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0" yWindow="0" windowWidth="12525" windowHeight="12525" activeTab="0"/>
  </bookViews>
  <sheets>
    <sheet name="Schválené objednávky" sheetId="1" r:id="rId1"/>
    <sheet name="List1-PC" sheetId="2" r:id="rId2"/>
    <sheet name="List2-Multimediální PC" sheetId="3" r:id="rId3"/>
    <sheet name="List3-All-in-one" sheetId="4" r:id="rId4"/>
    <sheet name="List4-Monitor 17&quot;" sheetId="5" r:id="rId5"/>
    <sheet name="List5-Monitor 19&quot;" sheetId="6" r:id="rId6"/>
    <sheet name="List6-Monitor 22&quot;" sheetId="7" r:id="rId7"/>
    <sheet name="List7-Monitor 24&quot;" sheetId="8" r:id="rId8"/>
    <sheet name="List8-Monitor 27&quot;" sheetId="9" r:id="rId9"/>
    <sheet name="List9-Notebook12&quot;(vyšší výkon)" sheetId="10" r:id="rId10"/>
    <sheet name="List10-Notebook 13&quot;" sheetId="11" r:id="rId11"/>
    <sheet name="List11-Notebook 14&quot;" sheetId="12" r:id="rId12"/>
    <sheet name="List12-Notebook 15&quot;" sheetId="13" r:id="rId13"/>
    <sheet name="List13-Notebook 17&quot;" sheetId="14" r:id="rId14"/>
    <sheet name="List14-MPS (Notebook 17&quot; )" sheetId="15" r:id="rId15"/>
    <sheet name="List15-Notebook 17&quot; 3D" sheetId="16" r:id="rId16"/>
    <sheet name="List16-Laserová tiskárna" sheetId="17" r:id="rId17"/>
    <sheet name="List17-Laserová tiskárna (bar.)" sheetId="18" r:id="rId18"/>
    <sheet name="List18-Multifunkční zařízení" sheetId="19" r:id="rId19"/>
    <sheet name="List19-Multifunkční zařízen (b)" sheetId="20" r:id="rId20"/>
    <sheet name="List20-Přenosná tiskárna" sheetId="21" r:id="rId21"/>
    <sheet name="List21-Skener" sheetId="22" r:id="rId22"/>
    <sheet name="List22-Přenosný scaner" sheetId="23" r:id="rId23"/>
    <sheet name="List23-Přenosný přetah. scaner" sheetId="24" r:id="rId24"/>
    <sheet name="List24-DVD" sheetId="25" r:id="rId25"/>
    <sheet name="List25-SDHC" sheetId="26" r:id="rId26"/>
    <sheet name="List26-Flash disk" sheetId="27" r:id="rId27"/>
    <sheet name="List27-Přenosný disk 500 GB" sheetId="28" r:id="rId28"/>
    <sheet name="List28-Přenosný disk 1 TB" sheetId="29" r:id="rId29"/>
    <sheet name="List29-Přenosný disk 2 TB" sheetId="30" r:id="rId30"/>
    <sheet name="List30-Klávesnice" sheetId="31" r:id="rId31"/>
    <sheet name="List31-Bezdrátová klávesnice" sheetId="32" r:id="rId32"/>
    <sheet name="List32-Myš" sheetId="33" r:id="rId33"/>
    <sheet name="List33-Bezdrátová myš" sheetId="34" r:id="rId34"/>
  </sheets>
  <definedNames/>
  <calcPr fullCalcOnLoad="1"/>
</workbook>
</file>

<file path=xl/sharedStrings.xml><?xml version="1.0" encoding="utf-8"?>
<sst xmlns="http://schemas.openxmlformats.org/spreadsheetml/2006/main" count="5645" uniqueCount="1433">
  <si>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</si>
  <si>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</si>
  <si>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</si>
  <si>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</si>
  <si>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</si>
  <si>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</si>
  <si>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</si>
  <si>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</si>
  <si>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</si>
  <si>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</si>
  <si>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Měrná jednotka</t>
  </si>
  <si>
    <t>Číslo pracoviště</t>
  </si>
  <si>
    <t>Název pracoviště</t>
  </si>
  <si>
    <t>Budova</t>
  </si>
  <si>
    <t>Adresa budovy</t>
  </si>
  <si>
    <t>Podlaží</t>
  </si>
  <si>
    <t>Číslo místnosti</t>
  </si>
  <si>
    <t>Zodpovědná osoba</t>
  </si>
  <si>
    <t>Poznámka k položce žádanky pro dodavatele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</si>
  <si>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</si>
  <si>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</si>
  <si>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</si>
  <si>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</si>
  <si>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</si>
  <si>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30232110-8</t>
  </si>
  <si>
    <t>30232110-8-1</t>
  </si>
  <si>
    <t>Podrobná specifikace viz katalog počítačů</t>
  </si>
  <si>
    <t>ks</t>
  </si>
  <si>
    <t>Kat.psychologie</t>
  </si>
  <si>
    <t>FSS, Joštova 10</t>
  </si>
  <si>
    <t>Joštova 218/10, 60200 Brno</t>
  </si>
  <si>
    <t>Bloudíčková Lenka Bc.</t>
  </si>
  <si>
    <t>7421@mail.muni.cz</t>
  </si>
  <si>
    <t>30213100-6</t>
  </si>
  <si>
    <t>30213100-6-8</t>
  </si>
  <si>
    <t>Notebook 15" v4</t>
  </si>
  <si>
    <t>Institut biostatistiky a analýz</t>
  </si>
  <si>
    <t>PřF, Kotlářská 2, pavilon 11</t>
  </si>
  <si>
    <t>Kotlářská 267/2, 61137 Brno</t>
  </si>
  <si>
    <t/>
  </si>
  <si>
    <t>Hanušová Katarína Ing.</t>
  </si>
  <si>
    <t>112870@mail.muni.cz</t>
  </si>
  <si>
    <t>30213100-6-1</t>
  </si>
  <si>
    <t>Notebook 12" (vyšší výkon)</t>
  </si>
  <si>
    <t>30230000-0</t>
  </si>
  <si>
    <t>30230000-0-3</t>
  </si>
  <si>
    <t>30231000-7</t>
  </si>
  <si>
    <t>30231000-7-1</t>
  </si>
  <si>
    <t>Standardní kancelářský monitor 22"</t>
  </si>
  <si>
    <t>30213100-6-10</t>
  </si>
  <si>
    <t>Notebook 14"</t>
  </si>
  <si>
    <t>Ústav experimentální biologie</t>
  </si>
  <si>
    <t>PřF, Kotlářská 2, pavilon 02</t>
  </si>
  <si>
    <t>pav. 02/01014</t>
  </si>
  <si>
    <t>Valnohová Barbora Mgr.</t>
  </si>
  <si>
    <t>184464@mail.muni.cz</t>
  </si>
  <si>
    <t>30231000-7-5</t>
  </si>
  <si>
    <t>Monitor 19"</t>
  </si>
  <si>
    <t>30237410-6</t>
  </si>
  <si>
    <t>30237410-6-2</t>
  </si>
  <si>
    <t>Příslušenství - bezdrátová myš</t>
  </si>
  <si>
    <t>30237460-1</t>
  </si>
  <si>
    <t>30237460-1-1</t>
  </si>
  <si>
    <t>Příslušenství - klávesnice</t>
  </si>
  <si>
    <t>Specifikace: barva černá</t>
  </si>
  <si>
    <t>30231000-7-2</t>
  </si>
  <si>
    <t>Monitor 24"</t>
  </si>
  <si>
    <t>Centrum nano- a mikrotechnologií</t>
  </si>
  <si>
    <t>UKB, Kamenice 5, budova A12</t>
  </si>
  <si>
    <t>Kamenice 753/5, 62500 Brno</t>
  </si>
  <si>
    <t>Šob Mojmír prof. RNDr. DrSc.</t>
  </si>
  <si>
    <t>3971@mail.muni.cz</t>
  </si>
  <si>
    <t>30213300-8</t>
  </si>
  <si>
    <t>30213300-8-1</t>
  </si>
  <si>
    <t>Standardní kancelářské PC</t>
  </si>
  <si>
    <t>Ústav soc. lékařství a veřej.zdrav.</t>
  </si>
  <si>
    <t>UKB, Kamenice 5, budova A15</t>
  </si>
  <si>
    <t>bud. A15/329</t>
  </si>
  <si>
    <t>Malenová Helena</t>
  </si>
  <si>
    <t>553@mail.muni.cz</t>
  </si>
  <si>
    <t>30231000-7-4</t>
  </si>
  <si>
    <t>Monitor 27"</t>
  </si>
  <si>
    <t>Centrum pro výzkum toxických látek</t>
  </si>
  <si>
    <t>UKB, Kamenice 3, budova 1</t>
  </si>
  <si>
    <t>Kamenice 126/3, 62500 Brno</t>
  </si>
  <si>
    <t>bud. 1/410</t>
  </si>
  <si>
    <t>Novotná Monika Mgr.</t>
  </si>
  <si>
    <t>7467@mail.muni.cz</t>
  </si>
  <si>
    <t>Dodání zakázky - Kamenice 5, budova A29</t>
  </si>
  <si>
    <t>Grafická karta: podpora dvou monitorů (2x DVI) 
 Skříň počítače: miditower
 Operační systém: Microsoft Windows 7 Professional 64b
 Další vybavení:
 změna - PassMark CPU Mark min. 4000
 min. 2x USB 3.0</t>
  </si>
  <si>
    <t>dodání zakázky - Kamenice 5, budova A29</t>
  </si>
  <si>
    <t>30234600-4</t>
  </si>
  <si>
    <t>30234600-4-1</t>
  </si>
  <si>
    <t>Flash disk</t>
  </si>
  <si>
    <t>Ústav preventivního lékařství</t>
  </si>
  <si>
    <t>UKB, Kamenice 5, budova A21</t>
  </si>
  <si>
    <t>bud. A21/318</t>
  </si>
  <si>
    <t>Matějová Halina MVDr.</t>
  </si>
  <si>
    <t>2724@mail.muni.cz</t>
  </si>
  <si>
    <t>bud. A21/327</t>
  </si>
  <si>
    <t>Jochová Zdeňka</t>
  </si>
  <si>
    <t>70424@mail.muni.cz</t>
  </si>
  <si>
    <t>30213100-6-12</t>
  </si>
  <si>
    <t>Notebook 17" - pro 3D</t>
  </si>
  <si>
    <t>Centrum Internet.encyklopedie dějin Brna</t>
  </si>
  <si>
    <t>FF, Grohova 7, budova C</t>
  </si>
  <si>
    <t>Arna Nováka 1/1, 60200 Brno</t>
  </si>
  <si>
    <t>bud. C/04014</t>
  </si>
  <si>
    <t>Šibíčková Jitka</t>
  </si>
  <si>
    <t>9111@mail.muni.cz</t>
  </si>
  <si>
    <t>Urologická klinika</t>
  </si>
  <si>
    <t>LF, FN Brno, Jihlavská 20, pavilon L</t>
  </si>
  <si>
    <t>Jihlavská 340/20, 62500 Brno</t>
  </si>
  <si>
    <t>pav. L/9184</t>
  </si>
  <si>
    <t>Králíková Iveta</t>
  </si>
  <si>
    <t>56758@mail.muni.cz</t>
  </si>
  <si>
    <t>30234000-8</t>
  </si>
  <si>
    <t>30234000-8-1</t>
  </si>
  <si>
    <t>Pamětová karta SDHC</t>
  </si>
  <si>
    <t>Kapacita: min. 4 GB
 Rychlostní třída: Class 4</t>
  </si>
  <si>
    <t>Kat.fyziky</t>
  </si>
  <si>
    <t>PedF, Poříčí 7, budova B</t>
  </si>
  <si>
    <t>Poříčí 623/7, 60300 Brno</t>
  </si>
  <si>
    <t>Autratová Jitka</t>
  </si>
  <si>
    <t>204936@mail.muni.cz</t>
  </si>
  <si>
    <t>ESF - CIKT - PC a LCD pro techniky CIKT</t>
  </si>
  <si>
    <t>30213300-8-2</t>
  </si>
  <si>
    <t>Specializované PC pro multimédia</t>
  </si>
  <si>
    <t>Procesor: PassMark CPU min. 6000
 Pamět RAM: min. 8 GB
 Pevný disk: min. 750 GB, 7200 ot./min.
 Graf. karta: podpora CUDA a 1 GB RAM
 Skříň: miditower
 Oper. systém: MS Windows 7 Professional 64b</t>
  </si>
  <si>
    <t>Ekonomicko-správní fakulta</t>
  </si>
  <si>
    <t>ESF, Lipová 41a</t>
  </si>
  <si>
    <t>Lipová 507/41a, 60200 Brno</t>
  </si>
  <si>
    <t>Horňák Roman</t>
  </si>
  <si>
    <t>168497@mail.muni.cz</t>
  </si>
  <si>
    <t>Kontaktní osoba pro dodání:
 Roman Horňák
 mobil: 603157020</t>
  </si>
  <si>
    <t>laserová tiskárna</t>
  </si>
  <si>
    <t>I. chirurgická klinika</t>
  </si>
  <si>
    <t>LF, FNUSA, Pekařská 53, pavilon M</t>
  </si>
  <si>
    <t>Pekařská 664/53, 65691 Brno</t>
  </si>
  <si>
    <t>pav. M/N02905(pas)</t>
  </si>
  <si>
    <t>Kučerová Lucie</t>
  </si>
  <si>
    <t>37507@mail.muni.cz</t>
  </si>
  <si>
    <t>Ortopedická klinika</t>
  </si>
  <si>
    <t>pav. L/8185</t>
  </si>
  <si>
    <t>Staňková Jana</t>
  </si>
  <si>
    <t>36942@mail.muni.cz</t>
  </si>
  <si>
    <t>532232704,532233601</t>
  </si>
  <si>
    <t>Ústav histologie a embryologie</t>
  </si>
  <si>
    <t>Puklová Jana</t>
  </si>
  <si>
    <t>2472@mail.muni.cz</t>
  </si>
  <si>
    <t>30237410-6-1</t>
  </si>
  <si>
    <t>Příslušenství - myš</t>
  </si>
  <si>
    <t>Operační systém: Windows 7 Professional CZ                  
 Další vybavení: Rozlišení min. 1650 x 1024
 Paměť 4 GB</t>
  </si>
  <si>
    <t>Správa UKB</t>
  </si>
  <si>
    <t>UKB, Kamenice 5, budova A17</t>
  </si>
  <si>
    <t>Pakostová Jindra</t>
  </si>
  <si>
    <t>107322@mail.muni.cz</t>
  </si>
  <si>
    <t>Rozhraní: USB 2.0, Ethernet 100 Mb, RJ45</t>
  </si>
  <si>
    <t>Kat.mezinárodních vztahů</t>
  </si>
  <si>
    <t>Fajmon Petr Mgr.</t>
  </si>
  <si>
    <t>3913@mail.muni.cz</t>
  </si>
  <si>
    <t>Klinika infekčních chorob</t>
  </si>
  <si>
    <t>LF, FN Brno, Jihlavská 20, pavilon A</t>
  </si>
  <si>
    <t>Pospíšilová Markéta</t>
  </si>
  <si>
    <t>116992@mail.muni.cz</t>
  </si>
  <si>
    <t>pavilon C - sekretariát</t>
  </si>
  <si>
    <t>30233130-1</t>
  </si>
  <si>
    <t>30233130-1-1</t>
  </si>
  <si>
    <t>Přenosný disk 500 GB</t>
  </si>
  <si>
    <t>VS Biom.NMR spektroskopie</t>
  </si>
  <si>
    <t>UKB, Kamenice 5, budova A4</t>
  </si>
  <si>
    <t>bud. A4/115</t>
  </si>
  <si>
    <t>Marek Radek prof. RNDr. Ph.D.</t>
  </si>
  <si>
    <t>381@mail.muni.cz</t>
  </si>
  <si>
    <t>A. Málková, zak. 6010</t>
  </si>
  <si>
    <t>Fakulta sportovních studií</t>
  </si>
  <si>
    <t>UKB, Kamenice 5, budova A33</t>
  </si>
  <si>
    <t>bud. A33/214</t>
  </si>
  <si>
    <t>Stohlová Soňa</t>
  </si>
  <si>
    <t>186014@mail.muni.cz</t>
  </si>
  <si>
    <t>Počítače</t>
  </si>
  <si>
    <t>Ústav evropské etnologie</t>
  </si>
  <si>
    <t>FF, Jaselská 18, budova J</t>
  </si>
  <si>
    <t>Jaselská 201/18, 60200 Brno</t>
  </si>
  <si>
    <t>bud. J/J309</t>
  </si>
  <si>
    <t>Maradová Martina</t>
  </si>
  <si>
    <t>133782@mail.muni.cz</t>
  </si>
  <si>
    <t>30213300-8-3</t>
  </si>
  <si>
    <t>All in one PC</t>
  </si>
  <si>
    <t>Vaculík Martin doc. PhDr. Ph.D.</t>
  </si>
  <si>
    <t>18373@mail.muni.cz</t>
  </si>
  <si>
    <t>Chirurgická klinika</t>
  </si>
  <si>
    <t>pav. L/7193</t>
  </si>
  <si>
    <t>Svoboda Tomáš MUDr.</t>
  </si>
  <si>
    <t>46527@mail.muni.cz</t>
  </si>
  <si>
    <t>532233756,532232190</t>
  </si>
  <si>
    <t>Procházková Dana</t>
  </si>
  <si>
    <t>2616@mail.muni.cz</t>
  </si>
  <si>
    <t>Kat.soc. politiky a soc.práce</t>
  </si>
  <si>
    <t>30231000-7-6</t>
  </si>
  <si>
    <t>Monitor 17"</t>
  </si>
  <si>
    <t>Botanická zahrada</t>
  </si>
  <si>
    <t>PřF, Kotlářská 2, pavilon 04</t>
  </si>
  <si>
    <t>Chytrá Magdaléna Mgr.</t>
  </si>
  <si>
    <t>685@mail.muni.cz</t>
  </si>
  <si>
    <t>OPVK Kopeček</t>
  </si>
  <si>
    <t>30232110-8-2</t>
  </si>
  <si>
    <t>Fakulta informatiky</t>
  </si>
  <si>
    <t>FI, Botanická 68a</t>
  </si>
  <si>
    <t>Botanická 554/68a, 60200 Brno</t>
  </si>
  <si>
    <t>C512</t>
  </si>
  <si>
    <t>Plhák Jaromír RNDr.</t>
  </si>
  <si>
    <t>60773@mail.muni.cz</t>
  </si>
  <si>
    <t>Kapacita: min. 16 GB
 Další vybavení: USB 2.0</t>
  </si>
  <si>
    <t>Kapacita: 8 GB USB 2.0
 Další vybavení: ---</t>
  </si>
  <si>
    <t>Dětská oční klinika</t>
  </si>
  <si>
    <t>LF, FN Brno, Černopolní 9, pavilon C</t>
  </si>
  <si>
    <t>Černopolní 212/9, 66263 Brno</t>
  </si>
  <si>
    <t>Vaňková Jana Mgr.</t>
  </si>
  <si>
    <t>108212@mail.muni.cz</t>
  </si>
  <si>
    <t>532234201,532234670</t>
  </si>
  <si>
    <t>Kapacita: 16 GB USB 2.0
 Další vybavení: ---</t>
  </si>
  <si>
    <t>Kapacita: 32 GB USB 2.0
 Další vybavení: ---</t>
  </si>
  <si>
    <t>počítače - cps 1114</t>
  </si>
  <si>
    <t>Ústav výpočetní techniky</t>
  </si>
  <si>
    <t>RMU, Komenského nám. 2</t>
  </si>
  <si>
    <t>Komenského nám. 220/2, 66243 Brno</t>
  </si>
  <si>
    <t>Janoušková Jana</t>
  </si>
  <si>
    <t>2090@mail.muni.cz</t>
  </si>
  <si>
    <t>počítače - 1111</t>
  </si>
  <si>
    <t>C212</t>
  </si>
  <si>
    <t>Na fakturu napište operační systém</t>
  </si>
  <si>
    <t>30233130-1-2</t>
  </si>
  <si>
    <t>Přenosný disk 1 TB</t>
  </si>
  <si>
    <t>Kapacita: 16 GB</t>
  </si>
  <si>
    <t>30213100-6-2</t>
  </si>
  <si>
    <t>Notebook 13"</t>
  </si>
  <si>
    <t>na fakturu napište operační systém</t>
  </si>
  <si>
    <t>Laboratoř syntézy a analýzy nanostruktur</t>
  </si>
  <si>
    <t>bud. A12/222</t>
  </si>
  <si>
    <t>Pavlů Jana Mgr. Ph.D.</t>
  </si>
  <si>
    <t>10394@mail.muni.cz</t>
  </si>
  <si>
    <t>bud. 1/617</t>
  </si>
  <si>
    <t>Schneiderová Simona</t>
  </si>
  <si>
    <t>111812@mail.muni.cz</t>
  </si>
  <si>
    <t>Mezinárodní politologický ústav</t>
  </si>
  <si>
    <t>Mořkovská Lucie  DiS.</t>
  </si>
  <si>
    <t>49109@mail.muni.cz</t>
  </si>
  <si>
    <t>Ústav románských jazyků a lit.</t>
  </si>
  <si>
    <t>FF, Gorkého 7, budova G</t>
  </si>
  <si>
    <t>Gorkého 57/7, 60200 Brno</t>
  </si>
  <si>
    <t>bud. G/G103</t>
  </si>
  <si>
    <t>Holoubková Dagmar</t>
  </si>
  <si>
    <t>802@mail.muni.cz</t>
  </si>
  <si>
    <t>Kat.ošetřovatelství</t>
  </si>
  <si>
    <t>bud. 1/218</t>
  </si>
  <si>
    <t>Polzer Tereza Bc. DiS.</t>
  </si>
  <si>
    <t>45629@mail.muni.cz</t>
  </si>
  <si>
    <t>30233130-1-3</t>
  </si>
  <si>
    <t>Přenosný disk 2 TB</t>
  </si>
  <si>
    <t>30233150-7</t>
  </si>
  <si>
    <t>30233150-7-1</t>
  </si>
  <si>
    <t>Externí DVD mechanika</t>
  </si>
  <si>
    <t>Centrum neurověd</t>
  </si>
  <si>
    <t>LF, FNUSA, Pekařská 53, pavilon C</t>
  </si>
  <si>
    <t>pav. C/N02902(pas)</t>
  </si>
  <si>
    <t>Mikl Michal Ing. Ph.D.</t>
  </si>
  <si>
    <t>133966@mail.muni.cz</t>
  </si>
  <si>
    <t>počítače - monitory 1309</t>
  </si>
  <si>
    <t>ROZLIŠENÍ __________ min. 1920 x min. 1200
 POZOROVACÍ ÚHLY ____ min. 178°/178°
 VSTUPY _____________ min. DVI-D, HDMI (VGA není potřeba)
 VÝBAVA _____________ Pivot
 DALŠÍ VYBAVENÍ _____ USB hub
 jas a doba odezvy nehraje roli</t>
  </si>
  <si>
    <t>Kat.politologie</t>
  </si>
  <si>
    <t>Tajšlová Iva Mgr.</t>
  </si>
  <si>
    <t>116825@mail.muni.cz</t>
  </si>
  <si>
    <t>30213100-6-4</t>
  </si>
  <si>
    <t>Notebook 17"</t>
  </si>
  <si>
    <t>Institut výzkumu školního vzdělávání</t>
  </si>
  <si>
    <t>PedF, Poříčí 31, budova D</t>
  </si>
  <si>
    <t>Poříčí 538/31, 60300 Brno</t>
  </si>
  <si>
    <t>bud. D/02031</t>
  </si>
  <si>
    <t>Spurná Michaela Bc.</t>
  </si>
  <si>
    <t>322688@mail.muni.cz</t>
  </si>
  <si>
    <t>Procesor: PassMark CPU min. 6000
 Pamět RAM: min. 4GB, rozšiř. na 8 GB
 Pevný disk: min. 500 GB, 7200 ot./min.
 Graf. karta: podpora CUDA a 1 GB RAM; min. 1 video výstup DVI a 1 video výstup D-sub, pasivní chladič 
 Skříň: miditower. Počítačová skříň musí mít očko umožňující její uzamčení visacím zámkem.
 Oper. systém: MS Windows 7 Professional 64b</t>
  </si>
  <si>
    <t>Ústřední knihovna</t>
  </si>
  <si>
    <t>Procesor: PassMark CPU min. 6000
 Pamět RAM: min. 8 GB
 Pevný disk: 1x min. SSD 120GB, náhodná rychlost čtení min. 80K IOPS, podpora TRIM;
 1x min. 750 GB, 7200 ot./min.
 Graf. karta: podpora CUDA a 1 GB RAM; min. 1 video výstup DVI
 Skříň: miditower
 Oper. systém: MS Windows 7 Professional 64b</t>
  </si>
  <si>
    <t>5 ks PC a LCD pro fakultu</t>
  </si>
  <si>
    <t>Centrum informačních technologií</t>
  </si>
  <si>
    <t>FF, Arna Nováka 1, budova D</t>
  </si>
  <si>
    <t>bud. D/04011</t>
  </si>
  <si>
    <t>Boráková Petra</t>
  </si>
  <si>
    <t>2539@mail.muni.cz</t>
  </si>
  <si>
    <t>Počítače - prof. Brychta</t>
  </si>
  <si>
    <t>Klinika popálenin a rekon.chirurgie</t>
  </si>
  <si>
    <t>pav. L/1131</t>
  </si>
  <si>
    <t>Brychta Pavel prof. MUDr. CSc.</t>
  </si>
  <si>
    <t>2415@mail.muni.cz</t>
  </si>
  <si>
    <t>Převzetí zboží po tel. domluvě:
 Lenka Smržová
 tel.: 532 233 206, 724243380</t>
  </si>
  <si>
    <t>Ethernet 100 Mb, RJ45</t>
  </si>
  <si>
    <t>Odd.CJV na LF</t>
  </si>
  <si>
    <t>bud. A15/112</t>
  </si>
  <si>
    <t>Vyorálková Jana PhDr.</t>
  </si>
  <si>
    <t>57073@mail.muni.cz</t>
  </si>
  <si>
    <t>Převzetí dodávky pouze pondělí, středa, pátek 9.00 - 13.00</t>
  </si>
  <si>
    <t>Centrum CEINVE</t>
  </si>
  <si>
    <t>bud. C/01031</t>
  </si>
  <si>
    <t>Karolyiová Alžběta Mgr.</t>
  </si>
  <si>
    <t>217202@mail.muni.cz</t>
  </si>
  <si>
    <t>Kat.fyzioterapie a RHB</t>
  </si>
  <si>
    <t>Pochmonová Jaroslava Mgr. Ph.D.</t>
  </si>
  <si>
    <t>46648@mail.muni.cz</t>
  </si>
  <si>
    <t>Paměť RAM: min. 2GB
 Další vybavení: + dokovací stanice + brašna</t>
  </si>
  <si>
    <t>pav. L/12191</t>
  </si>
  <si>
    <t>Kratochvílová Dagmar Ing.</t>
  </si>
  <si>
    <t>249223@mail.muni.cz</t>
  </si>
  <si>
    <t>knihovna</t>
  </si>
  <si>
    <t>Klinika ústní, čelistní a obl.chir.</t>
  </si>
  <si>
    <t>pav. L/17191</t>
  </si>
  <si>
    <t>Páleníková Jaroslava Bc.</t>
  </si>
  <si>
    <t>6570@mail.muni.cz</t>
  </si>
  <si>
    <t>ESF - KF - Valouch - notebooky</t>
  </si>
  <si>
    <t>Paměťová karta</t>
  </si>
  <si>
    <t>Kapacita: min. 32 GB
 Rychlostní třída: Class 10</t>
  </si>
  <si>
    <t>Ústav jazykovědy a baltistiky</t>
  </si>
  <si>
    <t>bud. D/02002</t>
  </si>
  <si>
    <t>Hlobilová Jarmila</t>
  </si>
  <si>
    <t>114478@mail.muni.cz</t>
  </si>
  <si>
    <t>Kat.porodní asistence</t>
  </si>
  <si>
    <t>38870@mail.muni.cz</t>
  </si>
  <si>
    <t>ESF - doc. Sedláček - notebook</t>
  </si>
  <si>
    <t>Kapacita: min. 64 GB
 Další vybavení: min. USB2.0
 - Zadavatel požaduje maximální jednotkovou cenu 999,- Kč včetně DPH, která nesmí být překročena.</t>
  </si>
  <si>
    <t>Další vybavení:
 - OS Windows 7 Professional 64b CZ
 - Zadavatel požaduje maximální jednotkovou cenu 17300,- Kč včetně DPH, která nesmí být překročena.</t>
  </si>
  <si>
    <t>Klinika dět. infekčních nemocí</t>
  </si>
  <si>
    <t>LF, FN Brno, Černopolní 22a, pavilon R</t>
  </si>
  <si>
    <t>pav. R/N01001(pas)</t>
  </si>
  <si>
    <t>Homola Lukáš MUDr.</t>
  </si>
  <si>
    <t>39890@mail.muni.cz</t>
  </si>
  <si>
    <t>VaVpl - Lysák - monitor+externí disky</t>
  </si>
  <si>
    <t>VS Cytogenomika rostlin</t>
  </si>
  <si>
    <t>UKB, Kamenice 5, budova A2</t>
  </si>
  <si>
    <t>bud. A2/225</t>
  </si>
  <si>
    <t>Němcová Lucie</t>
  </si>
  <si>
    <t>113323@mail.muni.cz</t>
  </si>
  <si>
    <t>Zboží dovést na adresu Kamenice 5, pavilon A2, 2. NP</t>
  </si>
  <si>
    <t>požadavek: USB 3.0</t>
  </si>
  <si>
    <t>Počítač_Shubert</t>
  </si>
  <si>
    <t>Procesor: PassMark CPU min. 6000
 Pamět RAM: min. 4GB, rozšiř. na 8 GB
 Pevný disk: min. 750 GB, 7200 ot./min.
 Graf. karta: podpora min. dvou monitorů, každý s rozlišením min. 1920x1200, min. 2 video výstupy DVI, PassMark G3D mark min. 1200
 Skříň: miditower
 Oper. systém: MS Windows 7 Professional 64b</t>
  </si>
  <si>
    <t>Kapustová Jana Bc.</t>
  </si>
  <si>
    <t>175166@mail.muni.cz</t>
  </si>
  <si>
    <t>Zboží dodat na adresu MU, Kamenice 5, Brno</t>
  </si>
  <si>
    <t>-operační systém Windows 7 Professional CZ
 -s brašnou</t>
  </si>
  <si>
    <t>Kapacita: min. 16 GB
 Další vybavení: ---</t>
  </si>
  <si>
    <t>PC do rezervy pro havárie</t>
  </si>
  <si>
    <t>reproduktory</t>
  </si>
  <si>
    <t>Ředitelství</t>
  </si>
  <si>
    <t>SKM, Vinařská 5, blok A2</t>
  </si>
  <si>
    <t>Vinařská 499/5, 65913 Brno</t>
  </si>
  <si>
    <t>Stárka Václav Bc.</t>
  </si>
  <si>
    <t>244921@mail.muni.cz</t>
  </si>
  <si>
    <t>Ústav chemie</t>
  </si>
  <si>
    <t>UKB, Kamenice 5, budova A8</t>
  </si>
  <si>
    <t>Smola Jiří</t>
  </si>
  <si>
    <t>150@mail.muni.cz</t>
  </si>
  <si>
    <t>Laserová tiskárna - černobílá</t>
  </si>
  <si>
    <t>Geografický ústav</t>
  </si>
  <si>
    <t>PřF, Kotlářská 2, pavilon 05</t>
  </si>
  <si>
    <t>pav. 05/02042</t>
  </si>
  <si>
    <t>Zedníčková Eva</t>
  </si>
  <si>
    <t>560@mail.muni.cz</t>
  </si>
  <si>
    <t>Ústav biochemie</t>
  </si>
  <si>
    <t>UKB, Kamenice 5, budova A5</t>
  </si>
  <si>
    <t>Fousová Stanislava</t>
  </si>
  <si>
    <t>33632@mail.muni.cz</t>
  </si>
  <si>
    <t>počítače - 1114</t>
  </si>
  <si>
    <t>pořízení tiskárny pro e-learningové specialisty</t>
  </si>
  <si>
    <t>Centrum pro komplex.inovaci stud.obor.</t>
  </si>
  <si>
    <t>bud. G/N01007(pas)</t>
  </si>
  <si>
    <t>Čornejová Irena PhDr.</t>
  </si>
  <si>
    <t>168951@mail.muni.cz</t>
  </si>
  <si>
    <t>barva monitoru černá nebo stříbrná</t>
  </si>
  <si>
    <t>Biologický ústav</t>
  </si>
  <si>
    <t>UKB, Kamenice 5, budova A6</t>
  </si>
  <si>
    <t>bud. A6/208</t>
  </si>
  <si>
    <t>Ledahudcová Debora</t>
  </si>
  <si>
    <t>204115@mail.muni.cz</t>
  </si>
  <si>
    <t>Pracovní doba: 7:30 - 12:00 a 12:30 - 16:00 hod., v případě mé nepřítomnosti se obraťte na mé kolegy z pavilonu A6</t>
  </si>
  <si>
    <t>L. Nejedlá,zak. 3106</t>
  </si>
  <si>
    <t>30237460-1-2</t>
  </si>
  <si>
    <t>Bezdrátová klávesnice</t>
  </si>
  <si>
    <t>Kat.sociologie</t>
  </si>
  <si>
    <t>Klinika nukleární medicíny</t>
  </si>
  <si>
    <t>LF, FN Brno, Jihlavská 20, pavilon N</t>
  </si>
  <si>
    <t>Borovcová Jindřiška</t>
  </si>
  <si>
    <t>132976@mail.muni.cz</t>
  </si>
  <si>
    <t>532233821,532233840</t>
  </si>
  <si>
    <t>Multifunkce pro 0751 - 2012/09</t>
  </si>
  <si>
    <t>Rozlišení skeneru: optické min. 600x600 (barevné i černobílé)
 Rozhraní: WiFi</t>
  </si>
  <si>
    <t>Právnická fakulta</t>
  </si>
  <si>
    <t>PrávF, Veveří 70</t>
  </si>
  <si>
    <t>Veveří 158/70, 61180 Brno</t>
  </si>
  <si>
    <t>Kotula Aleš Ing.</t>
  </si>
  <si>
    <t>37823@mail.muni.cz</t>
  </si>
  <si>
    <t>Prosíme o upozornění na telefonním čísle 549 491 207 alespoň jeden den před dovozem zboží.</t>
  </si>
  <si>
    <t>Multifunkce pro 1111 - 2012/09</t>
  </si>
  <si>
    <t>30230000-0-1</t>
  </si>
  <si>
    <t>duplexní ADF podavač umožňující automatické oboustranné skenování dokumentů (RADF nebo DADF)</t>
  </si>
  <si>
    <t>P. Korvas, zak. 3101</t>
  </si>
  <si>
    <t>PC komponenty Zaorálková GMB+MIK TV14</t>
  </si>
  <si>
    <t>PřF, Tvrdého 14</t>
  </si>
  <si>
    <t>Tvrdého 450/14, 60200 Brno</t>
  </si>
  <si>
    <t>Zaorálková Lenka</t>
  </si>
  <si>
    <t>108090@mail.muni.cz</t>
  </si>
  <si>
    <t>Flash disky</t>
  </si>
  <si>
    <t>bud. J/J302</t>
  </si>
  <si>
    <t>ESF - KF - PC</t>
  </si>
  <si>
    <t>Operační systém: Windows 7 Professional CZ nebo
                  Windows 7 Home Premium CZ
 Další vybavení: 
 - oddělený blok s numerickou klávednicí
 - s brašnou</t>
  </si>
  <si>
    <t>Úsek Op VK</t>
  </si>
  <si>
    <t>Výškově stavitelné</t>
  </si>
  <si>
    <t>UKB, Kamenice 5, budova A13</t>
  </si>
  <si>
    <t>bud. A13/226</t>
  </si>
  <si>
    <t>Damborská Martina Mgr.</t>
  </si>
  <si>
    <t>8324@mail.muni.cz</t>
  </si>
  <si>
    <t>Klinika dětské ORL</t>
  </si>
  <si>
    <t>pav. C/24</t>
  </si>
  <si>
    <t>Kamenická Jaroslava</t>
  </si>
  <si>
    <t>113435@mail.muni.cz</t>
  </si>
  <si>
    <t>532234440,532234430</t>
  </si>
  <si>
    <t>30213100-6-9</t>
  </si>
  <si>
    <t>Mobilní pracovní stanice</t>
  </si>
  <si>
    <t>Centrum inovace výuky arch. a muzeologie</t>
  </si>
  <si>
    <t>Fantová Jana Mgr.</t>
  </si>
  <si>
    <t>22815@mail.muni.cz</t>
  </si>
  <si>
    <t>Notebook_3</t>
  </si>
  <si>
    <t>Centrum severoamerických studií</t>
  </si>
  <si>
    <t>bud. G/G213</t>
  </si>
  <si>
    <t>Procházka Tomáš</t>
  </si>
  <si>
    <t>323275@mail.muni.cz</t>
  </si>
  <si>
    <t>Pokud nebudu ve své kanceláři, převezme sekretářka Romanistiky v přízemí. Na vrátnici když tak poradí.</t>
  </si>
  <si>
    <t>ICT pro 1111 - 2012/09</t>
  </si>
  <si>
    <t>ICT pro 0820 - 2012/09</t>
  </si>
  <si>
    <t>ICT pro 0140 - 2012/09</t>
  </si>
  <si>
    <t>30216110-0</t>
  </si>
  <si>
    <t>30216110-0-3</t>
  </si>
  <si>
    <t>Přenosný přetahový barevný skener</t>
  </si>
  <si>
    <t>30216110-0-2</t>
  </si>
  <si>
    <t>Přenosný scaner</t>
  </si>
  <si>
    <t>30216110-0-1</t>
  </si>
  <si>
    <t>Skener</t>
  </si>
  <si>
    <t>Odd.CJV na ESF</t>
  </si>
  <si>
    <t>Skoupá Lenka Mgr.</t>
  </si>
  <si>
    <t>55215@mail.muni.cz</t>
  </si>
  <si>
    <t>Skoupá, tel. 723007207</t>
  </si>
  <si>
    <t>USB, reproduktory</t>
  </si>
  <si>
    <t>J. Chovancová, zak. 2113</t>
  </si>
  <si>
    <t>bez operačního systému</t>
  </si>
  <si>
    <t>bud. A21/314</t>
  </si>
  <si>
    <t>Šimůnek Jan doc. MUDr. CSc.</t>
  </si>
  <si>
    <t>1007@mail.muni.cz</t>
  </si>
  <si>
    <t>Počítače-VaVpl-Fajkus</t>
  </si>
  <si>
    <t>30232150-0</t>
  </si>
  <si>
    <t>30232150-0-2</t>
  </si>
  <si>
    <t>Přenosná cestovní tiskárna</t>
  </si>
  <si>
    <t>Lab.molekulárních komplexů chromatinu</t>
  </si>
  <si>
    <t>Zboží dodat na adresu Kamenice 5, pavilon A2,625 00 Brno</t>
  </si>
  <si>
    <t>Procesor: PassMark CPU min. 6000 
 Pamět RAM: min. 4GB, rozšiř. na 8 GB
 Pevný disk: 2 x min. 750 GB, 7200 ot./min
 Graf. karta:  podpora min. dvou monitorů, každý s rozlišením min. 1920x1200, min. 2 video výstupy DVI, PassMark G3D mark min. 1200 
 Skříň: miditower
 Oper. systém: MS Windows 7 Professional 64b
 Oprávněným zaměstnancům zadavatele musí být i v záruční době umožněno otevření skříně počítače a instalace vlastních pamětí, karet a případně dalších komponent PC. Možnost uzamčení přístupu do BIOSu.</t>
  </si>
  <si>
    <t>Zboží dodat na adresu Kamenice 5, pavilon A2, 625 00 Brno</t>
  </si>
  <si>
    <t>Zbořá dodat na adresu: Kamenice 5, pavilon A2, 625 00 Brno</t>
  </si>
  <si>
    <t>s brašnou</t>
  </si>
  <si>
    <t>rozlišení: min. 1920 x min. 1200</t>
  </si>
  <si>
    <t>Popularizace vědy</t>
  </si>
  <si>
    <t>Rozhraní: Ethernet 100 Mb, RJ45
 Vzhledem k podmínkám OPVK je maximální částka předmětu 3600 Kč s DPH/kus.</t>
  </si>
  <si>
    <t>Odbor vnějších vztahů a marketingu</t>
  </si>
  <si>
    <t>RMU, Žerotínovo nám. 9</t>
  </si>
  <si>
    <t>Žerotínovo nám. 617/9, 60177 Brno</t>
  </si>
  <si>
    <t>Lenner Eduard Mgr.</t>
  </si>
  <si>
    <t>117382@mail.muni.cz</t>
  </si>
  <si>
    <t>DHM monitory GMB TV14</t>
  </si>
  <si>
    <t>max. 1680 x 1050, ne full HD (nepodporují to naše počítače)</t>
  </si>
  <si>
    <t>myši</t>
  </si>
  <si>
    <t>Ústav botaniky a zoologie</t>
  </si>
  <si>
    <t>PřF, Terezy Novákové 64, pavilon 10</t>
  </si>
  <si>
    <t>Terezy Novákové 1283/64, 62100 Brno</t>
  </si>
  <si>
    <t>pav. 10/233</t>
  </si>
  <si>
    <t>Nečasová Dagmar</t>
  </si>
  <si>
    <t>169849@mail.muni.cz</t>
  </si>
  <si>
    <t>maximální cena s DPH: 10 tis. Kč</t>
  </si>
  <si>
    <t>Ústav patologie</t>
  </si>
  <si>
    <t>LF, UP Olomouc, Hněvotínská 3</t>
  </si>
  <si>
    <t>Hněvotínská 976/3, 77515 Olomouc</t>
  </si>
  <si>
    <t>Smutná Jitka Ing.</t>
  </si>
  <si>
    <t>135370@mail.muni.cz</t>
  </si>
  <si>
    <t>Převzetí po domluvě:
 Svatava Matějíková (Ústav klinické a molekulární patologie LF UP a FN Olomouc)
 e-mail: matejiko@tunw.upol.cz</t>
  </si>
  <si>
    <t>ICT pro 0726 - 2012/09</t>
  </si>
  <si>
    <t>Další vybavení: včetně dokovací stanice s externím napájením a podporou pro min. DVI (nebo jiný digitální video výstup a přídavná redukce na DVI), USB, RJ-45, audio; Dokovací stanice připojená přes USB nevyhovuje.
 Operační systém: Windows 7 Professional CZ 64bit</t>
  </si>
  <si>
    <t>ICT pro 0766 - 2012/09</t>
  </si>
  <si>
    <t>Procesor: PassMark CPU min. 6000
 Pamět RAM: min. 4GB, rozšiř. na 8 GB
 Pevný disk: min. 750 GB, 7200 ot./min.
 Skříň: miditower
 Oper. systém: MS Windows 7 Professional 64b CZ</t>
  </si>
  <si>
    <t>ROZLIŠENÍ: min. 1920 x min. 1200</t>
  </si>
  <si>
    <t>Flash Disk</t>
  </si>
  <si>
    <t>Popularizace vědy KA 5</t>
  </si>
  <si>
    <t>Operační systém: Windows 7 Professional CZ nebo Windows 7 Home Premium CZ
 Další vybavení: oddělený blok s numerickou klávesnicí, s brašnou
 Vzhledem k pravidlům OPVK a rozpočtu projektu je maximální částka předmětu 15000 Kč s DPH/kus.</t>
  </si>
  <si>
    <t>ESF - OSAR - ICT MUNISS</t>
  </si>
  <si>
    <t>Maximální cena stanovená zadavatelem nesmí překročit částku 2100,- Kč/ks včetně DPH.</t>
  </si>
  <si>
    <t>Maximální cena stanovená zadavatelem nesmí překročit částku 500,- Kč/ks včetně DPH.</t>
  </si>
  <si>
    <t>Operační systém: Windows 7 Professional 64b CZ 
 Další vybavení:
 - oddělený blok s numerickou klávesnicí
 - s brašnou
 Maximální cena stanovená zadavatelem nesmí překročit částku 23700,- Kč/ks včetně DPH. Zadavatel požaduje vyčíslení hodnoty operačního systému a dodané brašny na daňovém dokladu.</t>
  </si>
  <si>
    <t>Operační systém: Windows 7 Professional 64b CZ 
 Další vybavení:
 - samostatný konektor pro dokovací stanici (Dokovací stanice připojená přes USB nevyhovuje)
 - oddělený blok s numerickou klávesnicí
 - s brašnou
 Maximální cena stanovená zadavatelem nesmí překročit částku 23700,- Kč/ks včetně DPH. Zadavatel požaduje vyčíslení hodnoty operačního systému a dodané brašny na daňovém dokladu.</t>
  </si>
  <si>
    <t>specif. výzkum 2810 - Przybylski</t>
  </si>
  <si>
    <t>Kapacita: min. 16 GB
 Rychlostní třída: Class 10</t>
  </si>
  <si>
    <t>Ústav slavistiky</t>
  </si>
  <si>
    <t>FF, Joštova 13, budova M</t>
  </si>
  <si>
    <t>Joštova 220/13, 66243 Brno</t>
  </si>
  <si>
    <t>bud. M/003</t>
  </si>
  <si>
    <t>Przybylski Michal Mgr. et Mgr.</t>
  </si>
  <si>
    <t>53241@mail.muni.cz</t>
  </si>
  <si>
    <t>Operační systém: Windows 7 Professional CZ nebo Windows 7 Home Premium CZ
 Další vybavení: s brašnou</t>
  </si>
  <si>
    <t>Operační systém: Windows 7 Professional CZ nebo Windows 7 Home Premium CZ</t>
  </si>
  <si>
    <t>Pediatrická klinika</t>
  </si>
  <si>
    <t>pav. C/14</t>
  </si>
  <si>
    <t>Darmovzalová Libuše</t>
  </si>
  <si>
    <t>917@mail.muni.cz</t>
  </si>
  <si>
    <t>532234226,532234178</t>
  </si>
  <si>
    <t>maximální cena 16 000 Kč vč. DPH
 Procesor: PassMark CPU min. 6000
 Pamět RAM: min. 8 GB
 Pevný disk:  2x min. 750 GB, 7200 ot./min.
 Graf. karta:min. 1 DVI a 1 D-sub, RAM min. 1 GB
 Skříň: miditower
 Oper. systém: MS Windows 7 Professional 64b</t>
  </si>
  <si>
    <t>Fyziologický ústav</t>
  </si>
  <si>
    <t>UKB, Kamenice 5, budova A20</t>
  </si>
  <si>
    <t>bud. A20/224</t>
  </si>
  <si>
    <t>Hamříková Petra Bc.</t>
  </si>
  <si>
    <t>215300@mail.muni.cz</t>
  </si>
  <si>
    <t>PřF, Kotlářská 2, pavilon 12 - aula</t>
  </si>
  <si>
    <t>pav. 12/1011</t>
  </si>
  <si>
    <t>191620@mail.muni.cz</t>
  </si>
  <si>
    <t>PC, mon. parazitologie</t>
  </si>
  <si>
    <t>PřF, Kotlářská 2, pavilon 08</t>
  </si>
  <si>
    <t>pav. 08/04020</t>
  </si>
  <si>
    <t>Piňos Jaroslav</t>
  </si>
  <si>
    <t>169712@mail.muni.cz</t>
  </si>
  <si>
    <t>I. dermatovenerologická klinika</t>
  </si>
  <si>
    <t>LF, FNUSA, Pekařská 53, pavilon D2</t>
  </si>
  <si>
    <t>pav. D2/N03902(pas)</t>
  </si>
  <si>
    <t>Pavlíčková Danuše</t>
  </si>
  <si>
    <t>49204@mail.muni.cz</t>
  </si>
  <si>
    <t>Prosím o dodání v termínu od 23.10.-31.10.2012, přístup z budovy D3, 2. patro - sekretariát (tel. 543 182 794). V případě mé nepřítomnosti pí. Svobodová - hospodářka (dveře naproti sekretariátu).</t>
  </si>
  <si>
    <t>ICT - PC pro 1111 - 2012/09</t>
  </si>
  <si>
    <t>Procesor: PassMark CPU min. 6000
 Paměť RAM: min. 6 GB, rozšiř. na 8 GB
 Pevný disk: min. 750 GB, 7200 ot./min.
 Skříň: Počítačová skříň musí mít očko umožňující její uzamčení visacím zámkem.
 Operační systém: MS Windows 7 Professional 64b CZ</t>
  </si>
  <si>
    <t>ICT pro 0756 - 2012/09</t>
  </si>
  <si>
    <t>Operační systém: MS Windows 7 Professional 64b CZ
 Další vybavení: brašna odpovídající velikosti dodaného notebooku 13" s popruhem a uchem (ne pouze slim pouzdro)</t>
  </si>
  <si>
    <t>grant 2244</t>
  </si>
  <si>
    <t>bud. M/025</t>
  </si>
  <si>
    <t>Hofmanová Marie</t>
  </si>
  <si>
    <t>645@mail.muni.cz</t>
  </si>
  <si>
    <t>ICT pro 0761 - 2012/09</t>
  </si>
  <si>
    <t>Operační systém: MS Windows 7 Home Premium CZ
 Další vybavení: brašna odpovídající velikosti dodaného notebooku 13" s popruhem a uchem (ne pouze slim pouzdro)</t>
  </si>
  <si>
    <t>Operační systém: MS Windows 7 Professional 64b CZ
 Další vybavení: brašna odpovídající velikosti dodaného notebooku 14" s popruhem a uchem (ne pouze slim pouzdro)</t>
  </si>
  <si>
    <t>Paměť RAM: min. 4GB
 Windows 7 Professional CZ
 Další vybavení:  včetně dokovací stanice s externím napájením a podporou pro min. DVI (nebo jiný digitální video výstup a přídavná redukce na DVI), USB, RJ-45, audio; Dokovací stanice připojená přes USB nevyhovuje.  DVD+-RW</t>
  </si>
  <si>
    <t>Provozní odbor</t>
  </si>
  <si>
    <t>Kulíšek Ondřej</t>
  </si>
  <si>
    <t>118727@mail.muni.cz</t>
  </si>
  <si>
    <t>Další vybavení: Windows 7 Professional CZ,
 s brašnou</t>
  </si>
  <si>
    <t>USB 2.0 (USB kabel musí být součástí dodávky), Ethernet 100 Mb, RJ45 ,
 wi-fi</t>
  </si>
  <si>
    <t>USB hub, reproduktory</t>
  </si>
  <si>
    <t>Operační systém: Windows 7 Professional CZ 
 Další vybavení:brašna
 konektor pro dokovací stanici</t>
  </si>
  <si>
    <t>USB 2.0 (USB kabel musí být součástí dodávky), Ethernet 100 Mb, RJ45</t>
  </si>
  <si>
    <t>Celkem</t>
  </si>
  <si>
    <t>Požadujeme zvýšenou odolnost proti nárazům a pádům, hmotnost může být vyšší než 200 g, cena maximálně  1999 Kč včetně DPH.</t>
  </si>
  <si>
    <t>rozlišení: min.1920 x min.1200</t>
  </si>
  <si>
    <t>rozlišení min. 1920 x min. 1200</t>
  </si>
  <si>
    <t>Procesor: PassMark CPU min. 4000
 Pamět RAM: min. 8 GB
 Pevný disk: min. 2x750 GB, 7200 ot./min.
 Skříň: miditower
 Oper. systém: MS Windows 7 Professional 64b
 maximální  cena s DPH: 25000 Kč</t>
  </si>
  <si>
    <t>Grafická karta: podpora dvou monitorů</t>
  </si>
  <si>
    <t>Grafická karta: podpora dvou monitorů (2x DVI)</t>
  </si>
  <si>
    <t>Max. cena 3500 Kč včetně DPH</t>
  </si>
  <si>
    <t>Další vybavení:
 - OS Windows 7 Professional 64b CZ
 - včetně brašny odpovídající velikosti</t>
  </si>
  <si>
    <t>Operační systém: Windows 7 Professional CZ                
 Další vybavení: oddělený blok s numerickou klávednicí a s brašnou</t>
  </si>
  <si>
    <t>Operační systém: Windows 7 Professional CZ
 Další vybavení: včetně dokovací stanice s externím napájením a podporou pro min. DVI, USB, RJ-45, audio; oddělený blok s numerickou klávednicí a s brašnou</t>
  </si>
  <si>
    <t>Na fakturu napište operační systém.
 Dodání na Komenského nám. 2,CPS p.Valentová tel. 54949 2115.</t>
  </si>
  <si>
    <t>Před dodáním zavolejte na tel. číslo 604 506 929</t>
  </si>
  <si>
    <t>Na faktutu napište operační systém.
 Dovoz na CPS,Komenského nám.2, Brno, p.Valentová - 54949 2115.</t>
  </si>
  <si>
    <t>Dovoz na CPS,Komenského nám.2, Brno, p.Valentová - 54949 2115.</t>
  </si>
  <si>
    <t>max. cena 13400,- Kč včetně DPH</t>
  </si>
  <si>
    <t>max. cena za 1 ks 2300,- Kč včetně DPH</t>
  </si>
  <si>
    <t>Standardní laserová kancelářská tiskárna (CPV KÓD MU 30232110-8-1)</t>
  </si>
  <si>
    <t>Konkrétní nabídnuté parametry</t>
  </si>
  <si>
    <t>Technologie tisku</t>
  </si>
  <si>
    <t>černobílá laserová tiskárna</t>
  </si>
  <si>
    <t>Formát</t>
  </si>
  <si>
    <t>A4</t>
  </si>
  <si>
    <t>Rychlost tisku</t>
  </si>
  <si>
    <t>min. 28 str./min</t>
  </si>
  <si>
    <t>Pamět</t>
  </si>
  <si>
    <t>min. 64 MB</t>
  </si>
  <si>
    <t>Rozlišení</t>
  </si>
  <si>
    <t>min. 600x600 dpi</t>
  </si>
  <si>
    <t>Vstupní zásobník</t>
  </si>
  <si>
    <t>min. 250 listů</t>
  </si>
  <si>
    <t>Duplexní tisk</t>
  </si>
  <si>
    <t>ano, automatický (manuální duplex nevyhovuje)</t>
  </si>
  <si>
    <t>Rozhranní</t>
  </si>
  <si>
    <t>USB 2.0 (USB kabel musí být součástí dodávky)</t>
  </si>
  <si>
    <t>Kompatibilita</t>
  </si>
  <si>
    <t>Microsoft Windows XP, Microsoft Windows Vista, Microsoft Windows 7</t>
  </si>
  <si>
    <t>Emulace</t>
  </si>
  <si>
    <t>min. PCL 5 nebo PCL 6 nebo PS</t>
  </si>
  <si>
    <t>Měsíční zátěž tiskárny</t>
  </si>
  <si>
    <t>min. 3000 stránek/měsíc</t>
  </si>
  <si>
    <t>Servis</t>
  </si>
  <si>
    <t>zahájení a ukončení servisního zásahu v místě instalace tiskárny.</t>
  </si>
  <si>
    <t>Záruční doba</t>
  </si>
  <si>
    <t>2 roky</t>
  </si>
  <si>
    <t>Notebook 15'' (CPV KÓD MU 30213100-6-8)</t>
  </si>
  <si>
    <t>Velikost obrazovky</t>
  </si>
  <si>
    <t>min. 15" až max. 15,6"</t>
  </si>
  <si>
    <t>Rozlišení obrazovky</t>
  </si>
  <si>
    <t xml:space="preserve">min. 1366 x 768 </t>
  </si>
  <si>
    <t>Úprava povrchu obrazovky</t>
  </si>
  <si>
    <t>matná</t>
  </si>
  <si>
    <t>Procesor</t>
  </si>
  <si>
    <t>x86-64 kompatibilní</t>
  </si>
  <si>
    <t>Paměť RAM</t>
  </si>
  <si>
    <t>3GB (rozšiřitelná na 4GB)</t>
  </si>
  <si>
    <t>Pevný disk</t>
  </si>
  <si>
    <t>min. 320 GB</t>
  </si>
  <si>
    <t>Mechaniky pro média</t>
  </si>
  <si>
    <t>DVD+-RW</t>
  </si>
  <si>
    <t>Síťová karta</t>
  </si>
  <si>
    <t xml:space="preserve"> Ethernet 100/1000 Mb, RJ 45</t>
  </si>
  <si>
    <t>Wifi</t>
  </si>
  <si>
    <t>ano, 802.11b/g, případně 802.11n</t>
  </si>
  <si>
    <t>BlueTooth</t>
  </si>
  <si>
    <t>ano</t>
  </si>
  <si>
    <t>Vstupní a výstupní porty</t>
  </si>
  <si>
    <t xml:space="preserve">min. 3 x USB 2.0, vstup a výstup pro mikrofon a sluchátka, výstup pro externí monitor </t>
  </si>
  <si>
    <t>Interní reproduktory</t>
  </si>
  <si>
    <t>Interní mikrofon</t>
  </si>
  <si>
    <t>Čtečka pamětových karet</t>
  </si>
  <si>
    <t>ExpressCard slot</t>
  </si>
  <si>
    <t>webová kamera</t>
  </si>
  <si>
    <t>Polohovací zařízení</t>
  </si>
  <si>
    <t>Touchpad</t>
  </si>
  <si>
    <t>Výkon</t>
  </si>
  <si>
    <t>PassMark CPU Mark min. 2500</t>
  </si>
  <si>
    <t>Hmotnost</t>
  </si>
  <si>
    <t>Max 3 kg</t>
  </si>
  <si>
    <t>Operační systém</t>
  </si>
  <si>
    <t>Windows 7 Professional CZ nebo Windows 7 Home Premium CZ</t>
  </si>
  <si>
    <t>Další vybavení</t>
  </si>
  <si>
    <t>Požadavky na servis</t>
  </si>
  <si>
    <t xml:space="preserve">Zahájení a ukončení servisního zásahu v místě instalace. </t>
  </si>
  <si>
    <t>Notebook 12" (vyšší výkon) (CPV KÓD MU 30213100-6-1)</t>
  </si>
  <si>
    <t>min. 12", max. 12,9"</t>
  </si>
  <si>
    <t xml:space="preserve">min. 1280 x min. 768 </t>
  </si>
  <si>
    <t>min. 2GB (rozšiřitelná na min. 4GB)</t>
  </si>
  <si>
    <t>min. 250 GB</t>
  </si>
  <si>
    <t>Ethernet 100/1000 Mb, RJ 45</t>
  </si>
  <si>
    <t>802.11b/g, případně 802.11n</t>
  </si>
  <si>
    <t>min. 3 x USB 2.0, vstup a výstup pro mikrofon a sluchátka, analogový výstup pro externí monitor, konektor pro dokovací stanici, čtečka paměťových karet</t>
  </si>
  <si>
    <t>Webová kamera</t>
  </si>
  <si>
    <t>PassMark CPU Mark min. 2000.</t>
  </si>
  <si>
    <t>do 1,8 kg</t>
  </si>
  <si>
    <t>Kapacita baterií/Doba běhu na baterie</t>
  </si>
  <si>
    <t>min. 4,5 h</t>
  </si>
  <si>
    <t>Standardní laserové kancelářské multifunkční zařízení (barevné) (CPV KÓD MU 30230000-0-3)</t>
  </si>
  <si>
    <t>barevný laserový tisk</t>
  </si>
  <si>
    <t xml:space="preserve">Formát </t>
  </si>
  <si>
    <t>Rychlost černobílého tisku</t>
  </si>
  <si>
    <t>min. 20 str./min</t>
  </si>
  <si>
    <t>min. 128 MB</t>
  </si>
  <si>
    <t>plochý barevný</t>
  </si>
  <si>
    <t>Rozlišení skeneru</t>
  </si>
  <si>
    <t xml:space="preserve">optické min. 600x600 </t>
  </si>
  <si>
    <t>Automatický podavač (ADF)</t>
  </si>
  <si>
    <t xml:space="preserve">Funkce kopírování </t>
  </si>
  <si>
    <t xml:space="preserve">Microsoft Windows XP, Microsoft Windows Vista, Microsoft Windows 7, WIA rozhranní </t>
  </si>
  <si>
    <t>zahájení a ukončení servisního zásahu v místě instalace</t>
  </si>
  <si>
    <t>Standardní kancelářský monitor 22" (CPV KÓD MU 30231000-7-1)</t>
  </si>
  <si>
    <t>Úhlopříčka</t>
  </si>
  <si>
    <t>22"</t>
  </si>
  <si>
    <t>min 1680 x min 1050</t>
  </si>
  <si>
    <t>Doba odezvy</t>
  </si>
  <si>
    <t>max. 6 ms</t>
  </si>
  <si>
    <t>Kontrast</t>
  </si>
  <si>
    <t>min. 1000:1</t>
  </si>
  <si>
    <t>Svítivost</t>
  </si>
  <si>
    <t>min. 250 cd/m2</t>
  </si>
  <si>
    <t>Pozorovací úhly</t>
  </si>
  <si>
    <t>min. 160°/160°</t>
  </si>
  <si>
    <t>Vstupy</t>
  </si>
  <si>
    <t>min. 1xDVI-D, 1x VGA(D-Sub)</t>
  </si>
  <si>
    <t>Výškově nastavitelný podstavec</t>
  </si>
  <si>
    <t>Naklápění monitoru</t>
  </si>
  <si>
    <t>Tolerance vadných pixelů</t>
  </si>
  <si>
    <t>3 vadné pixely jsou důvodem k reklamaci.</t>
  </si>
  <si>
    <t>Zahájení a ukončení servisního zásahu v místě instalace.</t>
  </si>
  <si>
    <t>Záruka</t>
  </si>
  <si>
    <t>3 roky</t>
  </si>
  <si>
    <t>Notebook 14'' (CPV KÓD MU 30213100-6-10)</t>
  </si>
  <si>
    <t xml:space="preserve">min. 14" až max. 14,1" </t>
  </si>
  <si>
    <t>min. 1366 x 768</t>
  </si>
  <si>
    <t>4GB (rozšiřitelná na 8GB)</t>
  </si>
  <si>
    <t>min. 3 x USB 2.0, vstup a výstup pro mikrofon a sluchátka, DIGITÁLNÍ výstup pro externí monitor</t>
  </si>
  <si>
    <t>PassMark CPU Mark min. 3200</t>
  </si>
  <si>
    <t>max. 2,39 kg</t>
  </si>
  <si>
    <t>Windows 7 Professional</t>
  </si>
  <si>
    <t>výdrž baterie minimálně 4 hodiny</t>
  </si>
  <si>
    <t>Monitor 19"  (CPV KÓD MU 30231000-7-5)</t>
  </si>
  <si>
    <t>19"</t>
  </si>
  <si>
    <t>1280 x 1024</t>
  </si>
  <si>
    <t xml:space="preserve">min. 1xDVI-D a VGA </t>
  </si>
  <si>
    <t>Bezdrátová myš (CPV KÓD MU 30237410-6-2)</t>
  </si>
  <si>
    <t>Konektor</t>
  </si>
  <si>
    <t>USB</t>
  </si>
  <si>
    <t xml:space="preserve">Tlačítka </t>
  </si>
  <si>
    <t>Scrollovací kolečko</t>
  </si>
  <si>
    <t>Snímání pohybu</t>
  </si>
  <si>
    <t>optické</t>
  </si>
  <si>
    <t>Typ bezdrátové komunikace</t>
  </si>
  <si>
    <t>RF technologie</t>
  </si>
  <si>
    <t>Podpora OS</t>
  </si>
  <si>
    <t>Windows XP/Vista/7</t>
  </si>
  <si>
    <t>klávesnice (CPV KÓD MU 30237460-1-1)</t>
  </si>
  <si>
    <t xml:space="preserve">Klávesnice pro PC,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</si>
  <si>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t>Monitor 24" (CPV KÓD MU 30231000-7-2)</t>
  </si>
  <si>
    <t xml:space="preserve">min. 24" </t>
  </si>
  <si>
    <t>min. 1920 x min. 1080</t>
  </si>
  <si>
    <t>Standardní kancelářské PC (CPV KÓD MU 30213300-8-1)</t>
  </si>
  <si>
    <t>x86-64 kompatibilní, PassMark CPU Mark min. 2500</t>
  </si>
  <si>
    <t>4GB</t>
  </si>
  <si>
    <t>DVD+-RW/RAM/DL</t>
  </si>
  <si>
    <t>Grafická karta</t>
  </si>
  <si>
    <t xml:space="preserve">podpora rozlišení min. 1920x1080, min. 1 x DVI-I výstup (připadně DVI-D + D-sub). </t>
  </si>
  <si>
    <t>Zvuková karta</t>
  </si>
  <si>
    <t>Účinnost zdroje</t>
  </si>
  <si>
    <t>min. 80%</t>
  </si>
  <si>
    <t>100/1000 Mb Ethernet, s podporou PXE</t>
  </si>
  <si>
    <t>Skříň počítače</t>
  </si>
  <si>
    <t>miditower</t>
  </si>
  <si>
    <t>vstup a výstup pro sluchátka a mikrofon  na předním panelu</t>
  </si>
  <si>
    <t>USB porty</t>
  </si>
  <si>
    <t>min. 4 x USB porty celkem, min 2 porty na předním panelu</t>
  </si>
  <si>
    <t xml:space="preserve">Klávesnice </t>
  </si>
  <si>
    <t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</t>
  </si>
  <si>
    <t>Myš</t>
  </si>
  <si>
    <r>
      <t xml:space="preserve">USB, snímání pohybu optické, připojená kabelem, 3 tlačítka a kolečko, min. délka </t>
    </r>
    <r>
      <rPr>
        <b/>
        <sz val="10"/>
        <rFont val="Arial"/>
        <family val="2"/>
      </rPr>
      <t>12 cm</t>
    </r>
  </si>
  <si>
    <t>Microsoft Windows 7 Professional 64b</t>
  </si>
  <si>
    <t>Požadavky na rozšiřitelnost</t>
  </si>
  <si>
    <t>volná 1 pozice pro 5,25" mechaniku nebo disk</t>
  </si>
  <si>
    <t>Zahájení a ukončení servisního zásahu v místě instalace</t>
  </si>
  <si>
    <t>Další požadavky</t>
  </si>
  <si>
    <t>Oprávněným zaměstnancům zadavatele musí být i v záruční době umožněno otevření skříně počítače a instalace vlastních pamětí, karet a případně dalších komponent PC. Možnost uzamčení přístupu do BIOSu.</t>
  </si>
  <si>
    <t>Monitor 27" (CPV KÓD MU 30231000-7-4)</t>
  </si>
  <si>
    <t>27"</t>
  </si>
  <si>
    <t>max. 5 ms</t>
  </si>
  <si>
    <t>min. 300 cd/m2</t>
  </si>
  <si>
    <t>min. 170°/160°</t>
  </si>
  <si>
    <t>min. 1xDVI-D, 1xVGA(D-Sub), 1xHDMI</t>
  </si>
  <si>
    <t>Flash disk (CPV KÓD MU 30234600-4-1)</t>
  </si>
  <si>
    <t>Kapacita</t>
  </si>
  <si>
    <t>min. 8 GB</t>
  </si>
  <si>
    <t>Rozhraní</t>
  </si>
  <si>
    <t>min. USB 2.0</t>
  </si>
  <si>
    <t xml:space="preserve">Redukovaný minikonektor nevyhovuje. </t>
  </si>
  <si>
    <t>Mobilní pracovní stanice (Notebook 17'') (CPV KÓD MU 30213100-6-9)</t>
  </si>
  <si>
    <t>17" až 17,5"</t>
  </si>
  <si>
    <t>min. 1600 x min. 900</t>
  </si>
  <si>
    <t>min. 4GB (rozšiřitelná na min. 6GB)</t>
  </si>
  <si>
    <t>min. 500 GB</t>
  </si>
  <si>
    <t>802.11b/g/n</t>
  </si>
  <si>
    <t>min. 3x USB porty z toho min. 1x USB 3.0, vstup a výstup pro mikrofon a sluchátka, analogový výstup pro externí monitor, HDMI nebo DisplayPort</t>
  </si>
  <si>
    <t>touchpad</t>
  </si>
  <si>
    <t>PassMark CPU Mark min. 6000.</t>
  </si>
  <si>
    <t>max. 3,5 kg</t>
  </si>
  <si>
    <t>Notebook 17" - pro 3D (CPV KÓD MU 30213100-6-12)</t>
  </si>
  <si>
    <t xml:space="preserve">17" až 17,5" </t>
  </si>
  <si>
    <t xml:space="preserve">min. 1600 x min 900 </t>
  </si>
  <si>
    <t xml:space="preserve">čtyřjádrový, PassMark CPU Mark min. 6000 </t>
  </si>
  <si>
    <t>GRAFICKÁ KARTA</t>
  </si>
  <si>
    <t xml:space="preserve">PassMark G3D mark min. 1000 </t>
  </si>
  <si>
    <t xml:space="preserve">min. 16 GB </t>
  </si>
  <si>
    <t>PEVNÝ DISK (SDD)</t>
  </si>
  <si>
    <t xml:space="preserve">min. 160 GB </t>
  </si>
  <si>
    <t>PEVNÝ DISK</t>
  </si>
  <si>
    <t>MECHANIKY PRO MÉDIA</t>
  </si>
  <si>
    <t xml:space="preserve">min. DVD+-RW </t>
  </si>
  <si>
    <t>VSTUPNÍ A VÝSTUPNÍ PORTY</t>
  </si>
  <si>
    <t xml:space="preserve">min. 3x USB porty z toho 1x USB 3.0 </t>
  </si>
  <si>
    <t>DALŠÍ VYBAVENÍ</t>
  </si>
  <si>
    <t xml:space="preserve">Výstup pro externí monitor HDMI nebo DisplayPort, integrovaná čtečka karet, Bluetooth </t>
  </si>
  <si>
    <t>Win7 Professional 64bit</t>
  </si>
  <si>
    <t xml:space="preserve">750 GB (7200rpm) </t>
  </si>
  <si>
    <t xml:space="preserve"> Pamětová karta SDHC (CPV KÓD MU 30234000-8-1)</t>
  </si>
  <si>
    <t xml:space="preserve">min. 4 GB </t>
  </si>
  <si>
    <t>Rychlostní třída</t>
  </si>
  <si>
    <t xml:space="preserve">Class 4 </t>
  </si>
  <si>
    <t>Specializované PC pro multimédia (CPV KÓD MU 30213300-8-2)</t>
  </si>
  <si>
    <t xml:space="preserve">x86-64 kompatibilní, PassMark CPU min. 4000 </t>
  </si>
  <si>
    <t>min. 4GB, rozšiřitelná na 8 GB</t>
  </si>
  <si>
    <t>min. 750 GB, 7200 ot./min.</t>
  </si>
  <si>
    <t>podpora min. dvou monitorů, každý s rozlišením min. 1920x1200, min. 2 video výstupy DVI, PassMark G3D mark min. 1200</t>
  </si>
  <si>
    <t xml:space="preserve">100/1000 Mb Ethernet, podporou PXE </t>
  </si>
  <si>
    <t xml:space="preserve">vstup a výstup pro sluchátka a mikrofon na předním panelu </t>
  </si>
  <si>
    <t xml:space="preserve">min. 6 x USB 2.0 porty celkem, min 2 porty na předním panelu, min. 1x USB 3.0 </t>
  </si>
  <si>
    <t xml:space="preserve">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</t>
  </si>
  <si>
    <r>
      <t xml:space="preserve">USB, snímání pohybu optické, připojená kabelem, 3 tlačítka a kolečko, min. délka </t>
    </r>
    <r>
      <rPr>
        <b/>
        <sz val="10"/>
        <rFont val="Arial"/>
        <family val="2"/>
      </rPr>
      <t>12 cm</t>
    </r>
    <r>
      <rPr>
        <sz val="10"/>
        <rFont val="Arial"/>
        <family val="0"/>
      </rPr>
      <t xml:space="preserve"> </t>
    </r>
  </si>
  <si>
    <t>Čtečka paměťových karet</t>
  </si>
  <si>
    <t xml:space="preserve">volná 1 pozice pro 5,25" mechaniku nebo disk </t>
  </si>
  <si>
    <t>Myš (CPV KÓD MU 30237410-6-1)</t>
  </si>
  <si>
    <t>Specifikace</t>
  </si>
  <si>
    <t>USB, snímání pohybu optické, připojená kabelem, 3 tlačíka a kolečko</t>
  </si>
  <si>
    <t>Min. délka myši</t>
  </si>
  <si>
    <t>12 cm</t>
  </si>
  <si>
    <t>Přenosný disk 500 GB (CPV KÓD MU 30233130-1-1)</t>
  </si>
  <si>
    <t>Napájení</t>
  </si>
  <si>
    <t>přes sběrnici USB, bez externího napájení</t>
  </si>
  <si>
    <t>max. 200 g</t>
  </si>
  <si>
    <t>All in one PC (CPV KÓD MU 30213300-8-3)</t>
  </si>
  <si>
    <t xml:space="preserve">x86-64 kompatibilní, PassMark CPU Mark min. 4000 </t>
  </si>
  <si>
    <t xml:space="preserve">min. 4GB </t>
  </si>
  <si>
    <t xml:space="preserve">min. 500 GB </t>
  </si>
  <si>
    <t xml:space="preserve">DVD+-RW </t>
  </si>
  <si>
    <t>100/1000 Mb Ethernet</t>
  </si>
  <si>
    <t xml:space="preserve">All-in-one, obrazovka integrovaná se skříní počítače </t>
  </si>
  <si>
    <t>DISPLAY</t>
  </si>
  <si>
    <t xml:space="preserve">min. 1920x1080, min. 23", dotykový </t>
  </si>
  <si>
    <t xml:space="preserve">min. 2 x USB porty </t>
  </si>
  <si>
    <t>USB, snímání pohybu optické, připojená kabelem, 3 tlačítka a kolečko, min. délka 12 cm</t>
  </si>
  <si>
    <t xml:space="preserve">Microsoft Windows 7 Professional 64b </t>
  </si>
  <si>
    <t>Monitor 17"  (CPV KÓD MU 30231000-7-6)</t>
  </si>
  <si>
    <t>17"</t>
  </si>
  <si>
    <t>min. 1xVGA(D-Sub)</t>
  </si>
  <si>
    <t>Standardní laserová kancelářská tiskárna (barevná) (CPV KÓD MU 30232110-8-2)</t>
  </si>
  <si>
    <t xml:space="preserve">barevná laserová tiskárna </t>
  </si>
  <si>
    <t>Přenosný disk 1 TB (CPV KÓD MU 30233130-1-2)</t>
  </si>
  <si>
    <t>min. 1 TB</t>
  </si>
  <si>
    <t>min. USB 3.0</t>
  </si>
  <si>
    <t>Notebook  13'' (CPV KÓD MU 30213100-6-2)</t>
  </si>
  <si>
    <t>13'' až 13,5"</t>
  </si>
  <si>
    <t>min. 1366 x min. 768</t>
  </si>
  <si>
    <t>min. 4GB</t>
  </si>
  <si>
    <t>min. 3 x USB 2.0, vstup a výstup pro mikrofon a sluchátka, analogový výstup pro externí monitor, HDMI nebo DisplayPort</t>
  </si>
  <si>
    <t>PassMark CPU Mark min. 1800</t>
  </si>
  <si>
    <t>max. 2,3 kg</t>
  </si>
  <si>
    <t>Přenosný disk 2 TB (CPV KÓD MU 30233130-1-3)</t>
  </si>
  <si>
    <t>min. 2 TB</t>
  </si>
  <si>
    <t xml:space="preserve"> Externí DVD mechanika (CPV KÓD MU 30233150-7-1)</t>
  </si>
  <si>
    <t>Provedení</t>
  </si>
  <si>
    <t>externí zapisovací mechanika DVD R/RW DL (slim provedení)</t>
  </si>
  <si>
    <t xml:space="preserve">USB </t>
  </si>
  <si>
    <t>Notebook 17'' (CPV KÓD MU 30213100-6-4)</t>
  </si>
  <si>
    <t>min.  4x USB 2.0, vstup a výstup pro mikrofon a sluchátka, analogový výstup pro externí monitor, HDMI nebo DisplayPort</t>
  </si>
  <si>
    <t>PassMark CPU Mark min. 3000</t>
  </si>
  <si>
    <t>Bezdrátová klávesnice (CPV KÓD MU 30237460-1-2)</t>
  </si>
  <si>
    <t>Klávesnice pro PC, bezdrátová, USB přijímač, klávesnice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Macro), samostatný blok numerické klávesnice</t>
  </si>
  <si>
    <t>Standardní laserové kancelářské multifunkční zařízení (CPV KÓD MU 30230000-0-1)</t>
  </si>
  <si>
    <t>černobílý laserový tisk</t>
  </si>
  <si>
    <t>Microsoft Windows XP, Microsoft Windows Vista, Microsoft Windows 7, WIA rozhraní</t>
  </si>
  <si>
    <t>Přenosný přetahový barevný skener (CPV KÓD MU 30216110-0-3)</t>
  </si>
  <si>
    <t>Typ</t>
  </si>
  <si>
    <t xml:space="preserve">přenosný přetahový barevný skener </t>
  </si>
  <si>
    <t xml:space="preserve">min. 600x600 </t>
  </si>
  <si>
    <t xml:space="preserve">min. USB 2.0 </t>
  </si>
  <si>
    <t xml:space="preserve">A4 </t>
  </si>
  <si>
    <t>BITOVÁ HLOUBKA</t>
  </si>
  <si>
    <t xml:space="preserve">min. 24-bit </t>
  </si>
  <si>
    <t xml:space="preserve">Microsoft Windows 7, Windows XP, Windows Vista </t>
  </si>
  <si>
    <t>DALŠÍ PARAMETRY</t>
  </si>
  <si>
    <t xml:space="preserve">možnost provozu na baterie nebo akumulátory, slot na paměťovou kartu </t>
  </si>
  <si>
    <t>MAX ROZMĚRY</t>
  </si>
  <si>
    <t xml:space="preserve">4 cm x 4 cm x 30 cm </t>
  </si>
  <si>
    <t>Přenosný scaner (CPV KÓD MU 30216110-0-2)</t>
  </si>
  <si>
    <t>přenosný průtahový barevný skener</t>
  </si>
  <si>
    <t>min 600x600</t>
  </si>
  <si>
    <t>min. 24-bit</t>
  </si>
  <si>
    <t>automatický podavač na min. 20 listů, oboustranný sken, napájení přes USB,</t>
  </si>
  <si>
    <t>5 cm x 10 cm x 30 cm při složeném podavači</t>
  </si>
  <si>
    <t>Skener (CPV KÓD MU 30216110-0-1)</t>
  </si>
  <si>
    <t>stolní plochý barevný skener</t>
  </si>
  <si>
    <t xml:space="preserve">min. 2400 x 2400 </t>
  </si>
  <si>
    <t xml:space="preserve">Záruční servisní zásah bude zahájen a ukončen v místě instalace. </t>
  </si>
  <si>
    <t>Přenosná cestovní tiskárna (CPV KÓD MU 30232150-0-2)</t>
  </si>
  <si>
    <t>PŘIPOJENÍ</t>
  </si>
  <si>
    <t xml:space="preserve">USB 2.0, Bluetooth </t>
  </si>
  <si>
    <t>ROZLIŠENÍ PŘI TISKU ČB</t>
  </si>
  <si>
    <t xml:space="preserve">až 600 x 600 dp </t>
  </si>
  <si>
    <t>RYCHLOST ČB TISKU [str/min]</t>
  </si>
  <si>
    <t>TECHNOLOGIE TISKU</t>
  </si>
  <si>
    <t xml:space="preserve">Inkoustová </t>
  </si>
  <si>
    <t>HMOTNOST</t>
  </si>
  <si>
    <t xml:space="preserve">do 2,5kg </t>
  </si>
  <si>
    <t>BAREVNÝ TISK</t>
  </si>
  <si>
    <t>Ano</t>
  </si>
  <si>
    <t>FORMÁT</t>
  </si>
  <si>
    <t>MOBILNÍ</t>
  </si>
  <si>
    <t xml:space="preserve">Ano </t>
  </si>
  <si>
    <t>PŘÍSLUŠENSTVÍ</t>
  </si>
  <si>
    <t xml:space="preserve">veškerá kabeláž, brašna </t>
  </si>
  <si>
    <t>320 GB</t>
  </si>
  <si>
    <t>rozlišení až 1920x1200, 1x DVI-I, 1x D-sub, podpora dvou monitorů</t>
  </si>
  <si>
    <t>rozlišení až 1920x1200, 2x DVI, podpora dvou monitorů</t>
  </si>
  <si>
    <t>ano integrovná</t>
  </si>
  <si>
    <t>80%  (80plus)</t>
  </si>
  <si>
    <t>100/1000 Mb Ethernet, RJ 45, s podporou PXE</t>
  </si>
  <si>
    <t>6 x USB porty celkem,  2 porty na předním panelu</t>
  </si>
  <si>
    <t>USB, snímání pohybu optické, připojená kabelem, 3 tlačítka a kolečko, délka 12 cm</t>
  </si>
  <si>
    <t>volné 3 pozice pro 5,25" mechaniku nebo disk</t>
  </si>
  <si>
    <t>Oprávněným zaměstnancům zadavatele musí být i v záruční době umožněno otevření skříně počítače a instalace vlastních pamětí,karet a případně dalších komponent PC. Možnost uzamčení přístupu do BIOSu.</t>
  </si>
  <si>
    <t>Změny dle požadavku ve specif. položky</t>
  </si>
  <si>
    <t>Změny dle požadavku ve specif. Položky</t>
  </si>
  <si>
    <t>x86-64 kompatibilní - Intel Pentium G860, 3 GHz, PassMark CPU Mark 2921</t>
  </si>
  <si>
    <t>bez OS</t>
  </si>
  <si>
    <t>V tabulce pro řádek: 327</t>
  </si>
  <si>
    <t>x86-64 kompatibilní - Intel i3-3220, 3,3 GHz, PassMark CPU Mark 4340</t>
  </si>
  <si>
    <t>V tabulce pro řádek: 282</t>
  </si>
  <si>
    <t>V tabulce pro řádek: 31</t>
  </si>
  <si>
    <t>8 x USB porty celkem,  2 porty na předním panelu</t>
  </si>
  <si>
    <t>8 x USB porty celkem, 2x USB 3.0,  2 porty na předním panelu</t>
  </si>
  <si>
    <t>4GB, rozšiřitelné na 8GB</t>
  </si>
  <si>
    <t>8GB</t>
  </si>
  <si>
    <t>750GB, 7200 ot./min.</t>
  </si>
  <si>
    <t>2x 750GB, 7200 ot./min.</t>
  </si>
  <si>
    <t>500GB, 7200 ot./min.</t>
  </si>
  <si>
    <t>NVIDIA™ GeForce with CUDA 210, 1GB RAM, podpora dvou monitorů, každý rozlišení min. 1920x1200, 1x DVI, 1x HDMI, 1x VGA, pasivní chlazení</t>
  </si>
  <si>
    <t>miditower, s očkem pro uzamčení zámkem</t>
  </si>
  <si>
    <t xml:space="preserve">6 x USB 2.0 porty celkem, 2 porty na předním panelu, 2x USB 3.0 </t>
  </si>
  <si>
    <t>USB, snímání pohybu optické, připojená kabelem, 3 tlačítka a kolečko, délka 12cm</t>
  </si>
  <si>
    <t>Microsoft Windows 7 Professional 64b OEM</t>
  </si>
  <si>
    <t>Oprávněným zaměstnancům zadavatele je v záruční době umožněno otevření skříně počítače a instalace vlastních pamětí, karet a případně dalších komponent PC. Možnost uzamčení přístupu do BIOSu.</t>
  </si>
  <si>
    <t>NVIDIA™ GeForce CUDA GT 640, 2GB RAM, podpora dvou monitorů, každý rozlišení min. 1920x1200, 2x DVI, 1x HDMI, 1x VGA, PassMark G3D mark: 1367, Open GL: 4.2</t>
  </si>
  <si>
    <t>V tabulce pro řádek: 349</t>
  </si>
  <si>
    <t>x86-64 kompatibilní - INTEL Core i5-3350P,  PassMark CPU Mark - 6228</t>
  </si>
  <si>
    <t>V tabulce pro řádek: 210, 357</t>
  </si>
  <si>
    <t>V tabulce pro řádek: 52, 400</t>
  </si>
  <si>
    <t>V tabulce pro řádek: 333</t>
  </si>
  <si>
    <t>V tabulce pro řádek: 386</t>
  </si>
  <si>
    <t>V tabulce pro řádek: 158</t>
  </si>
  <si>
    <t>V tabulce pro řádek: 161</t>
  </si>
  <si>
    <t>1x 120GB SSDNow V+200 Kingston; 1x 750GB, 7200 ot./min.</t>
  </si>
  <si>
    <t>500 GB</t>
  </si>
  <si>
    <t xml:space="preserve">1920x1080,  23", dotykový </t>
  </si>
  <si>
    <t>x86-64 kompatibilní - INTEL Core i3-2120,  PassMark CPU Mark - 3974</t>
  </si>
  <si>
    <t>V tabulce pro řádek: 88</t>
  </si>
  <si>
    <t>Windows® 7 Home Premium 64</t>
  </si>
  <si>
    <t xml:space="preserve">4 x USB 2.0, 2x USB 3.0 </t>
  </si>
  <si>
    <t xml:space="preserve"> 1xVGA(D-Sub)</t>
  </si>
  <si>
    <t xml:space="preserve">1xDVI-D a VGA </t>
  </si>
  <si>
    <t>1920 x 1080</t>
  </si>
  <si>
    <t>5 ms</t>
  </si>
  <si>
    <t>1.000:1</t>
  </si>
  <si>
    <t>250 cd/m2</t>
  </si>
  <si>
    <t>176°/170°</t>
  </si>
  <si>
    <t>1xDVI-D, 1xD-SUB</t>
  </si>
  <si>
    <t>USB HUB, reproduktory</t>
  </si>
  <si>
    <t>24"</t>
  </si>
  <si>
    <t>1920 x 1200</t>
  </si>
  <si>
    <t>2 ms</t>
  </si>
  <si>
    <t>1 000:1</t>
  </si>
  <si>
    <t>300 cd/m2</t>
  </si>
  <si>
    <t>170°/160°</t>
  </si>
  <si>
    <t>1xDVI-D, 1xD-SUB (VGA)</t>
  </si>
  <si>
    <t>1xDVI-D, 1xVGA, 1x DisplayPort</t>
  </si>
  <si>
    <t>pivot</t>
  </si>
  <si>
    <t>USB Hub</t>
  </si>
  <si>
    <t>1680 x 1050</t>
  </si>
  <si>
    <t>V tabulce pro řádek: 342</t>
  </si>
  <si>
    <t>V tabulce pro řádek: 328, 336, 358, 393</t>
  </si>
  <si>
    <t>V tabulce pro řádek: 149</t>
  </si>
  <si>
    <t>178°/178°</t>
  </si>
  <si>
    <t>USB Hub, PIVOT</t>
  </si>
  <si>
    <t>DVI, HDMI, DP</t>
  </si>
  <si>
    <t>350 cd/m2</t>
  </si>
  <si>
    <t>6 ms</t>
  </si>
  <si>
    <t>1xDVI-D, 1xVGA(D-Sub), 1xHDMI</t>
  </si>
  <si>
    <t>V tabulce pro řádek: 288</t>
  </si>
  <si>
    <t>výškově stavitelná</t>
  </si>
  <si>
    <t>12,1"</t>
  </si>
  <si>
    <t>1366 x 768</t>
  </si>
  <si>
    <t>x86-64 kompatibilní - Intel® Core i5-3210M</t>
  </si>
  <si>
    <t>320GB, 7200 ot.</t>
  </si>
  <si>
    <t>3 x USB 2.0, (3.0), vstup a výstup pro mikrofon a sluchátka, analogový výstup pro externí monitor, dock port, čtečka paměťových karet</t>
  </si>
  <si>
    <t>1,8 kg</t>
  </si>
  <si>
    <t>až 9 h</t>
  </si>
  <si>
    <t>Windows 7 Home Premium CZ</t>
  </si>
  <si>
    <t>Windows 7 Home Premium CZ 64bit</t>
  </si>
  <si>
    <t>Windows 7 Proffesional CZ 64bit</t>
  </si>
  <si>
    <t>PassMark CPU Mark - 3883</t>
  </si>
  <si>
    <t>PassMark CPU Mark -  3883</t>
  </si>
  <si>
    <t>13,3"</t>
  </si>
  <si>
    <t xml:space="preserve">3 x USB 2.0, vstup a výstup pro mikrofon a sluchátka, analogový výstup pro externí monitor,1x HDMI </t>
  </si>
  <si>
    <t>2,1 kg</t>
  </si>
  <si>
    <t>Záruční servisní zásah bude zahájen a ukončen v místě instalace.</t>
  </si>
  <si>
    <t>Windows 7 Home Premium CZ + upgrade Win 8 Prof  / Win 7 Prof</t>
  </si>
  <si>
    <t>x86-64 kompatibilní - Intel® i3-2328M</t>
  </si>
  <si>
    <t>PassMark CPU Mark - 2816</t>
  </si>
  <si>
    <t>Pro řádky:  189, 200, 216, 403, 414</t>
  </si>
  <si>
    <t>14"</t>
  </si>
  <si>
    <t xml:space="preserve">1366 x 768 </t>
  </si>
  <si>
    <t xml:space="preserve">x86-64 kompatibilní - AMD A8 4500M </t>
  </si>
  <si>
    <t>320GB</t>
  </si>
  <si>
    <t>4 x USB 2.0, vstup a výstup pro mikrofon a sluchátka, digitální výstup pro externí monitor (DisplayPort)</t>
  </si>
  <si>
    <t>7 hodin</t>
  </si>
  <si>
    <t>PassMark CPU Mark - 3632</t>
  </si>
  <si>
    <t>15,6"</t>
  </si>
  <si>
    <t xml:space="preserve">x86-64 kompatibilní - Intel Core i3-3110M </t>
  </si>
  <si>
    <t xml:space="preserve">x86-64 kompatibilní - Intel Core i5-3210M </t>
  </si>
  <si>
    <t>500GB</t>
  </si>
  <si>
    <t>500GB. 7200ot</t>
  </si>
  <si>
    <t xml:space="preserve">3 x USB 2.0, vstup a výstup pro mikrofon a sluchátka, výstup pro externí monitor </t>
  </si>
  <si>
    <t xml:space="preserve">3 x USB 3.0, vstup a výstup pro mikrofon a sluchátka, výstup pro externí monitor </t>
  </si>
  <si>
    <t xml:space="preserve">2 x USB 2.0, 2 x USB 3.0, vstup a výstup pro mikrofon a sluchátka, výstup pro externí monitor </t>
  </si>
  <si>
    <t>2,5 kg</t>
  </si>
  <si>
    <t>2,65 kg</t>
  </si>
  <si>
    <t>Numerická klávesnice</t>
  </si>
  <si>
    <t>Numerická klávesnice, dokovací konektor</t>
  </si>
  <si>
    <t>Windows 8</t>
  </si>
  <si>
    <t>PassMark CPU Mark - 2930</t>
  </si>
  <si>
    <t>Pro řádky:  91, 178, 285, 365</t>
  </si>
  <si>
    <t>Pro řádky:  119</t>
  </si>
  <si>
    <t>Windows 7 Professional CZ 64bit</t>
  </si>
  <si>
    <t>2,71 kg</t>
  </si>
  <si>
    <t>Pro řádky:  67</t>
  </si>
  <si>
    <t>Pro řádky:  9, 334, 372, 419</t>
  </si>
  <si>
    <t>17,3"</t>
  </si>
  <si>
    <t>1600 x 900</t>
  </si>
  <si>
    <t>750 GB</t>
  </si>
  <si>
    <t>2 x USB 2.0, 2x USB 3.0  , vstup a výstup pro mikrofon a sluchátka, analogový výstup pro externí monitor, 1x HDMI</t>
  </si>
  <si>
    <t>3,1 kg</t>
  </si>
  <si>
    <t>Windows 8 CZ</t>
  </si>
  <si>
    <t>x86-64 kompatibilní - Intel i7-3612QM</t>
  </si>
  <si>
    <t>1TB</t>
  </si>
  <si>
    <t>4x USB 3.0, vstup a výstup pro mikrofon a sluchátka, analogový výstup pro externí monitor, 1x HDMI</t>
  </si>
  <si>
    <t>3,28 kg</t>
  </si>
  <si>
    <t>PassMark CPU Mark - 6921</t>
  </si>
  <si>
    <t>čtyřjádrový Intel Core i7-3740QM , PassMark CPU Mark min. 7694</t>
  </si>
  <si>
    <t>AMD FirePro M4000, PassMark G3D mark 1603</t>
  </si>
  <si>
    <t>16 GB</t>
  </si>
  <si>
    <t>180 GB</t>
  </si>
  <si>
    <t>2x USB 2.0, 2x USB 3.0</t>
  </si>
  <si>
    <t xml:space="preserve">Výstup pro externí monitor DisplayPort, integrovaná čtečka karet, Bluetooth </t>
  </si>
  <si>
    <t>35 str./min</t>
  </si>
  <si>
    <t>64 MB</t>
  </si>
  <si>
    <t>1200x1200 dpi</t>
  </si>
  <si>
    <t>250 + 50 listů</t>
  </si>
  <si>
    <t>ano automatický</t>
  </si>
  <si>
    <t>USB 2.0 (USB kabel součástí dodávky), Ethernet LAN</t>
  </si>
  <si>
    <t>PCL5e, PCL6</t>
  </si>
  <si>
    <t>až 50 000 stránek/měsíc</t>
  </si>
  <si>
    <t>23 str./min (bar.) / 23 str./min (čer.)</t>
  </si>
  <si>
    <t>256 MB</t>
  </si>
  <si>
    <t>600x600 dpi</t>
  </si>
  <si>
    <t>250 listů</t>
  </si>
  <si>
    <t>ano, automatický</t>
  </si>
  <si>
    <t xml:space="preserve">USB 2.0 (USB kabel součástí dodávky), Ethernet 100 Mb, RJ45 </t>
  </si>
  <si>
    <t>PCL 6, PCL 5c, PS3</t>
  </si>
  <si>
    <t>až 40000 stránek/měsíc</t>
  </si>
  <si>
    <t>USB 2.0 (USB kabel součástí dodávky), Ethernet  100 Mb, RJ45</t>
  </si>
  <si>
    <t>optické 600x600 dpi</t>
  </si>
  <si>
    <t>Microsoft Windows XP, Microsoft Windows Vista, Microsoft Windows 7, WIA rozhranní</t>
  </si>
  <si>
    <t>PCL 5e, PCL 6, PS3</t>
  </si>
  <si>
    <t>33 str./min</t>
  </si>
  <si>
    <t>ano automatický, RADF</t>
  </si>
  <si>
    <t>20 str./min</t>
  </si>
  <si>
    <t>128 MB</t>
  </si>
  <si>
    <t>192 MB</t>
  </si>
  <si>
    <t>optické 600x600 dpi (barevné i ČB)</t>
  </si>
  <si>
    <t>USB 2.0 (USB kabel součástí dodávky), Ethernet  100 Mb, RJ45, WiFi</t>
  </si>
  <si>
    <t>300 listů</t>
  </si>
  <si>
    <t>PCL 5c, PCL 6, PS3</t>
  </si>
  <si>
    <t>V tabulce pro řádek: 265, 415</t>
  </si>
  <si>
    <t xml:space="preserve">2,5kg </t>
  </si>
  <si>
    <t>2400 x 4800</t>
  </si>
  <si>
    <t>USB 2.0</t>
  </si>
  <si>
    <t>600x600</t>
  </si>
  <si>
    <t>USB 3.0/ USB 2.0</t>
  </si>
  <si>
    <t>24-bit</t>
  </si>
  <si>
    <t>automatický podavač na min. 20 listů, oboustranný sken, napájení přes USB</t>
  </si>
  <si>
    <t>4 cm x 9,5 cm x 28,5 cm při složeném podavači</t>
  </si>
  <si>
    <t xml:space="preserve">600x600 </t>
  </si>
  <si>
    <t xml:space="preserve">USB 2.0 </t>
  </si>
  <si>
    <t xml:space="preserve">24-bit </t>
  </si>
  <si>
    <t xml:space="preserve">3 cm x 3 cm x 26 cm </t>
  </si>
  <si>
    <t>4 GB</t>
  </si>
  <si>
    <t>32 GB</t>
  </si>
  <si>
    <t>Class 4</t>
  </si>
  <si>
    <t>Class 10</t>
  </si>
  <si>
    <t>Změny dle specifikaci položky</t>
  </si>
  <si>
    <t>V tabulce pro řádky: 376</t>
  </si>
  <si>
    <t>V tabulce pro řádky: 192, 250</t>
  </si>
  <si>
    <t>16GB</t>
  </si>
  <si>
    <t>32GB</t>
  </si>
  <si>
    <t>64GB</t>
  </si>
  <si>
    <t>Redukovaný minikonektor nemá</t>
  </si>
  <si>
    <t>Změny dle specif. položky</t>
  </si>
  <si>
    <t>USB 3.0</t>
  </si>
  <si>
    <t>V tabulce pro řádky: 107, 111, 121, 219, 308</t>
  </si>
  <si>
    <t>V tabulce pro řádky: 112, 258</t>
  </si>
  <si>
    <t>V tabulce pro řádky: 99, 145</t>
  </si>
  <si>
    <t>V tabulce pro řádky: 199</t>
  </si>
  <si>
    <t>190 g</t>
  </si>
  <si>
    <t>V tabulce pro řádky: 207</t>
  </si>
  <si>
    <t>V tabulce pro řádky: 152</t>
  </si>
  <si>
    <t>500 GB, odolný, nárazuvzdorný</t>
  </si>
  <si>
    <t>240 g</t>
  </si>
  <si>
    <t>1 TB</t>
  </si>
  <si>
    <t>2 TB</t>
  </si>
  <si>
    <t>Pro řádky: 138, 181, 289</t>
  </si>
  <si>
    <t>Pro řádky: 10, 354, 373, 413</t>
  </si>
  <si>
    <t>Celkem za objednávku</t>
  </si>
  <si>
    <t>OBJ/9905/0194/12</t>
  </si>
  <si>
    <t>6003</t>
  </si>
  <si>
    <t>1111</t>
  </si>
  <si>
    <t>999530</t>
  </si>
  <si>
    <t>1116</t>
  </si>
  <si>
    <t>S</t>
  </si>
  <si>
    <t>Laserová kancelářská tiskárna</t>
  </si>
  <si>
    <t>Laserová kancelářská tiskárna (barevná)</t>
  </si>
  <si>
    <t>Laserové multifunkční zařízení (barevné)</t>
  </si>
  <si>
    <t>OBJ/2202/0064/12</t>
  </si>
  <si>
    <t>0013</t>
  </si>
  <si>
    <t>03</t>
  </si>
  <si>
    <t>222200</t>
  </si>
  <si>
    <t>0716</t>
  </si>
  <si>
    <t>OBJ/2127/0055/12</t>
  </si>
  <si>
    <t>1181</t>
  </si>
  <si>
    <t>212700</t>
  </si>
  <si>
    <t>2244</t>
  </si>
  <si>
    <t>A</t>
  </si>
  <si>
    <t>OBJ/2202/0063/12</t>
  </si>
  <si>
    <t>1195</t>
  </si>
  <si>
    <t>009</t>
  </si>
  <si>
    <t>222300</t>
  </si>
  <si>
    <t>0756</t>
  </si>
  <si>
    <t>OBJ/2202/0062/12</t>
  </si>
  <si>
    <t>229830</t>
  </si>
  <si>
    <t>OBJ/1186/0003/12</t>
  </si>
  <si>
    <t>0001</t>
  </si>
  <si>
    <t>110125</t>
  </si>
  <si>
    <t>OBJ/3115/0728/12</t>
  </si>
  <si>
    <t>4760</t>
  </si>
  <si>
    <t>314020</t>
  </si>
  <si>
    <t>OBJ/3104/0042/12</t>
  </si>
  <si>
    <t>6001</t>
  </si>
  <si>
    <t>319840</t>
  </si>
  <si>
    <t>Nováková Lenka Bc.</t>
  </si>
  <si>
    <t>OBJ/1115/0078/12</t>
  </si>
  <si>
    <t>110515</t>
  </si>
  <si>
    <t>OBJ/1167/0004/12</t>
  </si>
  <si>
    <t>110317</t>
  </si>
  <si>
    <t>OBJ/2127/0054/12</t>
  </si>
  <si>
    <t>2126</t>
  </si>
  <si>
    <t>2810</t>
  </si>
  <si>
    <t>OBJ/5603/0159/12</t>
  </si>
  <si>
    <t>0000</t>
  </si>
  <si>
    <t>1</t>
  </si>
  <si>
    <t>560000</t>
  </si>
  <si>
    <t>1191</t>
  </si>
  <si>
    <t>OBJ/9901/0573/12</t>
  </si>
  <si>
    <t>0003</t>
  </si>
  <si>
    <t>994200</t>
  </si>
  <si>
    <t>6207</t>
  </si>
  <si>
    <t>OBJ/2133/0050/12</t>
  </si>
  <si>
    <t>2212</t>
  </si>
  <si>
    <t>213300</t>
  </si>
  <si>
    <t>2332</t>
  </si>
  <si>
    <t>OBJ/2202/0061/12</t>
  </si>
  <si>
    <t>221100</t>
  </si>
  <si>
    <t>0766</t>
  </si>
  <si>
    <t>OBJ/2202/0060/12</t>
  </si>
  <si>
    <t>2615</t>
  </si>
  <si>
    <t>221200</t>
  </si>
  <si>
    <t>0726</t>
  </si>
  <si>
    <t>OBJ/1150/0008/12</t>
  </si>
  <si>
    <t>33</t>
  </si>
  <si>
    <t>110230</t>
  </si>
  <si>
    <t>6017</t>
  </si>
  <si>
    <t>OBJ/3115/0727/12</t>
  </si>
  <si>
    <t>OBJ/3122/0525/12</t>
  </si>
  <si>
    <t>46</t>
  </si>
  <si>
    <t>314010</t>
  </si>
  <si>
    <t>OBJ/9901/0572/12</t>
  </si>
  <si>
    <t>1590</t>
  </si>
  <si>
    <t>07</t>
  </si>
  <si>
    <t>7999</t>
  </si>
  <si>
    <t>OBJ/7105/0432/12</t>
  </si>
  <si>
    <t>2195</t>
  </si>
  <si>
    <t>08</t>
  </si>
  <si>
    <t>712008</t>
  </si>
  <si>
    <t>1521</t>
  </si>
  <si>
    <t>OBJ/1121/0024/12</t>
  </si>
  <si>
    <t>110618</t>
  </si>
  <si>
    <t>OBJ/5102/0222/12</t>
  </si>
  <si>
    <t>511100</t>
  </si>
  <si>
    <t>2113</t>
  </si>
  <si>
    <t>OBJ/9601/0164/12</t>
  </si>
  <si>
    <t>965600</t>
  </si>
  <si>
    <t>OBJ/1113/0570/12</t>
  </si>
  <si>
    <t>110513</t>
  </si>
  <si>
    <t>2250</t>
  </si>
  <si>
    <t>OBJ/2202/0059/12</t>
  </si>
  <si>
    <t>2211</t>
  </si>
  <si>
    <t>221600</t>
  </si>
  <si>
    <t>0140</t>
  </si>
  <si>
    <t>OBJ/2202/0058/12</t>
  </si>
  <si>
    <t>221300</t>
  </si>
  <si>
    <t>0820</t>
  </si>
  <si>
    <t>OBJ/2202/0057/12</t>
  </si>
  <si>
    <t>221400</t>
  </si>
  <si>
    <t>OBJ/2143/0038/12</t>
  </si>
  <si>
    <t>212320</t>
  </si>
  <si>
    <t>0012</t>
  </si>
  <si>
    <t>OBJ/2126/0134/12</t>
  </si>
  <si>
    <t>212650</t>
  </si>
  <si>
    <t>0033</t>
  </si>
  <si>
    <t>OBJ/1169/0008/12</t>
  </si>
  <si>
    <t>2112</t>
  </si>
  <si>
    <t>110319</t>
  </si>
  <si>
    <t>2238</t>
  </si>
  <si>
    <t>OBJ/3127/0317/12</t>
  </si>
  <si>
    <t>47</t>
  </si>
  <si>
    <t>OBJ/2303/0239/12</t>
  </si>
  <si>
    <t>239902</t>
  </si>
  <si>
    <t>0220</t>
  </si>
  <si>
    <t>OBJ/5603/0158/12</t>
  </si>
  <si>
    <t>561700</t>
  </si>
  <si>
    <t>1700</t>
  </si>
  <si>
    <t>OBJ/2133/0049/12</t>
  </si>
  <si>
    <t>OBJ/3122/0524/12</t>
  </si>
  <si>
    <t>OBJ/5102/0221/12</t>
  </si>
  <si>
    <t>1165</t>
  </si>
  <si>
    <t>3101</t>
  </si>
  <si>
    <t>OBJ/2202/0056/12</t>
  </si>
  <si>
    <t>Laserové multifunkční zařízení</t>
  </si>
  <si>
    <t>OBJ/2202/0055/12</t>
  </si>
  <si>
    <t>229916</t>
  </si>
  <si>
    <t>OBJ/2303/0238/12</t>
  </si>
  <si>
    <t>231700</t>
  </si>
  <si>
    <t>OBJ/1151/0002/12</t>
  </si>
  <si>
    <t>110231</t>
  </si>
  <si>
    <t>OBJ/2303/0236/12</t>
  </si>
  <si>
    <t>231110</t>
  </si>
  <si>
    <t>0333</t>
  </si>
  <si>
    <t>OBJ/5102/0220/12</t>
  </si>
  <si>
    <t>1166</t>
  </si>
  <si>
    <t>511700</t>
  </si>
  <si>
    <t>3106</t>
  </si>
  <si>
    <t>OBJ/1113/0569/12</t>
  </si>
  <si>
    <t>3182</t>
  </si>
  <si>
    <t>OBJ/2152/0019/12</t>
  </si>
  <si>
    <t>219820</t>
  </si>
  <si>
    <t>0027</t>
  </si>
  <si>
    <t>OBJ/9201/0637/12</t>
  </si>
  <si>
    <t>6000</t>
  </si>
  <si>
    <t>925500</t>
  </si>
  <si>
    <t>1114</t>
  </si>
  <si>
    <t>OBJ/3112/0361/12</t>
  </si>
  <si>
    <t>233</t>
  </si>
  <si>
    <t>313050</t>
  </si>
  <si>
    <t>OBJ/3118/0251/12</t>
  </si>
  <si>
    <t>315030</t>
  </si>
  <si>
    <t>1305</t>
  </si>
  <si>
    <t>OBJ/3111/0921/12</t>
  </si>
  <si>
    <t>2511</t>
  </si>
  <si>
    <t>313010</t>
  </si>
  <si>
    <t>2341</t>
  </si>
  <si>
    <t>OBJ/8110/0256/12</t>
  </si>
  <si>
    <t>811000</t>
  </si>
  <si>
    <t>2222</t>
  </si>
  <si>
    <t>OBJ/2303/0235/12</t>
  </si>
  <si>
    <t>0230</t>
  </si>
  <si>
    <t>OBJ/1119/0110/12</t>
  </si>
  <si>
    <t>110519</t>
  </si>
  <si>
    <t>OBJ/7105/0431/12</t>
  </si>
  <si>
    <t>30</t>
  </si>
  <si>
    <t>712002</t>
  </si>
  <si>
    <t>4150</t>
  </si>
  <si>
    <t>OBJ/7105/0430/12</t>
  </si>
  <si>
    <t>02</t>
  </si>
  <si>
    <t>OBJ/1168/0005/12</t>
  </si>
  <si>
    <t>110318</t>
  </si>
  <si>
    <t>2256</t>
  </si>
  <si>
    <t>OBJ/5603/0157/12</t>
  </si>
  <si>
    <t>01</t>
  </si>
  <si>
    <t>2203</t>
  </si>
  <si>
    <t>OBJ/1174/0020/12</t>
  </si>
  <si>
    <t>110612</t>
  </si>
  <si>
    <t>Trojanová Blanka Mgr. Ph.D.</t>
  </si>
  <si>
    <t>OBJ/2115/0086/12</t>
  </si>
  <si>
    <t>211500</t>
  </si>
  <si>
    <t>9150</t>
  </si>
  <si>
    <t>OBJ/5603/0156/12</t>
  </si>
  <si>
    <t>OBJ/1147/0015/12</t>
  </si>
  <si>
    <t>110227</t>
  </si>
  <si>
    <t>OBJ/7103/0519/12</t>
  </si>
  <si>
    <t>052</t>
  </si>
  <si>
    <t>714005</t>
  </si>
  <si>
    <t>1541</t>
  </si>
  <si>
    <t>VS Aplikované neurovědy</t>
  </si>
  <si>
    <t>OBJ/1192/0023/12</t>
  </si>
  <si>
    <t>110614</t>
  </si>
  <si>
    <t>2255</t>
  </si>
  <si>
    <t>OBJ/2153/0019/12</t>
  </si>
  <si>
    <t>211614</t>
  </si>
  <si>
    <t>0028</t>
  </si>
  <si>
    <t>OBJ/9601/0163/12</t>
  </si>
  <si>
    <t>961100</t>
  </si>
  <si>
    <t>OBJ/1149/0005/12</t>
  </si>
  <si>
    <t>110229</t>
  </si>
  <si>
    <t>OBJ/2183/0058/12</t>
  </si>
  <si>
    <t>219830</t>
  </si>
  <si>
    <t>OBJ/2303/0234/12</t>
  </si>
  <si>
    <t>239840</t>
  </si>
  <si>
    <t>0239</t>
  </si>
  <si>
    <t>OBJ/2303/0233/12</t>
  </si>
  <si>
    <t>0229</t>
  </si>
  <si>
    <t>OBJ/4101/1623/12</t>
  </si>
  <si>
    <t>000</t>
  </si>
  <si>
    <t>413600</t>
  </si>
  <si>
    <t>5515</t>
  </si>
  <si>
    <t>OBJ/2303/0232/12</t>
  </si>
  <si>
    <t>231300</t>
  </si>
  <si>
    <t>0323</t>
  </si>
  <si>
    <t>OBJ/9201/0636/12</t>
  </si>
  <si>
    <t>925000</t>
  </si>
  <si>
    <t>1311</t>
  </si>
  <si>
    <t>OBJ/7103/0518/12</t>
  </si>
  <si>
    <t>714000</t>
  </si>
  <si>
    <t>2111</t>
  </si>
  <si>
    <t>OBJ/1148/0054/12</t>
  </si>
  <si>
    <t>110611</t>
  </si>
  <si>
    <t>OBJ/2124/0028/12</t>
  </si>
  <si>
    <t>212400</t>
  </si>
  <si>
    <t>2802</t>
  </si>
  <si>
    <t>OBJ/2303/0231/12</t>
  </si>
  <si>
    <t>1615</t>
  </si>
  <si>
    <t>235400</t>
  </si>
  <si>
    <t>5010</t>
  </si>
  <si>
    <t>OBJ/8501/0196/12</t>
  </si>
  <si>
    <t>2213</t>
  </si>
  <si>
    <t>00</t>
  </si>
  <si>
    <t>850000</t>
  </si>
  <si>
    <t>2026</t>
  </si>
  <si>
    <t>OBJ/7103/0517/12</t>
  </si>
  <si>
    <t>715003</t>
  </si>
  <si>
    <t>2308</t>
  </si>
  <si>
    <t>OBJ/9201/0635/12</t>
  </si>
  <si>
    <t>926000</t>
  </si>
  <si>
    <t>1201</t>
  </si>
  <si>
    <t>922000</t>
  </si>
  <si>
    <t>1504</t>
  </si>
  <si>
    <t>928300</t>
  </si>
  <si>
    <t>1603</t>
  </si>
  <si>
    <t>929000</t>
  </si>
  <si>
    <t>OBJ/9201/0634/12</t>
  </si>
  <si>
    <t>OBJ/1165/0005/12</t>
  </si>
  <si>
    <t>110315</t>
  </si>
  <si>
    <t>OBJ/3306/0279/12</t>
  </si>
  <si>
    <t>331300</t>
  </si>
  <si>
    <t>4090</t>
  </si>
  <si>
    <t>OBJ/3103/0055/12</t>
  </si>
  <si>
    <t>8100</t>
  </si>
  <si>
    <t>319810</t>
  </si>
  <si>
    <t>1208</t>
  </si>
  <si>
    <t>OBJ/2303/0230/12</t>
  </si>
  <si>
    <t>OBJ/7103/0516/12</t>
  </si>
  <si>
    <t>714001</t>
  </si>
  <si>
    <t>1640</t>
  </si>
  <si>
    <t>VS Celulární a molekulární neurobiologie</t>
  </si>
  <si>
    <t>OBJ/1143/0006/12</t>
  </si>
  <si>
    <t>110223</t>
  </si>
  <si>
    <t>OBJ/2303/0229/12</t>
  </si>
  <si>
    <t>231200</t>
  </si>
  <si>
    <t>0339</t>
  </si>
  <si>
    <t>Procesor x86-64 kompatibilní, PassMark CPU Mark min. 3800 RAM min. 4G Pevný disk min. 500G Mechanika  DVD +-RW Síťova karta 100/1000 Mb Ethernet + WiFi 802.11 b/g/n Grafická karta: PassMark G3D min. 350 Skříň počítače All-in-one, obrazovka integrovaná se skříní počítače Display min. 1920x1080, min. 21", dotykový USB porty min. 2xUSB 2.0 Klávesnice s podporou jazyků CZ a EN, Myš: USB, OS: MS Windows 7 Professional nebo Home Premium 64bit Požadavky na servis: Zahájení a ukončení servisního zásahu v místě instalace. Záruční doba: 2 roky. Další vybavení: Audio jack vstup a vystup, integrované reproduktory, TV tuner (analog + DVB-T MPEG4), Webkamera, 1 x čtečka paměťových karet, 1 x dálkové ovládání. U této položky není nutné splnit současně obecné parametry z příslušného listu přílohy smlouvy.</t>
  </si>
  <si>
    <t>OBJ/2133/0048/12</t>
  </si>
  <si>
    <t>OBJ/5102/0219/12</t>
  </si>
  <si>
    <t>519913</t>
  </si>
  <si>
    <t>6010</t>
  </si>
  <si>
    <t>OBJ/7103/0515/12</t>
  </si>
  <si>
    <t>711008</t>
  </si>
  <si>
    <t>2209</t>
  </si>
  <si>
    <t>OBJ/1134/0002/12</t>
  </si>
  <si>
    <t>110214</t>
  </si>
  <si>
    <t>OBJ/2303/0228/12</t>
  </si>
  <si>
    <t>OBJ/8201/0272/12</t>
  </si>
  <si>
    <t>5000</t>
  </si>
  <si>
    <t>820000</t>
  </si>
  <si>
    <t>1001</t>
  </si>
  <si>
    <t>OBJ/1101/0509/12</t>
  </si>
  <si>
    <t>2121</t>
  </si>
  <si>
    <t>110517</t>
  </si>
  <si>
    <t>OBJ/1137/0002/12</t>
  </si>
  <si>
    <t>110217</t>
  </si>
  <si>
    <t>OBJ/1181/0016/12</t>
  </si>
  <si>
    <t>110120</t>
  </si>
  <si>
    <t>OBJ/5603/0155/12</t>
  </si>
  <si>
    <t>1006</t>
  </si>
  <si>
    <t>OBJ/4101/1622/12</t>
  </si>
  <si>
    <t>1515</t>
  </si>
  <si>
    <t>411700</t>
  </si>
  <si>
    <t>5509</t>
  </si>
  <si>
    <t>OBJ/1145/0003/12</t>
  </si>
  <si>
    <t>0002</t>
  </si>
  <si>
    <t>110225</t>
  </si>
  <si>
    <t>OBJ/2126/0133/12</t>
  </si>
  <si>
    <t>OBJ/1119/0109/12</t>
  </si>
  <si>
    <t>OBJ/1119/0108/12</t>
  </si>
  <si>
    <t>OBJ/3113/0937/12</t>
  </si>
  <si>
    <t>372</t>
  </si>
  <si>
    <t>313060</t>
  </si>
  <si>
    <t>OBJ/1120/0024/12</t>
  </si>
  <si>
    <t>110520</t>
  </si>
  <si>
    <t>OBJ/7109/0052/12</t>
  </si>
  <si>
    <t>032</t>
  </si>
  <si>
    <t>1551</t>
  </si>
  <si>
    <t>OBJ/3124/0677/12</t>
  </si>
  <si>
    <t>43</t>
  </si>
  <si>
    <t>OBJ/8501/0195/12</t>
  </si>
  <si>
    <t>2023</t>
  </si>
  <si>
    <t>OBJ/2303/0227/12</t>
  </si>
  <si>
    <t>0034</t>
  </si>
  <si>
    <t>0216</t>
  </si>
  <si>
    <t>Číslo objednávky</t>
  </si>
  <si>
    <t>Fakultní účet</t>
  </si>
  <si>
    <t>Činnost</t>
  </si>
  <si>
    <t>Podzakázka</t>
  </si>
  <si>
    <t>Pracoviště</t>
  </si>
  <si>
    <t>Zakázka</t>
  </si>
  <si>
    <t>Tel. číslo zodp. osoby</t>
  </si>
  <si>
    <t>Admin. e-mail zodp. osoby</t>
  </si>
  <si>
    <t>UČO zodp. osoby</t>
  </si>
  <si>
    <t>FK stav</t>
  </si>
  <si>
    <t>Schválený počet</t>
  </si>
  <si>
    <t>Specifikace předmětu</t>
  </si>
  <si>
    <t>Objednávka</t>
  </si>
  <si>
    <t>Zdroj financování objednávky</t>
  </si>
  <si>
    <t>Kategorie: ICT 009-2012 - Počítače, sběr do: 14.09.2012, dodání od: 03.12.2012, vygenerováno: 04.12.2012 11:59</t>
  </si>
  <si>
    <t>Kapacita: min. 32 GB
 Další vybavení: ---
 USB 3.0</t>
  </si>
  <si>
    <t>Operační systém: Windows 7 Professional CZ 
 Další vybavení:
 -          vcetne dokovaci stanice
 -          brasna
 -          oddeleny blok s numerickou klavesnici; Max. cena 25 000 Kč včetně DPH</t>
  </si>
  <si>
    <t>Operační systém: Windows 7 Professional CZ
 Paměť RAM: min. 4GB
 Další vybavení: včetně dokovací stanice s externím napájením a podporou pro min. DVI (nebo jiný digitální video výstup a přídavná redukce na DVI), USB, RJ-45, audio. Dokovací stanice připojená přes USB nevyhovuje. 
 Další vybavení: s brašnou
 Další vybavení: DVD+-RW
 Max. cena: 22 000 Kč včetně DPH</t>
  </si>
  <si>
    <t>Kapacita: min. 32 GB
 Další vybavení: USB 3.0</t>
  </si>
  <si>
    <t>Grafická karta: min. 1 x DVI-I výstup
 Další vybavení: ovladače pro Windows XP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</si>
</sst>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3" fillId="33" borderId="10" xfId="47" applyFont="1" applyFill="1" applyBorder="1" applyAlignment="1">
      <alignment horizontal="center" vertical="center" wrapText="1"/>
      <protection/>
    </xf>
    <xf numFmtId="0" fontId="0" fillId="0" borderId="0" xfId="47">
      <alignment/>
      <protection/>
    </xf>
    <xf numFmtId="0" fontId="0" fillId="0" borderId="11" xfId="47" applyBorder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wrapText="1"/>
      <protection/>
    </xf>
    <xf numFmtId="0" fontId="0" fillId="0" borderId="11" xfId="47" applyBorder="1" applyAlignment="1">
      <alignment wrapText="1"/>
      <protection/>
    </xf>
    <xf numFmtId="0" fontId="0" fillId="0" borderId="12" xfId="47" applyBorder="1">
      <alignment/>
      <protection/>
    </xf>
    <xf numFmtId="0" fontId="1" fillId="0" borderId="0" xfId="47" applyFont="1">
      <alignment/>
      <protection/>
    </xf>
    <xf numFmtId="0" fontId="0" fillId="0" borderId="11" xfId="47" applyBorder="1" applyAlignment="1">
      <alignment vertical="center"/>
      <protection/>
    </xf>
    <xf numFmtId="44" fontId="0" fillId="0" borderId="11" xfId="47" applyNumberFormat="1" applyBorder="1" applyAlignment="1">
      <alignment wrapText="1"/>
      <protection/>
    </xf>
    <xf numFmtId="0" fontId="0" fillId="0" borderId="13" xfId="47" applyBorder="1" applyAlignment="1">
      <alignment wrapText="1"/>
      <protection/>
    </xf>
    <xf numFmtId="0" fontId="0" fillId="0" borderId="13" xfId="47" applyBorder="1">
      <alignment/>
      <protection/>
    </xf>
    <xf numFmtId="0" fontId="0" fillId="0" borderId="11" xfId="47" applyBorder="1" applyAlignment="1">
      <alignment horizontal="left" vertical="center"/>
      <protection/>
    </xf>
    <xf numFmtId="20" fontId="0" fillId="0" borderId="13" xfId="47" applyNumberFormat="1" applyBorder="1" applyAlignment="1">
      <alignment horizontal="left"/>
      <protection/>
    </xf>
    <xf numFmtId="0" fontId="0" fillId="0" borderId="11" xfId="47" applyFont="1" applyBorder="1" applyAlignment="1">
      <alignment wrapText="1"/>
      <protection/>
    </xf>
    <xf numFmtId="9" fontId="0" fillId="0" borderId="11" xfId="47" applyNumberFormat="1" applyBorder="1">
      <alignment/>
      <protection/>
    </xf>
    <xf numFmtId="0" fontId="0" fillId="0" borderId="10" xfId="47" applyBorder="1">
      <alignment/>
      <protection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47" applyBorder="1" applyAlignment="1">
      <alignment horizontal="justify" vertical="center" wrapText="1"/>
      <protection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>
      <alignment wrapText="1"/>
    </xf>
    <xf numFmtId="44" fontId="0" fillId="0" borderId="13" xfId="0" applyNumberFormat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47" applyBorder="1" applyAlignment="1">
      <alignment wrapText="1"/>
      <protection/>
    </xf>
    <xf numFmtId="0" fontId="0" fillId="0" borderId="11" xfId="47" applyBorder="1" applyAlignment="1">
      <alignment vertical="top"/>
      <protection/>
    </xf>
    <xf numFmtId="44" fontId="0" fillId="0" borderId="13" xfId="47" applyNumberFormat="1" applyBorder="1" applyAlignment="1">
      <alignment vertical="center" wrapText="1"/>
      <protection/>
    </xf>
    <xf numFmtId="0" fontId="1" fillId="0" borderId="0" xfId="0" applyFont="1" applyAlignment="1">
      <alignment/>
    </xf>
    <xf numFmtId="0" fontId="0" fillId="0" borderId="11" xfId="0" applyBorder="1" applyAlignment="1">
      <alignment horizontal="justify" vertical="center" wrapText="1"/>
    </xf>
    <xf numFmtId="0" fontId="0" fillId="34" borderId="11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0" xfId="0" applyFont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6" borderId="11" xfId="0" applyFont="1" applyFill="1" applyBorder="1" applyAlignment="1">
      <alignment/>
    </xf>
    <xf numFmtId="0" fontId="0" fillId="35" borderId="14" xfId="0" applyFill="1" applyBorder="1" applyAlignment="1">
      <alignment wrapText="1"/>
    </xf>
    <xf numFmtId="0" fontId="0" fillId="35" borderId="0" xfId="0" applyFill="1" applyAlignment="1">
      <alignment wrapText="1"/>
    </xf>
    <xf numFmtId="0" fontId="0" fillId="35" borderId="14" xfId="47" applyFill="1" applyBorder="1" applyAlignment="1">
      <alignment wrapText="1"/>
      <protection/>
    </xf>
    <xf numFmtId="0" fontId="0" fillId="36" borderId="11" xfId="0" applyFill="1" applyBorder="1" applyAlignment="1">
      <alignment/>
    </xf>
    <xf numFmtId="0" fontId="42" fillId="36" borderId="11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wrapText="1"/>
    </xf>
    <xf numFmtId="0" fontId="0" fillId="0" borderId="14" xfId="0" applyBorder="1" applyAlignment="1">
      <alignment/>
    </xf>
    <xf numFmtId="0" fontId="0" fillId="36" borderId="15" xfId="0" applyFont="1" applyFill="1" applyBorder="1" applyAlignment="1">
      <alignment/>
    </xf>
    <xf numFmtId="0" fontId="42" fillId="35" borderId="14" xfId="0" applyFont="1" applyFill="1" applyBorder="1" applyAlignment="1">
      <alignment horizontal="left"/>
    </xf>
    <xf numFmtId="0" fontId="42" fillId="36" borderId="14" xfId="0" applyFont="1" applyFill="1" applyBorder="1" applyAlignment="1">
      <alignment horizontal="left"/>
    </xf>
    <xf numFmtId="44" fontId="0" fillId="35" borderId="11" xfId="0" applyNumberFormat="1" applyFill="1" applyBorder="1" applyAlignment="1">
      <alignment vertical="center" wrapText="1"/>
    </xf>
    <xf numFmtId="0" fontId="42" fillId="36" borderId="11" xfId="0" applyFont="1" applyFill="1" applyBorder="1" applyAlignment="1">
      <alignment wrapText="1"/>
    </xf>
    <xf numFmtId="0" fontId="0" fillId="34" borderId="11" xfId="0" applyFont="1" applyFill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35" borderId="13" xfId="0" applyFont="1" applyFill="1" applyBorder="1" applyAlignment="1">
      <alignment wrapText="1"/>
    </xf>
    <xf numFmtId="0" fontId="42" fillId="35" borderId="11" xfId="0" applyFont="1" applyFill="1" applyBorder="1" applyAlignment="1">
      <alignment wrapText="1"/>
    </xf>
    <xf numFmtId="0" fontId="0" fillId="35" borderId="11" xfId="0" applyFill="1" applyBorder="1" applyAlignment="1">
      <alignment horizontal="left"/>
    </xf>
    <xf numFmtId="0" fontId="0" fillId="35" borderId="10" xfId="0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5" borderId="11" xfId="47" applyFill="1" applyBorder="1">
      <alignment/>
      <protection/>
    </xf>
    <xf numFmtId="0" fontId="0" fillId="35" borderId="0" xfId="47" applyFill="1">
      <alignment/>
      <protection/>
    </xf>
    <xf numFmtId="0" fontId="0" fillId="35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35" borderId="11" xfId="0" applyFill="1" applyBorder="1" applyAlignment="1">
      <alignment horizontal="justify" vertical="center" wrapText="1"/>
    </xf>
    <xf numFmtId="0" fontId="0" fillId="35" borderId="11" xfId="0" applyFont="1" applyFill="1" applyBorder="1" applyAlignment="1">
      <alignment horizontal="justify" vertical="center" wrapText="1"/>
    </xf>
    <xf numFmtId="0" fontId="0" fillId="34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4" borderId="11" xfId="0" applyFont="1" applyFill="1" applyBorder="1" applyAlignment="1">
      <alignment horizontal="left"/>
    </xf>
    <xf numFmtId="0" fontId="0" fillId="36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 wrapText="1"/>
    </xf>
    <xf numFmtId="20" fontId="0" fillId="35" borderId="11" xfId="0" applyNumberFormat="1" applyFill="1" applyBorder="1" applyAlignment="1">
      <alignment horizontal="left"/>
    </xf>
    <xf numFmtId="0" fontId="0" fillId="0" borderId="0" xfId="0" applyAlignment="1">
      <alignment/>
    </xf>
    <xf numFmtId="0" fontId="2" fillId="33" borderId="17" xfId="47" applyFont="1" applyFill="1" applyBorder="1" applyAlignment="1">
      <alignment horizontal="center" vertical="center"/>
      <protection/>
    </xf>
    <xf numFmtId="0" fontId="2" fillId="33" borderId="18" xfId="47" applyFont="1" applyFill="1" applyBorder="1" applyAlignment="1">
      <alignment horizontal="center" vertical="center"/>
      <protection/>
    </xf>
    <xf numFmtId="0" fontId="2" fillId="33" borderId="19" xfId="47" applyFont="1" applyFill="1" applyBorder="1" applyAlignment="1">
      <alignment horizontal="center" vertical="center"/>
      <protection/>
    </xf>
    <xf numFmtId="0" fontId="2" fillId="33" borderId="20" xfId="47" applyFont="1" applyFill="1" applyBorder="1" applyAlignment="1">
      <alignment horizontal="center" vertical="center"/>
      <protection/>
    </xf>
    <xf numFmtId="0" fontId="3" fillId="33" borderId="10" xfId="47" applyFont="1" applyFill="1" applyBorder="1" applyAlignment="1">
      <alignment horizontal="center" vertical="center" wrapText="1"/>
      <protection/>
    </xf>
    <xf numFmtId="0" fontId="3" fillId="33" borderId="12" xfId="47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1" xfId="47" applyFont="1" applyFill="1" applyBorder="1" applyAlignment="1">
      <alignment horizontal="center" vertical="center"/>
      <protection/>
    </xf>
    <xf numFmtId="0" fontId="2" fillId="33" borderId="13" xfId="47" applyFont="1" applyFill="1" applyBorder="1" applyAlignment="1">
      <alignment horizontal="center" vertical="center"/>
      <protection/>
    </xf>
    <xf numFmtId="0" fontId="2" fillId="33" borderId="15" xfId="47" applyFont="1" applyFill="1" applyBorder="1" applyAlignment="1">
      <alignment horizontal="center" vertical="center"/>
      <protection/>
    </xf>
    <xf numFmtId="0" fontId="2" fillId="33" borderId="13" xfId="47" applyFont="1" applyFill="1" applyBorder="1" applyAlignment="1">
      <alignment horizontal="center" vertical="center" wrapText="1"/>
      <protection/>
    </xf>
    <xf numFmtId="0" fontId="2" fillId="33" borderId="15" xfId="47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0" fillId="0" borderId="17" xfId="47" applyBorder="1" applyAlignment="1">
      <alignment horizontal="justify" vertical="center" wrapText="1"/>
      <protection/>
    </xf>
    <xf numFmtId="0" fontId="0" fillId="0" borderId="18" xfId="47" applyBorder="1" applyAlignment="1">
      <alignment horizontal="justify" vertical="center" wrapText="1"/>
      <protection/>
    </xf>
    <xf numFmtId="0" fontId="0" fillId="0" borderId="21" xfId="47" applyBorder="1" applyAlignment="1">
      <alignment horizontal="justify" vertical="center" wrapText="1"/>
      <protection/>
    </xf>
    <xf numFmtId="0" fontId="0" fillId="0" borderId="16" xfId="47" applyBorder="1" applyAlignment="1">
      <alignment horizontal="justify" vertical="center" wrapText="1"/>
      <protection/>
    </xf>
    <xf numFmtId="0" fontId="0" fillId="0" borderId="19" xfId="47" applyBorder="1" applyAlignment="1">
      <alignment horizontal="justify" vertical="center" wrapText="1"/>
      <protection/>
    </xf>
    <xf numFmtId="0" fontId="0" fillId="0" borderId="20" xfId="47" applyBorder="1" applyAlignment="1">
      <alignment horizontal="justify" vertical="center" wrapText="1"/>
      <protection/>
    </xf>
    <xf numFmtId="0" fontId="0" fillId="34" borderId="10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0" borderId="17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1" fillId="0" borderId="22" xfId="0" applyFont="1" applyBorder="1" applyAlignment="1">
      <alignment horizontal="left" vertical="top"/>
    </xf>
    <xf numFmtId="4" fontId="1" fillId="37" borderId="0" xfId="0" applyNumberFormat="1" applyFont="1" applyFill="1" applyAlignment="1">
      <alignment horizontal="right" vertical="top"/>
    </xf>
    <xf numFmtId="0" fontId="1" fillId="37" borderId="0" xfId="0" applyFont="1" applyFill="1" applyAlignment="1">
      <alignment horizontal="left" vertical="top"/>
    </xf>
    <xf numFmtId="4" fontId="1" fillId="38" borderId="23" xfId="0" applyNumberFormat="1" applyFont="1" applyFill="1" applyBorder="1" applyAlignment="1">
      <alignment horizontal="right" vertical="top"/>
    </xf>
    <xf numFmtId="0" fontId="1" fillId="38" borderId="23" xfId="0" applyFont="1" applyFill="1" applyBorder="1" applyAlignment="1">
      <alignment horizontal="left" vertical="top"/>
    </xf>
    <xf numFmtId="0" fontId="1" fillId="38" borderId="23" xfId="0" applyFont="1" applyFill="1" applyBorder="1" applyAlignment="1">
      <alignment horizontal="left" vertical="top"/>
    </xf>
    <xf numFmtId="4" fontId="0" fillId="0" borderId="0" xfId="0" applyNumberFormat="1" applyFont="1" applyAlignment="1">
      <alignment horizontal="right" vertical="top"/>
    </xf>
    <xf numFmtId="4" fontId="0" fillId="39" borderId="24" xfId="0" applyNumberFormat="1" applyFont="1" applyFill="1" applyBorder="1" applyAlignment="1">
      <alignment horizontal="right" vertical="top"/>
    </xf>
    <xf numFmtId="3" fontId="0" fillId="39" borderId="24" xfId="0" applyNumberFormat="1" applyFont="1" applyFill="1" applyBorder="1" applyAlignment="1">
      <alignment horizontal="right" vertical="top"/>
    </xf>
    <xf numFmtId="0" fontId="0" fillId="39" borderId="24" xfId="0" applyFont="1" applyFill="1" applyBorder="1" applyAlignment="1">
      <alignment horizontal="left" vertical="top" wrapText="1"/>
    </xf>
    <xf numFmtId="49" fontId="0" fillId="39" borderId="24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4" fontId="0" fillId="40" borderId="24" xfId="0" applyNumberFormat="1" applyFont="1" applyFill="1" applyBorder="1" applyAlignment="1">
      <alignment horizontal="right" vertical="top"/>
    </xf>
    <xf numFmtId="3" fontId="0" fillId="40" borderId="24" xfId="0" applyNumberFormat="1" applyFont="1" applyFill="1" applyBorder="1" applyAlignment="1">
      <alignment horizontal="right" vertical="top"/>
    </xf>
    <xf numFmtId="49" fontId="0" fillId="40" borderId="24" xfId="0" applyNumberFormat="1" applyFont="1" applyFill="1" applyBorder="1" applyAlignment="1">
      <alignment horizontal="left" vertical="top" wrapText="1"/>
    </xf>
    <xf numFmtId="0" fontId="0" fillId="40" borderId="24" xfId="0" applyFont="1" applyFill="1" applyBorder="1" applyAlignment="1">
      <alignment horizontal="left" vertical="top" wrapText="1"/>
    </xf>
    <xf numFmtId="0" fontId="0" fillId="40" borderId="24" xfId="0" applyFont="1" applyFill="1" applyBorder="1" applyAlignment="1">
      <alignment horizontal="center" vertical="top" wrapText="1"/>
    </xf>
    <xf numFmtId="0" fontId="1" fillId="41" borderId="2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9" borderId="25" xfId="0" applyFont="1" applyFill="1" applyBorder="1" applyAlignment="1">
      <alignment horizontal="center" vertical="center" wrapText="1"/>
    </xf>
    <xf numFmtId="0" fontId="1" fillId="42" borderId="26" xfId="0" applyFont="1" applyFill="1" applyBorder="1" applyAlignment="1">
      <alignment horizontal="center" vertical="center" wrapText="1"/>
    </xf>
    <xf numFmtId="0" fontId="1" fillId="43" borderId="24" xfId="0" applyFont="1" applyFill="1" applyBorder="1" applyAlignment="1">
      <alignment horizontal="center" vertical="center" wrapText="1"/>
    </xf>
    <xf numFmtId="0" fontId="1" fillId="44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45" borderId="24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24"/>
  <sheetViews>
    <sheetView tabSelected="1" zoomScalePageLayoutView="0" workbookViewId="0" topLeftCell="H1">
      <pane ySplit="5" topLeftCell="A54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10.57421875" style="0" customWidth="1"/>
    <col min="11" max="11" width="4.7109375" style="0" customWidth="1"/>
    <col min="12" max="12" width="14.00390625" style="0" customWidth="1"/>
    <col min="13" max="13" width="27.00390625" style="0" customWidth="1"/>
    <col min="14" max="15" width="34.00390625" style="0" customWidth="1"/>
    <col min="16" max="16" width="8.140625" style="0" customWidth="1"/>
    <col min="17" max="17" width="17.57421875" style="0" customWidth="1"/>
    <col min="18" max="18" width="10.57421875" style="0" customWidth="1"/>
    <col min="19" max="19" width="23.421875" style="0" customWidth="1"/>
    <col min="20" max="20" width="29.28125" style="0" customWidth="1"/>
    <col min="21" max="21" width="24.57421875" style="0" customWidth="1"/>
    <col min="22" max="22" width="77.28125" style="0" customWidth="1"/>
    <col min="23" max="23" width="8.140625" style="0" customWidth="1"/>
    <col min="24" max="24" width="10.57421875" style="0" customWidth="1"/>
    <col min="25" max="25" width="12.8515625" style="0" customWidth="1"/>
    <col min="26" max="26" width="8.140625" style="0" customWidth="1"/>
    <col min="27" max="27" width="14.00390625" style="0" customWidth="1"/>
    <col min="28" max="28" width="24.57421875" style="0" customWidth="1"/>
    <col min="29" max="29" width="21.140625" style="0" customWidth="1"/>
    <col min="30" max="30" width="11.7109375" style="0" customWidth="1"/>
    <col min="31" max="31" width="14.00390625" style="0" customWidth="1"/>
    <col min="32" max="33" width="27.00390625" style="0" customWidth="1"/>
  </cols>
  <sheetData>
    <row r="1" spans="1:33" ht="16.5" customHeight="1">
      <c r="A1" s="142" t="s">
        <v>1427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</row>
    <row r="2" spans="1:33" ht="12.7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1:33" ht="16.5" customHeight="1">
      <c r="A3" s="140" t="s">
        <v>0</v>
      </c>
      <c r="B3" s="140"/>
      <c r="C3" s="140"/>
      <c r="D3" s="140"/>
      <c r="E3" s="140"/>
      <c r="F3" s="140"/>
      <c r="G3" s="140"/>
      <c r="H3" s="139" t="s">
        <v>1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</row>
    <row r="4" spans="1:33" ht="12.75">
      <c r="A4" s="136"/>
      <c r="B4" s="136"/>
      <c r="C4" s="136"/>
      <c r="D4" s="136"/>
      <c r="E4" s="136"/>
      <c r="F4" s="136"/>
      <c r="G4" s="136"/>
      <c r="H4" s="136"/>
      <c r="I4" s="136"/>
      <c r="J4" s="137" t="s">
        <v>1425</v>
      </c>
      <c r="K4" s="137"/>
      <c r="L4" s="138" t="s">
        <v>2</v>
      </c>
      <c r="M4" s="138"/>
      <c r="N4" s="138"/>
      <c r="O4" s="138"/>
      <c r="P4" s="138"/>
      <c r="Q4" s="138"/>
      <c r="R4" s="136"/>
      <c r="S4" s="136"/>
      <c r="T4" s="136"/>
      <c r="U4" s="136"/>
      <c r="V4" s="136"/>
      <c r="W4" s="137" t="s">
        <v>1426</v>
      </c>
      <c r="X4" s="137"/>
      <c r="Y4" s="137"/>
      <c r="Z4" s="137"/>
      <c r="AA4" s="137"/>
      <c r="AB4" s="137" t="s">
        <v>1425</v>
      </c>
      <c r="AC4" s="137"/>
      <c r="AD4" s="137"/>
      <c r="AE4" s="137"/>
      <c r="AF4" s="136"/>
      <c r="AG4" s="136"/>
    </row>
    <row r="5" spans="1:33" ht="51" customHeight="1">
      <c r="A5" s="135" t="s">
        <v>3</v>
      </c>
      <c r="B5" s="135" t="s">
        <v>4</v>
      </c>
      <c r="C5" s="135" t="s">
        <v>5</v>
      </c>
      <c r="D5" s="135" t="s">
        <v>6</v>
      </c>
      <c r="E5" s="135" t="s">
        <v>7</v>
      </c>
      <c r="F5" s="135" t="s">
        <v>8</v>
      </c>
      <c r="G5" s="135" t="s">
        <v>9</v>
      </c>
      <c r="H5" s="135" t="s">
        <v>1424</v>
      </c>
      <c r="I5" s="135" t="s">
        <v>10</v>
      </c>
      <c r="J5" s="135" t="s">
        <v>1423</v>
      </c>
      <c r="K5" s="135" t="s">
        <v>1422</v>
      </c>
      <c r="L5" s="135" t="s">
        <v>11</v>
      </c>
      <c r="M5" s="135" t="s">
        <v>12</v>
      </c>
      <c r="N5" s="135" t="s">
        <v>13</v>
      </c>
      <c r="O5" s="135" t="s">
        <v>14</v>
      </c>
      <c r="P5" s="135" t="s">
        <v>15</v>
      </c>
      <c r="Q5" s="135" t="s">
        <v>16</v>
      </c>
      <c r="R5" s="135" t="s">
        <v>1421</v>
      </c>
      <c r="S5" s="135" t="s">
        <v>17</v>
      </c>
      <c r="T5" s="135" t="s">
        <v>1420</v>
      </c>
      <c r="U5" s="135" t="s">
        <v>1419</v>
      </c>
      <c r="V5" s="135" t="s">
        <v>18</v>
      </c>
      <c r="W5" s="135" t="s">
        <v>1418</v>
      </c>
      <c r="X5" s="135" t="s">
        <v>1417</v>
      </c>
      <c r="Y5" s="135" t="s">
        <v>1416</v>
      </c>
      <c r="Z5" s="135" t="s">
        <v>1415</v>
      </c>
      <c r="AA5" s="135" t="s">
        <v>1414</v>
      </c>
      <c r="AB5" s="135" t="s">
        <v>1413</v>
      </c>
      <c r="AC5" s="135" t="s">
        <v>19</v>
      </c>
      <c r="AD5" s="135" t="s">
        <v>20</v>
      </c>
      <c r="AE5" s="135" t="s">
        <v>21</v>
      </c>
      <c r="AF5" s="135" t="s">
        <v>22</v>
      </c>
      <c r="AG5" s="135" t="s">
        <v>23</v>
      </c>
    </row>
    <row r="6" spans="1:33" ht="13.5" thickBot="1">
      <c r="A6" s="129">
        <v>26676</v>
      </c>
      <c r="B6" s="128"/>
      <c r="C6" s="129">
        <v>69202</v>
      </c>
      <c r="D6" s="128" t="s">
        <v>24</v>
      </c>
      <c r="E6" s="128" t="s">
        <v>25</v>
      </c>
      <c r="F6" s="128" t="s">
        <v>1106</v>
      </c>
      <c r="G6" s="128" t="s">
        <v>26</v>
      </c>
      <c r="H6" s="128"/>
      <c r="I6" s="128" t="s">
        <v>27</v>
      </c>
      <c r="J6" s="125">
        <v>1</v>
      </c>
      <c r="K6" s="126" t="s">
        <v>1105</v>
      </c>
      <c r="L6" s="128">
        <v>231200</v>
      </c>
      <c r="M6" s="128" t="s">
        <v>28</v>
      </c>
      <c r="N6" s="128" t="s">
        <v>29</v>
      </c>
      <c r="O6" s="128" t="s">
        <v>30</v>
      </c>
      <c r="P6" s="128">
        <v>2</v>
      </c>
      <c r="Q6" s="128">
        <v>2.59</v>
      </c>
      <c r="R6" s="128">
        <v>7421</v>
      </c>
      <c r="S6" s="128" t="s">
        <v>31</v>
      </c>
      <c r="T6" s="128" t="s">
        <v>32</v>
      </c>
      <c r="U6" s="128">
        <v>549493604</v>
      </c>
      <c r="V6" s="128"/>
      <c r="W6" s="127" t="s">
        <v>1412</v>
      </c>
      <c r="X6" s="127" t="s">
        <v>1362</v>
      </c>
      <c r="Y6" s="127" t="s">
        <v>1111</v>
      </c>
      <c r="Z6" s="127" t="s">
        <v>1120</v>
      </c>
      <c r="AA6" s="127" t="s">
        <v>1411</v>
      </c>
      <c r="AB6" s="126" t="s">
        <v>1410</v>
      </c>
      <c r="AC6" s="124">
        <v>2600</v>
      </c>
      <c r="AD6" s="125">
        <v>20</v>
      </c>
      <c r="AE6" s="124">
        <v>520</v>
      </c>
      <c r="AF6" s="123">
        <f>ROUND(J6*AC6,2)</f>
        <v>2600</v>
      </c>
      <c r="AG6" s="123">
        <f>ROUND(J6*(AC6+AE6),2)</f>
        <v>3120</v>
      </c>
    </row>
    <row r="7" spans="1:33" ht="13.5" customHeight="1" thickTop="1">
      <c r="A7" s="121"/>
      <c r="B7" s="121"/>
      <c r="C7" s="121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1" t="s">
        <v>1099</v>
      </c>
      <c r="AE7" s="121"/>
      <c r="AF7" s="120">
        <f>SUM(AF6:AF6)</f>
        <v>2600</v>
      </c>
      <c r="AG7" s="120">
        <f>SUM(AG6:AG6)</f>
        <v>3120</v>
      </c>
    </row>
    <row r="8" spans="1:33" ht="12.7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</row>
    <row r="9" spans="1:33" ht="63.75">
      <c r="A9" s="129">
        <v>27697</v>
      </c>
      <c r="B9" s="128"/>
      <c r="C9" s="129">
        <v>71763</v>
      </c>
      <c r="D9" s="128" t="s">
        <v>33</v>
      </c>
      <c r="E9" s="128" t="s">
        <v>34</v>
      </c>
      <c r="F9" s="128" t="s">
        <v>35</v>
      </c>
      <c r="G9" s="128" t="s">
        <v>26</v>
      </c>
      <c r="H9" s="143" t="s">
        <v>1429</v>
      </c>
      <c r="I9" s="128" t="s">
        <v>27</v>
      </c>
      <c r="J9" s="125">
        <v>4</v>
      </c>
      <c r="K9" s="126" t="s">
        <v>1118</v>
      </c>
      <c r="L9" s="128">
        <v>850000</v>
      </c>
      <c r="M9" s="128" t="s">
        <v>36</v>
      </c>
      <c r="N9" s="128" t="s">
        <v>37</v>
      </c>
      <c r="O9" s="128" t="s">
        <v>38</v>
      </c>
      <c r="P9" s="128"/>
      <c r="Q9" s="128" t="s">
        <v>39</v>
      </c>
      <c r="R9" s="128">
        <v>112870</v>
      </c>
      <c r="S9" s="128" t="s">
        <v>40</v>
      </c>
      <c r="T9" s="128" t="s">
        <v>41</v>
      </c>
      <c r="U9" s="128">
        <v>549496890</v>
      </c>
      <c r="V9" s="128"/>
      <c r="W9" s="127" t="s">
        <v>1409</v>
      </c>
      <c r="X9" s="127" t="s">
        <v>1331</v>
      </c>
      <c r="Y9" s="127" t="s">
        <v>39</v>
      </c>
      <c r="Z9" s="127" t="s">
        <v>1120</v>
      </c>
      <c r="AA9" s="127" t="s">
        <v>1144</v>
      </c>
      <c r="AB9" s="126" t="s">
        <v>1408</v>
      </c>
      <c r="AC9" s="124">
        <v>17900</v>
      </c>
      <c r="AD9" s="125">
        <v>20</v>
      </c>
      <c r="AE9" s="124">
        <v>3580</v>
      </c>
      <c r="AF9" s="123">
        <f>ROUND(J9*AC9,2)</f>
        <v>71600</v>
      </c>
      <c r="AG9" s="123">
        <f>ROUND(J9*(AC9+AE9),2)</f>
        <v>85920</v>
      </c>
    </row>
    <row r="10" spans="1:33" ht="127.5">
      <c r="A10" s="129">
        <v>27697</v>
      </c>
      <c r="B10" s="128"/>
      <c r="C10" s="129">
        <v>71782</v>
      </c>
      <c r="D10" s="128" t="s">
        <v>33</v>
      </c>
      <c r="E10" s="128" t="s">
        <v>42</v>
      </c>
      <c r="F10" s="128" t="s">
        <v>43</v>
      </c>
      <c r="G10" s="128" t="s">
        <v>26</v>
      </c>
      <c r="H10" s="143" t="s">
        <v>1430</v>
      </c>
      <c r="I10" s="128" t="s">
        <v>27</v>
      </c>
      <c r="J10" s="125">
        <v>3</v>
      </c>
      <c r="K10" s="126" t="s">
        <v>1118</v>
      </c>
      <c r="L10" s="128">
        <v>850000</v>
      </c>
      <c r="M10" s="128" t="s">
        <v>36</v>
      </c>
      <c r="N10" s="128" t="s">
        <v>37</v>
      </c>
      <c r="O10" s="128" t="s">
        <v>38</v>
      </c>
      <c r="P10" s="128"/>
      <c r="Q10" s="128" t="s">
        <v>39</v>
      </c>
      <c r="R10" s="128">
        <v>112870</v>
      </c>
      <c r="S10" s="128" t="s">
        <v>40</v>
      </c>
      <c r="T10" s="128" t="s">
        <v>41</v>
      </c>
      <c r="U10" s="128">
        <v>549496890</v>
      </c>
      <c r="V10" s="128"/>
      <c r="W10" s="127" t="s">
        <v>1409</v>
      </c>
      <c r="X10" s="127" t="s">
        <v>1331</v>
      </c>
      <c r="Y10" s="127" t="s">
        <v>39</v>
      </c>
      <c r="Z10" s="127" t="s">
        <v>1120</v>
      </c>
      <c r="AA10" s="127" t="s">
        <v>1144</v>
      </c>
      <c r="AB10" s="126" t="s">
        <v>1408</v>
      </c>
      <c r="AC10" s="124">
        <v>18330</v>
      </c>
      <c r="AD10" s="125">
        <v>20</v>
      </c>
      <c r="AE10" s="124">
        <v>3666</v>
      </c>
      <c r="AF10" s="123">
        <f>ROUND(J10*AC10,2)</f>
        <v>54990</v>
      </c>
      <c r="AG10" s="123">
        <f>ROUND(J10*(AC10+AE10),2)</f>
        <v>65988</v>
      </c>
    </row>
    <row r="11" spans="1:33" ht="12.75">
      <c r="A11" s="129">
        <v>27697</v>
      </c>
      <c r="B11" s="128"/>
      <c r="C11" s="129">
        <v>71783</v>
      </c>
      <c r="D11" s="128" t="s">
        <v>44</v>
      </c>
      <c r="E11" s="128" t="s">
        <v>45</v>
      </c>
      <c r="F11" s="128" t="s">
        <v>1108</v>
      </c>
      <c r="G11" s="128" t="s">
        <v>26</v>
      </c>
      <c r="H11" s="128"/>
      <c r="I11" s="128" t="s">
        <v>27</v>
      </c>
      <c r="J11" s="125">
        <v>1</v>
      </c>
      <c r="K11" s="126" t="s">
        <v>1118</v>
      </c>
      <c r="L11" s="128">
        <v>850000</v>
      </c>
      <c r="M11" s="128" t="s">
        <v>36</v>
      </c>
      <c r="N11" s="128" t="s">
        <v>37</v>
      </c>
      <c r="O11" s="128" t="s">
        <v>38</v>
      </c>
      <c r="P11" s="128"/>
      <c r="Q11" s="128" t="s">
        <v>39</v>
      </c>
      <c r="R11" s="128">
        <v>112870</v>
      </c>
      <c r="S11" s="128" t="s">
        <v>40</v>
      </c>
      <c r="T11" s="128" t="s">
        <v>41</v>
      </c>
      <c r="U11" s="128">
        <v>549496890</v>
      </c>
      <c r="V11" s="128"/>
      <c r="W11" s="127" t="s">
        <v>1409</v>
      </c>
      <c r="X11" s="127" t="s">
        <v>1331</v>
      </c>
      <c r="Y11" s="127" t="s">
        <v>39</v>
      </c>
      <c r="Z11" s="127" t="s">
        <v>1120</v>
      </c>
      <c r="AA11" s="127" t="s">
        <v>1144</v>
      </c>
      <c r="AB11" s="126" t="s">
        <v>1408</v>
      </c>
      <c r="AC11" s="124">
        <v>5620</v>
      </c>
      <c r="AD11" s="125">
        <v>20</v>
      </c>
      <c r="AE11" s="124">
        <v>1124</v>
      </c>
      <c r="AF11" s="123">
        <f>ROUND(J11*AC11,2)</f>
        <v>5620</v>
      </c>
      <c r="AG11" s="123">
        <f>ROUND(J11*(AC11+AE11),2)</f>
        <v>6744</v>
      </c>
    </row>
    <row r="12" spans="1:33" ht="13.5" thickBot="1">
      <c r="A12" s="129">
        <v>27697</v>
      </c>
      <c r="B12" s="128"/>
      <c r="C12" s="129">
        <v>74669</v>
      </c>
      <c r="D12" s="128" t="s">
        <v>46</v>
      </c>
      <c r="E12" s="128" t="s">
        <v>47</v>
      </c>
      <c r="F12" s="128" t="s">
        <v>48</v>
      </c>
      <c r="G12" s="128" t="s">
        <v>26</v>
      </c>
      <c r="H12" s="143" t="s">
        <v>565</v>
      </c>
      <c r="I12" s="128" t="s">
        <v>27</v>
      </c>
      <c r="J12" s="125">
        <v>7</v>
      </c>
      <c r="K12" s="126" t="s">
        <v>1118</v>
      </c>
      <c r="L12" s="128">
        <v>850000</v>
      </c>
      <c r="M12" s="128" t="s">
        <v>36</v>
      </c>
      <c r="N12" s="128" t="s">
        <v>37</v>
      </c>
      <c r="O12" s="128" t="s">
        <v>38</v>
      </c>
      <c r="P12" s="128"/>
      <c r="Q12" s="128" t="s">
        <v>39</v>
      </c>
      <c r="R12" s="128">
        <v>112870</v>
      </c>
      <c r="S12" s="128" t="s">
        <v>40</v>
      </c>
      <c r="T12" s="128" t="s">
        <v>41</v>
      </c>
      <c r="U12" s="128">
        <v>549496890</v>
      </c>
      <c r="V12" s="128"/>
      <c r="W12" s="127" t="s">
        <v>1409</v>
      </c>
      <c r="X12" s="127" t="s">
        <v>1331</v>
      </c>
      <c r="Y12" s="127" t="s">
        <v>39</v>
      </c>
      <c r="Z12" s="127" t="s">
        <v>1120</v>
      </c>
      <c r="AA12" s="127" t="s">
        <v>1144</v>
      </c>
      <c r="AB12" s="126" t="s">
        <v>1408</v>
      </c>
      <c r="AC12" s="124">
        <v>2915</v>
      </c>
      <c r="AD12" s="125">
        <v>20</v>
      </c>
      <c r="AE12" s="124">
        <v>583</v>
      </c>
      <c r="AF12" s="123">
        <f>ROUND(J12*AC12,2)</f>
        <v>20405</v>
      </c>
      <c r="AG12" s="123">
        <f>ROUND(J12*(AC12+AE12),2)</f>
        <v>24486</v>
      </c>
    </row>
    <row r="13" spans="1:33" ht="13.5" customHeight="1" thickTop="1">
      <c r="A13" s="121"/>
      <c r="B13" s="121"/>
      <c r="C13" s="121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1" t="s">
        <v>1099</v>
      </c>
      <c r="AE13" s="121"/>
      <c r="AF13" s="120">
        <f>SUM(AF9:AF12)</f>
        <v>152615</v>
      </c>
      <c r="AG13" s="120">
        <f>SUM(AG9:AG12)</f>
        <v>183138</v>
      </c>
    </row>
    <row r="14" spans="1:33" ht="12.7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</row>
    <row r="15" spans="1:33" ht="12.75">
      <c r="A15" s="129">
        <v>27766</v>
      </c>
      <c r="B15" s="128"/>
      <c r="C15" s="129">
        <v>71941</v>
      </c>
      <c r="D15" s="128" t="s">
        <v>33</v>
      </c>
      <c r="E15" s="128" t="s">
        <v>49</v>
      </c>
      <c r="F15" s="128" t="s">
        <v>50</v>
      </c>
      <c r="G15" s="128" t="s">
        <v>26</v>
      </c>
      <c r="H15" s="128"/>
      <c r="I15" s="128" t="s">
        <v>27</v>
      </c>
      <c r="J15" s="125">
        <v>1</v>
      </c>
      <c r="K15" s="126" t="s">
        <v>1105</v>
      </c>
      <c r="L15" s="128">
        <v>314010</v>
      </c>
      <c r="M15" s="128" t="s">
        <v>51</v>
      </c>
      <c r="N15" s="128" t="s">
        <v>52</v>
      </c>
      <c r="O15" s="128" t="s">
        <v>38</v>
      </c>
      <c r="P15" s="128">
        <v>1</v>
      </c>
      <c r="Q15" s="128" t="s">
        <v>53</v>
      </c>
      <c r="R15" s="128">
        <v>184464</v>
      </c>
      <c r="S15" s="128" t="s">
        <v>54</v>
      </c>
      <c r="T15" s="128" t="s">
        <v>55</v>
      </c>
      <c r="U15" s="128">
        <v>549493200</v>
      </c>
      <c r="V15" s="128"/>
      <c r="W15" s="127" t="s">
        <v>1130</v>
      </c>
      <c r="X15" s="127" t="s">
        <v>1170</v>
      </c>
      <c r="Y15" s="127" t="s">
        <v>1407</v>
      </c>
      <c r="Z15" s="127" t="s">
        <v>1130</v>
      </c>
      <c r="AA15" s="127" t="s">
        <v>1144</v>
      </c>
      <c r="AB15" s="126" t="s">
        <v>1406</v>
      </c>
      <c r="AC15" s="124">
        <v>13450</v>
      </c>
      <c r="AD15" s="125">
        <v>20</v>
      </c>
      <c r="AE15" s="124">
        <v>2690</v>
      </c>
      <c r="AF15" s="123">
        <f>ROUND(J15*AC15,2)</f>
        <v>13450</v>
      </c>
      <c r="AG15" s="123">
        <f>ROUND(J15*(AC15+AE15),2)</f>
        <v>16140</v>
      </c>
    </row>
    <row r="16" spans="1:33" ht="12.75">
      <c r="A16" s="129">
        <v>27766</v>
      </c>
      <c r="B16" s="128"/>
      <c r="C16" s="129">
        <v>71982</v>
      </c>
      <c r="D16" s="128" t="s">
        <v>46</v>
      </c>
      <c r="E16" s="128" t="s">
        <v>56</v>
      </c>
      <c r="F16" s="128" t="s">
        <v>57</v>
      </c>
      <c r="G16" s="128" t="s">
        <v>26</v>
      </c>
      <c r="H16" s="128"/>
      <c r="I16" s="128" t="s">
        <v>27</v>
      </c>
      <c r="J16" s="125">
        <v>1</v>
      </c>
      <c r="K16" s="126" t="s">
        <v>1105</v>
      </c>
      <c r="L16" s="128">
        <v>314010</v>
      </c>
      <c r="M16" s="128" t="s">
        <v>51</v>
      </c>
      <c r="N16" s="128" t="s">
        <v>52</v>
      </c>
      <c r="O16" s="128" t="s">
        <v>38</v>
      </c>
      <c r="P16" s="128">
        <v>1</v>
      </c>
      <c r="Q16" s="128" t="s">
        <v>53</v>
      </c>
      <c r="R16" s="128">
        <v>184464</v>
      </c>
      <c r="S16" s="128" t="s">
        <v>54</v>
      </c>
      <c r="T16" s="128" t="s">
        <v>55</v>
      </c>
      <c r="U16" s="128">
        <v>549493200</v>
      </c>
      <c r="V16" s="128"/>
      <c r="W16" s="127" t="s">
        <v>1130</v>
      </c>
      <c r="X16" s="127" t="s">
        <v>1170</v>
      </c>
      <c r="Y16" s="127" t="s">
        <v>1407</v>
      </c>
      <c r="Z16" s="127" t="s">
        <v>1130</v>
      </c>
      <c r="AA16" s="127" t="s">
        <v>1144</v>
      </c>
      <c r="AB16" s="126" t="s">
        <v>1406</v>
      </c>
      <c r="AC16" s="124">
        <v>2600</v>
      </c>
      <c r="AD16" s="125">
        <v>20</v>
      </c>
      <c r="AE16" s="124">
        <v>520</v>
      </c>
      <c r="AF16" s="123">
        <f>ROUND(J16*AC16,2)</f>
        <v>2600</v>
      </c>
      <c r="AG16" s="123">
        <f>ROUND(J16*(AC16+AE16),2)</f>
        <v>3120</v>
      </c>
    </row>
    <row r="17" spans="1:33" ht="12.75">
      <c r="A17" s="129">
        <v>27766</v>
      </c>
      <c r="B17" s="128"/>
      <c r="C17" s="129">
        <v>71983</v>
      </c>
      <c r="D17" s="128" t="s">
        <v>58</v>
      </c>
      <c r="E17" s="128" t="s">
        <v>59</v>
      </c>
      <c r="F17" s="128" t="s">
        <v>60</v>
      </c>
      <c r="G17" s="128" t="s">
        <v>26</v>
      </c>
      <c r="H17" s="128"/>
      <c r="I17" s="128" t="s">
        <v>27</v>
      </c>
      <c r="J17" s="125">
        <v>2</v>
      </c>
      <c r="K17" s="126" t="s">
        <v>1105</v>
      </c>
      <c r="L17" s="128">
        <v>314010</v>
      </c>
      <c r="M17" s="128" t="s">
        <v>51</v>
      </c>
      <c r="N17" s="128" t="s">
        <v>52</v>
      </c>
      <c r="O17" s="128" t="s">
        <v>38</v>
      </c>
      <c r="P17" s="128">
        <v>1</v>
      </c>
      <c r="Q17" s="128" t="s">
        <v>53</v>
      </c>
      <c r="R17" s="128">
        <v>184464</v>
      </c>
      <c r="S17" s="128" t="s">
        <v>54</v>
      </c>
      <c r="T17" s="128" t="s">
        <v>55</v>
      </c>
      <c r="U17" s="128">
        <v>549493200</v>
      </c>
      <c r="V17" s="128"/>
      <c r="W17" s="127" t="s">
        <v>1130</v>
      </c>
      <c r="X17" s="127" t="s">
        <v>1170</v>
      </c>
      <c r="Y17" s="127" t="s">
        <v>1407</v>
      </c>
      <c r="Z17" s="127" t="s">
        <v>1130</v>
      </c>
      <c r="AA17" s="127" t="s">
        <v>1144</v>
      </c>
      <c r="AB17" s="126" t="s">
        <v>1406</v>
      </c>
      <c r="AC17" s="124">
        <v>180</v>
      </c>
      <c r="AD17" s="125">
        <v>20</v>
      </c>
      <c r="AE17" s="124">
        <v>36</v>
      </c>
      <c r="AF17" s="123">
        <f>ROUND(J17*AC17,2)</f>
        <v>360</v>
      </c>
      <c r="AG17" s="123">
        <f>ROUND(J17*(AC17+AE17),2)</f>
        <v>432</v>
      </c>
    </row>
    <row r="18" spans="1:33" ht="12.75">
      <c r="A18" s="129">
        <v>27766</v>
      </c>
      <c r="B18" s="128"/>
      <c r="C18" s="129">
        <v>71984</v>
      </c>
      <c r="D18" s="128" t="s">
        <v>61</v>
      </c>
      <c r="E18" s="128" t="s">
        <v>62</v>
      </c>
      <c r="F18" s="128" t="s">
        <v>63</v>
      </c>
      <c r="G18" s="128" t="s">
        <v>26</v>
      </c>
      <c r="H18" s="143" t="s">
        <v>64</v>
      </c>
      <c r="I18" s="128" t="s">
        <v>27</v>
      </c>
      <c r="J18" s="125">
        <v>1</v>
      </c>
      <c r="K18" s="126" t="s">
        <v>1105</v>
      </c>
      <c r="L18" s="128">
        <v>314010</v>
      </c>
      <c r="M18" s="128" t="s">
        <v>51</v>
      </c>
      <c r="N18" s="128" t="s">
        <v>52</v>
      </c>
      <c r="O18" s="128" t="s">
        <v>38</v>
      </c>
      <c r="P18" s="128">
        <v>1</v>
      </c>
      <c r="Q18" s="128" t="s">
        <v>53</v>
      </c>
      <c r="R18" s="128">
        <v>184464</v>
      </c>
      <c r="S18" s="128" t="s">
        <v>54</v>
      </c>
      <c r="T18" s="128" t="s">
        <v>55</v>
      </c>
      <c r="U18" s="128">
        <v>549493200</v>
      </c>
      <c r="V18" s="128"/>
      <c r="W18" s="127" t="s">
        <v>1130</v>
      </c>
      <c r="X18" s="127" t="s">
        <v>1170</v>
      </c>
      <c r="Y18" s="127" t="s">
        <v>1407</v>
      </c>
      <c r="Z18" s="127" t="s">
        <v>1130</v>
      </c>
      <c r="AA18" s="127" t="s">
        <v>1144</v>
      </c>
      <c r="AB18" s="126" t="s">
        <v>1406</v>
      </c>
      <c r="AC18" s="124">
        <v>110</v>
      </c>
      <c r="AD18" s="125">
        <v>20</v>
      </c>
      <c r="AE18" s="124">
        <v>22</v>
      </c>
      <c r="AF18" s="123">
        <f>ROUND(J18*AC18,2)</f>
        <v>110</v>
      </c>
      <c r="AG18" s="123">
        <f>ROUND(J18*(AC18+AE18),2)</f>
        <v>132</v>
      </c>
    </row>
    <row r="19" spans="1:33" ht="13.5" thickBot="1">
      <c r="A19" s="129">
        <v>27766</v>
      </c>
      <c r="B19" s="128"/>
      <c r="C19" s="129">
        <v>71985</v>
      </c>
      <c r="D19" s="128" t="s">
        <v>24</v>
      </c>
      <c r="E19" s="128" t="s">
        <v>25</v>
      </c>
      <c r="F19" s="128" t="s">
        <v>1106</v>
      </c>
      <c r="G19" s="128" t="s">
        <v>26</v>
      </c>
      <c r="H19" s="128"/>
      <c r="I19" s="128" t="s">
        <v>27</v>
      </c>
      <c r="J19" s="125">
        <v>1</v>
      </c>
      <c r="K19" s="126" t="s">
        <v>1105</v>
      </c>
      <c r="L19" s="128">
        <v>314010</v>
      </c>
      <c r="M19" s="128" t="s">
        <v>51</v>
      </c>
      <c r="N19" s="128" t="s">
        <v>52</v>
      </c>
      <c r="O19" s="128" t="s">
        <v>38</v>
      </c>
      <c r="P19" s="128">
        <v>1</v>
      </c>
      <c r="Q19" s="128" t="s">
        <v>53</v>
      </c>
      <c r="R19" s="128">
        <v>184464</v>
      </c>
      <c r="S19" s="128" t="s">
        <v>54</v>
      </c>
      <c r="T19" s="128" t="s">
        <v>55</v>
      </c>
      <c r="U19" s="128">
        <v>549493200</v>
      </c>
      <c r="V19" s="128"/>
      <c r="W19" s="127" t="s">
        <v>1130</v>
      </c>
      <c r="X19" s="127" t="s">
        <v>1170</v>
      </c>
      <c r="Y19" s="127" t="s">
        <v>1407</v>
      </c>
      <c r="Z19" s="127" t="s">
        <v>1130</v>
      </c>
      <c r="AA19" s="127" t="s">
        <v>1144</v>
      </c>
      <c r="AB19" s="126" t="s">
        <v>1406</v>
      </c>
      <c r="AC19" s="124">
        <v>2600</v>
      </c>
      <c r="AD19" s="125">
        <v>20</v>
      </c>
      <c r="AE19" s="124">
        <v>520</v>
      </c>
      <c r="AF19" s="123">
        <f>ROUND(J19*AC19,2)</f>
        <v>2600</v>
      </c>
      <c r="AG19" s="123">
        <f>ROUND(J19*(AC19+AE19),2)</f>
        <v>3120</v>
      </c>
    </row>
    <row r="20" spans="1:33" ht="13.5" customHeight="1" thickTop="1">
      <c r="A20" s="121"/>
      <c r="B20" s="121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1" t="s">
        <v>1099</v>
      </c>
      <c r="AE20" s="121"/>
      <c r="AF20" s="120">
        <f>SUM(AF15:AF19)</f>
        <v>19120</v>
      </c>
      <c r="AG20" s="120">
        <f>SUM(AG15:AG19)</f>
        <v>22944</v>
      </c>
    </row>
    <row r="21" spans="1:33" ht="12.7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</row>
    <row r="22" spans="1:33" ht="26.25" thickBot="1">
      <c r="A22" s="129">
        <v>27779</v>
      </c>
      <c r="B22" s="128"/>
      <c r="C22" s="129">
        <v>71969</v>
      </c>
      <c r="D22" s="128" t="s">
        <v>46</v>
      </c>
      <c r="E22" s="128" t="s">
        <v>65</v>
      </c>
      <c r="F22" s="128" t="s">
        <v>66</v>
      </c>
      <c r="G22" s="128" t="s">
        <v>26</v>
      </c>
      <c r="H22" s="128"/>
      <c r="I22" s="128" t="s">
        <v>27</v>
      </c>
      <c r="J22" s="125">
        <v>2</v>
      </c>
      <c r="K22" s="126" t="s">
        <v>1105</v>
      </c>
      <c r="L22" s="128">
        <v>715000</v>
      </c>
      <c r="M22" s="128" t="s">
        <v>67</v>
      </c>
      <c r="N22" s="128" t="s">
        <v>68</v>
      </c>
      <c r="O22" s="128" t="s">
        <v>69</v>
      </c>
      <c r="P22" s="128">
        <v>3</v>
      </c>
      <c r="Q22" s="128" t="s">
        <v>39</v>
      </c>
      <c r="R22" s="128">
        <v>3971</v>
      </c>
      <c r="S22" s="128" t="s">
        <v>70</v>
      </c>
      <c r="T22" s="128" t="s">
        <v>71</v>
      </c>
      <c r="U22" s="128">
        <v>549497450</v>
      </c>
      <c r="V22" s="128"/>
      <c r="W22" s="127" t="s">
        <v>1405</v>
      </c>
      <c r="X22" s="127" t="s">
        <v>1334</v>
      </c>
      <c r="Y22" s="127" t="s">
        <v>1404</v>
      </c>
      <c r="Z22" s="127" t="s">
        <v>1176</v>
      </c>
      <c r="AA22" s="127" t="s">
        <v>1144</v>
      </c>
      <c r="AB22" s="126" t="s">
        <v>1403</v>
      </c>
      <c r="AC22" s="124">
        <v>3770</v>
      </c>
      <c r="AD22" s="125">
        <v>20</v>
      </c>
      <c r="AE22" s="124">
        <v>754</v>
      </c>
      <c r="AF22" s="123">
        <f>ROUND(J22*AC22,2)</f>
        <v>7540</v>
      </c>
      <c r="AG22" s="123">
        <f>ROUND(J22*(AC22+AE22),2)</f>
        <v>9048</v>
      </c>
    </row>
    <row r="23" spans="1:33" ht="13.5" customHeight="1" thickTop="1">
      <c r="A23" s="121"/>
      <c r="B23" s="121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1" t="s">
        <v>1099</v>
      </c>
      <c r="AE23" s="121"/>
      <c r="AF23" s="120">
        <f>SUM(AF22:AF22)</f>
        <v>7540</v>
      </c>
      <c r="AG23" s="120">
        <f>SUM(AG22:AG22)</f>
        <v>9048</v>
      </c>
    </row>
    <row r="24" spans="1:33" ht="12.7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</row>
    <row r="25" spans="1:33" ht="25.5">
      <c r="A25" s="129">
        <v>27782</v>
      </c>
      <c r="B25" s="128"/>
      <c r="C25" s="129">
        <v>71980</v>
      </c>
      <c r="D25" s="128" t="s">
        <v>72</v>
      </c>
      <c r="E25" s="128" t="s">
        <v>73</v>
      </c>
      <c r="F25" s="128" t="s">
        <v>74</v>
      </c>
      <c r="G25" s="128" t="s">
        <v>26</v>
      </c>
      <c r="H25" s="128"/>
      <c r="I25" s="128" t="s">
        <v>27</v>
      </c>
      <c r="J25" s="125">
        <v>1</v>
      </c>
      <c r="K25" s="126" t="s">
        <v>1118</v>
      </c>
      <c r="L25" s="128">
        <v>110520</v>
      </c>
      <c r="M25" s="128" t="s">
        <v>75</v>
      </c>
      <c r="N25" s="128" t="s">
        <v>76</v>
      </c>
      <c r="O25" s="128" t="s">
        <v>69</v>
      </c>
      <c r="P25" s="128">
        <v>3</v>
      </c>
      <c r="Q25" s="128" t="s">
        <v>77</v>
      </c>
      <c r="R25" s="128">
        <v>553</v>
      </c>
      <c r="S25" s="128" t="s">
        <v>78</v>
      </c>
      <c r="T25" s="128" t="s">
        <v>79</v>
      </c>
      <c r="U25" s="128">
        <v>549495450</v>
      </c>
      <c r="V25" s="128"/>
      <c r="W25" s="127" t="s">
        <v>1102</v>
      </c>
      <c r="X25" s="127" t="s">
        <v>1402</v>
      </c>
      <c r="Y25" s="127" t="s">
        <v>39</v>
      </c>
      <c r="Z25" s="127" t="s">
        <v>1102</v>
      </c>
      <c r="AA25" s="127" t="s">
        <v>1127</v>
      </c>
      <c r="AB25" s="126" t="s">
        <v>1401</v>
      </c>
      <c r="AC25" s="124">
        <v>8500</v>
      </c>
      <c r="AD25" s="125">
        <v>20</v>
      </c>
      <c r="AE25" s="124">
        <v>1700</v>
      </c>
      <c r="AF25" s="123">
        <f>ROUND(J25*AC25,2)</f>
        <v>8500</v>
      </c>
      <c r="AG25" s="123">
        <f>ROUND(J25*(AC25+AE25),2)</f>
        <v>10200</v>
      </c>
    </row>
    <row r="26" spans="1:33" ht="25.5">
      <c r="A26" s="129">
        <v>27782</v>
      </c>
      <c r="B26" s="128"/>
      <c r="C26" s="129">
        <v>71981</v>
      </c>
      <c r="D26" s="128" t="s">
        <v>46</v>
      </c>
      <c r="E26" s="128" t="s">
        <v>80</v>
      </c>
      <c r="F26" s="128" t="s">
        <v>81</v>
      </c>
      <c r="G26" s="128" t="s">
        <v>26</v>
      </c>
      <c r="H26" s="128"/>
      <c r="I26" s="128" t="s">
        <v>27</v>
      </c>
      <c r="J26" s="125">
        <v>1</v>
      </c>
      <c r="K26" s="126" t="s">
        <v>1118</v>
      </c>
      <c r="L26" s="128">
        <v>110520</v>
      </c>
      <c r="M26" s="128" t="s">
        <v>75</v>
      </c>
      <c r="N26" s="128" t="s">
        <v>76</v>
      </c>
      <c r="O26" s="128" t="s">
        <v>69</v>
      </c>
      <c r="P26" s="128">
        <v>3</v>
      </c>
      <c r="Q26" s="128" t="s">
        <v>77</v>
      </c>
      <c r="R26" s="128">
        <v>553</v>
      </c>
      <c r="S26" s="128" t="s">
        <v>78</v>
      </c>
      <c r="T26" s="128" t="s">
        <v>79</v>
      </c>
      <c r="U26" s="128">
        <v>549495450</v>
      </c>
      <c r="V26" s="128"/>
      <c r="W26" s="127" t="s">
        <v>1102</v>
      </c>
      <c r="X26" s="127" t="s">
        <v>1402</v>
      </c>
      <c r="Y26" s="127" t="s">
        <v>39</v>
      </c>
      <c r="Z26" s="127" t="s">
        <v>1102</v>
      </c>
      <c r="AA26" s="127" t="s">
        <v>1127</v>
      </c>
      <c r="AB26" s="126" t="s">
        <v>1401</v>
      </c>
      <c r="AC26" s="124">
        <v>5400</v>
      </c>
      <c r="AD26" s="125">
        <v>20</v>
      </c>
      <c r="AE26" s="124">
        <v>1080</v>
      </c>
      <c r="AF26" s="123">
        <f>ROUND(J26*AC26,2)</f>
        <v>5400</v>
      </c>
      <c r="AG26" s="123">
        <f>ROUND(J26*(AC26+AE26),2)</f>
        <v>6480</v>
      </c>
    </row>
    <row r="27" spans="1:33" ht="26.25" thickBot="1">
      <c r="A27" s="129">
        <v>27782</v>
      </c>
      <c r="B27" s="128"/>
      <c r="C27" s="129">
        <v>72002</v>
      </c>
      <c r="D27" s="128" t="s">
        <v>24</v>
      </c>
      <c r="E27" s="128" t="s">
        <v>25</v>
      </c>
      <c r="F27" s="128" t="s">
        <v>1106</v>
      </c>
      <c r="G27" s="128" t="s">
        <v>26</v>
      </c>
      <c r="H27" s="128"/>
      <c r="I27" s="128" t="s">
        <v>27</v>
      </c>
      <c r="J27" s="125">
        <v>1</v>
      </c>
      <c r="K27" s="126" t="s">
        <v>1118</v>
      </c>
      <c r="L27" s="128">
        <v>110520</v>
      </c>
      <c r="M27" s="128" t="s">
        <v>75</v>
      </c>
      <c r="N27" s="128" t="s">
        <v>76</v>
      </c>
      <c r="O27" s="128" t="s">
        <v>69</v>
      </c>
      <c r="P27" s="128">
        <v>3</v>
      </c>
      <c r="Q27" s="128" t="s">
        <v>77</v>
      </c>
      <c r="R27" s="128">
        <v>553</v>
      </c>
      <c r="S27" s="128" t="s">
        <v>78</v>
      </c>
      <c r="T27" s="128" t="s">
        <v>79</v>
      </c>
      <c r="U27" s="128">
        <v>549495450</v>
      </c>
      <c r="V27" s="128"/>
      <c r="W27" s="127" t="s">
        <v>1102</v>
      </c>
      <c r="X27" s="127" t="s">
        <v>1402</v>
      </c>
      <c r="Y27" s="127" t="s">
        <v>39</v>
      </c>
      <c r="Z27" s="127" t="s">
        <v>1102</v>
      </c>
      <c r="AA27" s="127" t="s">
        <v>1127</v>
      </c>
      <c r="AB27" s="126" t="s">
        <v>1401</v>
      </c>
      <c r="AC27" s="124">
        <v>2600</v>
      </c>
      <c r="AD27" s="125">
        <v>20</v>
      </c>
      <c r="AE27" s="124">
        <v>520</v>
      </c>
      <c r="AF27" s="123">
        <f>ROUND(J27*AC27,2)</f>
        <v>2600</v>
      </c>
      <c r="AG27" s="123">
        <f>ROUND(J27*(AC27+AE27),2)</f>
        <v>3120</v>
      </c>
    </row>
    <row r="28" spans="1:33" ht="13.5" customHeight="1" thickTop="1">
      <c r="A28" s="121"/>
      <c r="B28" s="121"/>
      <c r="C28" s="121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1" t="s">
        <v>1099</v>
      </c>
      <c r="AE28" s="121"/>
      <c r="AF28" s="120">
        <f>SUM(AF25:AF27)</f>
        <v>16500</v>
      </c>
      <c r="AG28" s="120">
        <f>SUM(AG25:AG27)</f>
        <v>19800</v>
      </c>
    </row>
    <row r="29" spans="1:33" ht="12.7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</row>
    <row r="30" spans="1:33" ht="25.5">
      <c r="A30" s="129">
        <v>27791</v>
      </c>
      <c r="B30" s="128"/>
      <c r="C30" s="129">
        <v>72116</v>
      </c>
      <c r="D30" s="128" t="s">
        <v>46</v>
      </c>
      <c r="E30" s="128" t="s">
        <v>56</v>
      </c>
      <c r="F30" s="128" t="s">
        <v>57</v>
      </c>
      <c r="G30" s="128" t="s">
        <v>26</v>
      </c>
      <c r="H30" s="128"/>
      <c r="I30" s="128" t="s">
        <v>27</v>
      </c>
      <c r="J30" s="125">
        <v>8</v>
      </c>
      <c r="K30" s="126" t="s">
        <v>1105</v>
      </c>
      <c r="L30" s="128">
        <v>313060</v>
      </c>
      <c r="M30" s="128" t="s">
        <v>82</v>
      </c>
      <c r="N30" s="128" t="s">
        <v>83</v>
      </c>
      <c r="O30" s="128" t="s">
        <v>84</v>
      </c>
      <c r="P30" s="128">
        <v>5</v>
      </c>
      <c r="Q30" s="128" t="s">
        <v>85</v>
      </c>
      <c r="R30" s="128">
        <v>7467</v>
      </c>
      <c r="S30" s="128" t="s">
        <v>86</v>
      </c>
      <c r="T30" s="128" t="s">
        <v>87</v>
      </c>
      <c r="U30" s="128">
        <v>549493107</v>
      </c>
      <c r="V30" s="143" t="s">
        <v>88</v>
      </c>
      <c r="W30" s="127" t="s">
        <v>1258</v>
      </c>
      <c r="X30" s="127" t="s">
        <v>1400</v>
      </c>
      <c r="Y30" s="127" t="s">
        <v>1399</v>
      </c>
      <c r="Z30" s="127" t="s">
        <v>1206</v>
      </c>
      <c r="AA30" s="127" t="s">
        <v>39</v>
      </c>
      <c r="AB30" s="126" t="s">
        <v>1398</v>
      </c>
      <c r="AC30" s="124">
        <v>2600</v>
      </c>
      <c r="AD30" s="125">
        <v>20</v>
      </c>
      <c r="AE30" s="124">
        <v>520</v>
      </c>
      <c r="AF30" s="123">
        <f>ROUND(J30*AC30,2)</f>
        <v>20800</v>
      </c>
      <c r="AG30" s="123">
        <f>ROUND(J30*(AC30+AE30),2)</f>
        <v>24960</v>
      </c>
    </row>
    <row r="31" spans="1:33" ht="64.5" thickBot="1">
      <c r="A31" s="129">
        <v>27791</v>
      </c>
      <c r="B31" s="128"/>
      <c r="C31" s="129">
        <v>72117</v>
      </c>
      <c r="D31" s="128" t="s">
        <v>72</v>
      </c>
      <c r="E31" s="128" t="s">
        <v>73</v>
      </c>
      <c r="F31" s="128" t="s">
        <v>74</v>
      </c>
      <c r="G31" s="128" t="s">
        <v>26</v>
      </c>
      <c r="H31" s="143" t="s">
        <v>89</v>
      </c>
      <c r="I31" s="128" t="s">
        <v>27</v>
      </c>
      <c r="J31" s="125">
        <v>7</v>
      </c>
      <c r="K31" s="126" t="s">
        <v>1105</v>
      </c>
      <c r="L31" s="128">
        <v>313060</v>
      </c>
      <c r="M31" s="128" t="s">
        <v>82</v>
      </c>
      <c r="N31" s="128" t="s">
        <v>83</v>
      </c>
      <c r="O31" s="128" t="s">
        <v>84</v>
      </c>
      <c r="P31" s="128">
        <v>5</v>
      </c>
      <c r="Q31" s="128" t="s">
        <v>85</v>
      </c>
      <c r="R31" s="128">
        <v>7467</v>
      </c>
      <c r="S31" s="128" t="s">
        <v>86</v>
      </c>
      <c r="T31" s="128" t="s">
        <v>87</v>
      </c>
      <c r="U31" s="128">
        <v>549493107</v>
      </c>
      <c r="V31" s="143" t="s">
        <v>90</v>
      </c>
      <c r="W31" s="127" t="s">
        <v>1258</v>
      </c>
      <c r="X31" s="127" t="s">
        <v>1400</v>
      </c>
      <c r="Y31" s="127" t="s">
        <v>1399</v>
      </c>
      <c r="Z31" s="127" t="s">
        <v>1206</v>
      </c>
      <c r="AA31" s="127" t="s">
        <v>39</v>
      </c>
      <c r="AB31" s="126" t="s">
        <v>1398</v>
      </c>
      <c r="AC31" s="124">
        <v>10100</v>
      </c>
      <c r="AD31" s="125">
        <v>20</v>
      </c>
      <c r="AE31" s="124">
        <v>2020</v>
      </c>
      <c r="AF31" s="123">
        <f>ROUND(J31*AC31,2)</f>
        <v>70700</v>
      </c>
      <c r="AG31" s="123">
        <f>ROUND(J31*(AC31+AE31),2)</f>
        <v>84840</v>
      </c>
    </row>
    <row r="32" spans="1:33" ht="13.5" customHeight="1" thickTop="1">
      <c r="A32" s="121"/>
      <c r="B32" s="121"/>
      <c r="C32" s="121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1" t="s">
        <v>1099</v>
      </c>
      <c r="AE32" s="121"/>
      <c r="AF32" s="120">
        <f>SUM(AF30:AF31)</f>
        <v>91500</v>
      </c>
      <c r="AG32" s="120">
        <f>SUM(AG30:AG31)</f>
        <v>109800</v>
      </c>
    </row>
    <row r="33" spans="1:33" ht="12.7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</row>
    <row r="34" spans="1:33" ht="13.5" thickBot="1">
      <c r="A34" s="129">
        <v>27801</v>
      </c>
      <c r="B34" s="128"/>
      <c r="C34" s="129">
        <v>72069</v>
      </c>
      <c r="D34" s="128" t="s">
        <v>91</v>
      </c>
      <c r="E34" s="128" t="s">
        <v>92</v>
      </c>
      <c r="F34" s="128" t="s">
        <v>93</v>
      </c>
      <c r="G34" s="128" t="s">
        <v>26</v>
      </c>
      <c r="H34" s="128"/>
      <c r="I34" s="128" t="s">
        <v>27</v>
      </c>
      <c r="J34" s="125">
        <v>1</v>
      </c>
      <c r="K34" s="126" t="s">
        <v>1118</v>
      </c>
      <c r="L34" s="128">
        <v>110519</v>
      </c>
      <c r="M34" s="128" t="s">
        <v>94</v>
      </c>
      <c r="N34" s="128" t="s">
        <v>95</v>
      </c>
      <c r="O34" s="128" t="s">
        <v>69</v>
      </c>
      <c r="P34" s="128">
        <v>3</v>
      </c>
      <c r="Q34" s="128" t="s">
        <v>96</v>
      </c>
      <c r="R34" s="128">
        <v>2724</v>
      </c>
      <c r="S34" s="128" t="s">
        <v>97</v>
      </c>
      <c r="T34" s="128" t="s">
        <v>98</v>
      </c>
      <c r="U34" s="128">
        <v>549495472</v>
      </c>
      <c r="V34" s="128"/>
      <c r="W34" s="127" t="s">
        <v>1102</v>
      </c>
      <c r="X34" s="127" t="s">
        <v>1181</v>
      </c>
      <c r="Y34" s="127" t="s">
        <v>39</v>
      </c>
      <c r="Z34" s="127" t="s">
        <v>1102</v>
      </c>
      <c r="AA34" s="127" t="s">
        <v>1127</v>
      </c>
      <c r="AB34" s="126" t="s">
        <v>1397</v>
      </c>
      <c r="AC34" s="124">
        <v>140</v>
      </c>
      <c r="AD34" s="125">
        <v>20</v>
      </c>
      <c r="AE34" s="124">
        <v>28</v>
      </c>
      <c r="AF34" s="123">
        <f>ROUND(J34*AC34,2)</f>
        <v>140</v>
      </c>
      <c r="AG34" s="123">
        <f>ROUND(J34*(AC34+AE34),2)</f>
        <v>168</v>
      </c>
    </row>
    <row r="35" spans="1:33" ht="13.5" customHeight="1" thickTop="1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1" t="s">
        <v>1099</v>
      </c>
      <c r="AE35" s="121"/>
      <c r="AF35" s="120">
        <f>SUM(AF34:AF34)</f>
        <v>140</v>
      </c>
      <c r="AG35" s="120">
        <f>SUM(AG34:AG34)</f>
        <v>168</v>
      </c>
    </row>
    <row r="36" spans="1:33" ht="12.75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</row>
    <row r="37" spans="1:33" ht="13.5" thickBot="1">
      <c r="A37" s="129">
        <v>27802</v>
      </c>
      <c r="B37" s="128"/>
      <c r="C37" s="129">
        <v>72070</v>
      </c>
      <c r="D37" s="128" t="s">
        <v>91</v>
      </c>
      <c r="E37" s="128" t="s">
        <v>92</v>
      </c>
      <c r="F37" s="128" t="s">
        <v>93</v>
      </c>
      <c r="G37" s="128" t="s">
        <v>26</v>
      </c>
      <c r="H37" s="128"/>
      <c r="I37" s="128" t="s">
        <v>27</v>
      </c>
      <c r="J37" s="125">
        <v>4</v>
      </c>
      <c r="K37" s="126" t="s">
        <v>1118</v>
      </c>
      <c r="L37" s="128">
        <v>110519</v>
      </c>
      <c r="M37" s="128" t="s">
        <v>94</v>
      </c>
      <c r="N37" s="128" t="s">
        <v>95</v>
      </c>
      <c r="O37" s="128" t="s">
        <v>69</v>
      </c>
      <c r="P37" s="128">
        <v>3</v>
      </c>
      <c r="Q37" s="128" t="s">
        <v>99</v>
      </c>
      <c r="R37" s="128">
        <v>70424</v>
      </c>
      <c r="S37" s="128" t="s">
        <v>100</v>
      </c>
      <c r="T37" s="128" t="s">
        <v>101</v>
      </c>
      <c r="U37" s="128">
        <v>549494303</v>
      </c>
      <c r="V37" s="128"/>
      <c r="W37" s="127" t="s">
        <v>1102</v>
      </c>
      <c r="X37" s="127" t="s">
        <v>1262</v>
      </c>
      <c r="Y37" s="127" t="s">
        <v>39</v>
      </c>
      <c r="Z37" s="127" t="s">
        <v>1102</v>
      </c>
      <c r="AA37" s="127" t="s">
        <v>1127</v>
      </c>
      <c r="AB37" s="126" t="s">
        <v>1396</v>
      </c>
      <c r="AC37" s="124">
        <v>140</v>
      </c>
      <c r="AD37" s="125">
        <v>20</v>
      </c>
      <c r="AE37" s="124">
        <v>28</v>
      </c>
      <c r="AF37" s="123">
        <f>ROUND(J37*AC37,2)</f>
        <v>560</v>
      </c>
      <c r="AG37" s="123">
        <f>ROUND(J37*(AC37+AE37),2)</f>
        <v>672</v>
      </c>
    </row>
    <row r="38" spans="1:33" ht="13.5" customHeight="1" thickTop="1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1" t="s">
        <v>1099</v>
      </c>
      <c r="AE38" s="121"/>
      <c r="AF38" s="120">
        <f>SUM(AF37:AF37)</f>
        <v>560</v>
      </c>
      <c r="AG38" s="120">
        <f>SUM(AG37:AG37)</f>
        <v>672</v>
      </c>
    </row>
    <row r="39" spans="1:33" ht="12.75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</row>
    <row r="40" spans="1:33" ht="26.25" thickBot="1">
      <c r="A40" s="129">
        <v>27806</v>
      </c>
      <c r="B40" s="128"/>
      <c r="C40" s="129">
        <v>72093</v>
      </c>
      <c r="D40" s="128" t="s">
        <v>33</v>
      </c>
      <c r="E40" s="128" t="s">
        <v>102</v>
      </c>
      <c r="F40" s="128" t="s">
        <v>103</v>
      </c>
      <c r="G40" s="128" t="s">
        <v>26</v>
      </c>
      <c r="H40" s="128"/>
      <c r="I40" s="128" t="s">
        <v>27</v>
      </c>
      <c r="J40" s="125">
        <v>11</v>
      </c>
      <c r="K40" s="126" t="s">
        <v>1105</v>
      </c>
      <c r="L40" s="128">
        <v>212630</v>
      </c>
      <c r="M40" s="128" t="s">
        <v>104</v>
      </c>
      <c r="N40" s="128" t="s">
        <v>105</v>
      </c>
      <c r="O40" s="128" t="s">
        <v>106</v>
      </c>
      <c r="P40" s="128">
        <v>4</v>
      </c>
      <c r="Q40" s="128" t="s">
        <v>107</v>
      </c>
      <c r="R40" s="128">
        <v>9111</v>
      </c>
      <c r="S40" s="128" t="s">
        <v>108</v>
      </c>
      <c r="T40" s="128" t="s">
        <v>109</v>
      </c>
      <c r="U40" s="128">
        <v>549494986</v>
      </c>
      <c r="V40" s="128"/>
      <c r="W40" s="127" t="s">
        <v>1204</v>
      </c>
      <c r="X40" s="127" t="s">
        <v>1203</v>
      </c>
      <c r="Y40" s="127" t="s">
        <v>39</v>
      </c>
      <c r="Z40" s="127" t="s">
        <v>1120</v>
      </c>
      <c r="AA40" s="127" t="s">
        <v>1144</v>
      </c>
      <c r="AB40" s="126" t="s">
        <v>1395</v>
      </c>
      <c r="AC40" s="124">
        <v>33300</v>
      </c>
      <c r="AD40" s="125">
        <v>20</v>
      </c>
      <c r="AE40" s="124">
        <v>6660</v>
      </c>
      <c r="AF40" s="123">
        <f>ROUND(J40*AC40,2)</f>
        <v>366300</v>
      </c>
      <c r="AG40" s="123">
        <f>ROUND(J40*(AC40+AE40),2)</f>
        <v>439560</v>
      </c>
    </row>
    <row r="41" spans="1:33" ht="13.5" customHeight="1" thickTop="1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1" t="s">
        <v>1099</v>
      </c>
      <c r="AE41" s="121"/>
      <c r="AF41" s="120">
        <f>SUM(AF40:AF40)</f>
        <v>366300</v>
      </c>
      <c r="AG41" s="120">
        <f>SUM(AG40:AG40)</f>
        <v>439560</v>
      </c>
    </row>
    <row r="42" spans="1:33" ht="12.75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</row>
    <row r="43" spans="1:33" ht="12.75">
      <c r="A43" s="129">
        <v>27816</v>
      </c>
      <c r="B43" s="128"/>
      <c r="C43" s="129">
        <v>72115</v>
      </c>
      <c r="D43" s="128" t="s">
        <v>46</v>
      </c>
      <c r="E43" s="128" t="s">
        <v>80</v>
      </c>
      <c r="F43" s="128" t="s">
        <v>81</v>
      </c>
      <c r="G43" s="128" t="s">
        <v>26</v>
      </c>
      <c r="H43" s="128"/>
      <c r="I43" s="128" t="s">
        <v>27</v>
      </c>
      <c r="J43" s="125">
        <v>5</v>
      </c>
      <c r="K43" s="126" t="s">
        <v>1118</v>
      </c>
      <c r="L43" s="128">
        <v>110225</v>
      </c>
      <c r="M43" s="128" t="s">
        <v>110</v>
      </c>
      <c r="N43" s="128" t="s">
        <v>111</v>
      </c>
      <c r="O43" s="128" t="s">
        <v>112</v>
      </c>
      <c r="P43" s="128">
        <v>9</v>
      </c>
      <c r="Q43" s="128" t="s">
        <v>113</v>
      </c>
      <c r="R43" s="128">
        <v>56758</v>
      </c>
      <c r="S43" s="128" t="s">
        <v>114</v>
      </c>
      <c r="T43" s="128" t="s">
        <v>115</v>
      </c>
      <c r="U43" s="128">
        <v>532233860</v>
      </c>
      <c r="V43" s="128"/>
      <c r="W43" s="127" t="s">
        <v>1102</v>
      </c>
      <c r="X43" s="127" t="s">
        <v>1394</v>
      </c>
      <c r="Y43" s="127" t="s">
        <v>39</v>
      </c>
      <c r="Z43" s="127" t="s">
        <v>1102</v>
      </c>
      <c r="AA43" s="127" t="s">
        <v>1393</v>
      </c>
      <c r="AB43" s="126" t="s">
        <v>1392</v>
      </c>
      <c r="AC43" s="124">
        <v>5400</v>
      </c>
      <c r="AD43" s="125">
        <v>20</v>
      </c>
      <c r="AE43" s="124">
        <v>1080</v>
      </c>
      <c r="AF43" s="123">
        <f>ROUND(J43*AC43,2)</f>
        <v>27000</v>
      </c>
      <c r="AG43" s="123">
        <f>ROUND(J43*(AC43+AE43),2)</f>
        <v>32400</v>
      </c>
    </row>
    <row r="44" spans="1:33" ht="12.75">
      <c r="A44" s="129">
        <v>27816</v>
      </c>
      <c r="B44" s="128"/>
      <c r="C44" s="129">
        <v>72126</v>
      </c>
      <c r="D44" s="128" t="s">
        <v>46</v>
      </c>
      <c r="E44" s="128" t="s">
        <v>65</v>
      </c>
      <c r="F44" s="128" t="s">
        <v>66</v>
      </c>
      <c r="G44" s="128" t="s">
        <v>26</v>
      </c>
      <c r="H44" s="128"/>
      <c r="I44" s="128" t="s">
        <v>27</v>
      </c>
      <c r="J44" s="125">
        <v>1</v>
      </c>
      <c r="K44" s="126" t="s">
        <v>1118</v>
      </c>
      <c r="L44" s="128">
        <v>110225</v>
      </c>
      <c r="M44" s="128" t="s">
        <v>110</v>
      </c>
      <c r="N44" s="128" t="s">
        <v>111</v>
      </c>
      <c r="O44" s="128" t="s">
        <v>112</v>
      </c>
      <c r="P44" s="128">
        <v>9</v>
      </c>
      <c r="Q44" s="128" t="s">
        <v>113</v>
      </c>
      <c r="R44" s="128">
        <v>56758</v>
      </c>
      <c r="S44" s="128" t="s">
        <v>114</v>
      </c>
      <c r="T44" s="128" t="s">
        <v>115</v>
      </c>
      <c r="U44" s="128">
        <v>532233860</v>
      </c>
      <c r="V44" s="128"/>
      <c r="W44" s="127" t="s">
        <v>1102</v>
      </c>
      <c r="X44" s="127" t="s">
        <v>1394</v>
      </c>
      <c r="Y44" s="127" t="s">
        <v>39</v>
      </c>
      <c r="Z44" s="127" t="s">
        <v>1102</v>
      </c>
      <c r="AA44" s="127" t="s">
        <v>1393</v>
      </c>
      <c r="AB44" s="126" t="s">
        <v>1392</v>
      </c>
      <c r="AC44" s="124">
        <v>3770</v>
      </c>
      <c r="AD44" s="125">
        <v>20</v>
      </c>
      <c r="AE44" s="124">
        <v>754</v>
      </c>
      <c r="AF44" s="123">
        <f>ROUND(J44*AC44,2)</f>
        <v>3770</v>
      </c>
      <c r="AG44" s="123">
        <f>ROUND(J44*(AC44+AE44),2)</f>
        <v>4524</v>
      </c>
    </row>
    <row r="45" spans="1:33" ht="13.5" thickBot="1">
      <c r="A45" s="129">
        <v>27816</v>
      </c>
      <c r="B45" s="128"/>
      <c r="C45" s="129">
        <v>72127</v>
      </c>
      <c r="D45" s="128" t="s">
        <v>72</v>
      </c>
      <c r="E45" s="128" t="s">
        <v>73</v>
      </c>
      <c r="F45" s="128" t="s">
        <v>74</v>
      </c>
      <c r="G45" s="128" t="s">
        <v>26</v>
      </c>
      <c r="H45" s="128"/>
      <c r="I45" s="128" t="s">
        <v>27</v>
      </c>
      <c r="J45" s="125">
        <v>1</v>
      </c>
      <c r="K45" s="126" t="s">
        <v>1118</v>
      </c>
      <c r="L45" s="128">
        <v>110225</v>
      </c>
      <c r="M45" s="128" t="s">
        <v>110</v>
      </c>
      <c r="N45" s="128" t="s">
        <v>111</v>
      </c>
      <c r="O45" s="128" t="s">
        <v>112</v>
      </c>
      <c r="P45" s="128">
        <v>9</v>
      </c>
      <c r="Q45" s="128" t="s">
        <v>113</v>
      </c>
      <c r="R45" s="128">
        <v>56758</v>
      </c>
      <c r="S45" s="128" t="s">
        <v>114</v>
      </c>
      <c r="T45" s="128" t="s">
        <v>115</v>
      </c>
      <c r="U45" s="128">
        <v>532233860</v>
      </c>
      <c r="V45" s="128"/>
      <c r="W45" s="127" t="s">
        <v>1102</v>
      </c>
      <c r="X45" s="127" t="s">
        <v>1394</v>
      </c>
      <c r="Y45" s="127" t="s">
        <v>39</v>
      </c>
      <c r="Z45" s="127" t="s">
        <v>1102</v>
      </c>
      <c r="AA45" s="127" t="s">
        <v>1393</v>
      </c>
      <c r="AB45" s="126" t="s">
        <v>1392</v>
      </c>
      <c r="AC45" s="124">
        <v>8500</v>
      </c>
      <c r="AD45" s="125">
        <v>20</v>
      </c>
      <c r="AE45" s="124">
        <v>1700</v>
      </c>
      <c r="AF45" s="123">
        <f>ROUND(J45*AC45,2)</f>
        <v>8500</v>
      </c>
      <c r="AG45" s="123">
        <f>ROUND(J45*(AC45+AE45),2)</f>
        <v>10200</v>
      </c>
    </row>
    <row r="46" spans="1:33" ht="13.5" customHeight="1" thickTop="1">
      <c r="A46" s="121"/>
      <c r="B46" s="121"/>
      <c r="C46" s="121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1" t="s">
        <v>1099</v>
      </c>
      <c r="AE46" s="121"/>
      <c r="AF46" s="120">
        <f>SUM(AF43:AF45)</f>
        <v>39270</v>
      </c>
      <c r="AG46" s="120">
        <f>SUM(AG43:AG45)</f>
        <v>47124</v>
      </c>
    </row>
    <row r="47" spans="1:33" ht="12.75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</row>
    <row r="48" spans="1:33" ht="25.5">
      <c r="A48" s="129">
        <v>27821</v>
      </c>
      <c r="B48" s="128"/>
      <c r="C48" s="129">
        <v>72362</v>
      </c>
      <c r="D48" s="128" t="s">
        <v>116</v>
      </c>
      <c r="E48" s="128" t="s">
        <v>117</v>
      </c>
      <c r="F48" s="128" t="s">
        <v>118</v>
      </c>
      <c r="G48" s="128" t="s">
        <v>26</v>
      </c>
      <c r="H48" s="143" t="s">
        <v>119</v>
      </c>
      <c r="I48" s="128" t="s">
        <v>27</v>
      </c>
      <c r="J48" s="125">
        <v>4</v>
      </c>
      <c r="K48" s="126" t="s">
        <v>1105</v>
      </c>
      <c r="L48" s="128">
        <v>411700</v>
      </c>
      <c r="M48" s="128" t="s">
        <v>120</v>
      </c>
      <c r="N48" s="128" t="s">
        <v>121</v>
      </c>
      <c r="O48" s="128" t="s">
        <v>122</v>
      </c>
      <c r="P48" s="128">
        <v>1</v>
      </c>
      <c r="Q48" s="128" t="s">
        <v>39</v>
      </c>
      <c r="R48" s="128">
        <v>204936</v>
      </c>
      <c r="S48" s="128" t="s">
        <v>123</v>
      </c>
      <c r="T48" s="128" t="s">
        <v>124</v>
      </c>
      <c r="U48" s="128">
        <v>549493954</v>
      </c>
      <c r="V48" s="128"/>
      <c r="W48" s="127" t="s">
        <v>1391</v>
      </c>
      <c r="X48" s="127" t="s">
        <v>1390</v>
      </c>
      <c r="Y48" s="127" t="s">
        <v>39</v>
      </c>
      <c r="Z48" s="127" t="s">
        <v>1389</v>
      </c>
      <c r="AA48" s="127" t="s">
        <v>39</v>
      </c>
      <c r="AB48" s="126" t="s">
        <v>1388</v>
      </c>
      <c r="AC48" s="124">
        <v>100</v>
      </c>
      <c r="AD48" s="125">
        <v>20</v>
      </c>
      <c r="AE48" s="124">
        <v>20</v>
      </c>
      <c r="AF48" s="123">
        <f>ROUND(J48*AC48,2)</f>
        <v>400</v>
      </c>
      <c r="AG48" s="123">
        <f>ROUND(J48*(AC48+AE48),2)</f>
        <v>480</v>
      </c>
    </row>
    <row r="49" spans="1:33" ht="13.5" thickBot="1">
      <c r="A49" s="129">
        <v>27821</v>
      </c>
      <c r="B49" s="128"/>
      <c r="C49" s="129">
        <v>72364</v>
      </c>
      <c r="D49" s="128" t="s">
        <v>91</v>
      </c>
      <c r="E49" s="128" t="s">
        <v>92</v>
      </c>
      <c r="F49" s="128" t="s">
        <v>93</v>
      </c>
      <c r="G49" s="128" t="s">
        <v>26</v>
      </c>
      <c r="H49" s="128"/>
      <c r="I49" s="128" t="s">
        <v>27</v>
      </c>
      <c r="J49" s="125">
        <v>2</v>
      </c>
      <c r="K49" s="126" t="s">
        <v>1105</v>
      </c>
      <c r="L49" s="128">
        <v>411700</v>
      </c>
      <c r="M49" s="128" t="s">
        <v>120</v>
      </c>
      <c r="N49" s="128" t="s">
        <v>121</v>
      </c>
      <c r="O49" s="128" t="s">
        <v>122</v>
      </c>
      <c r="P49" s="128">
        <v>1</v>
      </c>
      <c r="Q49" s="128" t="s">
        <v>39</v>
      </c>
      <c r="R49" s="128">
        <v>204936</v>
      </c>
      <c r="S49" s="128" t="s">
        <v>123</v>
      </c>
      <c r="T49" s="128" t="s">
        <v>124</v>
      </c>
      <c r="U49" s="128">
        <v>549493954</v>
      </c>
      <c r="V49" s="128"/>
      <c r="W49" s="127" t="s">
        <v>1391</v>
      </c>
      <c r="X49" s="127" t="s">
        <v>1390</v>
      </c>
      <c r="Y49" s="127" t="s">
        <v>39</v>
      </c>
      <c r="Z49" s="127" t="s">
        <v>1389</v>
      </c>
      <c r="AA49" s="127" t="s">
        <v>39</v>
      </c>
      <c r="AB49" s="126" t="s">
        <v>1388</v>
      </c>
      <c r="AC49" s="124">
        <v>140</v>
      </c>
      <c r="AD49" s="125">
        <v>20</v>
      </c>
      <c r="AE49" s="124">
        <v>28</v>
      </c>
      <c r="AF49" s="123">
        <f>ROUND(J49*AC49,2)</f>
        <v>280</v>
      </c>
      <c r="AG49" s="123">
        <f>ROUND(J49*(AC49+AE49),2)</f>
        <v>336</v>
      </c>
    </row>
    <row r="50" spans="1:33" ht="13.5" customHeight="1" thickTop="1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1" t="s">
        <v>1099</v>
      </c>
      <c r="AE50" s="121"/>
      <c r="AF50" s="120">
        <f>SUM(AF48:AF49)</f>
        <v>680</v>
      </c>
      <c r="AG50" s="120">
        <f>SUM(AG48:AG49)</f>
        <v>816</v>
      </c>
    </row>
    <row r="51" spans="1:33" ht="12.75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</row>
    <row r="52" spans="1:33" ht="77.25" thickBot="1">
      <c r="A52" s="129">
        <v>27847</v>
      </c>
      <c r="B52" s="128" t="s">
        <v>125</v>
      </c>
      <c r="C52" s="129">
        <v>72290</v>
      </c>
      <c r="D52" s="128" t="s">
        <v>72</v>
      </c>
      <c r="E52" s="128" t="s">
        <v>126</v>
      </c>
      <c r="F52" s="128" t="s">
        <v>127</v>
      </c>
      <c r="G52" s="128" t="s">
        <v>26</v>
      </c>
      <c r="H52" s="143" t="s">
        <v>128</v>
      </c>
      <c r="I52" s="128" t="s">
        <v>27</v>
      </c>
      <c r="J52" s="125">
        <v>2</v>
      </c>
      <c r="K52" s="126" t="s">
        <v>1105</v>
      </c>
      <c r="L52" s="128">
        <v>560000</v>
      </c>
      <c r="M52" s="128" t="s">
        <v>129</v>
      </c>
      <c r="N52" s="128" t="s">
        <v>130</v>
      </c>
      <c r="O52" s="128" t="s">
        <v>131</v>
      </c>
      <c r="P52" s="128">
        <v>3</v>
      </c>
      <c r="Q52" s="128">
        <v>349</v>
      </c>
      <c r="R52" s="128">
        <v>168497</v>
      </c>
      <c r="S52" s="128" t="s">
        <v>132</v>
      </c>
      <c r="T52" s="128" t="s">
        <v>133</v>
      </c>
      <c r="U52" s="128">
        <v>549494051</v>
      </c>
      <c r="V52" s="143" t="s">
        <v>134</v>
      </c>
      <c r="W52" s="127" t="s">
        <v>1387</v>
      </c>
      <c r="X52" s="127" t="s">
        <v>1146</v>
      </c>
      <c r="Y52" s="127" t="s">
        <v>39</v>
      </c>
      <c r="Z52" s="127" t="s">
        <v>1130</v>
      </c>
      <c r="AA52" s="127" t="s">
        <v>1243</v>
      </c>
      <c r="AB52" s="126" t="s">
        <v>1386</v>
      </c>
      <c r="AC52" s="124">
        <v>13300</v>
      </c>
      <c r="AD52" s="125">
        <v>20</v>
      </c>
      <c r="AE52" s="124">
        <v>2660</v>
      </c>
      <c r="AF52" s="123">
        <f>ROUND(J52*AC52,2)</f>
        <v>26600</v>
      </c>
      <c r="AG52" s="123">
        <f>ROUND(J52*(AC52+AE52),2)</f>
        <v>31920</v>
      </c>
    </row>
    <row r="53" spans="1:33" ht="13.5" customHeight="1" thickTop="1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1" t="s">
        <v>1099</v>
      </c>
      <c r="AE53" s="121"/>
      <c r="AF53" s="120">
        <f>SUM(AF52:AF52)</f>
        <v>26600</v>
      </c>
      <c r="AG53" s="120">
        <f>SUM(AG52:AG52)</f>
        <v>31920</v>
      </c>
    </row>
    <row r="54" spans="1:33" ht="12.75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</row>
    <row r="55" spans="1:33" ht="26.25" thickBot="1">
      <c r="A55" s="129">
        <v>27877</v>
      </c>
      <c r="B55" s="128" t="s">
        <v>135</v>
      </c>
      <c r="C55" s="129">
        <v>72355</v>
      </c>
      <c r="D55" s="128" t="s">
        <v>24</v>
      </c>
      <c r="E55" s="128" t="s">
        <v>25</v>
      </c>
      <c r="F55" s="128" t="s">
        <v>1106</v>
      </c>
      <c r="G55" s="128" t="s">
        <v>26</v>
      </c>
      <c r="H55" s="128"/>
      <c r="I55" s="128" t="s">
        <v>27</v>
      </c>
      <c r="J55" s="125">
        <v>1</v>
      </c>
      <c r="K55" s="126" t="s">
        <v>1118</v>
      </c>
      <c r="L55" s="128">
        <v>110120</v>
      </c>
      <c r="M55" s="128" t="s">
        <v>136</v>
      </c>
      <c r="N55" s="128" t="s">
        <v>137</v>
      </c>
      <c r="O55" s="128" t="s">
        <v>138</v>
      </c>
      <c r="P55" s="128">
        <v>2</v>
      </c>
      <c r="Q55" s="128" t="s">
        <v>139</v>
      </c>
      <c r="R55" s="128">
        <v>37507</v>
      </c>
      <c r="S55" s="128" t="s">
        <v>140</v>
      </c>
      <c r="T55" s="128" t="s">
        <v>141</v>
      </c>
      <c r="U55" s="128">
        <v>543182328</v>
      </c>
      <c r="V55" s="128"/>
      <c r="W55" s="127" t="s">
        <v>1102</v>
      </c>
      <c r="X55" s="127" t="s">
        <v>1385</v>
      </c>
      <c r="Y55" s="127" t="s">
        <v>39</v>
      </c>
      <c r="Z55" s="127" t="s">
        <v>1102</v>
      </c>
      <c r="AA55" s="127" t="s">
        <v>1127</v>
      </c>
      <c r="AB55" s="126" t="s">
        <v>1384</v>
      </c>
      <c r="AC55" s="124">
        <v>2600</v>
      </c>
      <c r="AD55" s="125">
        <v>20</v>
      </c>
      <c r="AE55" s="124">
        <v>520</v>
      </c>
      <c r="AF55" s="123">
        <f>ROUND(J55*AC55,2)</f>
        <v>2600</v>
      </c>
      <c r="AG55" s="123">
        <f>ROUND(J55*(AC55+AE55),2)</f>
        <v>3120</v>
      </c>
    </row>
    <row r="56" spans="1:33" ht="13.5" customHeight="1" thickTop="1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1" t="s">
        <v>1099</v>
      </c>
      <c r="AE56" s="121"/>
      <c r="AF56" s="120">
        <f>SUM(AF55:AF55)</f>
        <v>2600</v>
      </c>
      <c r="AG56" s="120">
        <f>SUM(AG55:AG55)</f>
        <v>3120</v>
      </c>
    </row>
    <row r="57" spans="1:33" ht="12.75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</row>
    <row r="58" spans="1:33" ht="12.75">
      <c r="A58" s="129">
        <v>27880</v>
      </c>
      <c r="B58" s="128"/>
      <c r="C58" s="129">
        <v>73976</v>
      </c>
      <c r="D58" s="128" t="s">
        <v>46</v>
      </c>
      <c r="E58" s="128" t="s">
        <v>65</v>
      </c>
      <c r="F58" s="128" t="s">
        <v>66</v>
      </c>
      <c r="G58" s="128" t="s">
        <v>26</v>
      </c>
      <c r="H58" s="128"/>
      <c r="I58" s="128" t="s">
        <v>27</v>
      </c>
      <c r="J58" s="125">
        <v>1</v>
      </c>
      <c r="K58" s="126" t="s">
        <v>1118</v>
      </c>
      <c r="L58" s="128">
        <v>110217</v>
      </c>
      <c r="M58" s="128" t="s">
        <v>142</v>
      </c>
      <c r="N58" s="128" t="s">
        <v>111</v>
      </c>
      <c r="O58" s="128" t="s">
        <v>112</v>
      </c>
      <c r="P58" s="128">
        <v>8</v>
      </c>
      <c r="Q58" s="128" t="s">
        <v>143</v>
      </c>
      <c r="R58" s="128">
        <v>36942</v>
      </c>
      <c r="S58" s="128" t="s">
        <v>144</v>
      </c>
      <c r="T58" s="128" t="s">
        <v>145</v>
      </c>
      <c r="U58" s="128" t="s">
        <v>146</v>
      </c>
      <c r="V58" s="128"/>
      <c r="W58" s="127" t="s">
        <v>1102</v>
      </c>
      <c r="X58" s="127" t="s">
        <v>1383</v>
      </c>
      <c r="Y58" s="127" t="s">
        <v>39</v>
      </c>
      <c r="Z58" s="127" t="s">
        <v>1102</v>
      </c>
      <c r="AA58" s="127" t="s">
        <v>1127</v>
      </c>
      <c r="AB58" s="126" t="s">
        <v>1382</v>
      </c>
      <c r="AC58" s="124">
        <v>3770</v>
      </c>
      <c r="AD58" s="125">
        <v>20</v>
      </c>
      <c r="AE58" s="124">
        <v>754</v>
      </c>
      <c r="AF58" s="123">
        <f>ROUND(J58*AC58,2)</f>
        <v>3770</v>
      </c>
      <c r="AG58" s="123">
        <f>ROUND(J58*(AC58+AE58),2)</f>
        <v>4524</v>
      </c>
    </row>
    <row r="59" spans="1:33" ht="13.5" thickBot="1">
      <c r="A59" s="129">
        <v>27880</v>
      </c>
      <c r="B59" s="128"/>
      <c r="C59" s="129">
        <v>73979</v>
      </c>
      <c r="D59" s="128" t="s">
        <v>72</v>
      </c>
      <c r="E59" s="128" t="s">
        <v>126</v>
      </c>
      <c r="F59" s="128" t="s">
        <v>127</v>
      </c>
      <c r="G59" s="128" t="s">
        <v>26</v>
      </c>
      <c r="H59" s="128"/>
      <c r="I59" s="128" t="s">
        <v>27</v>
      </c>
      <c r="J59" s="125">
        <v>1</v>
      </c>
      <c r="K59" s="126" t="s">
        <v>1118</v>
      </c>
      <c r="L59" s="128">
        <v>110217</v>
      </c>
      <c r="M59" s="128" t="s">
        <v>142</v>
      </c>
      <c r="N59" s="128" t="s">
        <v>111</v>
      </c>
      <c r="O59" s="128" t="s">
        <v>112</v>
      </c>
      <c r="P59" s="128">
        <v>8</v>
      </c>
      <c r="Q59" s="128" t="s">
        <v>143</v>
      </c>
      <c r="R59" s="128">
        <v>36942</v>
      </c>
      <c r="S59" s="128" t="s">
        <v>144</v>
      </c>
      <c r="T59" s="128" t="s">
        <v>145</v>
      </c>
      <c r="U59" s="128" t="s">
        <v>146</v>
      </c>
      <c r="V59" s="128"/>
      <c r="W59" s="127" t="s">
        <v>1102</v>
      </c>
      <c r="X59" s="127" t="s">
        <v>1383</v>
      </c>
      <c r="Y59" s="127" t="s">
        <v>39</v>
      </c>
      <c r="Z59" s="127" t="s">
        <v>1102</v>
      </c>
      <c r="AA59" s="127" t="s">
        <v>1127</v>
      </c>
      <c r="AB59" s="126" t="s">
        <v>1382</v>
      </c>
      <c r="AC59" s="124">
        <v>11850</v>
      </c>
      <c r="AD59" s="125">
        <v>20</v>
      </c>
      <c r="AE59" s="124">
        <v>2370</v>
      </c>
      <c r="AF59" s="123">
        <f>ROUND(J59*AC59,2)</f>
        <v>11850</v>
      </c>
      <c r="AG59" s="123">
        <f>ROUND(J59*(AC59+AE59),2)</f>
        <v>14220</v>
      </c>
    </row>
    <row r="60" spans="1:33" ht="13.5" customHeight="1" thickTop="1">
      <c r="A60" s="121"/>
      <c r="B60" s="121"/>
      <c r="C60" s="121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1" t="s">
        <v>1099</v>
      </c>
      <c r="AE60" s="121"/>
      <c r="AF60" s="120">
        <f>SUM(AF58:AF59)</f>
        <v>15620</v>
      </c>
      <c r="AG60" s="120">
        <f>SUM(AG58:AG59)</f>
        <v>18744</v>
      </c>
    </row>
    <row r="61" spans="1:33" ht="12.75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</row>
    <row r="62" spans="1:33" ht="12.75">
      <c r="A62" s="134">
        <v>27882</v>
      </c>
      <c r="B62" s="133"/>
      <c r="C62" s="134">
        <v>72416</v>
      </c>
      <c r="D62" s="133" t="s">
        <v>46</v>
      </c>
      <c r="E62" s="133" t="s">
        <v>65</v>
      </c>
      <c r="F62" s="133" t="s">
        <v>66</v>
      </c>
      <c r="G62" s="133" t="s">
        <v>26</v>
      </c>
      <c r="H62" s="133"/>
      <c r="I62" s="133" t="s">
        <v>27</v>
      </c>
      <c r="J62" s="131">
        <v>1</v>
      </c>
      <c r="K62" s="133" t="s">
        <v>1118</v>
      </c>
      <c r="L62" s="133">
        <v>110517</v>
      </c>
      <c r="M62" s="133" t="s">
        <v>147</v>
      </c>
      <c r="N62" s="133" t="s">
        <v>83</v>
      </c>
      <c r="O62" s="133" t="s">
        <v>84</v>
      </c>
      <c r="P62" s="133"/>
      <c r="Q62" s="133" t="s">
        <v>39</v>
      </c>
      <c r="R62" s="133">
        <v>2472</v>
      </c>
      <c r="S62" s="133" t="s">
        <v>148</v>
      </c>
      <c r="T62" s="133" t="s">
        <v>149</v>
      </c>
      <c r="U62" s="133">
        <v>549497102</v>
      </c>
      <c r="V62" s="133"/>
      <c r="W62" s="132" t="s">
        <v>1142</v>
      </c>
      <c r="X62" s="132" t="s">
        <v>1381</v>
      </c>
      <c r="Y62" s="132" t="s">
        <v>1264</v>
      </c>
      <c r="Z62" s="132" t="s">
        <v>1380</v>
      </c>
      <c r="AA62" s="132" t="s">
        <v>1127</v>
      </c>
      <c r="AB62" s="132" t="s">
        <v>1379</v>
      </c>
      <c r="AC62" s="130">
        <v>3770</v>
      </c>
      <c r="AD62" s="131">
        <v>20</v>
      </c>
      <c r="AE62" s="130">
        <v>754</v>
      </c>
      <c r="AF62" s="130">
        <f>ROUND(J62*AC62,2)</f>
        <v>3770</v>
      </c>
      <c r="AG62" s="130">
        <f>ROUND(J62*(AC62+AE62),2)</f>
        <v>4524</v>
      </c>
    </row>
    <row r="63" spans="1:33" ht="12.75">
      <c r="A63" s="134">
        <v>27882</v>
      </c>
      <c r="B63" s="133"/>
      <c r="C63" s="134">
        <v>72416</v>
      </c>
      <c r="D63" s="133" t="s">
        <v>46</v>
      </c>
      <c r="E63" s="133" t="s">
        <v>65</v>
      </c>
      <c r="F63" s="133" t="s">
        <v>66</v>
      </c>
      <c r="G63" s="133" t="s">
        <v>26</v>
      </c>
      <c r="H63" s="133"/>
      <c r="I63" s="133" t="s">
        <v>27</v>
      </c>
      <c r="J63" s="131">
        <v>3</v>
      </c>
      <c r="K63" s="133" t="s">
        <v>1118</v>
      </c>
      <c r="L63" s="133">
        <v>110517</v>
      </c>
      <c r="M63" s="133" t="s">
        <v>147</v>
      </c>
      <c r="N63" s="133" t="s">
        <v>83</v>
      </c>
      <c r="O63" s="133" t="s">
        <v>84</v>
      </c>
      <c r="P63" s="133"/>
      <c r="Q63" s="133" t="s">
        <v>39</v>
      </c>
      <c r="R63" s="133">
        <v>2472</v>
      </c>
      <c r="S63" s="133" t="s">
        <v>148</v>
      </c>
      <c r="T63" s="133" t="s">
        <v>149</v>
      </c>
      <c r="U63" s="133">
        <v>549497102</v>
      </c>
      <c r="V63" s="133"/>
      <c r="W63" s="132" t="s">
        <v>1102</v>
      </c>
      <c r="X63" s="132" t="s">
        <v>1381</v>
      </c>
      <c r="Y63" s="132" t="s">
        <v>39</v>
      </c>
      <c r="Z63" s="132" t="s">
        <v>1102</v>
      </c>
      <c r="AA63" s="132" t="s">
        <v>1127</v>
      </c>
      <c r="AB63" s="132" t="s">
        <v>1379</v>
      </c>
      <c r="AC63" s="130">
        <v>3770</v>
      </c>
      <c r="AD63" s="131">
        <v>20</v>
      </c>
      <c r="AE63" s="130">
        <v>754</v>
      </c>
      <c r="AF63" s="130">
        <f>ROUND(J63*AC63,2)</f>
        <v>11310</v>
      </c>
      <c r="AG63" s="130">
        <f>ROUND(J63*(AC63+AE63),2)</f>
        <v>13572</v>
      </c>
    </row>
    <row r="64" spans="1:33" ht="12.75">
      <c r="A64" s="134">
        <v>27882</v>
      </c>
      <c r="B64" s="133"/>
      <c r="C64" s="134">
        <v>72417</v>
      </c>
      <c r="D64" s="133" t="s">
        <v>61</v>
      </c>
      <c r="E64" s="133" t="s">
        <v>62</v>
      </c>
      <c r="F64" s="133" t="s">
        <v>63</v>
      </c>
      <c r="G64" s="133" t="s">
        <v>26</v>
      </c>
      <c r="H64" s="133"/>
      <c r="I64" s="133" t="s">
        <v>27</v>
      </c>
      <c r="J64" s="131">
        <v>3</v>
      </c>
      <c r="K64" s="133" t="s">
        <v>1118</v>
      </c>
      <c r="L64" s="133">
        <v>110517</v>
      </c>
      <c r="M64" s="133" t="s">
        <v>147</v>
      </c>
      <c r="N64" s="133" t="s">
        <v>83</v>
      </c>
      <c r="O64" s="133" t="s">
        <v>84</v>
      </c>
      <c r="P64" s="133"/>
      <c r="Q64" s="133" t="s">
        <v>39</v>
      </c>
      <c r="R64" s="133">
        <v>2472</v>
      </c>
      <c r="S64" s="133" t="s">
        <v>148</v>
      </c>
      <c r="T64" s="133" t="s">
        <v>149</v>
      </c>
      <c r="U64" s="133">
        <v>549497102</v>
      </c>
      <c r="V64" s="133"/>
      <c r="W64" s="132" t="s">
        <v>1102</v>
      </c>
      <c r="X64" s="132" t="s">
        <v>1381</v>
      </c>
      <c r="Y64" s="132" t="s">
        <v>39</v>
      </c>
      <c r="Z64" s="132" t="s">
        <v>1102</v>
      </c>
      <c r="AA64" s="132" t="s">
        <v>1127</v>
      </c>
      <c r="AB64" s="132" t="s">
        <v>1379</v>
      </c>
      <c r="AC64" s="130">
        <v>110</v>
      </c>
      <c r="AD64" s="131">
        <v>20</v>
      </c>
      <c r="AE64" s="130">
        <v>22</v>
      </c>
      <c r="AF64" s="130">
        <f>ROUND(J64*AC64,2)</f>
        <v>330</v>
      </c>
      <c r="AG64" s="130">
        <f>ROUND(J64*(AC64+AE64),2)</f>
        <v>396</v>
      </c>
    </row>
    <row r="65" spans="1:33" ht="12.75">
      <c r="A65" s="134">
        <v>27882</v>
      </c>
      <c r="B65" s="133"/>
      <c r="C65" s="134">
        <v>72417</v>
      </c>
      <c r="D65" s="133" t="s">
        <v>61</v>
      </c>
      <c r="E65" s="133" t="s">
        <v>62</v>
      </c>
      <c r="F65" s="133" t="s">
        <v>63</v>
      </c>
      <c r="G65" s="133" t="s">
        <v>26</v>
      </c>
      <c r="H65" s="133"/>
      <c r="I65" s="133" t="s">
        <v>27</v>
      </c>
      <c r="J65" s="131">
        <v>1</v>
      </c>
      <c r="K65" s="133" t="s">
        <v>1118</v>
      </c>
      <c r="L65" s="133">
        <v>110517</v>
      </c>
      <c r="M65" s="133" t="s">
        <v>147</v>
      </c>
      <c r="N65" s="133" t="s">
        <v>83</v>
      </c>
      <c r="O65" s="133" t="s">
        <v>84</v>
      </c>
      <c r="P65" s="133"/>
      <c r="Q65" s="133" t="s">
        <v>39</v>
      </c>
      <c r="R65" s="133">
        <v>2472</v>
      </c>
      <c r="S65" s="133" t="s">
        <v>148</v>
      </c>
      <c r="T65" s="133" t="s">
        <v>149</v>
      </c>
      <c r="U65" s="133">
        <v>549497102</v>
      </c>
      <c r="V65" s="133"/>
      <c r="W65" s="132" t="s">
        <v>1142</v>
      </c>
      <c r="X65" s="132" t="s">
        <v>1381</v>
      </c>
      <c r="Y65" s="132" t="s">
        <v>1264</v>
      </c>
      <c r="Z65" s="132" t="s">
        <v>1380</v>
      </c>
      <c r="AA65" s="132" t="s">
        <v>1127</v>
      </c>
      <c r="AB65" s="132" t="s">
        <v>1379</v>
      </c>
      <c r="AC65" s="130">
        <v>110</v>
      </c>
      <c r="AD65" s="131">
        <v>20</v>
      </c>
      <c r="AE65" s="130">
        <v>22</v>
      </c>
      <c r="AF65" s="130">
        <f>ROUND(J65*AC65,2)</f>
        <v>110</v>
      </c>
      <c r="AG65" s="130">
        <f>ROUND(J65*(AC65+AE65),2)</f>
        <v>132</v>
      </c>
    </row>
    <row r="66" spans="1:33" ht="12.75">
      <c r="A66" s="134">
        <v>27882</v>
      </c>
      <c r="B66" s="133"/>
      <c r="C66" s="134">
        <v>72418</v>
      </c>
      <c r="D66" s="133" t="s">
        <v>58</v>
      </c>
      <c r="E66" s="133" t="s">
        <v>150</v>
      </c>
      <c r="F66" s="133" t="s">
        <v>151</v>
      </c>
      <c r="G66" s="133" t="s">
        <v>26</v>
      </c>
      <c r="H66" s="133"/>
      <c r="I66" s="133" t="s">
        <v>27</v>
      </c>
      <c r="J66" s="131">
        <v>3</v>
      </c>
      <c r="K66" s="133" t="s">
        <v>1118</v>
      </c>
      <c r="L66" s="133">
        <v>110517</v>
      </c>
      <c r="M66" s="133" t="s">
        <v>147</v>
      </c>
      <c r="N66" s="133" t="s">
        <v>83</v>
      </c>
      <c r="O66" s="133" t="s">
        <v>84</v>
      </c>
      <c r="P66" s="133"/>
      <c r="Q66" s="133" t="s">
        <v>39</v>
      </c>
      <c r="R66" s="133">
        <v>2472</v>
      </c>
      <c r="S66" s="133" t="s">
        <v>148</v>
      </c>
      <c r="T66" s="133" t="s">
        <v>149</v>
      </c>
      <c r="U66" s="133">
        <v>549497102</v>
      </c>
      <c r="V66" s="133"/>
      <c r="W66" s="132" t="s">
        <v>1102</v>
      </c>
      <c r="X66" s="132" t="s">
        <v>1381</v>
      </c>
      <c r="Y66" s="132" t="s">
        <v>39</v>
      </c>
      <c r="Z66" s="132" t="s">
        <v>1102</v>
      </c>
      <c r="AA66" s="132" t="s">
        <v>1127</v>
      </c>
      <c r="AB66" s="132" t="s">
        <v>1379</v>
      </c>
      <c r="AC66" s="130">
        <v>110</v>
      </c>
      <c r="AD66" s="131">
        <v>20</v>
      </c>
      <c r="AE66" s="130">
        <v>22</v>
      </c>
      <c r="AF66" s="130">
        <f>ROUND(J66*AC66,2)</f>
        <v>330</v>
      </c>
      <c r="AG66" s="130">
        <f>ROUND(J66*(AC66+AE66),2)</f>
        <v>396</v>
      </c>
    </row>
    <row r="67" spans="1:33" ht="13.5" thickBot="1">
      <c r="A67" s="134">
        <v>27882</v>
      </c>
      <c r="B67" s="133"/>
      <c r="C67" s="134">
        <v>72418</v>
      </c>
      <c r="D67" s="133" t="s">
        <v>58</v>
      </c>
      <c r="E67" s="133" t="s">
        <v>150</v>
      </c>
      <c r="F67" s="133" t="s">
        <v>151</v>
      </c>
      <c r="G67" s="133" t="s">
        <v>26</v>
      </c>
      <c r="H67" s="133"/>
      <c r="I67" s="133" t="s">
        <v>27</v>
      </c>
      <c r="J67" s="131">
        <v>1</v>
      </c>
      <c r="K67" s="133" t="s">
        <v>1118</v>
      </c>
      <c r="L67" s="133">
        <v>110517</v>
      </c>
      <c r="M67" s="133" t="s">
        <v>147</v>
      </c>
      <c r="N67" s="133" t="s">
        <v>83</v>
      </c>
      <c r="O67" s="133" t="s">
        <v>84</v>
      </c>
      <c r="P67" s="133"/>
      <c r="Q67" s="133" t="s">
        <v>39</v>
      </c>
      <c r="R67" s="133">
        <v>2472</v>
      </c>
      <c r="S67" s="133" t="s">
        <v>148</v>
      </c>
      <c r="T67" s="133" t="s">
        <v>149</v>
      </c>
      <c r="U67" s="133">
        <v>549497102</v>
      </c>
      <c r="V67" s="133"/>
      <c r="W67" s="132" t="s">
        <v>1142</v>
      </c>
      <c r="X67" s="132" t="s">
        <v>1381</v>
      </c>
      <c r="Y67" s="132" t="s">
        <v>1264</v>
      </c>
      <c r="Z67" s="132" t="s">
        <v>1380</v>
      </c>
      <c r="AA67" s="132" t="s">
        <v>1127</v>
      </c>
      <c r="AB67" s="132" t="s">
        <v>1379</v>
      </c>
      <c r="AC67" s="130">
        <v>110</v>
      </c>
      <c r="AD67" s="131">
        <v>20</v>
      </c>
      <c r="AE67" s="130">
        <v>22</v>
      </c>
      <c r="AF67" s="130">
        <f>ROUND(J67*AC67,2)</f>
        <v>110</v>
      </c>
      <c r="AG67" s="130">
        <f>ROUND(J67*(AC67+AE67),2)</f>
        <v>132</v>
      </c>
    </row>
    <row r="68" spans="1:33" ht="13.5" customHeight="1" thickTop="1">
      <c r="A68" s="121"/>
      <c r="B68" s="121"/>
      <c r="C68" s="121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1" t="s">
        <v>1099</v>
      </c>
      <c r="AE68" s="121"/>
      <c r="AF68" s="120">
        <f>SUM(AF62:AF67)</f>
        <v>15960</v>
      </c>
      <c r="AG68" s="120">
        <f>SUM(AG62:AG67)</f>
        <v>19152</v>
      </c>
    </row>
    <row r="69" spans="1:33" ht="12.75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</row>
    <row r="70" spans="1:33" ht="39" thickBot="1">
      <c r="A70" s="129">
        <v>27883</v>
      </c>
      <c r="B70" s="128"/>
      <c r="C70" s="129">
        <v>72444</v>
      </c>
      <c r="D70" s="128" t="s">
        <v>33</v>
      </c>
      <c r="E70" s="128" t="s">
        <v>34</v>
      </c>
      <c r="F70" s="128" t="s">
        <v>35</v>
      </c>
      <c r="G70" s="128" t="s">
        <v>26</v>
      </c>
      <c r="H70" s="143" t="s">
        <v>152</v>
      </c>
      <c r="I70" s="128" t="s">
        <v>27</v>
      </c>
      <c r="J70" s="125">
        <v>1</v>
      </c>
      <c r="K70" s="126" t="s">
        <v>1118</v>
      </c>
      <c r="L70" s="128">
        <v>820000</v>
      </c>
      <c r="M70" s="128" t="s">
        <v>153</v>
      </c>
      <c r="N70" s="128" t="s">
        <v>154</v>
      </c>
      <c r="O70" s="128" t="s">
        <v>69</v>
      </c>
      <c r="P70" s="128">
        <v>1</v>
      </c>
      <c r="Q70" s="128" t="s">
        <v>39</v>
      </c>
      <c r="R70" s="128">
        <v>107322</v>
      </c>
      <c r="S70" s="128" t="s">
        <v>155</v>
      </c>
      <c r="T70" s="128" t="s">
        <v>156</v>
      </c>
      <c r="U70" s="128">
        <v>549495016</v>
      </c>
      <c r="V70" s="128"/>
      <c r="W70" s="127" t="s">
        <v>1378</v>
      </c>
      <c r="X70" s="127" t="s">
        <v>1377</v>
      </c>
      <c r="Y70" s="127" t="s">
        <v>39</v>
      </c>
      <c r="Z70" s="127" t="s">
        <v>1102</v>
      </c>
      <c r="AA70" s="127" t="s">
        <v>1376</v>
      </c>
      <c r="AB70" s="126" t="s">
        <v>1375</v>
      </c>
      <c r="AC70" s="124">
        <v>20760</v>
      </c>
      <c r="AD70" s="125">
        <v>20</v>
      </c>
      <c r="AE70" s="124">
        <v>4152</v>
      </c>
      <c r="AF70" s="123">
        <f>ROUND(J70*AC70,2)</f>
        <v>20760</v>
      </c>
      <c r="AG70" s="123">
        <f>ROUND(J70*(AC70+AE70),2)</f>
        <v>24912</v>
      </c>
    </row>
    <row r="71" spans="1:33" ht="13.5" customHeight="1" thickTop="1">
      <c r="A71" s="121"/>
      <c r="B71" s="121"/>
      <c r="C71" s="121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1" t="s">
        <v>1099</v>
      </c>
      <c r="AE71" s="121"/>
      <c r="AF71" s="120">
        <f>SUM(AF70:AF70)</f>
        <v>20760</v>
      </c>
      <c r="AG71" s="120">
        <f>SUM(AG70:AG70)</f>
        <v>24912</v>
      </c>
    </row>
    <row r="72" spans="1:33" ht="12.75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</row>
    <row r="73" spans="1:33" ht="13.5" thickBot="1">
      <c r="A73" s="129">
        <v>27894</v>
      </c>
      <c r="B73" s="128"/>
      <c r="C73" s="129">
        <v>72563</v>
      </c>
      <c r="D73" s="128" t="s">
        <v>24</v>
      </c>
      <c r="E73" s="128" t="s">
        <v>25</v>
      </c>
      <c r="F73" s="128" t="s">
        <v>1106</v>
      </c>
      <c r="G73" s="128" t="s">
        <v>26</v>
      </c>
      <c r="H73" s="143" t="s">
        <v>157</v>
      </c>
      <c r="I73" s="128" t="s">
        <v>27</v>
      </c>
      <c r="J73" s="125">
        <v>1</v>
      </c>
      <c r="K73" s="126" t="s">
        <v>1105</v>
      </c>
      <c r="L73" s="128">
        <v>231700</v>
      </c>
      <c r="M73" s="128" t="s">
        <v>158</v>
      </c>
      <c r="N73" s="128" t="s">
        <v>29</v>
      </c>
      <c r="O73" s="128" t="s">
        <v>30</v>
      </c>
      <c r="P73" s="128"/>
      <c r="Q73" s="128" t="s">
        <v>39</v>
      </c>
      <c r="R73" s="128">
        <v>3913</v>
      </c>
      <c r="S73" s="128" t="s">
        <v>159</v>
      </c>
      <c r="T73" s="128" t="s">
        <v>160</v>
      </c>
      <c r="U73" s="128">
        <v>549493609</v>
      </c>
      <c r="V73" s="128"/>
      <c r="W73" s="127" t="s">
        <v>1102</v>
      </c>
      <c r="X73" s="127" t="s">
        <v>1227</v>
      </c>
      <c r="Y73" s="127" t="s">
        <v>39</v>
      </c>
      <c r="Z73" s="127" t="s">
        <v>1102</v>
      </c>
      <c r="AA73" s="127" t="s">
        <v>39</v>
      </c>
      <c r="AB73" s="126" t="s">
        <v>1374</v>
      </c>
      <c r="AC73" s="124">
        <v>2600</v>
      </c>
      <c r="AD73" s="125">
        <v>20</v>
      </c>
      <c r="AE73" s="124">
        <v>520</v>
      </c>
      <c r="AF73" s="123">
        <f>ROUND(J73*AC73,2)</f>
        <v>2600</v>
      </c>
      <c r="AG73" s="123">
        <f>ROUND(J73*(AC73+AE73),2)</f>
        <v>3120</v>
      </c>
    </row>
    <row r="74" spans="1:33" ht="13.5" customHeight="1" thickTop="1">
      <c r="A74" s="121"/>
      <c r="B74" s="121"/>
      <c r="C74" s="121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1" t="s">
        <v>1099</v>
      </c>
      <c r="AE74" s="121"/>
      <c r="AF74" s="120">
        <f>SUM(AF73:AF73)</f>
        <v>2600</v>
      </c>
      <c r="AG74" s="120">
        <f>SUM(AG73:AG73)</f>
        <v>3120</v>
      </c>
    </row>
    <row r="75" spans="1:33" ht="12.75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</row>
    <row r="76" spans="1:33" ht="13.5" thickBot="1">
      <c r="A76" s="129">
        <v>27903</v>
      </c>
      <c r="B76" s="128"/>
      <c r="C76" s="129">
        <v>72445</v>
      </c>
      <c r="D76" s="128" t="s">
        <v>72</v>
      </c>
      <c r="E76" s="128" t="s">
        <v>73</v>
      </c>
      <c r="F76" s="128" t="s">
        <v>74</v>
      </c>
      <c r="G76" s="128" t="s">
        <v>26</v>
      </c>
      <c r="H76" s="128"/>
      <c r="I76" s="128" t="s">
        <v>27</v>
      </c>
      <c r="J76" s="125">
        <v>1</v>
      </c>
      <c r="K76" s="126" t="s">
        <v>1118</v>
      </c>
      <c r="L76" s="128">
        <v>110214</v>
      </c>
      <c r="M76" s="128" t="s">
        <v>161</v>
      </c>
      <c r="N76" s="128" t="s">
        <v>162</v>
      </c>
      <c r="O76" s="128" t="s">
        <v>112</v>
      </c>
      <c r="P76" s="128">
        <v>2</v>
      </c>
      <c r="Q76" s="128" t="s">
        <v>39</v>
      </c>
      <c r="R76" s="128">
        <v>116992</v>
      </c>
      <c r="S76" s="128" t="s">
        <v>163</v>
      </c>
      <c r="T76" s="128" t="s">
        <v>164</v>
      </c>
      <c r="U76" s="128">
        <v>532232265</v>
      </c>
      <c r="V76" s="143" t="s">
        <v>165</v>
      </c>
      <c r="W76" s="127" t="s">
        <v>1102</v>
      </c>
      <c r="X76" s="127" t="s">
        <v>1373</v>
      </c>
      <c r="Y76" s="127" t="s">
        <v>39</v>
      </c>
      <c r="Z76" s="127" t="s">
        <v>1102</v>
      </c>
      <c r="AA76" s="127" t="s">
        <v>1127</v>
      </c>
      <c r="AB76" s="126" t="s">
        <v>1372</v>
      </c>
      <c r="AC76" s="124">
        <v>8500</v>
      </c>
      <c r="AD76" s="125">
        <v>20</v>
      </c>
      <c r="AE76" s="124">
        <v>1700</v>
      </c>
      <c r="AF76" s="123">
        <f>ROUND(J76*AC76,2)</f>
        <v>8500</v>
      </c>
      <c r="AG76" s="123">
        <f>ROUND(J76*(AC76+AE76),2)</f>
        <v>10200</v>
      </c>
    </row>
    <row r="77" spans="1:33" ht="13.5" customHeight="1" thickTop="1">
      <c r="A77" s="121"/>
      <c r="B77" s="121"/>
      <c r="C77" s="121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1" t="s">
        <v>1099</v>
      </c>
      <c r="AE77" s="121"/>
      <c r="AF77" s="120">
        <f>SUM(AF76:AF76)</f>
        <v>8500</v>
      </c>
      <c r="AG77" s="120">
        <f>SUM(AG76:AG76)</f>
        <v>10200</v>
      </c>
    </row>
    <row r="78" spans="1:33" ht="12.75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</row>
    <row r="79" spans="1:33" ht="26.25" thickBot="1">
      <c r="A79" s="129">
        <v>27905</v>
      </c>
      <c r="B79" s="128"/>
      <c r="C79" s="129">
        <v>72459</v>
      </c>
      <c r="D79" s="128" t="s">
        <v>166</v>
      </c>
      <c r="E79" s="128" t="s">
        <v>167</v>
      </c>
      <c r="F79" s="128" t="s">
        <v>168</v>
      </c>
      <c r="G79" s="128" t="s">
        <v>26</v>
      </c>
      <c r="H79" s="128"/>
      <c r="I79" s="128" t="s">
        <v>27</v>
      </c>
      <c r="J79" s="125">
        <v>1</v>
      </c>
      <c r="K79" s="126" t="s">
        <v>1105</v>
      </c>
      <c r="L79" s="128">
        <v>711008</v>
      </c>
      <c r="M79" s="128" t="s">
        <v>169</v>
      </c>
      <c r="N79" s="128" t="s">
        <v>170</v>
      </c>
      <c r="O79" s="128" t="s">
        <v>69</v>
      </c>
      <c r="P79" s="128">
        <v>1</v>
      </c>
      <c r="Q79" s="128" t="s">
        <v>171</v>
      </c>
      <c r="R79" s="128">
        <v>381</v>
      </c>
      <c r="S79" s="128" t="s">
        <v>172</v>
      </c>
      <c r="T79" s="128" t="s">
        <v>173</v>
      </c>
      <c r="U79" s="128">
        <v>549495748</v>
      </c>
      <c r="V79" s="128"/>
      <c r="W79" s="127" t="s">
        <v>1371</v>
      </c>
      <c r="X79" s="127" t="s">
        <v>1370</v>
      </c>
      <c r="Y79" s="127" t="s">
        <v>39</v>
      </c>
      <c r="Z79" s="127" t="s">
        <v>1191</v>
      </c>
      <c r="AA79" s="127" t="s">
        <v>1144</v>
      </c>
      <c r="AB79" s="126" t="s">
        <v>1369</v>
      </c>
      <c r="AC79" s="124">
        <v>1200</v>
      </c>
      <c r="AD79" s="125">
        <v>20</v>
      </c>
      <c r="AE79" s="124">
        <v>240</v>
      </c>
      <c r="AF79" s="123">
        <f>ROUND(J79*AC79,2)</f>
        <v>1200</v>
      </c>
      <c r="AG79" s="123">
        <f>ROUND(J79*(AC79+AE79),2)</f>
        <v>1440</v>
      </c>
    </row>
    <row r="80" spans="1:33" ht="13.5" customHeight="1" thickTop="1">
      <c r="A80" s="121"/>
      <c r="B80" s="121"/>
      <c r="C80" s="121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1" t="s">
        <v>1099</v>
      </c>
      <c r="AE80" s="121"/>
      <c r="AF80" s="120">
        <f>SUM(AF79:AF79)</f>
        <v>1200</v>
      </c>
      <c r="AG80" s="120">
        <f>SUM(AG79:AG79)</f>
        <v>1440</v>
      </c>
    </row>
    <row r="81" spans="1:33" ht="12.75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</row>
    <row r="82" spans="1:33" ht="12.75">
      <c r="A82" s="129">
        <v>27906</v>
      </c>
      <c r="B82" s="128" t="s">
        <v>174</v>
      </c>
      <c r="C82" s="129">
        <v>72470</v>
      </c>
      <c r="D82" s="128" t="s">
        <v>72</v>
      </c>
      <c r="E82" s="128" t="s">
        <v>73</v>
      </c>
      <c r="F82" s="128" t="s">
        <v>74</v>
      </c>
      <c r="G82" s="128" t="s">
        <v>26</v>
      </c>
      <c r="H82" s="128"/>
      <c r="I82" s="128" t="s">
        <v>27</v>
      </c>
      <c r="J82" s="125">
        <v>1</v>
      </c>
      <c r="K82" s="126" t="s">
        <v>1105</v>
      </c>
      <c r="L82" s="128">
        <v>510000</v>
      </c>
      <c r="M82" s="128" t="s">
        <v>175</v>
      </c>
      <c r="N82" s="128" t="s">
        <v>176</v>
      </c>
      <c r="O82" s="128" t="s">
        <v>69</v>
      </c>
      <c r="P82" s="128">
        <v>2</v>
      </c>
      <c r="Q82" s="128" t="s">
        <v>177</v>
      </c>
      <c r="R82" s="128">
        <v>186014</v>
      </c>
      <c r="S82" s="128" t="s">
        <v>178</v>
      </c>
      <c r="T82" s="128" t="s">
        <v>179</v>
      </c>
      <c r="U82" s="128">
        <v>549496321</v>
      </c>
      <c r="V82" s="128"/>
      <c r="W82" s="127" t="s">
        <v>1368</v>
      </c>
      <c r="X82" s="127" t="s">
        <v>1367</v>
      </c>
      <c r="Y82" s="127" t="s">
        <v>39</v>
      </c>
      <c r="Z82" s="127" t="s">
        <v>1179</v>
      </c>
      <c r="AA82" s="127" t="s">
        <v>39</v>
      </c>
      <c r="AB82" s="126" t="s">
        <v>1366</v>
      </c>
      <c r="AC82" s="124">
        <v>8500</v>
      </c>
      <c r="AD82" s="125">
        <v>20</v>
      </c>
      <c r="AE82" s="124">
        <v>1700</v>
      </c>
      <c r="AF82" s="123">
        <f>ROUND(J82*AC82,2)</f>
        <v>8500</v>
      </c>
      <c r="AG82" s="123">
        <f>ROUND(J82*(AC82+AE82),2)</f>
        <v>10200</v>
      </c>
    </row>
    <row r="83" spans="1:33" ht="12.75">
      <c r="A83" s="129">
        <v>27906</v>
      </c>
      <c r="B83" s="128" t="s">
        <v>174</v>
      </c>
      <c r="C83" s="129">
        <v>72471</v>
      </c>
      <c r="D83" s="128" t="s">
        <v>46</v>
      </c>
      <c r="E83" s="128" t="s">
        <v>47</v>
      </c>
      <c r="F83" s="128" t="s">
        <v>48</v>
      </c>
      <c r="G83" s="128" t="s">
        <v>26</v>
      </c>
      <c r="H83" s="128"/>
      <c r="I83" s="128" t="s">
        <v>27</v>
      </c>
      <c r="J83" s="125">
        <v>1</v>
      </c>
      <c r="K83" s="126" t="s">
        <v>1105</v>
      </c>
      <c r="L83" s="128">
        <v>510000</v>
      </c>
      <c r="M83" s="128" t="s">
        <v>175</v>
      </c>
      <c r="N83" s="128" t="s">
        <v>176</v>
      </c>
      <c r="O83" s="128" t="s">
        <v>69</v>
      </c>
      <c r="P83" s="128">
        <v>2</v>
      </c>
      <c r="Q83" s="128" t="s">
        <v>177</v>
      </c>
      <c r="R83" s="128">
        <v>186014</v>
      </c>
      <c r="S83" s="128" t="s">
        <v>178</v>
      </c>
      <c r="T83" s="128" t="s">
        <v>179</v>
      </c>
      <c r="U83" s="128">
        <v>549496321</v>
      </c>
      <c r="V83" s="128"/>
      <c r="W83" s="127" t="s">
        <v>1368</v>
      </c>
      <c r="X83" s="127" t="s">
        <v>1367</v>
      </c>
      <c r="Y83" s="127" t="s">
        <v>39</v>
      </c>
      <c r="Z83" s="127" t="s">
        <v>1179</v>
      </c>
      <c r="AA83" s="127" t="s">
        <v>39</v>
      </c>
      <c r="AB83" s="126" t="s">
        <v>1366</v>
      </c>
      <c r="AC83" s="124">
        <v>3150</v>
      </c>
      <c r="AD83" s="125">
        <v>20</v>
      </c>
      <c r="AE83" s="124">
        <v>630</v>
      </c>
      <c r="AF83" s="123">
        <f>ROUND(J83*AC83,2)</f>
        <v>3150</v>
      </c>
      <c r="AG83" s="123">
        <f>ROUND(J83*(AC83+AE83),2)</f>
        <v>3780</v>
      </c>
    </row>
    <row r="84" spans="1:33" ht="13.5" thickBot="1">
      <c r="A84" s="129">
        <v>27906</v>
      </c>
      <c r="B84" s="128" t="s">
        <v>174</v>
      </c>
      <c r="C84" s="129">
        <v>72489</v>
      </c>
      <c r="D84" s="128" t="s">
        <v>24</v>
      </c>
      <c r="E84" s="128" t="s">
        <v>25</v>
      </c>
      <c r="F84" s="128" t="s">
        <v>1106</v>
      </c>
      <c r="G84" s="128" t="s">
        <v>26</v>
      </c>
      <c r="H84" s="128"/>
      <c r="I84" s="128" t="s">
        <v>27</v>
      </c>
      <c r="J84" s="125">
        <v>2</v>
      </c>
      <c r="K84" s="126" t="s">
        <v>1105</v>
      </c>
      <c r="L84" s="128">
        <v>510000</v>
      </c>
      <c r="M84" s="128" t="s">
        <v>175</v>
      </c>
      <c r="N84" s="128" t="s">
        <v>176</v>
      </c>
      <c r="O84" s="128" t="s">
        <v>69</v>
      </c>
      <c r="P84" s="128">
        <v>2</v>
      </c>
      <c r="Q84" s="128" t="s">
        <v>177</v>
      </c>
      <c r="R84" s="128">
        <v>186014</v>
      </c>
      <c r="S84" s="128" t="s">
        <v>178</v>
      </c>
      <c r="T84" s="128" t="s">
        <v>179</v>
      </c>
      <c r="U84" s="128">
        <v>549496321</v>
      </c>
      <c r="V84" s="128"/>
      <c r="W84" s="127" t="s">
        <v>1368</v>
      </c>
      <c r="X84" s="127" t="s">
        <v>1367</v>
      </c>
      <c r="Y84" s="127" t="s">
        <v>39</v>
      </c>
      <c r="Z84" s="127" t="s">
        <v>1179</v>
      </c>
      <c r="AA84" s="127" t="s">
        <v>39</v>
      </c>
      <c r="AB84" s="126" t="s">
        <v>1366</v>
      </c>
      <c r="AC84" s="124">
        <v>2600</v>
      </c>
      <c r="AD84" s="125">
        <v>20</v>
      </c>
      <c r="AE84" s="124">
        <v>520</v>
      </c>
      <c r="AF84" s="123">
        <f>ROUND(J84*AC84,2)</f>
        <v>5200</v>
      </c>
      <c r="AG84" s="123">
        <f>ROUND(J84*(AC84+AE84),2)</f>
        <v>6240</v>
      </c>
    </row>
    <row r="85" spans="1:33" ht="13.5" customHeight="1" thickTop="1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1" t="s">
        <v>1099</v>
      </c>
      <c r="AE85" s="121"/>
      <c r="AF85" s="120">
        <f>SUM(AF82:AF84)</f>
        <v>16850</v>
      </c>
      <c r="AG85" s="120">
        <f>SUM(AG82:AG84)</f>
        <v>20220</v>
      </c>
    </row>
    <row r="86" spans="1:33" ht="12.75">
      <c r="A86" s="117"/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</row>
    <row r="87" spans="1:33" ht="12.75">
      <c r="A87" s="129">
        <v>27912</v>
      </c>
      <c r="B87" s="128" t="s">
        <v>180</v>
      </c>
      <c r="C87" s="129">
        <v>72539</v>
      </c>
      <c r="D87" s="128" t="s">
        <v>46</v>
      </c>
      <c r="E87" s="128" t="s">
        <v>65</v>
      </c>
      <c r="F87" s="128" t="s">
        <v>66</v>
      </c>
      <c r="G87" s="128" t="s">
        <v>26</v>
      </c>
      <c r="H87" s="128"/>
      <c r="I87" s="128" t="s">
        <v>27</v>
      </c>
      <c r="J87" s="125">
        <v>3</v>
      </c>
      <c r="K87" s="126" t="s">
        <v>1118</v>
      </c>
      <c r="L87" s="128">
        <v>213300</v>
      </c>
      <c r="M87" s="128" t="s">
        <v>181</v>
      </c>
      <c r="N87" s="128" t="s">
        <v>182</v>
      </c>
      <c r="O87" s="128" t="s">
        <v>183</v>
      </c>
      <c r="P87" s="128">
        <v>3</v>
      </c>
      <c r="Q87" s="128" t="s">
        <v>184</v>
      </c>
      <c r="R87" s="128">
        <v>133782</v>
      </c>
      <c r="S87" s="128" t="s">
        <v>185</v>
      </c>
      <c r="T87" s="128" t="s">
        <v>186</v>
      </c>
      <c r="U87" s="128">
        <v>549495760</v>
      </c>
      <c r="V87" s="128"/>
      <c r="W87" s="127" t="s">
        <v>1155</v>
      </c>
      <c r="X87" s="127" t="s">
        <v>1154</v>
      </c>
      <c r="Y87" s="127" t="s">
        <v>39</v>
      </c>
      <c r="Z87" s="127" t="s">
        <v>1153</v>
      </c>
      <c r="AA87" s="127" t="s">
        <v>39</v>
      </c>
      <c r="AB87" s="126" t="s">
        <v>1365</v>
      </c>
      <c r="AC87" s="124">
        <v>3770</v>
      </c>
      <c r="AD87" s="125">
        <v>20</v>
      </c>
      <c r="AE87" s="124">
        <v>754</v>
      </c>
      <c r="AF87" s="123">
        <f>ROUND(J87*AC87,2)</f>
        <v>11310</v>
      </c>
      <c r="AG87" s="123">
        <f>ROUND(J87*(AC87+AE87),2)</f>
        <v>13572</v>
      </c>
    </row>
    <row r="88" spans="1:33" ht="13.5" thickBot="1">
      <c r="A88" s="129">
        <v>27912</v>
      </c>
      <c r="B88" s="128" t="s">
        <v>180</v>
      </c>
      <c r="C88" s="129">
        <v>72556</v>
      </c>
      <c r="D88" s="128" t="s">
        <v>72</v>
      </c>
      <c r="E88" s="128" t="s">
        <v>126</v>
      </c>
      <c r="F88" s="128" t="s">
        <v>127</v>
      </c>
      <c r="G88" s="128" t="s">
        <v>26</v>
      </c>
      <c r="H88" s="128"/>
      <c r="I88" s="128" t="s">
        <v>27</v>
      </c>
      <c r="J88" s="125">
        <v>3</v>
      </c>
      <c r="K88" s="126" t="s">
        <v>1118</v>
      </c>
      <c r="L88" s="128">
        <v>213300</v>
      </c>
      <c r="M88" s="128" t="s">
        <v>181</v>
      </c>
      <c r="N88" s="128" t="s">
        <v>182</v>
      </c>
      <c r="O88" s="128" t="s">
        <v>183</v>
      </c>
      <c r="P88" s="128">
        <v>3</v>
      </c>
      <c r="Q88" s="128" t="s">
        <v>184</v>
      </c>
      <c r="R88" s="128">
        <v>133782</v>
      </c>
      <c r="S88" s="128" t="s">
        <v>185</v>
      </c>
      <c r="T88" s="128" t="s">
        <v>186</v>
      </c>
      <c r="U88" s="128">
        <v>549495760</v>
      </c>
      <c r="V88" s="128"/>
      <c r="W88" s="127" t="s">
        <v>1155</v>
      </c>
      <c r="X88" s="127" t="s">
        <v>1154</v>
      </c>
      <c r="Y88" s="127" t="s">
        <v>39</v>
      </c>
      <c r="Z88" s="127" t="s">
        <v>1153</v>
      </c>
      <c r="AA88" s="127" t="s">
        <v>39</v>
      </c>
      <c r="AB88" s="126" t="s">
        <v>1365</v>
      </c>
      <c r="AC88" s="124">
        <v>11850</v>
      </c>
      <c r="AD88" s="125">
        <v>20</v>
      </c>
      <c r="AE88" s="124">
        <v>2370</v>
      </c>
      <c r="AF88" s="123">
        <f>ROUND(J88*AC88,2)</f>
        <v>35550</v>
      </c>
      <c r="AG88" s="123">
        <f>ROUND(J88*(AC88+AE88),2)</f>
        <v>42660</v>
      </c>
    </row>
    <row r="89" spans="1:33" ht="13.5" customHeight="1" thickTop="1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1" t="s">
        <v>1099</v>
      </c>
      <c r="AE89" s="121"/>
      <c r="AF89" s="120">
        <f>SUM(AF87:AF88)</f>
        <v>46860</v>
      </c>
      <c r="AG89" s="120">
        <f>SUM(AG87:AG88)</f>
        <v>56232</v>
      </c>
    </row>
    <row r="90" spans="1:33" ht="12.75">
      <c r="A90" s="117"/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</row>
    <row r="91" spans="1:33" ht="268.5" thickBot="1">
      <c r="A91" s="129">
        <v>27919</v>
      </c>
      <c r="B91" s="128"/>
      <c r="C91" s="129">
        <v>72784</v>
      </c>
      <c r="D91" s="128" t="s">
        <v>72</v>
      </c>
      <c r="E91" s="128" t="s">
        <v>187</v>
      </c>
      <c r="F91" s="128" t="s">
        <v>188</v>
      </c>
      <c r="G91" s="128" t="s">
        <v>26</v>
      </c>
      <c r="H91" s="143" t="s">
        <v>1364</v>
      </c>
      <c r="I91" s="128" t="s">
        <v>27</v>
      </c>
      <c r="J91" s="125">
        <v>1</v>
      </c>
      <c r="K91" s="126" t="s">
        <v>1105</v>
      </c>
      <c r="L91" s="128">
        <v>231200</v>
      </c>
      <c r="M91" s="128" t="s">
        <v>28</v>
      </c>
      <c r="N91" s="128" t="s">
        <v>29</v>
      </c>
      <c r="O91" s="128" t="s">
        <v>30</v>
      </c>
      <c r="P91" s="128">
        <v>2</v>
      </c>
      <c r="Q91" s="128">
        <v>2.57</v>
      </c>
      <c r="R91" s="128">
        <v>18373</v>
      </c>
      <c r="S91" s="128" t="s">
        <v>189</v>
      </c>
      <c r="T91" s="128" t="s">
        <v>190</v>
      </c>
      <c r="U91" s="128">
        <v>549497442</v>
      </c>
      <c r="V91" s="128"/>
      <c r="W91" s="127" t="s">
        <v>1363</v>
      </c>
      <c r="X91" s="127" t="s">
        <v>1362</v>
      </c>
      <c r="Y91" s="127" t="s">
        <v>1273</v>
      </c>
      <c r="Z91" s="127" t="s">
        <v>1191</v>
      </c>
      <c r="AA91" s="127" t="s">
        <v>1144</v>
      </c>
      <c r="AB91" s="126" t="s">
        <v>1361</v>
      </c>
      <c r="AC91" s="124">
        <v>16950</v>
      </c>
      <c r="AD91" s="125">
        <v>20</v>
      </c>
      <c r="AE91" s="124">
        <v>3390</v>
      </c>
      <c r="AF91" s="123">
        <f>ROUND(J91*AC91,2)</f>
        <v>16950</v>
      </c>
      <c r="AG91" s="123">
        <f>ROUND(J91*(AC91+AE91),2)</f>
        <v>20340</v>
      </c>
    </row>
    <row r="92" spans="1:33" ht="13.5" customHeight="1" thickTop="1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1" t="s">
        <v>1099</v>
      </c>
      <c r="AE92" s="121"/>
      <c r="AF92" s="120">
        <f>SUM(AF91:AF91)</f>
        <v>16950</v>
      </c>
      <c r="AG92" s="120">
        <f>SUM(AG91:AG91)</f>
        <v>20340</v>
      </c>
    </row>
    <row r="93" spans="1:33" ht="12.75">
      <c r="A93" s="117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</row>
    <row r="94" spans="1:33" ht="13.5" thickBot="1">
      <c r="A94" s="129">
        <v>27922</v>
      </c>
      <c r="B94" s="128"/>
      <c r="C94" s="129">
        <v>72803</v>
      </c>
      <c r="D94" s="128" t="s">
        <v>33</v>
      </c>
      <c r="E94" s="128" t="s">
        <v>34</v>
      </c>
      <c r="F94" s="128" t="s">
        <v>35</v>
      </c>
      <c r="G94" s="128" t="s">
        <v>26</v>
      </c>
      <c r="H94" s="128"/>
      <c r="I94" s="128" t="s">
        <v>27</v>
      </c>
      <c r="J94" s="125">
        <v>1</v>
      </c>
      <c r="K94" s="126" t="s">
        <v>1118</v>
      </c>
      <c r="L94" s="128">
        <v>110223</v>
      </c>
      <c r="M94" s="128" t="s">
        <v>191</v>
      </c>
      <c r="N94" s="128" t="s">
        <v>111</v>
      </c>
      <c r="O94" s="128" t="s">
        <v>112</v>
      </c>
      <c r="P94" s="128">
        <v>7</v>
      </c>
      <c r="Q94" s="128" t="s">
        <v>192</v>
      </c>
      <c r="R94" s="128">
        <v>46527</v>
      </c>
      <c r="S94" s="128" t="s">
        <v>193</v>
      </c>
      <c r="T94" s="128" t="s">
        <v>194</v>
      </c>
      <c r="U94" s="128" t="s">
        <v>195</v>
      </c>
      <c r="V94" s="128"/>
      <c r="W94" s="127" t="s">
        <v>1102</v>
      </c>
      <c r="X94" s="127" t="s">
        <v>1360</v>
      </c>
      <c r="Y94" s="127" t="s">
        <v>39</v>
      </c>
      <c r="Z94" s="127" t="s">
        <v>1102</v>
      </c>
      <c r="AA94" s="127" t="s">
        <v>1127</v>
      </c>
      <c r="AB94" s="126" t="s">
        <v>1359</v>
      </c>
      <c r="AC94" s="124">
        <v>11870</v>
      </c>
      <c r="AD94" s="125">
        <v>20</v>
      </c>
      <c r="AE94" s="124">
        <v>2374</v>
      </c>
      <c r="AF94" s="123">
        <f>ROUND(J94*AC94,2)</f>
        <v>11870</v>
      </c>
      <c r="AG94" s="123">
        <f>ROUND(J94*(AC94+AE94),2)</f>
        <v>14244</v>
      </c>
    </row>
    <row r="95" spans="1:33" ht="13.5" customHeight="1" thickTop="1">
      <c r="A95" s="121"/>
      <c r="B95" s="121"/>
      <c r="C95" s="121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1" t="s">
        <v>1099</v>
      </c>
      <c r="AE95" s="121"/>
      <c r="AF95" s="120">
        <f>SUM(AF94:AF94)</f>
        <v>11870</v>
      </c>
      <c r="AG95" s="120">
        <f>SUM(AG94:AG94)</f>
        <v>14244</v>
      </c>
    </row>
    <row r="96" spans="1:33" ht="12.75">
      <c r="A96" s="117"/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</row>
    <row r="97" spans="1:33" ht="25.5">
      <c r="A97" s="129">
        <v>27927</v>
      </c>
      <c r="B97" s="128"/>
      <c r="C97" s="129">
        <v>72911</v>
      </c>
      <c r="D97" s="128" t="s">
        <v>72</v>
      </c>
      <c r="E97" s="128" t="s">
        <v>73</v>
      </c>
      <c r="F97" s="128" t="s">
        <v>74</v>
      </c>
      <c r="G97" s="128" t="s">
        <v>26</v>
      </c>
      <c r="H97" s="128"/>
      <c r="I97" s="128" t="s">
        <v>27</v>
      </c>
      <c r="J97" s="125">
        <v>2</v>
      </c>
      <c r="K97" s="126" t="s">
        <v>1105</v>
      </c>
      <c r="L97" s="128">
        <v>714001</v>
      </c>
      <c r="M97" s="128" t="s">
        <v>1358</v>
      </c>
      <c r="N97" s="128" t="s">
        <v>83</v>
      </c>
      <c r="O97" s="128" t="s">
        <v>84</v>
      </c>
      <c r="P97" s="128">
        <v>0</v>
      </c>
      <c r="Q97" s="128" t="s">
        <v>39</v>
      </c>
      <c r="R97" s="128">
        <v>2616</v>
      </c>
      <c r="S97" s="128" t="s">
        <v>196</v>
      </c>
      <c r="T97" s="128" t="s">
        <v>197</v>
      </c>
      <c r="U97" s="128">
        <v>549497038</v>
      </c>
      <c r="V97" s="128"/>
      <c r="W97" s="127" t="s">
        <v>1357</v>
      </c>
      <c r="X97" s="127" t="s">
        <v>1356</v>
      </c>
      <c r="Y97" s="127" t="s">
        <v>1273</v>
      </c>
      <c r="Z97" s="127" t="s">
        <v>1176</v>
      </c>
      <c r="AA97" s="127" t="s">
        <v>1144</v>
      </c>
      <c r="AB97" s="126" t="s">
        <v>1355</v>
      </c>
      <c r="AC97" s="124">
        <v>8500</v>
      </c>
      <c r="AD97" s="125">
        <v>20</v>
      </c>
      <c r="AE97" s="124">
        <v>1700</v>
      </c>
      <c r="AF97" s="123">
        <f>ROUND(J97*AC97,2)</f>
        <v>17000</v>
      </c>
      <c r="AG97" s="123">
        <f>ROUND(J97*(AC97+AE97),2)</f>
        <v>20400</v>
      </c>
    </row>
    <row r="98" spans="1:33" ht="25.5">
      <c r="A98" s="129">
        <v>27927</v>
      </c>
      <c r="B98" s="128"/>
      <c r="C98" s="129">
        <v>72912</v>
      </c>
      <c r="D98" s="128" t="s">
        <v>46</v>
      </c>
      <c r="E98" s="128" t="s">
        <v>47</v>
      </c>
      <c r="F98" s="128" t="s">
        <v>48</v>
      </c>
      <c r="G98" s="128" t="s">
        <v>26</v>
      </c>
      <c r="H98" s="128"/>
      <c r="I98" s="128" t="s">
        <v>27</v>
      </c>
      <c r="J98" s="125">
        <v>1</v>
      </c>
      <c r="K98" s="126" t="s">
        <v>1105</v>
      </c>
      <c r="L98" s="128">
        <v>714001</v>
      </c>
      <c r="M98" s="128" t="s">
        <v>1358</v>
      </c>
      <c r="N98" s="128" t="s">
        <v>83</v>
      </c>
      <c r="O98" s="128" t="s">
        <v>84</v>
      </c>
      <c r="P98" s="128">
        <v>0</v>
      </c>
      <c r="Q98" s="128" t="s">
        <v>39</v>
      </c>
      <c r="R98" s="128">
        <v>2616</v>
      </c>
      <c r="S98" s="128" t="s">
        <v>196</v>
      </c>
      <c r="T98" s="128" t="s">
        <v>197</v>
      </c>
      <c r="U98" s="128">
        <v>549497038</v>
      </c>
      <c r="V98" s="128"/>
      <c r="W98" s="127" t="s">
        <v>1357</v>
      </c>
      <c r="X98" s="127" t="s">
        <v>1356</v>
      </c>
      <c r="Y98" s="127" t="s">
        <v>1273</v>
      </c>
      <c r="Z98" s="127" t="s">
        <v>1176</v>
      </c>
      <c r="AA98" s="127" t="s">
        <v>1144</v>
      </c>
      <c r="AB98" s="126" t="s">
        <v>1355</v>
      </c>
      <c r="AC98" s="124">
        <v>3150</v>
      </c>
      <c r="AD98" s="125">
        <v>20</v>
      </c>
      <c r="AE98" s="124">
        <v>630</v>
      </c>
      <c r="AF98" s="123">
        <f>ROUND(J98*AC98,2)</f>
        <v>3150</v>
      </c>
      <c r="AG98" s="123">
        <f>ROUND(J98*(AC98+AE98),2)</f>
        <v>3780</v>
      </c>
    </row>
    <row r="99" spans="1:33" ht="26.25" thickBot="1">
      <c r="A99" s="129">
        <v>27927</v>
      </c>
      <c r="B99" s="128"/>
      <c r="C99" s="129">
        <v>72914</v>
      </c>
      <c r="D99" s="128" t="s">
        <v>46</v>
      </c>
      <c r="E99" s="128" t="s">
        <v>65</v>
      </c>
      <c r="F99" s="128" t="s">
        <v>66</v>
      </c>
      <c r="G99" s="128" t="s">
        <v>26</v>
      </c>
      <c r="H99" s="128"/>
      <c r="I99" s="128" t="s">
        <v>27</v>
      </c>
      <c r="J99" s="125">
        <v>1</v>
      </c>
      <c r="K99" s="126" t="s">
        <v>1105</v>
      </c>
      <c r="L99" s="128">
        <v>714001</v>
      </c>
      <c r="M99" s="128" t="s">
        <v>1358</v>
      </c>
      <c r="N99" s="128" t="s">
        <v>83</v>
      </c>
      <c r="O99" s="128" t="s">
        <v>84</v>
      </c>
      <c r="P99" s="128">
        <v>0</v>
      </c>
      <c r="Q99" s="128" t="s">
        <v>39</v>
      </c>
      <c r="R99" s="128">
        <v>2616</v>
      </c>
      <c r="S99" s="128" t="s">
        <v>196</v>
      </c>
      <c r="T99" s="128" t="s">
        <v>197</v>
      </c>
      <c r="U99" s="128">
        <v>549497038</v>
      </c>
      <c r="V99" s="128"/>
      <c r="W99" s="127" t="s">
        <v>1357</v>
      </c>
      <c r="X99" s="127" t="s">
        <v>1356</v>
      </c>
      <c r="Y99" s="127" t="s">
        <v>1273</v>
      </c>
      <c r="Z99" s="127" t="s">
        <v>1176</v>
      </c>
      <c r="AA99" s="127" t="s">
        <v>1144</v>
      </c>
      <c r="AB99" s="126" t="s">
        <v>1355</v>
      </c>
      <c r="AC99" s="124">
        <v>3770</v>
      </c>
      <c r="AD99" s="125">
        <v>20</v>
      </c>
      <c r="AE99" s="124">
        <v>754</v>
      </c>
      <c r="AF99" s="123">
        <f>ROUND(J99*AC99,2)</f>
        <v>3770</v>
      </c>
      <c r="AG99" s="123">
        <f>ROUND(J99*(AC99+AE99),2)</f>
        <v>4524</v>
      </c>
    </row>
    <row r="100" spans="1:33" ht="13.5" customHeight="1" thickTop="1">
      <c r="A100" s="121"/>
      <c r="B100" s="121"/>
      <c r="C100" s="121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1" t="s">
        <v>1099</v>
      </c>
      <c r="AE100" s="121"/>
      <c r="AF100" s="120">
        <f>SUM(AF97:AF99)</f>
        <v>23920</v>
      </c>
      <c r="AG100" s="120">
        <f>SUM(AG97:AG99)</f>
        <v>28704</v>
      </c>
    </row>
    <row r="101" spans="1:33" ht="12.75">
      <c r="A101" s="117"/>
      <c r="B101" s="117"/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</row>
    <row r="102" spans="1:33" ht="26.25" thickBot="1">
      <c r="A102" s="129">
        <v>28010</v>
      </c>
      <c r="B102" s="128"/>
      <c r="C102" s="129">
        <v>73228</v>
      </c>
      <c r="D102" s="128" t="s">
        <v>91</v>
      </c>
      <c r="E102" s="128" t="s">
        <v>92</v>
      </c>
      <c r="F102" s="128" t="s">
        <v>93</v>
      </c>
      <c r="G102" s="128" t="s">
        <v>26</v>
      </c>
      <c r="H102" s="143" t="s">
        <v>1431</v>
      </c>
      <c r="I102" s="128" t="s">
        <v>27</v>
      </c>
      <c r="J102" s="125">
        <v>3</v>
      </c>
      <c r="K102" s="126" t="s">
        <v>1105</v>
      </c>
      <c r="L102" s="128">
        <v>231400</v>
      </c>
      <c r="M102" s="128" t="s">
        <v>198</v>
      </c>
      <c r="N102" s="128" t="s">
        <v>29</v>
      </c>
      <c r="O102" s="128" t="s">
        <v>30</v>
      </c>
      <c r="P102" s="128"/>
      <c r="Q102" s="128" t="s">
        <v>39</v>
      </c>
      <c r="R102" s="128">
        <v>3913</v>
      </c>
      <c r="S102" s="128" t="s">
        <v>159</v>
      </c>
      <c r="T102" s="128" t="s">
        <v>160</v>
      </c>
      <c r="U102" s="128">
        <v>549493609</v>
      </c>
      <c r="V102" s="128"/>
      <c r="W102" s="127" t="s">
        <v>1260</v>
      </c>
      <c r="X102" s="127" t="s">
        <v>1212</v>
      </c>
      <c r="Y102" s="127" t="s">
        <v>39</v>
      </c>
      <c r="Z102" s="127" t="s">
        <v>1172</v>
      </c>
      <c r="AA102" s="127" t="s">
        <v>39</v>
      </c>
      <c r="AB102" s="126" t="s">
        <v>1354</v>
      </c>
      <c r="AC102" s="124">
        <v>590</v>
      </c>
      <c r="AD102" s="125">
        <v>20</v>
      </c>
      <c r="AE102" s="124">
        <v>118</v>
      </c>
      <c r="AF102" s="123">
        <f>ROUND(J102*AC102,2)</f>
        <v>1770</v>
      </c>
      <c r="AG102" s="123">
        <f>ROUND(J102*(AC102+AE102),2)</f>
        <v>2124</v>
      </c>
    </row>
    <row r="103" spans="1:33" ht="13.5" customHeight="1" thickTop="1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1" t="s">
        <v>1099</v>
      </c>
      <c r="AE103" s="121"/>
      <c r="AF103" s="120">
        <f>SUM(AF102:AF102)</f>
        <v>1770</v>
      </c>
      <c r="AG103" s="120">
        <f>SUM(AG102:AG102)</f>
        <v>2124</v>
      </c>
    </row>
    <row r="104" spans="1:33" ht="12.75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</row>
    <row r="105" spans="1:33" ht="12.75">
      <c r="A105" s="129">
        <v>28018</v>
      </c>
      <c r="B105" s="128"/>
      <c r="C105" s="129">
        <v>73183</v>
      </c>
      <c r="D105" s="128" t="s">
        <v>46</v>
      </c>
      <c r="E105" s="128" t="s">
        <v>199</v>
      </c>
      <c r="F105" s="128" t="s">
        <v>200</v>
      </c>
      <c r="G105" s="128" t="s">
        <v>26</v>
      </c>
      <c r="H105" s="128"/>
      <c r="I105" s="128" t="s">
        <v>27</v>
      </c>
      <c r="J105" s="125">
        <v>1</v>
      </c>
      <c r="K105" s="126" t="s">
        <v>1118</v>
      </c>
      <c r="L105" s="128">
        <v>319810</v>
      </c>
      <c r="M105" s="128" t="s">
        <v>201</v>
      </c>
      <c r="N105" s="128" t="s">
        <v>202</v>
      </c>
      <c r="O105" s="128" t="s">
        <v>38</v>
      </c>
      <c r="P105" s="128">
        <v>0</v>
      </c>
      <c r="Q105" s="128" t="s">
        <v>39</v>
      </c>
      <c r="R105" s="128">
        <v>685</v>
      </c>
      <c r="S105" s="128" t="s">
        <v>203</v>
      </c>
      <c r="T105" s="128" t="s">
        <v>204</v>
      </c>
      <c r="U105" s="128">
        <v>549494586</v>
      </c>
      <c r="V105" s="128"/>
      <c r="W105" s="127" t="s">
        <v>1353</v>
      </c>
      <c r="X105" s="127" t="s">
        <v>1352</v>
      </c>
      <c r="Y105" s="127" t="s">
        <v>39</v>
      </c>
      <c r="Z105" s="127" t="s">
        <v>1351</v>
      </c>
      <c r="AA105" s="127" t="s">
        <v>39</v>
      </c>
      <c r="AB105" s="126" t="s">
        <v>1350</v>
      </c>
      <c r="AC105" s="124">
        <v>2090</v>
      </c>
      <c r="AD105" s="125">
        <v>20</v>
      </c>
      <c r="AE105" s="124">
        <v>418</v>
      </c>
      <c r="AF105" s="123">
        <f>ROUND(J105*AC105,2)</f>
        <v>2090</v>
      </c>
      <c r="AG105" s="123">
        <f>ROUND(J105*(AC105+AE105),2)</f>
        <v>2508</v>
      </c>
    </row>
    <row r="106" spans="1:33" ht="13.5" thickBot="1">
      <c r="A106" s="129">
        <v>28018</v>
      </c>
      <c r="B106" s="128"/>
      <c r="C106" s="129">
        <v>73184</v>
      </c>
      <c r="D106" s="128" t="s">
        <v>166</v>
      </c>
      <c r="E106" s="128" t="s">
        <v>167</v>
      </c>
      <c r="F106" s="128" t="s">
        <v>168</v>
      </c>
      <c r="G106" s="128" t="s">
        <v>26</v>
      </c>
      <c r="H106" s="128"/>
      <c r="I106" s="128" t="s">
        <v>27</v>
      </c>
      <c r="J106" s="125">
        <v>1</v>
      </c>
      <c r="K106" s="126" t="s">
        <v>1118</v>
      </c>
      <c r="L106" s="128">
        <v>319810</v>
      </c>
      <c r="M106" s="128" t="s">
        <v>201</v>
      </c>
      <c r="N106" s="128" t="s">
        <v>202</v>
      </c>
      <c r="O106" s="128" t="s">
        <v>38</v>
      </c>
      <c r="P106" s="128">
        <v>0</v>
      </c>
      <c r="Q106" s="128" t="s">
        <v>39</v>
      </c>
      <c r="R106" s="128">
        <v>685</v>
      </c>
      <c r="S106" s="128" t="s">
        <v>203</v>
      </c>
      <c r="T106" s="128" t="s">
        <v>204</v>
      </c>
      <c r="U106" s="128">
        <v>549494586</v>
      </c>
      <c r="V106" s="128"/>
      <c r="W106" s="127" t="s">
        <v>1353</v>
      </c>
      <c r="X106" s="127" t="s">
        <v>1352</v>
      </c>
      <c r="Y106" s="127" t="s">
        <v>39</v>
      </c>
      <c r="Z106" s="127" t="s">
        <v>1351</v>
      </c>
      <c r="AA106" s="127" t="s">
        <v>39</v>
      </c>
      <c r="AB106" s="126" t="s">
        <v>1350</v>
      </c>
      <c r="AC106" s="124">
        <v>1200</v>
      </c>
      <c r="AD106" s="125">
        <v>20</v>
      </c>
      <c r="AE106" s="124">
        <v>240</v>
      </c>
      <c r="AF106" s="123">
        <f>ROUND(J106*AC106,2)</f>
        <v>1200</v>
      </c>
      <c r="AG106" s="123">
        <f>ROUND(J106*(AC106+AE106),2)</f>
        <v>1440</v>
      </c>
    </row>
    <row r="107" spans="1:33" ht="13.5" customHeight="1" thickTop="1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1" t="s">
        <v>1099</v>
      </c>
      <c r="AE107" s="121"/>
      <c r="AF107" s="120">
        <f>SUM(AF105:AF106)</f>
        <v>3290</v>
      </c>
      <c r="AG107" s="120">
        <f>SUM(AG105:AG106)</f>
        <v>3948</v>
      </c>
    </row>
    <row r="108" spans="1:33" ht="12.75">
      <c r="A108" s="117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</row>
    <row r="109" spans="1:33" ht="12.75">
      <c r="A109" s="129">
        <v>28022</v>
      </c>
      <c r="B109" s="128" t="s">
        <v>205</v>
      </c>
      <c r="C109" s="129">
        <v>73287</v>
      </c>
      <c r="D109" s="128" t="s">
        <v>24</v>
      </c>
      <c r="E109" s="128" t="s">
        <v>206</v>
      </c>
      <c r="F109" s="128" t="s">
        <v>1107</v>
      </c>
      <c r="G109" s="128" t="s">
        <v>26</v>
      </c>
      <c r="H109" s="128"/>
      <c r="I109" s="128" t="s">
        <v>27</v>
      </c>
      <c r="J109" s="125">
        <v>1</v>
      </c>
      <c r="K109" s="126" t="s">
        <v>1105</v>
      </c>
      <c r="L109" s="128">
        <v>330000</v>
      </c>
      <c r="M109" s="128" t="s">
        <v>207</v>
      </c>
      <c r="N109" s="128" t="s">
        <v>208</v>
      </c>
      <c r="O109" s="128" t="s">
        <v>209</v>
      </c>
      <c r="P109" s="128">
        <v>5</v>
      </c>
      <c r="Q109" s="128" t="s">
        <v>210</v>
      </c>
      <c r="R109" s="128">
        <v>60773</v>
      </c>
      <c r="S109" s="128" t="s">
        <v>211</v>
      </c>
      <c r="T109" s="128" t="s">
        <v>212</v>
      </c>
      <c r="U109" s="128">
        <v>549498040</v>
      </c>
      <c r="V109" s="128"/>
      <c r="W109" s="127" t="s">
        <v>1349</v>
      </c>
      <c r="X109" s="127" t="s">
        <v>1348</v>
      </c>
      <c r="Y109" s="127" t="s">
        <v>1111</v>
      </c>
      <c r="Z109" s="127" t="s">
        <v>1172</v>
      </c>
      <c r="AA109" s="127" t="s">
        <v>39</v>
      </c>
      <c r="AB109" s="126" t="s">
        <v>1347</v>
      </c>
      <c r="AC109" s="124">
        <v>5500</v>
      </c>
      <c r="AD109" s="125">
        <v>20</v>
      </c>
      <c r="AE109" s="124">
        <v>1100</v>
      </c>
      <c r="AF109" s="123">
        <f>ROUND(J109*AC109,2)</f>
        <v>5500</v>
      </c>
      <c r="AG109" s="123">
        <f>ROUND(J109*(AC109+AE109),2)</f>
        <v>6600</v>
      </c>
    </row>
    <row r="110" spans="1:33" ht="26.25" thickBot="1">
      <c r="A110" s="129">
        <v>28022</v>
      </c>
      <c r="B110" s="128" t="s">
        <v>205</v>
      </c>
      <c r="C110" s="129">
        <v>73288</v>
      </c>
      <c r="D110" s="128" t="s">
        <v>91</v>
      </c>
      <c r="E110" s="128" t="s">
        <v>92</v>
      </c>
      <c r="F110" s="128" t="s">
        <v>93</v>
      </c>
      <c r="G110" s="128" t="s">
        <v>26</v>
      </c>
      <c r="H110" s="143" t="s">
        <v>213</v>
      </c>
      <c r="I110" s="128" t="s">
        <v>27</v>
      </c>
      <c r="J110" s="125">
        <v>5</v>
      </c>
      <c r="K110" s="126" t="s">
        <v>1105</v>
      </c>
      <c r="L110" s="128">
        <v>330000</v>
      </c>
      <c r="M110" s="128" t="s">
        <v>207</v>
      </c>
      <c r="N110" s="128" t="s">
        <v>208</v>
      </c>
      <c r="O110" s="128" t="s">
        <v>209</v>
      </c>
      <c r="P110" s="128">
        <v>5</v>
      </c>
      <c r="Q110" s="128" t="s">
        <v>210</v>
      </c>
      <c r="R110" s="128">
        <v>60773</v>
      </c>
      <c r="S110" s="128" t="s">
        <v>211</v>
      </c>
      <c r="T110" s="128" t="s">
        <v>212</v>
      </c>
      <c r="U110" s="128">
        <v>549498040</v>
      </c>
      <c r="V110" s="128"/>
      <c r="W110" s="127" t="s">
        <v>1349</v>
      </c>
      <c r="X110" s="127" t="s">
        <v>1348</v>
      </c>
      <c r="Y110" s="127" t="s">
        <v>1111</v>
      </c>
      <c r="Z110" s="127" t="s">
        <v>1172</v>
      </c>
      <c r="AA110" s="127" t="s">
        <v>39</v>
      </c>
      <c r="AB110" s="126" t="s">
        <v>1347</v>
      </c>
      <c r="AC110" s="124">
        <v>240</v>
      </c>
      <c r="AD110" s="125">
        <v>20</v>
      </c>
      <c r="AE110" s="124">
        <v>48</v>
      </c>
      <c r="AF110" s="123">
        <f>ROUND(J110*AC110,2)</f>
        <v>1200</v>
      </c>
      <c r="AG110" s="123">
        <f>ROUND(J110*(AC110+AE110),2)</f>
        <v>1440</v>
      </c>
    </row>
    <row r="111" spans="1:33" ht="13.5" customHeight="1" thickTop="1">
      <c r="A111" s="121"/>
      <c r="B111" s="121"/>
      <c r="C111" s="121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1" t="s">
        <v>1099</v>
      </c>
      <c r="AE111" s="121"/>
      <c r="AF111" s="120">
        <f>SUM(AF109:AF110)</f>
        <v>6700</v>
      </c>
      <c r="AG111" s="120">
        <f>SUM(AG109:AG110)</f>
        <v>8040</v>
      </c>
    </row>
    <row r="112" spans="1:33" ht="12.75">
      <c r="A112" s="117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</row>
    <row r="113" spans="1:33" ht="12.75">
      <c r="A113" s="129">
        <v>28042</v>
      </c>
      <c r="B113" s="128"/>
      <c r="C113" s="129">
        <v>73391</v>
      </c>
      <c r="D113" s="128" t="s">
        <v>91</v>
      </c>
      <c r="E113" s="128" t="s">
        <v>92</v>
      </c>
      <c r="F113" s="128" t="s">
        <v>93</v>
      </c>
      <c r="G113" s="128" t="s">
        <v>26</v>
      </c>
      <c r="H113" s="143" t="s">
        <v>214</v>
      </c>
      <c r="I113" s="128" t="s">
        <v>27</v>
      </c>
      <c r="J113" s="125">
        <v>4</v>
      </c>
      <c r="K113" s="126" t="s">
        <v>1118</v>
      </c>
      <c r="L113" s="128">
        <v>110315</v>
      </c>
      <c r="M113" s="128" t="s">
        <v>215</v>
      </c>
      <c r="N113" s="128" t="s">
        <v>216</v>
      </c>
      <c r="O113" s="128" t="s">
        <v>217</v>
      </c>
      <c r="P113" s="128">
        <v>-1</v>
      </c>
      <c r="Q113" s="128" t="s">
        <v>39</v>
      </c>
      <c r="R113" s="128">
        <v>108212</v>
      </c>
      <c r="S113" s="128" t="s">
        <v>218</v>
      </c>
      <c r="T113" s="128" t="s">
        <v>219</v>
      </c>
      <c r="U113" s="128" t="s">
        <v>220</v>
      </c>
      <c r="V113" s="128"/>
      <c r="W113" s="127" t="s">
        <v>1102</v>
      </c>
      <c r="X113" s="127" t="s">
        <v>1346</v>
      </c>
      <c r="Y113" s="127" t="s">
        <v>39</v>
      </c>
      <c r="Z113" s="127" t="s">
        <v>1102</v>
      </c>
      <c r="AA113" s="127" t="s">
        <v>1127</v>
      </c>
      <c r="AB113" s="126" t="s">
        <v>1345</v>
      </c>
      <c r="AC113" s="124">
        <v>140</v>
      </c>
      <c r="AD113" s="125">
        <v>20</v>
      </c>
      <c r="AE113" s="124">
        <v>28</v>
      </c>
      <c r="AF113" s="123">
        <f>ROUND(J113*AC113,2)</f>
        <v>560</v>
      </c>
      <c r="AG113" s="123">
        <f>ROUND(J113*(AC113+AE113),2)</f>
        <v>672</v>
      </c>
    </row>
    <row r="114" spans="1:33" ht="25.5">
      <c r="A114" s="129">
        <v>28042</v>
      </c>
      <c r="B114" s="128"/>
      <c r="C114" s="129">
        <v>73392</v>
      </c>
      <c r="D114" s="128" t="s">
        <v>91</v>
      </c>
      <c r="E114" s="128" t="s">
        <v>92</v>
      </c>
      <c r="F114" s="128" t="s">
        <v>93</v>
      </c>
      <c r="G114" s="128" t="s">
        <v>26</v>
      </c>
      <c r="H114" s="144" t="s">
        <v>221</v>
      </c>
      <c r="I114" s="128" t="s">
        <v>27</v>
      </c>
      <c r="J114" s="125">
        <v>4</v>
      </c>
      <c r="K114" s="126" t="s">
        <v>1118</v>
      </c>
      <c r="L114" s="128">
        <v>110315</v>
      </c>
      <c r="M114" s="128" t="s">
        <v>215</v>
      </c>
      <c r="N114" s="128" t="s">
        <v>216</v>
      </c>
      <c r="O114" s="128" t="s">
        <v>217</v>
      </c>
      <c r="P114" s="128">
        <v>-1</v>
      </c>
      <c r="Q114" s="128" t="s">
        <v>39</v>
      </c>
      <c r="R114" s="128">
        <v>108212</v>
      </c>
      <c r="S114" s="128" t="s">
        <v>218</v>
      </c>
      <c r="T114" s="128" t="s">
        <v>219</v>
      </c>
      <c r="U114" s="128" t="s">
        <v>220</v>
      </c>
      <c r="V114" s="128"/>
      <c r="W114" s="127" t="s">
        <v>1102</v>
      </c>
      <c r="X114" s="127" t="s">
        <v>1346</v>
      </c>
      <c r="Y114" s="127" t="s">
        <v>39</v>
      </c>
      <c r="Z114" s="127" t="s">
        <v>1102</v>
      </c>
      <c r="AA114" s="127" t="s">
        <v>1127</v>
      </c>
      <c r="AB114" s="126" t="s">
        <v>1345</v>
      </c>
      <c r="AC114" s="124">
        <v>240</v>
      </c>
      <c r="AD114" s="125">
        <v>20</v>
      </c>
      <c r="AE114" s="124">
        <v>48</v>
      </c>
      <c r="AF114" s="123">
        <f>ROUND(J114*AC114,2)</f>
        <v>960</v>
      </c>
      <c r="AG114" s="123">
        <f>ROUND(J114*(AC114+AE114),2)</f>
        <v>1152</v>
      </c>
    </row>
    <row r="115" spans="1:33" ht="26.25" thickBot="1">
      <c r="A115" s="129">
        <v>28042</v>
      </c>
      <c r="B115" s="128"/>
      <c r="C115" s="129">
        <v>73393</v>
      </c>
      <c r="D115" s="128" t="s">
        <v>91</v>
      </c>
      <c r="E115" s="128" t="s">
        <v>92</v>
      </c>
      <c r="F115" s="128" t="s">
        <v>93</v>
      </c>
      <c r="G115" s="128" t="s">
        <v>26</v>
      </c>
      <c r="H115" s="143" t="s">
        <v>222</v>
      </c>
      <c r="I115" s="128" t="s">
        <v>27</v>
      </c>
      <c r="J115" s="125">
        <v>1</v>
      </c>
      <c r="K115" s="126" t="s">
        <v>1118</v>
      </c>
      <c r="L115" s="128">
        <v>110315</v>
      </c>
      <c r="M115" s="128" t="s">
        <v>215</v>
      </c>
      <c r="N115" s="128" t="s">
        <v>216</v>
      </c>
      <c r="O115" s="128" t="s">
        <v>217</v>
      </c>
      <c r="P115" s="128">
        <v>-1</v>
      </c>
      <c r="Q115" s="128" t="s">
        <v>39</v>
      </c>
      <c r="R115" s="128">
        <v>108212</v>
      </c>
      <c r="S115" s="128" t="s">
        <v>218</v>
      </c>
      <c r="T115" s="128" t="s">
        <v>219</v>
      </c>
      <c r="U115" s="128" t="s">
        <v>220</v>
      </c>
      <c r="V115" s="128"/>
      <c r="W115" s="127" t="s">
        <v>1102</v>
      </c>
      <c r="X115" s="127" t="s">
        <v>1346</v>
      </c>
      <c r="Y115" s="127" t="s">
        <v>39</v>
      </c>
      <c r="Z115" s="127" t="s">
        <v>1102</v>
      </c>
      <c r="AA115" s="127" t="s">
        <v>1127</v>
      </c>
      <c r="AB115" s="126" t="s">
        <v>1345</v>
      </c>
      <c r="AC115" s="124">
        <v>455</v>
      </c>
      <c r="AD115" s="125">
        <v>20</v>
      </c>
      <c r="AE115" s="124">
        <v>91</v>
      </c>
      <c r="AF115" s="123">
        <f>ROUND(J115*AC115,2)</f>
        <v>455</v>
      </c>
      <c r="AG115" s="123">
        <f>ROUND(J115*(AC115+AE115),2)</f>
        <v>546</v>
      </c>
    </row>
    <row r="116" spans="1:33" ht="13.5" customHeight="1" thickTop="1">
      <c r="A116" s="121"/>
      <c r="B116" s="121"/>
      <c r="C116" s="121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1" t="s">
        <v>1099</v>
      </c>
      <c r="AE116" s="121"/>
      <c r="AF116" s="120">
        <f>SUM(AF113:AF115)</f>
        <v>1975</v>
      </c>
      <c r="AG116" s="120">
        <f>SUM(AG113:AG115)</f>
        <v>2370</v>
      </c>
    </row>
    <row r="117" spans="1:33" ht="12.75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</row>
    <row r="118" spans="1:33" ht="26.25" thickBot="1">
      <c r="A118" s="129">
        <v>28064</v>
      </c>
      <c r="B118" s="128" t="s">
        <v>223</v>
      </c>
      <c r="C118" s="129">
        <v>73422</v>
      </c>
      <c r="D118" s="128" t="s">
        <v>33</v>
      </c>
      <c r="E118" s="128" t="s">
        <v>102</v>
      </c>
      <c r="F118" s="128" t="s">
        <v>103</v>
      </c>
      <c r="G118" s="128" t="s">
        <v>26</v>
      </c>
      <c r="H118" s="128"/>
      <c r="I118" s="128" t="s">
        <v>27</v>
      </c>
      <c r="J118" s="125">
        <v>1</v>
      </c>
      <c r="K118" s="126" t="s">
        <v>1118</v>
      </c>
      <c r="L118" s="128">
        <v>920000</v>
      </c>
      <c r="M118" s="128" t="s">
        <v>224</v>
      </c>
      <c r="N118" s="128" t="s">
        <v>225</v>
      </c>
      <c r="O118" s="128" t="s">
        <v>226</v>
      </c>
      <c r="P118" s="128">
        <v>0</v>
      </c>
      <c r="Q118" s="128" t="s">
        <v>39</v>
      </c>
      <c r="R118" s="128">
        <v>2090</v>
      </c>
      <c r="S118" s="128" t="s">
        <v>227</v>
      </c>
      <c r="T118" s="128" t="s">
        <v>228</v>
      </c>
      <c r="U118" s="128">
        <v>549494642</v>
      </c>
      <c r="V118" s="143" t="s">
        <v>569</v>
      </c>
      <c r="W118" s="127" t="s">
        <v>1245</v>
      </c>
      <c r="X118" s="127" t="s">
        <v>1244</v>
      </c>
      <c r="Y118" s="127" t="s">
        <v>39</v>
      </c>
      <c r="Z118" s="127" t="s">
        <v>1102</v>
      </c>
      <c r="AA118" s="127" t="s">
        <v>1243</v>
      </c>
      <c r="AB118" s="126" t="s">
        <v>1344</v>
      </c>
      <c r="AC118" s="124">
        <v>33300</v>
      </c>
      <c r="AD118" s="125">
        <v>20</v>
      </c>
      <c r="AE118" s="124">
        <v>6660</v>
      </c>
      <c r="AF118" s="123">
        <f>ROUND(J118*AC118,2)</f>
        <v>33300</v>
      </c>
      <c r="AG118" s="123">
        <f>ROUND(J118*(AC118+AE118),2)</f>
        <v>39960</v>
      </c>
    </row>
    <row r="119" spans="1:33" ht="13.5" customHeight="1" thickTop="1">
      <c r="A119" s="121"/>
      <c r="B119" s="121"/>
      <c r="C119" s="121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1" t="s">
        <v>1099</v>
      </c>
      <c r="AE119" s="121"/>
      <c r="AF119" s="120">
        <f>SUM(AF118:AF118)</f>
        <v>33300</v>
      </c>
      <c r="AG119" s="120">
        <f>SUM(AG118:AG118)</f>
        <v>39960</v>
      </c>
    </row>
    <row r="120" spans="1:33" ht="12.75">
      <c r="A120" s="117"/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</row>
    <row r="121" spans="1:33" ht="12.75">
      <c r="A121" s="129">
        <v>28065</v>
      </c>
      <c r="B121" s="128" t="s">
        <v>229</v>
      </c>
      <c r="C121" s="129">
        <v>73431</v>
      </c>
      <c r="D121" s="128" t="s">
        <v>46</v>
      </c>
      <c r="E121" s="128" t="s">
        <v>65</v>
      </c>
      <c r="F121" s="128" t="s">
        <v>66</v>
      </c>
      <c r="G121" s="128" t="s">
        <v>26</v>
      </c>
      <c r="H121" s="128"/>
      <c r="I121" s="128" t="s">
        <v>27</v>
      </c>
      <c r="J121" s="125">
        <v>3</v>
      </c>
      <c r="K121" s="126" t="s">
        <v>1118</v>
      </c>
      <c r="L121" s="128">
        <v>920000</v>
      </c>
      <c r="M121" s="128" t="s">
        <v>224</v>
      </c>
      <c r="N121" s="128" t="s">
        <v>208</v>
      </c>
      <c r="O121" s="128" t="s">
        <v>209</v>
      </c>
      <c r="P121" s="128">
        <v>2</v>
      </c>
      <c r="Q121" s="128" t="s">
        <v>230</v>
      </c>
      <c r="R121" s="128">
        <v>2090</v>
      </c>
      <c r="S121" s="128" t="s">
        <v>227</v>
      </c>
      <c r="T121" s="128" t="s">
        <v>228</v>
      </c>
      <c r="U121" s="128">
        <v>549494642</v>
      </c>
      <c r="V121" s="128"/>
      <c r="W121" s="127" t="s">
        <v>1102</v>
      </c>
      <c r="X121" s="127" t="s">
        <v>1343</v>
      </c>
      <c r="Y121" s="127" t="s">
        <v>39</v>
      </c>
      <c r="Z121" s="127" t="s">
        <v>1102</v>
      </c>
      <c r="AA121" s="127" t="s">
        <v>1243</v>
      </c>
      <c r="AB121" s="126" t="s">
        <v>1336</v>
      </c>
      <c r="AC121" s="124">
        <v>3770</v>
      </c>
      <c r="AD121" s="125">
        <v>20</v>
      </c>
      <c r="AE121" s="124">
        <v>754</v>
      </c>
      <c r="AF121" s="123">
        <f>ROUND(J121*AC121,2)</f>
        <v>11310</v>
      </c>
      <c r="AG121" s="123">
        <f>ROUND(J121*(AC121+AE121),2)</f>
        <v>13572</v>
      </c>
    </row>
    <row r="122" spans="1:33" ht="12.75">
      <c r="A122" s="129">
        <v>28065</v>
      </c>
      <c r="B122" s="128" t="s">
        <v>229</v>
      </c>
      <c r="C122" s="129">
        <v>73433</v>
      </c>
      <c r="D122" s="128" t="s">
        <v>33</v>
      </c>
      <c r="E122" s="128" t="s">
        <v>34</v>
      </c>
      <c r="F122" s="128" t="s">
        <v>35</v>
      </c>
      <c r="G122" s="128" t="s">
        <v>26</v>
      </c>
      <c r="H122" s="128"/>
      <c r="I122" s="128" t="s">
        <v>27</v>
      </c>
      <c r="J122" s="125">
        <v>3</v>
      </c>
      <c r="K122" s="126" t="s">
        <v>1118</v>
      </c>
      <c r="L122" s="128">
        <v>920000</v>
      </c>
      <c r="M122" s="128" t="s">
        <v>224</v>
      </c>
      <c r="N122" s="128" t="s">
        <v>208</v>
      </c>
      <c r="O122" s="128" t="s">
        <v>209</v>
      </c>
      <c r="P122" s="128">
        <v>2</v>
      </c>
      <c r="Q122" s="128" t="s">
        <v>230</v>
      </c>
      <c r="R122" s="128">
        <v>2090</v>
      </c>
      <c r="S122" s="128" t="s">
        <v>227</v>
      </c>
      <c r="T122" s="128" t="s">
        <v>228</v>
      </c>
      <c r="U122" s="128">
        <v>549494642</v>
      </c>
      <c r="V122" s="143" t="s">
        <v>231</v>
      </c>
      <c r="W122" s="127" t="s">
        <v>1102</v>
      </c>
      <c r="X122" s="127" t="s">
        <v>1343</v>
      </c>
      <c r="Y122" s="127" t="s">
        <v>39</v>
      </c>
      <c r="Z122" s="127" t="s">
        <v>1102</v>
      </c>
      <c r="AA122" s="127" t="s">
        <v>1243</v>
      </c>
      <c r="AB122" s="126" t="s">
        <v>1336</v>
      </c>
      <c r="AC122" s="124">
        <v>12050</v>
      </c>
      <c r="AD122" s="125">
        <v>20</v>
      </c>
      <c r="AE122" s="124">
        <v>2410</v>
      </c>
      <c r="AF122" s="123">
        <f>ROUND(J122*AC122,2)</f>
        <v>36150</v>
      </c>
      <c r="AG122" s="123">
        <f>ROUND(J122*(AC122+AE122),2)</f>
        <v>43380</v>
      </c>
    </row>
    <row r="123" spans="1:33" ht="12.75">
      <c r="A123" s="129">
        <v>28065</v>
      </c>
      <c r="B123" s="128" t="s">
        <v>229</v>
      </c>
      <c r="C123" s="129">
        <v>73434</v>
      </c>
      <c r="D123" s="128" t="s">
        <v>166</v>
      </c>
      <c r="E123" s="128" t="s">
        <v>232</v>
      </c>
      <c r="F123" s="128" t="s">
        <v>233</v>
      </c>
      <c r="G123" s="128" t="s">
        <v>26</v>
      </c>
      <c r="H123" s="128"/>
      <c r="I123" s="128" t="s">
        <v>27</v>
      </c>
      <c r="J123" s="125">
        <v>1</v>
      </c>
      <c r="K123" s="126" t="s">
        <v>1118</v>
      </c>
      <c r="L123" s="128">
        <v>920000</v>
      </c>
      <c r="M123" s="128" t="s">
        <v>224</v>
      </c>
      <c r="N123" s="128" t="s">
        <v>208</v>
      </c>
      <c r="O123" s="128" t="s">
        <v>209</v>
      </c>
      <c r="P123" s="128">
        <v>2</v>
      </c>
      <c r="Q123" s="128" t="s">
        <v>230</v>
      </c>
      <c r="R123" s="128">
        <v>2090</v>
      </c>
      <c r="S123" s="128" t="s">
        <v>227</v>
      </c>
      <c r="T123" s="128" t="s">
        <v>228</v>
      </c>
      <c r="U123" s="128">
        <v>549494642</v>
      </c>
      <c r="V123" s="128"/>
      <c r="W123" s="127" t="s">
        <v>1102</v>
      </c>
      <c r="X123" s="127" t="s">
        <v>1343</v>
      </c>
      <c r="Y123" s="127" t="s">
        <v>39</v>
      </c>
      <c r="Z123" s="127" t="s">
        <v>1102</v>
      </c>
      <c r="AA123" s="127" t="s">
        <v>1243</v>
      </c>
      <c r="AB123" s="126" t="s">
        <v>1336</v>
      </c>
      <c r="AC123" s="124">
        <v>1840</v>
      </c>
      <c r="AD123" s="125">
        <v>20</v>
      </c>
      <c r="AE123" s="124">
        <v>368</v>
      </c>
      <c r="AF123" s="123">
        <f>ROUND(J123*AC123,2)</f>
        <v>1840</v>
      </c>
      <c r="AG123" s="123">
        <f>ROUND(J123*(AC123+AE123),2)</f>
        <v>2208</v>
      </c>
    </row>
    <row r="124" spans="1:33" ht="12.75">
      <c r="A124" s="129">
        <v>28065</v>
      </c>
      <c r="B124" s="128" t="s">
        <v>229</v>
      </c>
      <c r="C124" s="129">
        <v>75095</v>
      </c>
      <c r="D124" s="128" t="s">
        <v>91</v>
      </c>
      <c r="E124" s="128" t="s">
        <v>92</v>
      </c>
      <c r="F124" s="128" t="s">
        <v>93</v>
      </c>
      <c r="G124" s="128" t="s">
        <v>26</v>
      </c>
      <c r="H124" s="143" t="s">
        <v>234</v>
      </c>
      <c r="I124" s="128" t="s">
        <v>27</v>
      </c>
      <c r="J124" s="125">
        <v>1</v>
      </c>
      <c r="K124" s="126" t="s">
        <v>1118</v>
      </c>
      <c r="L124" s="128">
        <v>920000</v>
      </c>
      <c r="M124" s="128" t="s">
        <v>224</v>
      </c>
      <c r="N124" s="128" t="s">
        <v>208</v>
      </c>
      <c r="O124" s="128" t="s">
        <v>209</v>
      </c>
      <c r="P124" s="128">
        <v>2</v>
      </c>
      <c r="Q124" s="128" t="s">
        <v>230</v>
      </c>
      <c r="R124" s="128">
        <v>2090</v>
      </c>
      <c r="S124" s="128" t="s">
        <v>227</v>
      </c>
      <c r="T124" s="128" t="s">
        <v>228</v>
      </c>
      <c r="U124" s="128">
        <v>549494642</v>
      </c>
      <c r="V124" s="128"/>
      <c r="W124" s="127" t="s">
        <v>1342</v>
      </c>
      <c r="X124" s="127" t="s">
        <v>1341</v>
      </c>
      <c r="Y124" s="127" t="s">
        <v>39</v>
      </c>
      <c r="Z124" s="127" t="s">
        <v>1102</v>
      </c>
      <c r="AA124" s="127" t="s">
        <v>1243</v>
      </c>
      <c r="AB124" s="126" t="s">
        <v>1336</v>
      </c>
      <c r="AC124" s="124">
        <v>240</v>
      </c>
      <c r="AD124" s="125">
        <v>20</v>
      </c>
      <c r="AE124" s="124">
        <v>48</v>
      </c>
      <c r="AF124" s="123">
        <f>ROUND(J124*AC124,2)</f>
        <v>240</v>
      </c>
      <c r="AG124" s="123">
        <f>ROUND(J124*(AC124+AE124),2)</f>
        <v>288</v>
      </c>
    </row>
    <row r="125" spans="1:33" ht="12.75">
      <c r="A125" s="129">
        <v>28065</v>
      </c>
      <c r="B125" s="128" t="s">
        <v>229</v>
      </c>
      <c r="C125" s="129">
        <v>75114</v>
      </c>
      <c r="D125" s="128" t="s">
        <v>166</v>
      </c>
      <c r="E125" s="128" t="s">
        <v>232</v>
      </c>
      <c r="F125" s="128" t="s">
        <v>233</v>
      </c>
      <c r="G125" s="128" t="s">
        <v>26</v>
      </c>
      <c r="H125" s="128"/>
      <c r="I125" s="128" t="s">
        <v>27</v>
      </c>
      <c r="J125" s="125">
        <v>1</v>
      </c>
      <c r="K125" s="126" t="s">
        <v>1118</v>
      </c>
      <c r="L125" s="128">
        <v>920000</v>
      </c>
      <c r="M125" s="128" t="s">
        <v>224</v>
      </c>
      <c r="N125" s="128" t="s">
        <v>208</v>
      </c>
      <c r="O125" s="128" t="s">
        <v>209</v>
      </c>
      <c r="P125" s="128">
        <v>2</v>
      </c>
      <c r="Q125" s="128" t="s">
        <v>230</v>
      </c>
      <c r="R125" s="128">
        <v>2090</v>
      </c>
      <c r="S125" s="128" t="s">
        <v>227</v>
      </c>
      <c r="T125" s="128" t="s">
        <v>228</v>
      </c>
      <c r="U125" s="128">
        <v>549494642</v>
      </c>
      <c r="V125" s="128"/>
      <c r="W125" s="127" t="s">
        <v>1340</v>
      </c>
      <c r="X125" s="127" t="s">
        <v>1339</v>
      </c>
      <c r="Y125" s="127" t="s">
        <v>39</v>
      </c>
      <c r="Z125" s="127" t="s">
        <v>1102</v>
      </c>
      <c r="AA125" s="127" t="s">
        <v>1243</v>
      </c>
      <c r="AB125" s="126" t="s">
        <v>1336</v>
      </c>
      <c r="AC125" s="124">
        <v>1840</v>
      </c>
      <c r="AD125" s="125">
        <v>20</v>
      </c>
      <c r="AE125" s="124">
        <v>368</v>
      </c>
      <c r="AF125" s="123">
        <f>ROUND(J125*AC125,2)</f>
        <v>1840</v>
      </c>
      <c r="AG125" s="123">
        <f>ROUND(J125*(AC125+AE125),2)</f>
        <v>2208</v>
      </c>
    </row>
    <row r="126" spans="1:33" ht="13.5" thickBot="1">
      <c r="A126" s="129">
        <v>28065</v>
      </c>
      <c r="B126" s="128" t="s">
        <v>229</v>
      </c>
      <c r="C126" s="129">
        <v>75780</v>
      </c>
      <c r="D126" s="128" t="s">
        <v>33</v>
      </c>
      <c r="E126" s="128" t="s">
        <v>235</v>
      </c>
      <c r="F126" s="128" t="s">
        <v>236</v>
      </c>
      <c r="G126" s="128" t="s">
        <v>26</v>
      </c>
      <c r="H126" s="128"/>
      <c r="I126" s="128" t="s">
        <v>27</v>
      </c>
      <c r="J126" s="125">
        <v>1</v>
      </c>
      <c r="K126" s="126" t="s">
        <v>1118</v>
      </c>
      <c r="L126" s="128">
        <v>920000</v>
      </c>
      <c r="M126" s="128" t="s">
        <v>224</v>
      </c>
      <c r="N126" s="128" t="s">
        <v>208</v>
      </c>
      <c r="O126" s="128" t="s">
        <v>209</v>
      </c>
      <c r="P126" s="128">
        <v>2</v>
      </c>
      <c r="Q126" s="128" t="s">
        <v>230</v>
      </c>
      <c r="R126" s="128">
        <v>2090</v>
      </c>
      <c r="S126" s="128" t="s">
        <v>227</v>
      </c>
      <c r="T126" s="128" t="s">
        <v>228</v>
      </c>
      <c r="U126" s="128">
        <v>549494642</v>
      </c>
      <c r="V126" s="143" t="s">
        <v>237</v>
      </c>
      <c r="W126" s="127" t="s">
        <v>1338</v>
      </c>
      <c r="X126" s="127" t="s">
        <v>1337</v>
      </c>
      <c r="Y126" s="127" t="s">
        <v>39</v>
      </c>
      <c r="Z126" s="127" t="s">
        <v>1102</v>
      </c>
      <c r="AA126" s="127" t="s">
        <v>1243</v>
      </c>
      <c r="AB126" s="126" t="s">
        <v>1336</v>
      </c>
      <c r="AC126" s="124">
        <v>11700</v>
      </c>
      <c r="AD126" s="125">
        <v>20</v>
      </c>
      <c r="AE126" s="124">
        <v>2340</v>
      </c>
      <c r="AF126" s="123">
        <f>ROUND(J126*AC126,2)</f>
        <v>11700</v>
      </c>
      <c r="AG126" s="123">
        <f>ROUND(J126*(AC126+AE126),2)</f>
        <v>14040</v>
      </c>
    </row>
    <row r="127" spans="1:33" ht="13.5" customHeight="1" thickTop="1">
      <c r="A127" s="121"/>
      <c r="B127" s="121"/>
      <c r="C127" s="121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1" t="s">
        <v>1099</v>
      </c>
      <c r="AE127" s="121"/>
      <c r="AF127" s="120">
        <f>SUM(AF121:AF126)</f>
        <v>63080</v>
      </c>
      <c r="AG127" s="120">
        <f>SUM(AG121:AG126)</f>
        <v>75696</v>
      </c>
    </row>
    <row r="128" spans="1:33" ht="12.75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</row>
    <row r="129" spans="1:33" ht="26.25" thickBot="1">
      <c r="A129" s="129">
        <v>28067</v>
      </c>
      <c r="B129" s="128"/>
      <c r="C129" s="129">
        <v>73435</v>
      </c>
      <c r="D129" s="128" t="s">
        <v>58</v>
      </c>
      <c r="E129" s="128" t="s">
        <v>150</v>
      </c>
      <c r="F129" s="128" t="s">
        <v>151</v>
      </c>
      <c r="G129" s="128" t="s">
        <v>26</v>
      </c>
      <c r="H129" s="128"/>
      <c r="I129" s="128" t="s">
        <v>27</v>
      </c>
      <c r="J129" s="125">
        <v>1</v>
      </c>
      <c r="K129" s="126" t="s">
        <v>1118</v>
      </c>
      <c r="L129" s="128">
        <v>715003</v>
      </c>
      <c r="M129" s="128" t="s">
        <v>238</v>
      </c>
      <c r="N129" s="128" t="s">
        <v>68</v>
      </c>
      <c r="O129" s="128" t="s">
        <v>69</v>
      </c>
      <c r="P129" s="128">
        <v>2</v>
      </c>
      <c r="Q129" s="128" t="s">
        <v>239</v>
      </c>
      <c r="R129" s="128">
        <v>10394</v>
      </c>
      <c r="S129" s="128" t="s">
        <v>240</v>
      </c>
      <c r="T129" s="128" t="s">
        <v>241</v>
      </c>
      <c r="U129" s="128">
        <v>549493742</v>
      </c>
      <c r="V129" s="128"/>
      <c r="W129" s="127" t="s">
        <v>1335</v>
      </c>
      <c r="X129" s="127" t="s">
        <v>1334</v>
      </c>
      <c r="Y129" s="127" t="s">
        <v>39</v>
      </c>
      <c r="Z129" s="127" t="s">
        <v>1191</v>
      </c>
      <c r="AA129" s="127" t="s">
        <v>1144</v>
      </c>
      <c r="AB129" s="126" t="s">
        <v>1333</v>
      </c>
      <c r="AC129" s="124">
        <v>110</v>
      </c>
      <c r="AD129" s="125">
        <v>20</v>
      </c>
      <c r="AE129" s="124">
        <v>22</v>
      </c>
      <c r="AF129" s="123">
        <f>ROUND(J129*AC129,2)</f>
        <v>110</v>
      </c>
      <c r="AG129" s="123">
        <f>ROUND(J129*(AC129+AE129),2)</f>
        <v>132</v>
      </c>
    </row>
    <row r="130" spans="1:33" ht="13.5" customHeight="1" thickTop="1">
      <c r="A130" s="121"/>
      <c r="B130" s="121"/>
      <c r="C130" s="121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1" t="s">
        <v>1099</v>
      </c>
      <c r="AE130" s="121"/>
      <c r="AF130" s="120">
        <f>SUM(AF129:AF129)</f>
        <v>110</v>
      </c>
      <c r="AG130" s="120">
        <f>SUM(AG129:AG129)</f>
        <v>132</v>
      </c>
    </row>
    <row r="131" spans="1:33" ht="12.75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</row>
    <row r="132" spans="1:33" ht="13.5" thickBot="1">
      <c r="A132" s="129">
        <v>28076</v>
      </c>
      <c r="B132" s="128"/>
      <c r="C132" s="129">
        <v>73620</v>
      </c>
      <c r="D132" s="128" t="s">
        <v>46</v>
      </c>
      <c r="E132" s="128" t="s">
        <v>80</v>
      </c>
      <c r="F132" s="128" t="s">
        <v>81</v>
      </c>
      <c r="G132" s="128" t="s">
        <v>26</v>
      </c>
      <c r="H132" s="128"/>
      <c r="I132" s="128" t="s">
        <v>27</v>
      </c>
      <c r="J132" s="125">
        <v>2</v>
      </c>
      <c r="K132" s="126" t="s">
        <v>1118</v>
      </c>
      <c r="L132" s="128">
        <v>850000</v>
      </c>
      <c r="M132" s="128" t="s">
        <v>36</v>
      </c>
      <c r="N132" s="128" t="s">
        <v>83</v>
      </c>
      <c r="O132" s="128" t="s">
        <v>84</v>
      </c>
      <c r="P132" s="128">
        <v>7</v>
      </c>
      <c r="Q132" s="128" t="s">
        <v>242</v>
      </c>
      <c r="R132" s="128">
        <v>111812</v>
      </c>
      <c r="S132" s="128" t="s">
        <v>243</v>
      </c>
      <c r="T132" s="128" t="s">
        <v>244</v>
      </c>
      <c r="U132" s="128">
        <v>549494203</v>
      </c>
      <c r="V132" s="128"/>
      <c r="W132" s="127" t="s">
        <v>1332</v>
      </c>
      <c r="X132" s="127" t="s">
        <v>1331</v>
      </c>
      <c r="Y132" s="127" t="s">
        <v>1330</v>
      </c>
      <c r="Z132" s="127" t="s">
        <v>1329</v>
      </c>
      <c r="AA132" s="127" t="s">
        <v>1144</v>
      </c>
      <c r="AB132" s="126" t="s">
        <v>1328</v>
      </c>
      <c r="AC132" s="124">
        <v>5400</v>
      </c>
      <c r="AD132" s="125">
        <v>20</v>
      </c>
      <c r="AE132" s="124">
        <v>1080</v>
      </c>
      <c r="AF132" s="123">
        <f>ROUND(J132*AC132,2)</f>
        <v>10800</v>
      </c>
      <c r="AG132" s="123">
        <f>ROUND(J132*(AC132+AE132),2)</f>
        <v>12960</v>
      </c>
    </row>
    <row r="133" spans="1:33" ht="13.5" customHeight="1" thickTop="1">
      <c r="A133" s="121"/>
      <c r="B133" s="121"/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1" t="s">
        <v>1099</v>
      </c>
      <c r="AE133" s="121"/>
      <c r="AF133" s="120">
        <f>SUM(AF132:AF132)</f>
        <v>10800</v>
      </c>
      <c r="AG133" s="120">
        <f>SUM(AG132:AG132)</f>
        <v>12960</v>
      </c>
    </row>
    <row r="134" spans="1:33" ht="12.75">
      <c r="A134" s="117"/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</row>
    <row r="135" spans="1:33" ht="26.25" thickBot="1">
      <c r="A135" s="129">
        <v>28080</v>
      </c>
      <c r="B135" s="128"/>
      <c r="C135" s="129">
        <v>73724</v>
      </c>
      <c r="D135" s="128" t="s">
        <v>24</v>
      </c>
      <c r="E135" s="128" t="s">
        <v>206</v>
      </c>
      <c r="F135" s="128" t="s">
        <v>1107</v>
      </c>
      <c r="G135" s="128" t="s">
        <v>26</v>
      </c>
      <c r="H135" s="128"/>
      <c r="I135" s="128" t="s">
        <v>27</v>
      </c>
      <c r="J135" s="125">
        <v>1</v>
      </c>
      <c r="K135" s="126" t="s">
        <v>1105</v>
      </c>
      <c r="L135" s="128">
        <v>235400</v>
      </c>
      <c r="M135" s="128" t="s">
        <v>245</v>
      </c>
      <c r="N135" s="128" t="s">
        <v>29</v>
      </c>
      <c r="O135" s="128" t="s">
        <v>30</v>
      </c>
      <c r="P135" s="128">
        <v>4</v>
      </c>
      <c r="Q135" s="128">
        <v>4.28</v>
      </c>
      <c r="R135" s="128">
        <v>49109</v>
      </c>
      <c r="S135" s="128" t="s">
        <v>246</v>
      </c>
      <c r="T135" s="128" t="s">
        <v>247</v>
      </c>
      <c r="U135" s="128">
        <v>549495769</v>
      </c>
      <c r="V135" s="128"/>
      <c r="W135" s="127" t="s">
        <v>1327</v>
      </c>
      <c r="X135" s="127" t="s">
        <v>1326</v>
      </c>
      <c r="Y135" s="127" t="s">
        <v>39</v>
      </c>
      <c r="Z135" s="127" t="s">
        <v>1325</v>
      </c>
      <c r="AA135" s="127" t="s">
        <v>1144</v>
      </c>
      <c r="AB135" s="126" t="s">
        <v>1324</v>
      </c>
      <c r="AC135" s="124">
        <v>5500</v>
      </c>
      <c r="AD135" s="125">
        <v>20</v>
      </c>
      <c r="AE135" s="124">
        <v>1100</v>
      </c>
      <c r="AF135" s="123">
        <f>ROUND(J135*AC135,2)</f>
        <v>5500</v>
      </c>
      <c r="AG135" s="123">
        <f>ROUND(J135*(AC135+AE135),2)</f>
        <v>6600</v>
      </c>
    </row>
    <row r="136" spans="1:33" ht="13.5" customHeight="1" thickTop="1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1" t="s">
        <v>1099</v>
      </c>
      <c r="AE136" s="121"/>
      <c r="AF136" s="120">
        <f>SUM(AF135:AF135)</f>
        <v>5500</v>
      </c>
      <c r="AG136" s="120">
        <f>SUM(AG135:AG135)</f>
        <v>6600</v>
      </c>
    </row>
    <row r="137" spans="1:33" ht="12.75">
      <c r="A137" s="117"/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</row>
    <row r="138" spans="1:33" ht="13.5" thickBot="1">
      <c r="A138" s="129">
        <v>28082</v>
      </c>
      <c r="B138" s="128"/>
      <c r="C138" s="129">
        <v>73751</v>
      </c>
      <c r="D138" s="128" t="s">
        <v>72</v>
      </c>
      <c r="E138" s="128" t="s">
        <v>73</v>
      </c>
      <c r="F138" s="128" t="s">
        <v>74</v>
      </c>
      <c r="G138" s="128" t="s">
        <v>26</v>
      </c>
      <c r="H138" s="128"/>
      <c r="I138" s="128" t="s">
        <v>27</v>
      </c>
      <c r="J138" s="125">
        <v>1</v>
      </c>
      <c r="K138" s="126" t="s">
        <v>1105</v>
      </c>
      <c r="L138" s="128">
        <v>212400</v>
      </c>
      <c r="M138" s="128" t="s">
        <v>248</v>
      </c>
      <c r="N138" s="128" t="s">
        <v>249</v>
      </c>
      <c r="O138" s="128" t="s">
        <v>250</v>
      </c>
      <c r="P138" s="128">
        <v>1</v>
      </c>
      <c r="Q138" s="128" t="s">
        <v>251</v>
      </c>
      <c r="R138" s="128">
        <v>802</v>
      </c>
      <c r="S138" s="128" t="s">
        <v>252</v>
      </c>
      <c r="T138" s="128" t="s">
        <v>253</v>
      </c>
      <c r="U138" s="128">
        <v>549493258</v>
      </c>
      <c r="V138" s="128"/>
      <c r="W138" s="127" t="s">
        <v>1323</v>
      </c>
      <c r="X138" s="127" t="s">
        <v>1322</v>
      </c>
      <c r="Y138" s="127" t="s">
        <v>39</v>
      </c>
      <c r="Z138" s="127" t="s">
        <v>1141</v>
      </c>
      <c r="AA138" s="127" t="s">
        <v>39</v>
      </c>
      <c r="AB138" s="126" t="s">
        <v>1321</v>
      </c>
      <c r="AC138" s="124">
        <v>8500</v>
      </c>
      <c r="AD138" s="125">
        <v>20</v>
      </c>
      <c r="AE138" s="124">
        <v>1700</v>
      </c>
      <c r="AF138" s="123">
        <f>ROUND(J138*AC138,2)</f>
        <v>8500</v>
      </c>
      <c r="AG138" s="123">
        <f>ROUND(J138*(AC138+AE138),2)</f>
        <v>10200</v>
      </c>
    </row>
    <row r="139" spans="1:33" ht="13.5" customHeight="1" thickTop="1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1" t="s">
        <v>1099</v>
      </c>
      <c r="AE139" s="121"/>
      <c r="AF139" s="120">
        <f>SUM(AF138:AF138)</f>
        <v>8500</v>
      </c>
      <c r="AG139" s="120">
        <f>SUM(AG138:AG138)</f>
        <v>10200</v>
      </c>
    </row>
    <row r="140" spans="1:33" ht="12.75">
      <c r="A140" s="117"/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</row>
    <row r="141" spans="1:33" ht="12.75">
      <c r="A141" s="129">
        <v>28109</v>
      </c>
      <c r="B141" s="128"/>
      <c r="C141" s="129">
        <v>73882</v>
      </c>
      <c r="D141" s="128" t="s">
        <v>33</v>
      </c>
      <c r="E141" s="128" t="s">
        <v>42</v>
      </c>
      <c r="F141" s="128" t="s">
        <v>43</v>
      </c>
      <c r="G141" s="128" t="s">
        <v>26</v>
      </c>
      <c r="H141" s="128"/>
      <c r="I141" s="128" t="s">
        <v>27</v>
      </c>
      <c r="J141" s="125">
        <v>1</v>
      </c>
      <c r="K141" s="126" t="s">
        <v>1118</v>
      </c>
      <c r="L141" s="128">
        <v>110611</v>
      </c>
      <c r="M141" s="128" t="s">
        <v>254</v>
      </c>
      <c r="N141" s="128" t="s">
        <v>83</v>
      </c>
      <c r="O141" s="128" t="s">
        <v>84</v>
      </c>
      <c r="P141" s="128">
        <v>3</v>
      </c>
      <c r="Q141" s="128" t="s">
        <v>255</v>
      </c>
      <c r="R141" s="128">
        <v>45629</v>
      </c>
      <c r="S141" s="128" t="s">
        <v>256</v>
      </c>
      <c r="T141" s="128" t="s">
        <v>257</v>
      </c>
      <c r="U141" s="128">
        <v>549496316</v>
      </c>
      <c r="V141" s="128"/>
      <c r="W141" s="127" t="s">
        <v>1117</v>
      </c>
      <c r="X141" s="127" t="s">
        <v>1320</v>
      </c>
      <c r="Y141" s="127" t="s">
        <v>39</v>
      </c>
      <c r="Z141" s="127" t="s">
        <v>1206</v>
      </c>
      <c r="AA141" s="127" t="s">
        <v>1127</v>
      </c>
      <c r="AB141" s="126" t="s">
        <v>1319</v>
      </c>
      <c r="AC141" s="124">
        <v>16200</v>
      </c>
      <c r="AD141" s="125">
        <v>20</v>
      </c>
      <c r="AE141" s="124">
        <v>3240</v>
      </c>
      <c r="AF141" s="123">
        <f>ROUND(J141*AC141,2)</f>
        <v>16200</v>
      </c>
      <c r="AG141" s="123">
        <f>ROUND(J141*(AC141+AE141),2)</f>
        <v>19440</v>
      </c>
    </row>
    <row r="142" spans="1:33" ht="12.75">
      <c r="A142" s="129">
        <v>28109</v>
      </c>
      <c r="B142" s="128"/>
      <c r="C142" s="129">
        <v>73884</v>
      </c>
      <c r="D142" s="128" t="s">
        <v>166</v>
      </c>
      <c r="E142" s="128" t="s">
        <v>258</v>
      </c>
      <c r="F142" s="128" t="s">
        <v>259</v>
      </c>
      <c r="G142" s="128" t="s">
        <v>26</v>
      </c>
      <c r="H142" s="128"/>
      <c r="I142" s="128" t="s">
        <v>27</v>
      </c>
      <c r="J142" s="125">
        <v>5</v>
      </c>
      <c r="K142" s="126" t="s">
        <v>1118</v>
      </c>
      <c r="L142" s="128">
        <v>110611</v>
      </c>
      <c r="M142" s="128" t="s">
        <v>254</v>
      </c>
      <c r="N142" s="128" t="s">
        <v>83</v>
      </c>
      <c r="O142" s="128" t="s">
        <v>84</v>
      </c>
      <c r="P142" s="128">
        <v>3</v>
      </c>
      <c r="Q142" s="128" t="s">
        <v>255</v>
      </c>
      <c r="R142" s="128">
        <v>45629</v>
      </c>
      <c r="S142" s="128" t="s">
        <v>256</v>
      </c>
      <c r="T142" s="128" t="s">
        <v>257</v>
      </c>
      <c r="U142" s="128">
        <v>549496316</v>
      </c>
      <c r="V142" s="128"/>
      <c r="W142" s="127" t="s">
        <v>1117</v>
      </c>
      <c r="X142" s="127" t="s">
        <v>1320</v>
      </c>
      <c r="Y142" s="127" t="s">
        <v>39</v>
      </c>
      <c r="Z142" s="127" t="s">
        <v>1206</v>
      </c>
      <c r="AA142" s="127" t="s">
        <v>1127</v>
      </c>
      <c r="AB142" s="126" t="s">
        <v>1319</v>
      </c>
      <c r="AC142" s="124">
        <v>2320</v>
      </c>
      <c r="AD142" s="125">
        <v>20</v>
      </c>
      <c r="AE142" s="124">
        <v>464</v>
      </c>
      <c r="AF142" s="123">
        <f>ROUND(J142*AC142,2)</f>
        <v>11600</v>
      </c>
      <c r="AG142" s="123">
        <f>ROUND(J142*(AC142+AE142),2)</f>
        <v>13920</v>
      </c>
    </row>
    <row r="143" spans="1:33" ht="12.75">
      <c r="A143" s="129">
        <v>28109</v>
      </c>
      <c r="B143" s="128"/>
      <c r="C143" s="129">
        <v>73886</v>
      </c>
      <c r="D143" s="128" t="s">
        <v>166</v>
      </c>
      <c r="E143" s="128" t="s">
        <v>167</v>
      </c>
      <c r="F143" s="128" t="s">
        <v>168</v>
      </c>
      <c r="G143" s="128" t="s">
        <v>26</v>
      </c>
      <c r="H143" s="128"/>
      <c r="I143" s="128" t="s">
        <v>27</v>
      </c>
      <c r="J143" s="125">
        <v>4</v>
      </c>
      <c r="K143" s="126" t="s">
        <v>1118</v>
      </c>
      <c r="L143" s="128">
        <v>110611</v>
      </c>
      <c r="M143" s="128" t="s">
        <v>254</v>
      </c>
      <c r="N143" s="128" t="s">
        <v>83</v>
      </c>
      <c r="O143" s="128" t="s">
        <v>84</v>
      </c>
      <c r="P143" s="128">
        <v>3</v>
      </c>
      <c r="Q143" s="128" t="s">
        <v>255</v>
      </c>
      <c r="R143" s="128">
        <v>45629</v>
      </c>
      <c r="S143" s="128" t="s">
        <v>256</v>
      </c>
      <c r="T143" s="128" t="s">
        <v>257</v>
      </c>
      <c r="U143" s="128">
        <v>549496316</v>
      </c>
      <c r="V143" s="128"/>
      <c r="W143" s="127" t="s">
        <v>1117</v>
      </c>
      <c r="X143" s="127" t="s">
        <v>1320</v>
      </c>
      <c r="Y143" s="127" t="s">
        <v>39</v>
      </c>
      <c r="Z143" s="127" t="s">
        <v>1206</v>
      </c>
      <c r="AA143" s="127" t="s">
        <v>1127</v>
      </c>
      <c r="AB143" s="126" t="s">
        <v>1319</v>
      </c>
      <c r="AC143" s="124">
        <v>1200</v>
      </c>
      <c r="AD143" s="125">
        <v>20</v>
      </c>
      <c r="AE143" s="124">
        <v>240</v>
      </c>
      <c r="AF143" s="123">
        <f>ROUND(J143*AC143,2)</f>
        <v>4800</v>
      </c>
      <c r="AG143" s="123">
        <f>ROUND(J143*(AC143+AE143),2)</f>
        <v>5760</v>
      </c>
    </row>
    <row r="144" spans="1:33" ht="13.5" thickBot="1">
      <c r="A144" s="129">
        <v>28109</v>
      </c>
      <c r="B144" s="128"/>
      <c r="C144" s="129">
        <v>73887</v>
      </c>
      <c r="D144" s="128" t="s">
        <v>91</v>
      </c>
      <c r="E144" s="128" t="s">
        <v>92</v>
      </c>
      <c r="F144" s="128" t="s">
        <v>93</v>
      </c>
      <c r="G144" s="128" t="s">
        <v>26</v>
      </c>
      <c r="H144" s="128"/>
      <c r="I144" s="128" t="s">
        <v>27</v>
      </c>
      <c r="J144" s="125">
        <v>12</v>
      </c>
      <c r="K144" s="126" t="s">
        <v>1118</v>
      </c>
      <c r="L144" s="128">
        <v>110611</v>
      </c>
      <c r="M144" s="128" t="s">
        <v>254</v>
      </c>
      <c r="N144" s="128" t="s">
        <v>83</v>
      </c>
      <c r="O144" s="128" t="s">
        <v>84</v>
      </c>
      <c r="P144" s="128">
        <v>3</v>
      </c>
      <c r="Q144" s="128" t="s">
        <v>255</v>
      </c>
      <c r="R144" s="128">
        <v>45629</v>
      </c>
      <c r="S144" s="128" t="s">
        <v>256</v>
      </c>
      <c r="T144" s="128" t="s">
        <v>257</v>
      </c>
      <c r="U144" s="128">
        <v>549496316</v>
      </c>
      <c r="V144" s="128"/>
      <c r="W144" s="127" t="s">
        <v>1117</v>
      </c>
      <c r="X144" s="127" t="s">
        <v>1320</v>
      </c>
      <c r="Y144" s="127" t="s">
        <v>39</v>
      </c>
      <c r="Z144" s="127" t="s">
        <v>1206</v>
      </c>
      <c r="AA144" s="127" t="s">
        <v>1127</v>
      </c>
      <c r="AB144" s="126" t="s">
        <v>1319</v>
      </c>
      <c r="AC144" s="124">
        <v>140</v>
      </c>
      <c r="AD144" s="125">
        <v>20</v>
      </c>
      <c r="AE144" s="124">
        <v>28</v>
      </c>
      <c r="AF144" s="123">
        <f>ROUND(J144*AC144,2)</f>
        <v>1680</v>
      </c>
      <c r="AG144" s="123">
        <f>ROUND(J144*(AC144+AE144),2)</f>
        <v>2016</v>
      </c>
    </row>
    <row r="145" spans="1:33" ht="13.5" customHeight="1" thickTop="1">
      <c r="A145" s="121"/>
      <c r="B145" s="121"/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1" t="s">
        <v>1099</v>
      </c>
      <c r="AE145" s="121"/>
      <c r="AF145" s="120">
        <f>SUM(AF141:AF144)</f>
        <v>34280</v>
      </c>
      <c r="AG145" s="120">
        <f>SUM(AG141:AG144)</f>
        <v>41136</v>
      </c>
    </row>
    <row r="146" spans="1:33" ht="12.75">
      <c r="A146" s="117"/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</row>
    <row r="147" spans="1:33" ht="12.75">
      <c r="A147" s="129">
        <v>28112</v>
      </c>
      <c r="B147" s="128"/>
      <c r="C147" s="129">
        <v>73894</v>
      </c>
      <c r="D147" s="128" t="s">
        <v>260</v>
      </c>
      <c r="E147" s="128" t="s">
        <v>261</v>
      </c>
      <c r="F147" s="128" t="s">
        <v>262</v>
      </c>
      <c r="G147" s="128" t="s">
        <v>26</v>
      </c>
      <c r="H147" s="128"/>
      <c r="I147" s="128" t="s">
        <v>27</v>
      </c>
      <c r="J147" s="125">
        <v>1</v>
      </c>
      <c r="K147" s="126" t="s">
        <v>1118</v>
      </c>
      <c r="L147" s="128">
        <v>714000</v>
      </c>
      <c r="M147" s="128" t="s">
        <v>263</v>
      </c>
      <c r="N147" s="128" t="s">
        <v>264</v>
      </c>
      <c r="O147" s="128" t="s">
        <v>138</v>
      </c>
      <c r="P147" s="128">
        <v>2</v>
      </c>
      <c r="Q147" s="128" t="s">
        <v>265</v>
      </c>
      <c r="R147" s="128">
        <v>133966</v>
      </c>
      <c r="S147" s="128" t="s">
        <v>266</v>
      </c>
      <c r="T147" s="128" t="s">
        <v>267</v>
      </c>
      <c r="U147" s="128">
        <v>543182685</v>
      </c>
      <c r="V147" s="128"/>
      <c r="W147" s="127" t="s">
        <v>1318</v>
      </c>
      <c r="X147" s="127" t="s">
        <v>1317</v>
      </c>
      <c r="Y147" s="127" t="s">
        <v>39</v>
      </c>
      <c r="Z147" s="127" t="s">
        <v>1191</v>
      </c>
      <c r="AA147" s="127" t="s">
        <v>1144</v>
      </c>
      <c r="AB147" s="126" t="s">
        <v>1316</v>
      </c>
      <c r="AC147" s="124">
        <v>670</v>
      </c>
      <c r="AD147" s="125">
        <v>20</v>
      </c>
      <c r="AE147" s="124">
        <v>134</v>
      </c>
      <c r="AF147" s="123">
        <f>ROUND(J147*AC147,2)</f>
        <v>670</v>
      </c>
      <c r="AG147" s="123">
        <f>ROUND(J147*(AC147+AE147),2)</f>
        <v>804</v>
      </c>
    </row>
    <row r="148" spans="1:33" ht="25.5">
      <c r="A148" s="129">
        <v>28112</v>
      </c>
      <c r="B148" s="128"/>
      <c r="C148" s="129">
        <v>73896</v>
      </c>
      <c r="D148" s="128" t="s">
        <v>91</v>
      </c>
      <c r="E148" s="128" t="s">
        <v>92</v>
      </c>
      <c r="F148" s="128" t="s">
        <v>93</v>
      </c>
      <c r="G148" s="128" t="s">
        <v>26</v>
      </c>
      <c r="H148" s="143" t="s">
        <v>1428</v>
      </c>
      <c r="I148" s="128" t="s">
        <v>27</v>
      </c>
      <c r="J148" s="125">
        <v>4</v>
      </c>
      <c r="K148" s="126" t="s">
        <v>1118</v>
      </c>
      <c r="L148" s="128">
        <v>714000</v>
      </c>
      <c r="M148" s="128" t="s">
        <v>263</v>
      </c>
      <c r="N148" s="128" t="s">
        <v>264</v>
      </c>
      <c r="O148" s="128" t="s">
        <v>138</v>
      </c>
      <c r="P148" s="128">
        <v>2</v>
      </c>
      <c r="Q148" s="128" t="s">
        <v>265</v>
      </c>
      <c r="R148" s="128">
        <v>133966</v>
      </c>
      <c r="S148" s="128" t="s">
        <v>266</v>
      </c>
      <c r="T148" s="128" t="s">
        <v>267</v>
      </c>
      <c r="U148" s="128">
        <v>543182685</v>
      </c>
      <c r="V148" s="128"/>
      <c r="W148" s="127" t="s">
        <v>1318</v>
      </c>
      <c r="X148" s="127" t="s">
        <v>1317</v>
      </c>
      <c r="Y148" s="127" t="s">
        <v>39</v>
      </c>
      <c r="Z148" s="127" t="s">
        <v>1191</v>
      </c>
      <c r="AA148" s="127" t="s">
        <v>1144</v>
      </c>
      <c r="AB148" s="126" t="s">
        <v>1316</v>
      </c>
      <c r="AC148" s="124">
        <v>590</v>
      </c>
      <c r="AD148" s="125">
        <v>20</v>
      </c>
      <c r="AE148" s="124">
        <v>118</v>
      </c>
      <c r="AF148" s="123">
        <f>ROUND(J148*AC148,2)</f>
        <v>2360</v>
      </c>
      <c r="AG148" s="123">
        <f>ROUND(J148*(AC148+AE148),2)</f>
        <v>2832</v>
      </c>
    </row>
    <row r="149" spans="1:33" ht="13.5" thickBot="1">
      <c r="A149" s="129">
        <v>28112</v>
      </c>
      <c r="B149" s="128"/>
      <c r="C149" s="129">
        <v>73899</v>
      </c>
      <c r="D149" s="128" t="s">
        <v>166</v>
      </c>
      <c r="E149" s="128" t="s">
        <v>258</v>
      </c>
      <c r="F149" s="128" t="s">
        <v>259</v>
      </c>
      <c r="G149" s="128" t="s">
        <v>26</v>
      </c>
      <c r="H149" s="128"/>
      <c r="I149" s="128" t="s">
        <v>27</v>
      </c>
      <c r="J149" s="125">
        <v>1</v>
      </c>
      <c r="K149" s="126" t="s">
        <v>1118</v>
      </c>
      <c r="L149" s="128">
        <v>714000</v>
      </c>
      <c r="M149" s="128" t="s">
        <v>263</v>
      </c>
      <c r="N149" s="128" t="s">
        <v>264</v>
      </c>
      <c r="O149" s="128" t="s">
        <v>138</v>
      </c>
      <c r="P149" s="128">
        <v>2</v>
      </c>
      <c r="Q149" s="128" t="s">
        <v>265</v>
      </c>
      <c r="R149" s="128">
        <v>133966</v>
      </c>
      <c r="S149" s="128" t="s">
        <v>266</v>
      </c>
      <c r="T149" s="128" t="s">
        <v>267</v>
      </c>
      <c r="U149" s="128">
        <v>543182685</v>
      </c>
      <c r="V149" s="128"/>
      <c r="W149" s="127" t="s">
        <v>1318</v>
      </c>
      <c r="X149" s="127" t="s">
        <v>1317</v>
      </c>
      <c r="Y149" s="127" t="s">
        <v>39</v>
      </c>
      <c r="Z149" s="127" t="s">
        <v>1191</v>
      </c>
      <c r="AA149" s="127" t="s">
        <v>1144</v>
      </c>
      <c r="AB149" s="126" t="s">
        <v>1316</v>
      </c>
      <c r="AC149" s="124">
        <v>2320</v>
      </c>
      <c r="AD149" s="125">
        <v>20</v>
      </c>
      <c r="AE149" s="124">
        <v>464</v>
      </c>
      <c r="AF149" s="123">
        <f>ROUND(J149*AC149,2)</f>
        <v>2320</v>
      </c>
      <c r="AG149" s="123">
        <f>ROUND(J149*(AC149+AE149),2)</f>
        <v>2784</v>
      </c>
    </row>
    <row r="150" spans="1:33" ht="13.5" customHeight="1" thickTop="1">
      <c r="A150" s="121"/>
      <c r="B150" s="121"/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1" t="s">
        <v>1099</v>
      </c>
      <c r="AE150" s="121"/>
      <c r="AF150" s="120">
        <f>SUM(AF147:AF149)</f>
        <v>5350</v>
      </c>
      <c r="AG150" s="120">
        <f>SUM(AG147:AG149)</f>
        <v>6420</v>
      </c>
    </row>
    <row r="151" spans="1:33" ht="12.75">
      <c r="A151" s="117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</row>
    <row r="152" spans="1:33" ht="90" thickBot="1">
      <c r="A152" s="129">
        <v>28125</v>
      </c>
      <c r="B152" s="128" t="s">
        <v>268</v>
      </c>
      <c r="C152" s="129">
        <v>74263</v>
      </c>
      <c r="D152" s="128" t="s">
        <v>46</v>
      </c>
      <c r="E152" s="128" t="s">
        <v>65</v>
      </c>
      <c r="F152" s="128" t="s">
        <v>66</v>
      </c>
      <c r="G152" s="128" t="s">
        <v>26</v>
      </c>
      <c r="H152" s="143" t="s">
        <v>269</v>
      </c>
      <c r="I152" s="128" t="s">
        <v>27</v>
      </c>
      <c r="J152" s="125">
        <v>4</v>
      </c>
      <c r="K152" s="126" t="s">
        <v>1118</v>
      </c>
      <c r="L152" s="128">
        <v>920000</v>
      </c>
      <c r="M152" s="128" t="s">
        <v>224</v>
      </c>
      <c r="N152" s="128" t="s">
        <v>208</v>
      </c>
      <c r="O152" s="128" t="s">
        <v>209</v>
      </c>
      <c r="P152" s="128">
        <v>2</v>
      </c>
      <c r="Q152" s="128" t="s">
        <v>230</v>
      </c>
      <c r="R152" s="128">
        <v>2090</v>
      </c>
      <c r="S152" s="128" t="s">
        <v>227</v>
      </c>
      <c r="T152" s="128" t="s">
        <v>228</v>
      </c>
      <c r="U152" s="128">
        <v>549494642</v>
      </c>
      <c r="V152" s="128"/>
      <c r="W152" s="127" t="s">
        <v>1315</v>
      </c>
      <c r="X152" s="127" t="s">
        <v>1314</v>
      </c>
      <c r="Y152" s="127" t="s">
        <v>39</v>
      </c>
      <c r="Z152" s="127" t="s">
        <v>1102</v>
      </c>
      <c r="AA152" s="127" t="s">
        <v>39</v>
      </c>
      <c r="AB152" s="126" t="s">
        <v>1313</v>
      </c>
      <c r="AC152" s="124">
        <v>6200</v>
      </c>
      <c r="AD152" s="125">
        <v>20</v>
      </c>
      <c r="AE152" s="124">
        <v>1240</v>
      </c>
      <c r="AF152" s="123">
        <f>ROUND(J152*AC152,2)</f>
        <v>24800</v>
      </c>
      <c r="AG152" s="123">
        <f>ROUND(J152*(AC152+AE152),2)</f>
        <v>29760</v>
      </c>
    </row>
    <row r="153" spans="1:33" ht="13.5" customHeight="1" thickTop="1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1" t="s">
        <v>1099</v>
      </c>
      <c r="AE153" s="121"/>
      <c r="AF153" s="120">
        <f>SUM(AF152:AF152)</f>
        <v>24800</v>
      </c>
      <c r="AG153" s="120">
        <f>SUM(AG152:AG152)</f>
        <v>29760</v>
      </c>
    </row>
    <row r="154" spans="1:33" ht="12.75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</row>
    <row r="155" spans="1:33" ht="51.75" thickBot="1">
      <c r="A155" s="129">
        <v>28148</v>
      </c>
      <c r="B155" s="128"/>
      <c r="C155" s="129">
        <v>74273</v>
      </c>
      <c r="D155" s="128" t="s">
        <v>166</v>
      </c>
      <c r="E155" s="128" t="s">
        <v>167</v>
      </c>
      <c r="F155" s="128" t="s">
        <v>168</v>
      </c>
      <c r="G155" s="128" t="s">
        <v>26</v>
      </c>
      <c r="H155" s="143" t="s">
        <v>559</v>
      </c>
      <c r="I155" s="128" t="s">
        <v>27</v>
      </c>
      <c r="J155" s="125">
        <v>1</v>
      </c>
      <c r="K155" s="126" t="s">
        <v>1105</v>
      </c>
      <c r="L155" s="128">
        <v>231300</v>
      </c>
      <c r="M155" s="128" t="s">
        <v>270</v>
      </c>
      <c r="N155" s="128" t="s">
        <v>29</v>
      </c>
      <c r="O155" s="128" t="s">
        <v>30</v>
      </c>
      <c r="P155" s="128">
        <v>4</v>
      </c>
      <c r="Q155" s="128">
        <v>4.61</v>
      </c>
      <c r="R155" s="128">
        <v>116825</v>
      </c>
      <c r="S155" s="128" t="s">
        <v>271</v>
      </c>
      <c r="T155" s="128" t="s">
        <v>272</v>
      </c>
      <c r="U155" s="128">
        <v>549496123</v>
      </c>
      <c r="V155" s="128"/>
      <c r="W155" s="127" t="s">
        <v>1312</v>
      </c>
      <c r="X155" s="127" t="s">
        <v>1311</v>
      </c>
      <c r="Y155" s="127" t="s">
        <v>39</v>
      </c>
      <c r="Z155" s="127" t="s">
        <v>1191</v>
      </c>
      <c r="AA155" s="127" t="s">
        <v>39</v>
      </c>
      <c r="AB155" s="126" t="s">
        <v>1310</v>
      </c>
      <c r="AC155" s="124">
        <v>1400</v>
      </c>
      <c r="AD155" s="125">
        <v>20</v>
      </c>
      <c r="AE155" s="124">
        <v>280</v>
      </c>
      <c r="AF155" s="123">
        <f>ROUND(J155*AC155,2)</f>
        <v>1400</v>
      </c>
      <c r="AG155" s="123">
        <f>ROUND(J155*(AC155+AE155),2)</f>
        <v>1680</v>
      </c>
    </row>
    <row r="156" spans="1:33" ht="13.5" customHeight="1" thickTop="1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1" t="s">
        <v>1099</v>
      </c>
      <c r="AE156" s="121"/>
      <c r="AF156" s="120">
        <f>SUM(AF155:AF155)</f>
        <v>1400</v>
      </c>
      <c r="AG156" s="120">
        <f>SUM(AG155:AG155)</f>
        <v>1680</v>
      </c>
    </row>
    <row r="157" spans="1:33" ht="12.75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</row>
    <row r="158" spans="1:33" ht="26.25" thickBot="1">
      <c r="A158" s="129">
        <v>28198</v>
      </c>
      <c r="B158" s="128"/>
      <c r="C158" s="129">
        <v>74542</v>
      </c>
      <c r="D158" s="128" t="s">
        <v>33</v>
      </c>
      <c r="E158" s="128" t="s">
        <v>273</v>
      </c>
      <c r="F158" s="128" t="s">
        <v>274</v>
      </c>
      <c r="G158" s="128" t="s">
        <v>26</v>
      </c>
      <c r="H158" s="128"/>
      <c r="I158" s="128" t="s">
        <v>27</v>
      </c>
      <c r="J158" s="125">
        <v>2</v>
      </c>
      <c r="K158" s="126" t="s">
        <v>1105</v>
      </c>
      <c r="L158" s="128">
        <v>413600</v>
      </c>
      <c r="M158" s="128" t="s">
        <v>275</v>
      </c>
      <c r="N158" s="128" t="s">
        <v>276</v>
      </c>
      <c r="O158" s="128" t="s">
        <v>277</v>
      </c>
      <c r="P158" s="128">
        <v>2</v>
      </c>
      <c r="Q158" s="128" t="s">
        <v>278</v>
      </c>
      <c r="R158" s="128">
        <v>322688</v>
      </c>
      <c r="S158" s="128" t="s">
        <v>279</v>
      </c>
      <c r="T158" s="128" t="s">
        <v>280</v>
      </c>
      <c r="U158" s="128">
        <v>549493608</v>
      </c>
      <c r="V158" s="128"/>
      <c r="W158" s="127" t="s">
        <v>1309</v>
      </c>
      <c r="X158" s="127" t="s">
        <v>1308</v>
      </c>
      <c r="Y158" s="127" t="s">
        <v>1307</v>
      </c>
      <c r="Z158" s="127" t="s">
        <v>1120</v>
      </c>
      <c r="AA158" s="127" t="s">
        <v>1144</v>
      </c>
      <c r="AB158" s="126" t="s">
        <v>1306</v>
      </c>
      <c r="AC158" s="124">
        <v>15850</v>
      </c>
      <c r="AD158" s="125">
        <v>20</v>
      </c>
      <c r="AE158" s="124">
        <v>3170</v>
      </c>
      <c r="AF158" s="123">
        <f>ROUND(J158*AC158,2)</f>
        <v>31700</v>
      </c>
      <c r="AG158" s="123">
        <f>ROUND(J158*(AC158+AE158),2)</f>
        <v>38040</v>
      </c>
    </row>
    <row r="159" spans="1:33" ht="13.5" customHeight="1" thickTop="1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1" t="s">
        <v>1099</v>
      </c>
      <c r="AE159" s="121"/>
      <c r="AF159" s="120">
        <f>SUM(AF158:AF158)</f>
        <v>31700</v>
      </c>
      <c r="AG159" s="120">
        <f>SUM(AG158:AG158)</f>
        <v>38040</v>
      </c>
    </row>
    <row r="160" spans="1:33" ht="12.75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</row>
    <row r="161" spans="1:33" ht="115.5" thickBot="1">
      <c r="A161" s="129">
        <v>28219</v>
      </c>
      <c r="B161" s="128"/>
      <c r="C161" s="129">
        <v>74529</v>
      </c>
      <c r="D161" s="128" t="s">
        <v>72</v>
      </c>
      <c r="E161" s="128" t="s">
        <v>126</v>
      </c>
      <c r="F161" s="128" t="s">
        <v>127</v>
      </c>
      <c r="G161" s="128" t="s">
        <v>26</v>
      </c>
      <c r="H161" s="143" t="s">
        <v>281</v>
      </c>
      <c r="I161" s="128" t="s">
        <v>27</v>
      </c>
      <c r="J161" s="125">
        <v>18</v>
      </c>
      <c r="K161" s="126" t="s">
        <v>1105</v>
      </c>
      <c r="L161" s="128">
        <v>239840</v>
      </c>
      <c r="M161" s="128" t="s">
        <v>282</v>
      </c>
      <c r="N161" s="128" t="s">
        <v>29</v>
      </c>
      <c r="O161" s="128" t="s">
        <v>30</v>
      </c>
      <c r="P161" s="128"/>
      <c r="Q161" s="128" t="s">
        <v>39</v>
      </c>
      <c r="R161" s="128">
        <v>3913</v>
      </c>
      <c r="S161" s="128" t="s">
        <v>159</v>
      </c>
      <c r="T161" s="128" t="s">
        <v>160</v>
      </c>
      <c r="U161" s="128">
        <v>549493609</v>
      </c>
      <c r="V161" s="128"/>
      <c r="W161" s="127" t="s">
        <v>1305</v>
      </c>
      <c r="X161" s="127" t="s">
        <v>1302</v>
      </c>
      <c r="Y161" s="127" t="s">
        <v>39</v>
      </c>
      <c r="Z161" s="127" t="s">
        <v>1120</v>
      </c>
      <c r="AA161" s="127" t="s">
        <v>39</v>
      </c>
      <c r="AB161" s="126" t="s">
        <v>1304</v>
      </c>
      <c r="AC161" s="124">
        <v>12050</v>
      </c>
      <c r="AD161" s="125">
        <v>20</v>
      </c>
      <c r="AE161" s="124">
        <v>2410</v>
      </c>
      <c r="AF161" s="123">
        <f>ROUND(J161*AC161,2)</f>
        <v>216900</v>
      </c>
      <c r="AG161" s="123">
        <f>ROUND(J161*(AC161+AE161),2)</f>
        <v>260280</v>
      </c>
    </row>
    <row r="162" spans="1:33" ht="13.5" customHeight="1" thickTop="1">
      <c r="A162" s="121"/>
      <c r="B162" s="121"/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1" t="s">
        <v>1099</v>
      </c>
      <c r="AE162" s="121"/>
      <c r="AF162" s="120">
        <f>SUM(AF161:AF161)</f>
        <v>216900</v>
      </c>
      <c r="AG162" s="120">
        <f>SUM(AG161:AG161)</f>
        <v>260280</v>
      </c>
    </row>
    <row r="163" spans="1:33" ht="12.75">
      <c r="A163" s="117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</row>
    <row r="164" spans="1:33" ht="102.75" thickBot="1">
      <c r="A164" s="129">
        <v>28220</v>
      </c>
      <c r="B164" s="128"/>
      <c r="C164" s="129">
        <v>74536</v>
      </c>
      <c r="D164" s="128" t="s">
        <v>72</v>
      </c>
      <c r="E164" s="128" t="s">
        <v>126</v>
      </c>
      <c r="F164" s="128" t="s">
        <v>127</v>
      </c>
      <c r="G164" s="128" t="s">
        <v>26</v>
      </c>
      <c r="H164" s="143" t="s">
        <v>283</v>
      </c>
      <c r="I164" s="128" t="s">
        <v>27</v>
      </c>
      <c r="J164" s="125">
        <v>6</v>
      </c>
      <c r="K164" s="126" t="s">
        <v>1105</v>
      </c>
      <c r="L164" s="128">
        <v>239840</v>
      </c>
      <c r="M164" s="128" t="s">
        <v>282</v>
      </c>
      <c r="N164" s="128" t="s">
        <v>29</v>
      </c>
      <c r="O164" s="128" t="s">
        <v>30</v>
      </c>
      <c r="P164" s="128"/>
      <c r="Q164" s="128" t="s">
        <v>39</v>
      </c>
      <c r="R164" s="128">
        <v>3913</v>
      </c>
      <c r="S164" s="128" t="s">
        <v>159</v>
      </c>
      <c r="T164" s="128" t="s">
        <v>160</v>
      </c>
      <c r="U164" s="128">
        <v>549493609</v>
      </c>
      <c r="V164" s="128"/>
      <c r="W164" s="127" t="s">
        <v>1303</v>
      </c>
      <c r="X164" s="127" t="s">
        <v>1302</v>
      </c>
      <c r="Y164" s="127" t="s">
        <v>39</v>
      </c>
      <c r="Z164" s="127" t="s">
        <v>1120</v>
      </c>
      <c r="AA164" s="127" t="s">
        <v>39</v>
      </c>
      <c r="AB164" s="126" t="s">
        <v>1301</v>
      </c>
      <c r="AC164" s="124">
        <v>15600</v>
      </c>
      <c r="AD164" s="125">
        <v>20</v>
      </c>
      <c r="AE164" s="124">
        <v>3120</v>
      </c>
      <c r="AF164" s="123">
        <f>ROUND(J164*AC164,2)</f>
        <v>93600</v>
      </c>
      <c r="AG164" s="123">
        <f>ROUND(J164*(AC164+AE164),2)</f>
        <v>112320</v>
      </c>
    </row>
    <row r="165" spans="1:33" ht="13.5" customHeight="1" thickTop="1">
      <c r="A165" s="121"/>
      <c r="B165" s="121"/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1" t="s">
        <v>1099</v>
      </c>
      <c r="AE165" s="121"/>
      <c r="AF165" s="120">
        <f>SUM(AF164:AF164)</f>
        <v>93600</v>
      </c>
      <c r="AG165" s="120">
        <f>SUM(AG164:AG164)</f>
        <v>112320</v>
      </c>
    </row>
    <row r="166" spans="1:33" ht="12.75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</row>
    <row r="167" spans="1:33" ht="25.5">
      <c r="A167" s="129">
        <v>28297</v>
      </c>
      <c r="B167" s="128" t="s">
        <v>284</v>
      </c>
      <c r="C167" s="129">
        <v>74642</v>
      </c>
      <c r="D167" s="128" t="s">
        <v>72</v>
      </c>
      <c r="E167" s="128" t="s">
        <v>73</v>
      </c>
      <c r="F167" s="128" t="s">
        <v>74</v>
      </c>
      <c r="G167" s="128" t="s">
        <v>26</v>
      </c>
      <c r="H167" s="128"/>
      <c r="I167" s="128" t="s">
        <v>27</v>
      </c>
      <c r="J167" s="125">
        <v>5</v>
      </c>
      <c r="K167" s="126" t="s">
        <v>1118</v>
      </c>
      <c r="L167" s="128">
        <v>219830</v>
      </c>
      <c r="M167" s="128" t="s">
        <v>285</v>
      </c>
      <c r="N167" s="128" t="s">
        <v>286</v>
      </c>
      <c r="O167" s="128" t="s">
        <v>106</v>
      </c>
      <c r="P167" s="128">
        <v>4</v>
      </c>
      <c r="Q167" s="128" t="s">
        <v>287</v>
      </c>
      <c r="R167" s="128">
        <v>2539</v>
      </c>
      <c r="S167" s="128" t="s">
        <v>288</v>
      </c>
      <c r="T167" s="128" t="s">
        <v>289</v>
      </c>
      <c r="U167" s="128">
        <v>549497185</v>
      </c>
      <c r="V167" s="128"/>
      <c r="W167" s="127" t="s">
        <v>1102</v>
      </c>
      <c r="X167" s="127" t="s">
        <v>1300</v>
      </c>
      <c r="Y167" s="127" t="s">
        <v>39</v>
      </c>
      <c r="Z167" s="127" t="s">
        <v>1102</v>
      </c>
      <c r="AA167" s="127" t="s">
        <v>39</v>
      </c>
      <c r="AB167" s="126" t="s">
        <v>1299</v>
      </c>
      <c r="AC167" s="124">
        <v>8500</v>
      </c>
      <c r="AD167" s="125">
        <v>20</v>
      </c>
      <c r="AE167" s="124">
        <v>1700</v>
      </c>
      <c r="AF167" s="123">
        <f>ROUND(J167*AC167,2)</f>
        <v>42500</v>
      </c>
      <c r="AG167" s="123">
        <f>ROUND(J167*(AC167+AE167),2)</f>
        <v>51000</v>
      </c>
    </row>
    <row r="168" spans="1:33" ht="26.25" thickBot="1">
      <c r="A168" s="129">
        <v>28297</v>
      </c>
      <c r="B168" s="128" t="s">
        <v>284</v>
      </c>
      <c r="C168" s="129">
        <v>74662</v>
      </c>
      <c r="D168" s="128" t="s">
        <v>46</v>
      </c>
      <c r="E168" s="128" t="s">
        <v>47</v>
      </c>
      <c r="F168" s="128" t="s">
        <v>48</v>
      </c>
      <c r="G168" s="128" t="s">
        <v>26</v>
      </c>
      <c r="H168" s="128"/>
      <c r="I168" s="128" t="s">
        <v>27</v>
      </c>
      <c r="J168" s="125">
        <v>5</v>
      </c>
      <c r="K168" s="126" t="s">
        <v>1118</v>
      </c>
      <c r="L168" s="128">
        <v>219830</v>
      </c>
      <c r="M168" s="128" t="s">
        <v>285</v>
      </c>
      <c r="N168" s="128" t="s">
        <v>286</v>
      </c>
      <c r="O168" s="128" t="s">
        <v>106</v>
      </c>
      <c r="P168" s="128">
        <v>4</v>
      </c>
      <c r="Q168" s="128" t="s">
        <v>287</v>
      </c>
      <c r="R168" s="128">
        <v>2539</v>
      </c>
      <c r="S168" s="128" t="s">
        <v>288</v>
      </c>
      <c r="T168" s="128" t="s">
        <v>289</v>
      </c>
      <c r="U168" s="128">
        <v>549497185</v>
      </c>
      <c r="V168" s="128"/>
      <c r="W168" s="127" t="s">
        <v>1102</v>
      </c>
      <c r="X168" s="127" t="s">
        <v>1300</v>
      </c>
      <c r="Y168" s="127" t="s">
        <v>39</v>
      </c>
      <c r="Z168" s="127" t="s">
        <v>1102</v>
      </c>
      <c r="AA168" s="127" t="s">
        <v>39</v>
      </c>
      <c r="AB168" s="126" t="s">
        <v>1299</v>
      </c>
      <c r="AC168" s="124">
        <v>3150</v>
      </c>
      <c r="AD168" s="125">
        <v>20</v>
      </c>
      <c r="AE168" s="124">
        <v>630</v>
      </c>
      <c r="AF168" s="123">
        <f>ROUND(J168*AC168,2)</f>
        <v>15750</v>
      </c>
      <c r="AG168" s="123">
        <f>ROUND(J168*(AC168+AE168),2)</f>
        <v>18900</v>
      </c>
    </row>
    <row r="169" spans="1:33" ht="13.5" customHeight="1" thickTop="1">
      <c r="A169" s="121"/>
      <c r="B169" s="121"/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1" t="s">
        <v>1099</v>
      </c>
      <c r="AE169" s="121"/>
      <c r="AF169" s="120">
        <f>SUM(AF167:AF168)</f>
        <v>58250</v>
      </c>
      <c r="AG169" s="120">
        <f>SUM(AG167:AG168)</f>
        <v>69900</v>
      </c>
    </row>
    <row r="170" spans="1:33" ht="12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</row>
    <row r="171" spans="1:33" ht="26.25" thickBot="1">
      <c r="A171" s="129">
        <v>28317</v>
      </c>
      <c r="B171" s="128" t="s">
        <v>290</v>
      </c>
      <c r="C171" s="129">
        <v>74668</v>
      </c>
      <c r="D171" s="128" t="s">
        <v>166</v>
      </c>
      <c r="E171" s="128" t="s">
        <v>258</v>
      </c>
      <c r="F171" s="128" t="s">
        <v>259</v>
      </c>
      <c r="G171" s="128" t="s">
        <v>26</v>
      </c>
      <c r="H171" s="128"/>
      <c r="I171" s="128" t="s">
        <v>27</v>
      </c>
      <c r="J171" s="125">
        <v>1</v>
      </c>
      <c r="K171" s="126" t="s">
        <v>1118</v>
      </c>
      <c r="L171" s="128">
        <v>110229</v>
      </c>
      <c r="M171" s="128" t="s">
        <v>291</v>
      </c>
      <c r="N171" s="128" t="s">
        <v>111</v>
      </c>
      <c r="O171" s="128" t="s">
        <v>112</v>
      </c>
      <c r="P171" s="128">
        <v>1</v>
      </c>
      <c r="Q171" s="128" t="s">
        <v>292</v>
      </c>
      <c r="R171" s="128">
        <v>2415</v>
      </c>
      <c r="S171" s="128" t="s">
        <v>293</v>
      </c>
      <c r="T171" s="128" t="s">
        <v>294</v>
      </c>
      <c r="U171" s="128">
        <v>532233004</v>
      </c>
      <c r="V171" s="143" t="s">
        <v>295</v>
      </c>
      <c r="W171" s="127" t="s">
        <v>1102</v>
      </c>
      <c r="X171" s="127" t="s">
        <v>1298</v>
      </c>
      <c r="Y171" s="127" t="s">
        <v>39</v>
      </c>
      <c r="Z171" s="127" t="s">
        <v>1102</v>
      </c>
      <c r="AA171" s="127" t="s">
        <v>1127</v>
      </c>
      <c r="AB171" s="126" t="s">
        <v>1297</v>
      </c>
      <c r="AC171" s="124">
        <v>2320</v>
      </c>
      <c r="AD171" s="125">
        <v>20</v>
      </c>
      <c r="AE171" s="124">
        <v>464</v>
      </c>
      <c r="AF171" s="123">
        <f>ROUND(J171*AC171,2)</f>
        <v>2320</v>
      </c>
      <c r="AG171" s="123">
        <f>ROUND(J171*(AC171+AE171),2)</f>
        <v>2784</v>
      </c>
    </row>
    <row r="172" spans="1:33" ht="13.5" customHeight="1" thickTop="1">
      <c r="A172" s="121"/>
      <c r="B172" s="121"/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1" t="s">
        <v>1099</v>
      </c>
      <c r="AE172" s="121"/>
      <c r="AF172" s="120">
        <f>SUM(AF171:AF171)</f>
        <v>2320</v>
      </c>
      <c r="AG172" s="120">
        <f>SUM(AG171:AG171)</f>
        <v>2784</v>
      </c>
    </row>
    <row r="173" spans="1:33" ht="12.75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</row>
    <row r="174" spans="1:33" ht="13.5" thickBot="1">
      <c r="A174" s="129">
        <v>28382</v>
      </c>
      <c r="B174" s="128"/>
      <c r="C174" s="129">
        <v>74718</v>
      </c>
      <c r="D174" s="128" t="s">
        <v>24</v>
      </c>
      <c r="E174" s="128" t="s">
        <v>25</v>
      </c>
      <c r="F174" s="128" t="s">
        <v>1106</v>
      </c>
      <c r="G174" s="128" t="s">
        <v>26</v>
      </c>
      <c r="H174" s="143" t="s">
        <v>296</v>
      </c>
      <c r="I174" s="128" t="s">
        <v>27</v>
      </c>
      <c r="J174" s="125">
        <v>2</v>
      </c>
      <c r="K174" s="126" t="s">
        <v>1105</v>
      </c>
      <c r="L174" s="128">
        <v>961100</v>
      </c>
      <c r="M174" s="128" t="s">
        <v>297</v>
      </c>
      <c r="N174" s="128" t="s">
        <v>76</v>
      </c>
      <c r="O174" s="128" t="s">
        <v>69</v>
      </c>
      <c r="P174" s="128">
        <v>1</v>
      </c>
      <c r="Q174" s="128" t="s">
        <v>298</v>
      </c>
      <c r="R174" s="128">
        <v>57073</v>
      </c>
      <c r="S174" s="128" t="s">
        <v>299</v>
      </c>
      <c r="T174" s="128" t="s">
        <v>300</v>
      </c>
      <c r="U174" s="128">
        <v>549498170</v>
      </c>
      <c r="V174" s="143" t="s">
        <v>301</v>
      </c>
      <c r="W174" s="127" t="s">
        <v>1102</v>
      </c>
      <c r="X174" s="127" t="s">
        <v>1296</v>
      </c>
      <c r="Y174" s="127" t="s">
        <v>39</v>
      </c>
      <c r="Z174" s="127" t="s">
        <v>1102</v>
      </c>
      <c r="AA174" s="127" t="s">
        <v>1144</v>
      </c>
      <c r="AB174" s="126" t="s">
        <v>1295</v>
      </c>
      <c r="AC174" s="124">
        <v>2600</v>
      </c>
      <c r="AD174" s="125">
        <v>20</v>
      </c>
      <c r="AE174" s="124">
        <v>520</v>
      </c>
      <c r="AF174" s="123">
        <f>ROUND(J174*AC174,2)</f>
        <v>5200</v>
      </c>
      <c r="AG174" s="123">
        <f>ROUND(J174*(AC174+AE174),2)</f>
        <v>6240</v>
      </c>
    </row>
    <row r="175" spans="1:33" ht="13.5" customHeight="1" thickTop="1">
      <c r="A175" s="121"/>
      <c r="B175" s="121"/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1" t="s">
        <v>1099</v>
      </c>
      <c r="AE175" s="121"/>
      <c r="AF175" s="120">
        <f>SUM(AF174:AF174)</f>
        <v>5200</v>
      </c>
      <c r="AG175" s="120">
        <f>SUM(AG174:AG174)</f>
        <v>6240</v>
      </c>
    </row>
    <row r="176" spans="1:33" ht="12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</row>
    <row r="177" spans="1:33" ht="13.5" thickBot="1">
      <c r="A177" s="129">
        <v>28399</v>
      </c>
      <c r="B177" s="128"/>
      <c r="C177" s="129">
        <v>74798</v>
      </c>
      <c r="D177" s="128" t="s">
        <v>46</v>
      </c>
      <c r="E177" s="128" t="s">
        <v>80</v>
      </c>
      <c r="F177" s="128" t="s">
        <v>81</v>
      </c>
      <c r="G177" s="128" t="s">
        <v>26</v>
      </c>
      <c r="H177" s="128"/>
      <c r="I177" s="128" t="s">
        <v>27</v>
      </c>
      <c r="J177" s="125">
        <v>1</v>
      </c>
      <c r="K177" s="126" t="s">
        <v>1105</v>
      </c>
      <c r="L177" s="128">
        <v>211614</v>
      </c>
      <c r="M177" s="128" t="s">
        <v>302</v>
      </c>
      <c r="N177" s="128" t="s">
        <v>105</v>
      </c>
      <c r="O177" s="128" t="s">
        <v>106</v>
      </c>
      <c r="P177" s="128">
        <v>1</v>
      </c>
      <c r="Q177" s="128" t="s">
        <v>303</v>
      </c>
      <c r="R177" s="128">
        <v>217202</v>
      </c>
      <c r="S177" s="128" t="s">
        <v>304</v>
      </c>
      <c r="T177" s="128" t="s">
        <v>305</v>
      </c>
      <c r="U177" s="128">
        <v>549494431</v>
      </c>
      <c r="V177" s="128"/>
      <c r="W177" s="127" t="s">
        <v>1294</v>
      </c>
      <c r="X177" s="127" t="s">
        <v>1293</v>
      </c>
      <c r="Y177" s="127" t="s">
        <v>39</v>
      </c>
      <c r="Z177" s="127" t="s">
        <v>1120</v>
      </c>
      <c r="AA177" s="127" t="s">
        <v>1144</v>
      </c>
      <c r="AB177" s="126" t="s">
        <v>1292</v>
      </c>
      <c r="AC177" s="124">
        <v>5400</v>
      </c>
      <c r="AD177" s="125">
        <v>20</v>
      </c>
      <c r="AE177" s="124">
        <v>1080</v>
      </c>
      <c r="AF177" s="123">
        <f>ROUND(J177*AC177,2)</f>
        <v>5400</v>
      </c>
      <c r="AG177" s="123">
        <f>ROUND(J177*(AC177+AE177),2)</f>
        <v>6480</v>
      </c>
    </row>
    <row r="178" spans="1:33" ht="13.5" customHeight="1" thickTop="1">
      <c r="A178" s="121"/>
      <c r="B178" s="121"/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1" t="s">
        <v>1099</v>
      </c>
      <c r="AE178" s="121"/>
      <c r="AF178" s="120">
        <f>SUM(AF177:AF177)</f>
        <v>5400</v>
      </c>
      <c r="AG178" s="120">
        <f>SUM(AG177:AG177)</f>
        <v>6480</v>
      </c>
    </row>
    <row r="179" spans="1:33" ht="12.75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</row>
    <row r="180" spans="1:33" ht="25.5">
      <c r="A180" s="129">
        <v>28402</v>
      </c>
      <c r="B180" s="128"/>
      <c r="C180" s="129">
        <v>74822</v>
      </c>
      <c r="D180" s="128" t="s">
        <v>166</v>
      </c>
      <c r="E180" s="128" t="s">
        <v>232</v>
      </c>
      <c r="F180" s="128" t="s">
        <v>233</v>
      </c>
      <c r="G180" s="128" t="s">
        <v>26</v>
      </c>
      <c r="H180" s="143" t="s">
        <v>574</v>
      </c>
      <c r="I180" s="128" t="s">
        <v>27</v>
      </c>
      <c r="J180" s="125">
        <v>2</v>
      </c>
      <c r="K180" s="126" t="s">
        <v>1118</v>
      </c>
      <c r="L180" s="128">
        <v>110614</v>
      </c>
      <c r="M180" s="128" t="s">
        <v>306</v>
      </c>
      <c r="N180" s="128" t="s">
        <v>225</v>
      </c>
      <c r="O180" s="128" t="s">
        <v>226</v>
      </c>
      <c r="P180" s="128">
        <v>2</v>
      </c>
      <c r="Q180" s="128">
        <v>145</v>
      </c>
      <c r="R180" s="128">
        <v>46648</v>
      </c>
      <c r="S180" s="128" t="s">
        <v>307</v>
      </c>
      <c r="T180" s="128" t="s">
        <v>308</v>
      </c>
      <c r="U180" s="128">
        <v>543183003</v>
      </c>
      <c r="V180" s="128"/>
      <c r="W180" s="127" t="s">
        <v>1291</v>
      </c>
      <c r="X180" s="127" t="s">
        <v>1290</v>
      </c>
      <c r="Y180" s="127" t="s">
        <v>39</v>
      </c>
      <c r="Z180" s="127" t="s">
        <v>1206</v>
      </c>
      <c r="AA180" s="127" t="s">
        <v>1127</v>
      </c>
      <c r="AB180" s="126" t="s">
        <v>1289</v>
      </c>
      <c r="AC180" s="124">
        <v>1840</v>
      </c>
      <c r="AD180" s="125">
        <v>20</v>
      </c>
      <c r="AE180" s="124">
        <v>368</v>
      </c>
      <c r="AF180" s="123">
        <f>ROUND(J180*AC180,2)</f>
        <v>3680</v>
      </c>
      <c r="AG180" s="123">
        <f>ROUND(J180*(AC180+AE180),2)</f>
        <v>4416</v>
      </c>
    </row>
    <row r="181" spans="1:33" ht="26.25" thickBot="1">
      <c r="A181" s="129">
        <v>28402</v>
      </c>
      <c r="B181" s="128"/>
      <c r="C181" s="129">
        <v>75736</v>
      </c>
      <c r="D181" s="128" t="s">
        <v>33</v>
      </c>
      <c r="E181" s="128" t="s">
        <v>34</v>
      </c>
      <c r="F181" s="128" t="s">
        <v>35</v>
      </c>
      <c r="G181" s="128" t="s">
        <v>26</v>
      </c>
      <c r="H181" s="143" t="s">
        <v>573</v>
      </c>
      <c r="I181" s="128" t="s">
        <v>27</v>
      </c>
      <c r="J181" s="125">
        <v>1</v>
      </c>
      <c r="K181" s="126" t="s">
        <v>1118</v>
      </c>
      <c r="L181" s="128">
        <v>110614</v>
      </c>
      <c r="M181" s="128" t="s">
        <v>306</v>
      </c>
      <c r="N181" s="128" t="s">
        <v>225</v>
      </c>
      <c r="O181" s="128" t="s">
        <v>226</v>
      </c>
      <c r="P181" s="128">
        <v>2</v>
      </c>
      <c r="Q181" s="128">
        <v>145</v>
      </c>
      <c r="R181" s="128">
        <v>46648</v>
      </c>
      <c r="S181" s="128" t="s">
        <v>307</v>
      </c>
      <c r="T181" s="128" t="s">
        <v>308</v>
      </c>
      <c r="U181" s="128">
        <v>543183003</v>
      </c>
      <c r="V181" s="128"/>
      <c r="W181" s="127" t="s">
        <v>1291</v>
      </c>
      <c r="X181" s="127" t="s">
        <v>1290</v>
      </c>
      <c r="Y181" s="127" t="s">
        <v>39</v>
      </c>
      <c r="Z181" s="127" t="s">
        <v>1206</v>
      </c>
      <c r="AA181" s="127" t="s">
        <v>1127</v>
      </c>
      <c r="AB181" s="126" t="s">
        <v>1289</v>
      </c>
      <c r="AC181" s="124">
        <v>11160</v>
      </c>
      <c r="AD181" s="125">
        <v>20</v>
      </c>
      <c r="AE181" s="124">
        <v>2232</v>
      </c>
      <c r="AF181" s="123">
        <f>ROUND(J181*AC181,2)</f>
        <v>11160</v>
      </c>
      <c r="AG181" s="123">
        <f>ROUND(J181*(AC181+AE181),2)</f>
        <v>13392</v>
      </c>
    </row>
    <row r="182" spans="1:33" ht="13.5" customHeight="1" thickTop="1">
      <c r="A182" s="121"/>
      <c r="B182" s="121"/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1" t="s">
        <v>1099</v>
      </c>
      <c r="AE182" s="121"/>
      <c r="AF182" s="120">
        <f>SUM(AF180:AF181)</f>
        <v>14840</v>
      </c>
      <c r="AG182" s="120">
        <f>SUM(AG180:AG181)</f>
        <v>17808</v>
      </c>
    </row>
    <row r="183" spans="1:33" ht="12.75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</row>
    <row r="184" spans="1:33" ht="25.5">
      <c r="A184" s="129">
        <v>28403</v>
      </c>
      <c r="B184" s="128"/>
      <c r="C184" s="129">
        <v>74842</v>
      </c>
      <c r="D184" s="128" t="s">
        <v>33</v>
      </c>
      <c r="E184" s="128" t="s">
        <v>42</v>
      </c>
      <c r="F184" s="128" t="s">
        <v>43</v>
      </c>
      <c r="G184" s="128" t="s">
        <v>26</v>
      </c>
      <c r="H184" s="143" t="s">
        <v>309</v>
      </c>
      <c r="I184" s="128" t="s">
        <v>27</v>
      </c>
      <c r="J184" s="125">
        <v>1</v>
      </c>
      <c r="K184" s="126" t="s">
        <v>1105</v>
      </c>
      <c r="L184" s="128">
        <v>714005</v>
      </c>
      <c r="M184" s="128" t="s">
        <v>1288</v>
      </c>
      <c r="N184" s="128" t="s">
        <v>111</v>
      </c>
      <c r="O184" s="128" t="s">
        <v>112</v>
      </c>
      <c r="P184" s="128">
        <v>12</v>
      </c>
      <c r="Q184" s="128" t="s">
        <v>310</v>
      </c>
      <c r="R184" s="128">
        <v>249223</v>
      </c>
      <c r="S184" s="128" t="s">
        <v>311</v>
      </c>
      <c r="T184" s="128" t="s">
        <v>312</v>
      </c>
      <c r="U184" s="128">
        <v>532232526</v>
      </c>
      <c r="V184" s="128"/>
      <c r="W184" s="127" t="s">
        <v>1287</v>
      </c>
      <c r="X184" s="127" t="s">
        <v>1286</v>
      </c>
      <c r="Y184" s="127" t="s">
        <v>1285</v>
      </c>
      <c r="Z184" s="127" t="s">
        <v>1176</v>
      </c>
      <c r="AA184" s="127" t="s">
        <v>1144</v>
      </c>
      <c r="AB184" s="126" t="s">
        <v>1284</v>
      </c>
      <c r="AC184" s="124">
        <v>18230</v>
      </c>
      <c r="AD184" s="125">
        <v>20</v>
      </c>
      <c r="AE184" s="124">
        <v>3646</v>
      </c>
      <c r="AF184" s="123">
        <f>ROUND(J184*AC184,2)</f>
        <v>18230</v>
      </c>
      <c r="AG184" s="123">
        <f>ROUND(J184*(AC184+AE184),2)</f>
        <v>21876</v>
      </c>
    </row>
    <row r="185" spans="1:33" ht="13.5" thickBot="1">
      <c r="A185" s="129">
        <v>28403</v>
      </c>
      <c r="B185" s="128"/>
      <c r="C185" s="129">
        <v>74843</v>
      </c>
      <c r="D185" s="128" t="s">
        <v>33</v>
      </c>
      <c r="E185" s="128" t="s">
        <v>273</v>
      </c>
      <c r="F185" s="128" t="s">
        <v>274</v>
      </c>
      <c r="G185" s="128" t="s">
        <v>26</v>
      </c>
      <c r="H185" s="128"/>
      <c r="I185" s="128" t="s">
        <v>27</v>
      </c>
      <c r="J185" s="125">
        <v>1</v>
      </c>
      <c r="K185" s="126" t="s">
        <v>1105</v>
      </c>
      <c r="L185" s="128">
        <v>714005</v>
      </c>
      <c r="M185" s="128" t="s">
        <v>1288</v>
      </c>
      <c r="N185" s="128" t="s">
        <v>111</v>
      </c>
      <c r="O185" s="128" t="s">
        <v>112</v>
      </c>
      <c r="P185" s="128">
        <v>12</v>
      </c>
      <c r="Q185" s="128" t="s">
        <v>310</v>
      </c>
      <c r="R185" s="128">
        <v>249223</v>
      </c>
      <c r="S185" s="128" t="s">
        <v>311</v>
      </c>
      <c r="T185" s="128" t="s">
        <v>312</v>
      </c>
      <c r="U185" s="128">
        <v>532232526</v>
      </c>
      <c r="V185" s="128"/>
      <c r="W185" s="127" t="s">
        <v>1287</v>
      </c>
      <c r="X185" s="127" t="s">
        <v>1286</v>
      </c>
      <c r="Y185" s="127" t="s">
        <v>1285</v>
      </c>
      <c r="Z185" s="127" t="s">
        <v>1176</v>
      </c>
      <c r="AA185" s="127" t="s">
        <v>1144</v>
      </c>
      <c r="AB185" s="126" t="s">
        <v>1284</v>
      </c>
      <c r="AC185" s="124">
        <v>15850</v>
      </c>
      <c r="AD185" s="125">
        <v>20</v>
      </c>
      <c r="AE185" s="124">
        <v>3170</v>
      </c>
      <c r="AF185" s="123">
        <f>ROUND(J185*AC185,2)</f>
        <v>15850</v>
      </c>
      <c r="AG185" s="123">
        <f>ROUND(J185*(AC185+AE185),2)</f>
        <v>19020</v>
      </c>
    </row>
    <row r="186" spans="1:33" ht="13.5" customHeight="1" thickTop="1">
      <c r="A186" s="121"/>
      <c r="B186" s="121"/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1" t="s">
        <v>1099</v>
      </c>
      <c r="AE186" s="121"/>
      <c r="AF186" s="120">
        <f>SUM(AF184:AF185)</f>
        <v>34080</v>
      </c>
      <c r="AG186" s="120">
        <f>SUM(AG184:AG185)</f>
        <v>40896</v>
      </c>
    </row>
    <row r="187" spans="1:33" ht="12.75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</row>
    <row r="188" spans="1:33" ht="25.5">
      <c r="A188" s="129">
        <v>28441</v>
      </c>
      <c r="B188" s="128" t="s">
        <v>313</v>
      </c>
      <c r="C188" s="129">
        <v>74874</v>
      </c>
      <c r="D188" s="128" t="s">
        <v>72</v>
      </c>
      <c r="E188" s="128" t="s">
        <v>73</v>
      </c>
      <c r="F188" s="128" t="s">
        <v>74</v>
      </c>
      <c r="G188" s="128" t="s">
        <v>26</v>
      </c>
      <c r="H188" s="128"/>
      <c r="I188" s="128" t="s">
        <v>27</v>
      </c>
      <c r="J188" s="125">
        <v>1</v>
      </c>
      <c r="K188" s="126" t="s">
        <v>1118</v>
      </c>
      <c r="L188" s="128">
        <v>110227</v>
      </c>
      <c r="M188" s="128" t="s">
        <v>314</v>
      </c>
      <c r="N188" s="128" t="s">
        <v>111</v>
      </c>
      <c r="O188" s="128" t="s">
        <v>112</v>
      </c>
      <c r="P188" s="128">
        <v>17</v>
      </c>
      <c r="Q188" s="128" t="s">
        <v>315</v>
      </c>
      <c r="R188" s="128">
        <v>6570</v>
      </c>
      <c r="S188" s="128" t="s">
        <v>316</v>
      </c>
      <c r="T188" s="128" t="s">
        <v>317</v>
      </c>
      <c r="U188" s="128">
        <v>532232042</v>
      </c>
      <c r="V188" s="128"/>
      <c r="W188" s="127" t="s">
        <v>1102</v>
      </c>
      <c r="X188" s="127" t="s">
        <v>1283</v>
      </c>
      <c r="Y188" s="127" t="s">
        <v>39</v>
      </c>
      <c r="Z188" s="127" t="s">
        <v>1102</v>
      </c>
      <c r="AA188" s="127" t="s">
        <v>1127</v>
      </c>
      <c r="AB188" s="126" t="s">
        <v>1282</v>
      </c>
      <c r="AC188" s="124">
        <v>8500</v>
      </c>
      <c r="AD188" s="125">
        <v>20</v>
      </c>
      <c r="AE188" s="124">
        <v>1700</v>
      </c>
      <c r="AF188" s="123">
        <f>ROUND(J188*AC188,2)</f>
        <v>8500</v>
      </c>
      <c r="AG188" s="123">
        <f>ROUND(J188*(AC188+AE188),2)</f>
        <v>10200</v>
      </c>
    </row>
    <row r="189" spans="1:33" ht="26.25" thickBot="1">
      <c r="A189" s="129">
        <v>28441</v>
      </c>
      <c r="B189" s="128" t="s">
        <v>313</v>
      </c>
      <c r="C189" s="129">
        <v>75522</v>
      </c>
      <c r="D189" s="128" t="s">
        <v>46</v>
      </c>
      <c r="E189" s="128" t="s">
        <v>56</v>
      </c>
      <c r="F189" s="128" t="s">
        <v>57</v>
      </c>
      <c r="G189" s="128" t="s">
        <v>26</v>
      </c>
      <c r="H189" s="128"/>
      <c r="I189" s="128" t="s">
        <v>27</v>
      </c>
      <c r="J189" s="125">
        <v>1</v>
      </c>
      <c r="K189" s="126" t="s">
        <v>1118</v>
      </c>
      <c r="L189" s="128">
        <v>110227</v>
      </c>
      <c r="M189" s="128" t="s">
        <v>314</v>
      </c>
      <c r="N189" s="128" t="s">
        <v>111</v>
      </c>
      <c r="O189" s="128" t="s">
        <v>112</v>
      </c>
      <c r="P189" s="128">
        <v>17</v>
      </c>
      <c r="Q189" s="128" t="s">
        <v>315</v>
      </c>
      <c r="R189" s="128">
        <v>6570</v>
      </c>
      <c r="S189" s="128" t="s">
        <v>316</v>
      </c>
      <c r="T189" s="128" t="s">
        <v>317</v>
      </c>
      <c r="U189" s="128">
        <v>532232042</v>
      </c>
      <c r="V189" s="128"/>
      <c r="W189" s="127" t="s">
        <v>1102</v>
      </c>
      <c r="X189" s="127" t="s">
        <v>1283</v>
      </c>
      <c r="Y189" s="127" t="s">
        <v>39</v>
      </c>
      <c r="Z189" s="127" t="s">
        <v>1102</v>
      </c>
      <c r="AA189" s="127" t="s">
        <v>1127</v>
      </c>
      <c r="AB189" s="126" t="s">
        <v>1282</v>
      </c>
      <c r="AC189" s="124">
        <v>2600</v>
      </c>
      <c r="AD189" s="125">
        <v>20</v>
      </c>
      <c r="AE189" s="124">
        <v>520</v>
      </c>
      <c r="AF189" s="123">
        <f>ROUND(J189*AC189,2)</f>
        <v>2600</v>
      </c>
      <c r="AG189" s="123">
        <f>ROUND(J189*(AC189+AE189),2)</f>
        <v>3120</v>
      </c>
    </row>
    <row r="190" spans="1:33" ht="13.5" customHeight="1" thickTop="1">
      <c r="A190" s="121"/>
      <c r="B190" s="121"/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1" t="s">
        <v>1099</v>
      </c>
      <c r="AE190" s="121"/>
      <c r="AF190" s="120">
        <f>SUM(AF188:AF189)</f>
        <v>11100</v>
      </c>
      <c r="AG190" s="120">
        <f>SUM(AG188:AG189)</f>
        <v>13320</v>
      </c>
    </row>
    <row r="191" spans="1:33" ht="12.75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</row>
    <row r="192" spans="1:33" ht="39" thickBot="1">
      <c r="A192" s="129">
        <v>28477</v>
      </c>
      <c r="B192" s="128" t="s">
        <v>318</v>
      </c>
      <c r="C192" s="129">
        <v>74924</v>
      </c>
      <c r="D192" s="128" t="s">
        <v>33</v>
      </c>
      <c r="E192" s="128" t="s">
        <v>235</v>
      </c>
      <c r="F192" s="128" t="s">
        <v>236</v>
      </c>
      <c r="G192" s="128" t="s">
        <v>26</v>
      </c>
      <c r="H192" s="143" t="s">
        <v>566</v>
      </c>
      <c r="I192" s="128" t="s">
        <v>27</v>
      </c>
      <c r="J192" s="125">
        <v>2</v>
      </c>
      <c r="K192" s="126" t="s">
        <v>1105</v>
      </c>
      <c r="L192" s="128">
        <v>560000</v>
      </c>
      <c r="M192" s="128" t="s">
        <v>129</v>
      </c>
      <c r="N192" s="128" t="s">
        <v>130</v>
      </c>
      <c r="O192" s="128" t="s">
        <v>131</v>
      </c>
      <c r="P192" s="128">
        <v>3</v>
      </c>
      <c r="Q192" s="128">
        <v>349</v>
      </c>
      <c r="R192" s="128">
        <v>168497</v>
      </c>
      <c r="S192" s="128" t="s">
        <v>132</v>
      </c>
      <c r="T192" s="128" t="s">
        <v>133</v>
      </c>
      <c r="U192" s="128">
        <v>549494051</v>
      </c>
      <c r="V192" s="143" t="s">
        <v>134</v>
      </c>
      <c r="W192" s="127" t="s">
        <v>1216</v>
      </c>
      <c r="X192" s="127" t="s">
        <v>1215</v>
      </c>
      <c r="Y192" s="127" t="s">
        <v>39</v>
      </c>
      <c r="Z192" s="127" t="s">
        <v>1102</v>
      </c>
      <c r="AA192" s="127" t="s">
        <v>1144</v>
      </c>
      <c r="AB192" s="126" t="s">
        <v>1281</v>
      </c>
      <c r="AC192" s="124">
        <v>13430</v>
      </c>
      <c r="AD192" s="125">
        <v>20</v>
      </c>
      <c r="AE192" s="124">
        <v>2686</v>
      </c>
      <c r="AF192" s="123">
        <f>ROUND(J192*AC192,2)</f>
        <v>26860</v>
      </c>
      <c r="AG192" s="123">
        <f>ROUND(J192*(AC192+AE192),2)</f>
        <v>32232</v>
      </c>
    </row>
    <row r="193" spans="1:33" ht="13.5" customHeight="1" thickTop="1">
      <c r="A193" s="121"/>
      <c r="B193" s="121"/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1" t="s">
        <v>1099</v>
      </c>
      <c r="AE193" s="121"/>
      <c r="AF193" s="120">
        <f>SUM(AF192:AF192)</f>
        <v>26860</v>
      </c>
      <c r="AG193" s="120">
        <f>SUM(AG192:AG192)</f>
        <v>32232</v>
      </c>
    </row>
    <row r="194" spans="1:33" ht="12.75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</row>
    <row r="195" spans="1:33" ht="26.25" thickBot="1">
      <c r="A195" s="129">
        <v>28479</v>
      </c>
      <c r="B195" s="128" t="s">
        <v>319</v>
      </c>
      <c r="C195" s="129">
        <v>74942</v>
      </c>
      <c r="D195" s="128" t="s">
        <v>116</v>
      </c>
      <c r="E195" s="128" t="s">
        <v>117</v>
      </c>
      <c r="F195" s="128" t="s">
        <v>118</v>
      </c>
      <c r="G195" s="128" t="s">
        <v>26</v>
      </c>
      <c r="H195" s="143" t="s">
        <v>320</v>
      </c>
      <c r="I195" s="128" t="s">
        <v>27</v>
      </c>
      <c r="J195" s="125">
        <v>3</v>
      </c>
      <c r="K195" s="126" t="s">
        <v>1105</v>
      </c>
      <c r="L195" s="128">
        <v>211500</v>
      </c>
      <c r="M195" s="128" t="s">
        <v>321</v>
      </c>
      <c r="N195" s="128" t="s">
        <v>286</v>
      </c>
      <c r="O195" s="128" t="s">
        <v>106</v>
      </c>
      <c r="P195" s="128">
        <v>2</v>
      </c>
      <c r="Q195" s="128" t="s">
        <v>322</v>
      </c>
      <c r="R195" s="128">
        <v>114478</v>
      </c>
      <c r="S195" s="128" t="s">
        <v>323</v>
      </c>
      <c r="T195" s="128" t="s">
        <v>324</v>
      </c>
      <c r="U195" s="128">
        <v>549493945</v>
      </c>
      <c r="V195" s="143" t="s">
        <v>570</v>
      </c>
      <c r="W195" s="127" t="s">
        <v>1280</v>
      </c>
      <c r="X195" s="127" t="s">
        <v>1279</v>
      </c>
      <c r="Y195" s="127" t="s">
        <v>39</v>
      </c>
      <c r="Z195" s="127" t="s">
        <v>1102</v>
      </c>
      <c r="AA195" s="127" t="s">
        <v>39</v>
      </c>
      <c r="AB195" s="126" t="s">
        <v>1278</v>
      </c>
      <c r="AC195" s="124">
        <v>510</v>
      </c>
      <c r="AD195" s="125">
        <v>20</v>
      </c>
      <c r="AE195" s="124">
        <v>102</v>
      </c>
      <c r="AF195" s="123">
        <f>ROUND(J195*AC195,2)</f>
        <v>1530</v>
      </c>
      <c r="AG195" s="123">
        <f>ROUND(J195*(AC195+AE195),2)</f>
        <v>1836</v>
      </c>
    </row>
    <row r="196" spans="1:33" ht="13.5" customHeight="1" thickTop="1">
      <c r="A196" s="121"/>
      <c r="B196" s="121"/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1" t="s">
        <v>1099</v>
      </c>
      <c r="AE196" s="121"/>
      <c r="AF196" s="120">
        <f>SUM(AF195:AF195)</f>
        <v>1530</v>
      </c>
      <c r="AG196" s="120">
        <f>SUM(AG195:AG195)</f>
        <v>1836</v>
      </c>
    </row>
    <row r="197" spans="1:33" ht="12.75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</row>
    <row r="198" spans="1:33" ht="25.5">
      <c r="A198" s="129">
        <v>28522</v>
      </c>
      <c r="B198" s="128"/>
      <c r="C198" s="129">
        <v>75057</v>
      </c>
      <c r="D198" s="128" t="s">
        <v>166</v>
      </c>
      <c r="E198" s="128" t="s">
        <v>232</v>
      </c>
      <c r="F198" s="128" t="s">
        <v>233</v>
      </c>
      <c r="G198" s="128" t="s">
        <v>26</v>
      </c>
      <c r="H198" s="128"/>
      <c r="I198" s="128" t="s">
        <v>27</v>
      </c>
      <c r="J198" s="125">
        <v>1</v>
      </c>
      <c r="K198" s="126" t="s">
        <v>1118</v>
      </c>
      <c r="L198" s="128">
        <v>110612</v>
      </c>
      <c r="M198" s="128" t="s">
        <v>325</v>
      </c>
      <c r="N198" s="128" t="s">
        <v>225</v>
      </c>
      <c r="O198" s="128" t="s">
        <v>226</v>
      </c>
      <c r="P198" s="128">
        <v>3</v>
      </c>
      <c r="Q198" s="128">
        <v>256</v>
      </c>
      <c r="R198" s="128">
        <v>38870</v>
      </c>
      <c r="S198" s="128" t="s">
        <v>1277</v>
      </c>
      <c r="T198" s="128" t="s">
        <v>326</v>
      </c>
      <c r="U198" s="128">
        <v>549495327</v>
      </c>
      <c r="V198" s="128"/>
      <c r="W198" s="127" t="s">
        <v>1102</v>
      </c>
      <c r="X198" s="127" t="s">
        <v>1276</v>
      </c>
      <c r="Y198" s="127" t="s">
        <v>39</v>
      </c>
      <c r="Z198" s="127" t="s">
        <v>1102</v>
      </c>
      <c r="AA198" s="127" t="s">
        <v>1127</v>
      </c>
      <c r="AB198" s="126" t="s">
        <v>1275</v>
      </c>
      <c r="AC198" s="124">
        <v>1840</v>
      </c>
      <c r="AD198" s="125">
        <v>20</v>
      </c>
      <c r="AE198" s="124">
        <v>368</v>
      </c>
      <c r="AF198" s="123">
        <f>ROUND(J198*AC198,2)</f>
        <v>1840</v>
      </c>
      <c r="AG198" s="123">
        <f>ROUND(J198*(AC198+AE198),2)</f>
        <v>2208</v>
      </c>
    </row>
    <row r="199" spans="1:33" ht="26.25" thickBot="1">
      <c r="A199" s="129">
        <v>28522</v>
      </c>
      <c r="B199" s="128"/>
      <c r="C199" s="129">
        <v>75069</v>
      </c>
      <c r="D199" s="128" t="s">
        <v>46</v>
      </c>
      <c r="E199" s="128" t="s">
        <v>65</v>
      </c>
      <c r="F199" s="128" t="s">
        <v>66</v>
      </c>
      <c r="G199" s="128" t="s">
        <v>26</v>
      </c>
      <c r="H199" s="128"/>
      <c r="I199" s="128" t="s">
        <v>27</v>
      </c>
      <c r="J199" s="125">
        <v>1</v>
      </c>
      <c r="K199" s="126" t="s">
        <v>1118</v>
      </c>
      <c r="L199" s="128">
        <v>110612</v>
      </c>
      <c r="M199" s="128" t="s">
        <v>325</v>
      </c>
      <c r="N199" s="128" t="s">
        <v>225</v>
      </c>
      <c r="O199" s="128" t="s">
        <v>226</v>
      </c>
      <c r="P199" s="128">
        <v>3</v>
      </c>
      <c r="Q199" s="128">
        <v>256</v>
      </c>
      <c r="R199" s="128">
        <v>38870</v>
      </c>
      <c r="S199" s="128" t="s">
        <v>1277</v>
      </c>
      <c r="T199" s="128" t="s">
        <v>326</v>
      </c>
      <c r="U199" s="128">
        <v>549495327</v>
      </c>
      <c r="V199" s="128"/>
      <c r="W199" s="127" t="s">
        <v>1102</v>
      </c>
      <c r="X199" s="127" t="s">
        <v>1276</v>
      </c>
      <c r="Y199" s="127" t="s">
        <v>39</v>
      </c>
      <c r="Z199" s="127" t="s">
        <v>1102</v>
      </c>
      <c r="AA199" s="127" t="s">
        <v>1127</v>
      </c>
      <c r="AB199" s="126" t="s">
        <v>1275</v>
      </c>
      <c r="AC199" s="124">
        <v>3770</v>
      </c>
      <c r="AD199" s="125">
        <v>20</v>
      </c>
      <c r="AE199" s="124">
        <v>754</v>
      </c>
      <c r="AF199" s="123">
        <f>ROUND(J199*AC199,2)</f>
        <v>3770</v>
      </c>
      <c r="AG199" s="123">
        <f>ROUND(J199*(AC199+AE199),2)</f>
        <v>4524</v>
      </c>
    </row>
    <row r="200" spans="1:33" ht="13.5" customHeight="1" thickTop="1">
      <c r="A200" s="121"/>
      <c r="B200" s="121"/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1" t="s">
        <v>1099</v>
      </c>
      <c r="AE200" s="121"/>
      <c r="AF200" s="120">
        <f>SUM(AF198:AF199)</f>
        <v>5610</v>
      </c>
      <c r="AG200" s="120">
        <f>SUM(AG198:AG199)</f>
        <v>6732</v>
      </c>
    </row>
    <row r="201" spans="1:33" ht="12.75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</row>
    <row r="202" spans="1:33" ht="51">
      <c r="A202" s="129">
        <v>28538</v>
      </c>
      <c r="B202" s="128" t="s">
        <v>327</v>
      </c>
      <c r="C202" s="129">
        <v>74989</v>
      </c>
      <c r="D202" s="128" t="s">
        <v>91</v>
      </c>
      <c r="E202" s="128" t="s">
        <v>92</v>
      </c>
      <c r="F202" s="128" t="s">
        <v>93</v>
      </c>
      <c r="G202" s="128" t="s">
        <v>26</v>
      </c>
      <c r="H202" s="143" t="s">
        <v>328</v>
      </c>
      <c r="I202" s="128" t="s">
        <v>27</v>
      </c>
      <c r="J202" s="125">
        <v>5</v>
      </c>
      <c r="K202" s="126" t="s">
        <v>1105</v>
      </c>
      <c r="L202" s="128">
        <v>560000</v>
      </c>
      <c r="M202" s="128" t="s">
        <v>129</v>
      </c>
      <c r="N202" s="128" t="s">
        <v>130</v>
      </c>
      <c r="O202" s="128" t="s">
        <v>131</v>
      </c>
      <c r="P202" s="128">
        <v>3</v>
      </c>
      <c r="Q202" s="128">
        <v>349</v>
      </c>
      <c r="R202" s="128">
        <v>168497</v>
      </c>
      <c r="S202" s="128" t="s">
        <v>132</v>
      </c>
      <c r="T202" s="128" t="s">
        <v>133</v>
      </c>
      <c r="U202" s="128">
        <v>549494051</v>
      </c>
      <c r="V202" s="143" t="s">
        <v>134</v>
      </c>
      <c r="W202" s="127" t="s">
        <v>1274</v>
      </c>
      <c r="X202" s="127" t="s">
        <v>1215</v>
      </c>
      <c r="Y202" s="127" t="s">
        <v>1273</v>
      </c>
      <c r="Z202" s="127" t="s">
        <v>1191</v>
      </c>
      <c r="AA202" s="127" t="s">
        <v>1144</v>
      </c>
      <c r="AB202" s="126" t="s">
        <v>1272</v>
      </c>
      <c r="AC202" s="124">
        <v>830</v>
      </c>
      <c r="AD202" s="125">
        <v>20</v>
      </c>
      <c r="AE202" s="124">
        <v>166</v>
      </c>
      <c r="AF202" s="123">
        <f>ROUND(J202*AC202,2)</f>
        <v>4150</v>
      </c>
      <c r="AG202" s="123">
        <f>ROUND(J202*(AC202+AE202),2)</f>
        <v>4980</v>
      </c>
    </row>
    <row r="203" spans="1:33" ht="51.75" thickBot="1">
      <c r="A203" s="129">
        <v>28538</v>
      </c>
      <c r="B203" s="128" t="s">
        <v>327</v>
      </c>
      <c r="C203" s="129">
        <v>75003</v>
      </c>
      <c r="D203" s="128" t="s">
        <v>33</v>
      </c>
      <c r="E203" s="128" t="s">
        <v>235</v>
      </c>
      <c r="F203" s="128" t="s">
        <v>236</v>
      </c>
      <c r="G203" s="128" t="s">
        <v>26</v>
      </c>
      <c r="H203" s="143" t="s">
        <v>329</v>
      </c>
      <c r="I203" s="128" t="s">
        <v>27</v>
      </c>
      <c r="J203" s="125">
        <v>1</v>
      </c>
      <c r="K203" s="126" t="s">
        <v>1105</v>
      </c>
      <c r="L203" s="128">
        <v>560000</v>
      </c>
      <c r="M203" s="128" t="s">
        <v>129</v>
      </c>
      <c r="N203" s="128" t="s">
        <v>130</v>
      </c>
      <c r="O203" s="128" t="s">
        <v>131</v>
      </c>
      <c r="P203" s="128">
        <v>3</v>
      </c>
      <c r="Q203" s="128">
        <v>349</v>
      </c>
      <c r="R203" s="128">
        <v>168497</v>
      </c>
      <c r="S203" s="128" t="s">
        <v>132</v>
      </c>
      <c r="T203" s="128" t="s">
        <v>133</v>
      </c>
      <c r="U203" s="128">
        <v>549494051</v>
      </c>
      <c r="V203" s="143" t="s">
        <v>134</v>
      </c>
      <c r="W203" s="127" t="s">
        <v>1274</v>
      </c>
      <c r="X203" s="127" t="s">
        <v>1215</v>
      </c>
      <c r="Y203" s="127" t="s">
        <v>1273</v>
      </c>
      <c r="Z203" s="127" t="s">
        <v>1191</v>
      </c>
      <c r="AA203" s="127" t="s">
        <v>1144</v>
      </c>
      <c r="AB203" s="126" t="s">
        <v>1272</v>
      </c>
      <c r="AC203" s="124">
        <v>13200</v>
      </c>
      <c r="AD203" s="125">
        <v>20</v>
      </c>
      <c r="AE203" s="124">
        <v>2640</v>
      </c>
      <c r="AF203" s="123">
        <f>ROUND(J203*AC203,2)</f>
        <v>13200</v>
      </c>
      <c r="AG203" s="123">
        <f>ROUND(J203*(AC203+AE203),2)</f>
        <v>15840</v>
      </c>
    </row>
    <row r="204" spans="1:33" ht="13.5" customHeight="1" thickTop="1">
      <c r="A204" s="121"/>
      <c r="B204" s="121"/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1" t="s">
        <v>1099</v>
      </c>
      <c r="AE204" s="121"/>
      <c r="AF204" s="120">
        <f>SUM(AF202:AF203)</f>
        <v>17350</v>
      </c>
      <c r="AG204" s="120">
        <f>SUM(AG202:AG203)</f>
        <v>20820</v>
      </c>
    </row>
    <row r="205" spans="1:33" ht="12.75">
      <c r="A205" s="117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</row>
    <row r="206" spans="1:33" ht="13.5" thickBot="1">
      <c r="A206" s="129">
        <v>28540</v>
      </c>
      <c r="B206" s="128"/>
      <c r="C206" s="129">
        <v>75008</v>
      </c>
      <c r="D206" s="128" t="s">
        <v>166</v>
      </c>
      <c r="E206" s="128" t="s">
        <v>167</v>
      </c>
      <c r="F206" s="128" t="s">
        <v>168</v>
      </c>
      <c r="G206" s="128" t="s">
        <v>26</v>
      </c>
      <c r="H206" s="128"/>
      <c r="I206" s="128" t="s">
        <v>27</v>
      </c>
      <c r="J206" s="125">
        <v>3</v>
      </c>
      <c r="K206" s="126" t="s">
        <v>1118</v>
      </c>
      <c r="L206" s="128">
        <v>110318</v>
      </c>
      <c r="M206" s="128" t="s">
        <v>330</v>
      </c>
      <c r="N206" s="128" t="s">
        <v>331</v>
      </c>
      <c r="O206" s="128" t="s">
        <v>217</v>
      </c>
      <c r="P206" s="128">
        <v>1</v>
      </c>
      <c r="Q206" s="128" t="s">
        <v>332</v>
      </c>
      <c r="R206" s="128">
        <v>39890</v>
      </c>
      <c r="S206" s="128" t="s">
        <v>333</v>
      </c>
      <c r="T206" s="128" t="s">
        <v>334</v>
      </c>
      <c r="U206" s="128">
        <v>532234528</v>
      </c>
      <c r="V206" s="128"/>
      <c r="W206" s="127" t="s">
        <v>1271</v>
      </c>
      <c r="X206" s="127" t="s">
        <v>1270</v>
      </c>
      <c r="Y206" s="127" t="s">
        <v>39</v>
      </c>
      <c r="Z206" s="127" t="s">
        <v>1206</v>
      </c>
      <c r="AA206" s="127" t="s">
        <v>1127</v>
      </c>
      <c r="AB206" s="126" t="s">
        <v>1269</v>
      </c>
      <c r="AC206" s="124">
        <v>1200</v>
      </c>
      <c r="AD206" s="125">
        <v>20</v>
      </c>
      <c r="AE206" s="124">
        <v>240</v>
      </c>
      <c r="AF206" s="123">
        <f>ROUND(J206*AC206,2)</f>
        <v>3600</v>
      </c>
      <c r="AG206" s="123">
        <f>ROUND(J206*(AC206+AE206),2)</f>
        <v>4320</v>
      </c>
    </row>
    <row r="207" spans="1:33" ht="13.5" customHeight="1" thickTop="1">
      <c r="A207" s="121"/>
      <c r="B207" s="121"/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1" t="s">
        <v>1099</v>
      </c>
      <c r="AE207" s="121"/>
      <c r="AF207" s="120">
        <f>SUM(AF206:AF206)</f>
        <v>3600</v>
      </c>
      <c r="AG207" s="120">
        <f>SUM(AG206:AG206)</f>
        <v>4320</v>
      </c>
    </row>
    <row r="208" spans="1:33" ht="12.75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</row>
    <row r="209" spans="1:33" ht="12.75">
      <c r="A209" s="129">
        <v>28580</v>
      </c>
      <c r="B209" s="128" t="s">
        <v>335</v>
      </c>
      <c r="C209" s="129">
        <v>75133</v>
      </c>
      <c r="D209" s="128" t="s">
        <v>46</v>
      </c>
      <c r="E209" s="128" t="s">
        <v>65</v>
      </c>
      <c r="F209" s="128" t="s">
        <v>66</v>
      </c>
      <c r="G209" s="128" t="s">
        <v>26</v>
      </c>
      <c r="H209" s="128"/>
      <c r="I209" s="128" t="s">
        <v>27</v>
      </c>
      <c r="J209" s="125">
        <v>1</v>
      </c>
      <c r="K209" s="126" t="s">
        <v>1105</v>
      </c>
      <c r="L209" s="128">
        <v>712002</v>
      </c>
      <c r="M209" s="128" t="s">
        <v>336</v>
      </c>
      <c r="N209" s="128" t="s">
        <v>337</v>
      </c>
      <c r="O209" s="128" t="s">
        <v>69</v>
      </c>
      <c r="P209" s="128">
        <v>2</v>
      </c>
      <c r="Q209" s="128" t="s">
        <v>338</v>
      </c>
      <c r="R209" s="128">
        <v>113323</v>
      </c>
      <c r="S209" s="128" t="s">
        <v>339</v>
      </c>
      <c r="T209" s="128" t="s">
        <v>340</v>
      </c>
      <c r="U209" s="128">
        <v>549494482</v>
      </c>
      <c r="V209" s="143" t="s">
        <v>341</v>
      </c>
      <c r="W209" s="127" t="s">
        <v>1179</v>
      </c>
      <c r="X209" s="127" t="s">
        <v>1265</v>
      </c>
      <c r="Y209" s="127" t="s">
        <v>1268</v>
      </c>
      <c r="Z209" s="127" t="s">
        <v>1176</v>
      </c>
      <c r="AA209" s="127" t="s">
        <v>1144</v>
      </c>
      <c r="AB209" s="126" t="s">
        <v>1267</v>
      </c>
      <c r="AC209" s="124">
        <v>3770</v>
      </c>
      <c r="AD209" s="125">
        <v>20</v>
      </c>
      <c r="AE209" s="124">
        <v>754</v>
      </c>
      <c r="AF209" s="123">
        <f>ROUND(J209*AC209,2)</f>
        <v>3770</v>
      </c>
      <c r="AG209" s="123">
        <f>ROUND(J209*(AC209+AE209),2)</f>
        <v>4524</v>
      </c>
    </row>
    <row r="210" spans="1:33" ht="13.5" thickBot="1">
      <c r="A210" s="129">
        <v>28580</v>
      </c>
      <c r="B210" s="128" t="s">
        <v>335</v>
      </c>
      <c r="C210" s="129">
        <v>75143</v>
      </c>
      <c r="D210" s="128" t="s">
        <v>166</v>
      </c>
      <c r="E210" s="128" t="s">
        <v>167</v>
      </c>
      <c r="F210" s="128" t="s">
        <v>168</v>
      </c>
      <c r="G210" s="128" t="s">
        <v>26</v>
      </c>
      <c r="H210" s="143" t="s">
        <v>342</v>
      </c>
      <c r="I210" s="128" t="s">
        <v>27</v>
      </c>
      <c r="J210" s="125">
        <v>2</v>
      </c>
      <c r="K210" s="126" t="s">
        <v>1105</v>
      </c>
      <c r="L210" s="128">
        <v>712002</v>
      </c>
      <c r="M210" s="128" t="s">
        <v>336</v>
      </c>
      <c r="N210" s="128" t="s">
        <v>337</v>
      </c>
      <c r="O210" s="128" t="s">
        <v>69</v>
      </c>
      <c r="P210" s="128">
        <v>2</v>
      </c>
      <c r="Q210" s="128" t="s">
        <v>338</v>
      </c>
      <c r="R210" s="128">
        <v>113323</v>
      </c>
      <c r="S210" s="128" t="s">
        <v>339</v>
      </c>
      <c r="T210" s="128" t="s">
        <v>340</v>
      </c>
      <c r="U210" s="128">
        <v>549494482</v>
      </c>
      <c r="V210" s="128"/>
      <c r="W210" s="127" t="s">
        <v>1179</v>
      </c>
      <c r="X210" s="127" t="s">
        <v>1265</v>
      </c>
      <c r="Y210" s="127" t="s">
        <v>1268</v>
      </c>
      <c r="Z210" s="127" t="s">
        <v>1176</v>
      </c>
      <c r="AA210" s="127" t="s">
        <v>1144</v>
      </c>
      <c r="AB210" s="126" t="s">
        <v>1267</v>
      </c>
      <c r="AC210" s="124">
        <v>1250</v>
      </c>
      <c r="AD210" s="125">
        <v>20</v>
      </c>
      <c r="AE210" s="124">
        <v>250</v>
      </c>
      <c r="AF210" s="123">
        <f>ROUND(J210*AC210,2)</f>
        <v>2500</v>
      </c>
      <c r="AG210" s="123">
        <f>ROUND(J210*(AC210+AE210),2)</f>
        <v>3000</v>
      </c>
    </row>
    <row r="211" spans="1:33" ht="13.5" customHeight="1" thickTop="1">
      <c r="A211" s="121"/>
      <c r="B211" s="121"/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1" t="s">
        <v>1099</v>
      </c>
      <c r="AE211" s="121"/>
      <c r="AF211" s="120">
        <f>SUM(AF209:AF210)</f>
        <v>6270</v>
      </c>
      <c r="AG211" s="120">
        <f>SUM(AG209:AG210)</f>
        <v>7524</v>
      </c>
    </row>
    <row r="212" spans="1:33" ht="12.75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</row>
    <row r="213" spans="1:33" ht="102">
      <c r="A213" s="129">
        <v>28581</v>
      </c>
      <c r="B213" s="128" t="s">
        <v>343</v>
      </c>
      <c r="C213" s="129">
        <v>75134</v>
      </c>
      <c r="D213" s="128" t="s">
        <v>72</v>
      </c>
      <c r="E213" s="128" t="s">
        <v>126</v>
      </c>
      <c r="F213" s="128" t="s">
        <v>127</v>
      </c>
      <c r="G213" s="128" t="s">
        <v>26</v>
      </c>
      <c r="H213" s="143" t="s">
        <v>344</v>
      </c>
      <c r="I213" s="128" t="s">
        <v>27</v>
      </c>
      <c r="J213" s="125">
        <v>1</v>
      </c>
      <c r="K213" s="126" t="s">
        <v>1105</v>
      </c>
      <c r="L213" s="128">
        <v>712002</v>
      </c>
      <c r="M213" s="128" t="s">
        <v>336</v>
      </c>
      <c r="N213" s="128" t="s">
        <v>337</v>
      </c>
      <c r="O213" s="128" t="s">
        <v>69</v>
      </c>
      <c r="P213" s="128">
        <v>2</v>
      </c>
      <c r="Q213" s="128" t="s">
        <v>338</v>
      </c>
      <c r="R213" s="128">
        <v>175166</v>
      </c>
      <c r="S213" s="128" t="s">
        <v>345</v>
      </c>
      <c r="T213" s="128" t="s">
        <v>346</v>
      </c>
      <c r="U213" s="128">
        <v>549497488</v>
      </c>
      <c r="V213" s="143" t="s">
        <v>347</v>
      </c>
      <c r="W213" s="127" t="s">
        <v>1266</v>
      </c>
      <c r="X213" s="127" t="s">
        <v>1265</v>
      </c>
      <c r="Y213" s="127" t="s">
        <v>1264</v>
      </c>
      <c r="Z213" s="127" t="s">
        <v>1120</v>
      </c>
      <c r="AA213" s="127" t="s">
        <v>1144</v>
      </c>
      <c r="AB213" s="126" t="s">
        <v>1263</v>
      </c>
      <c r="AC213" s="124">
        <v>13100</v>
      </c>
      <c r="AD213" s="125">
        <v>20</v>
      </c>
      <c r="AE213" s="124">
        <v>2620</v>
      </c>
      <c r="AF213" s="123">
        <f>ROUND(J213*AC213,2)</f>
        <v>13100</v>
      </c>
      <c r="AG213" s="123">
        <f>ROUND(J213*(AC213+AE213),2)</f>
        <v>15720</v>
      </c>
    </row>
    <row r="214" spans="1:33" ht="13.5" thickBot="1">
      <c r="A214" s="129">
        <v>28581</v>
      </c>
      <c r="B214" s="128" t="s">
        <v>343</v>
      </c>
      <c r="C214" s="129">
        <v>75144</v>
      </c>
      <c r="D214" s="128" t="s">
        <v>46</v>
      </c>
      <c r="E214" s="128" t="s">
        <v>80</v>
      </c>
      <c r="F214" s="128" t="s">
        <v>81</v>
      </c>
      <c r="G214" s="128" t="s">
        <v>26</v>
      </c>
      <c r="H214" s="128"/>
      <c r="I214" s="128" t="s">
        <v>27</v>
      </c>
      <c r="J214" s="125">
        <v>1</v>
      </c>
      <c r="K214" s="126" t="s">
        <v>1105</v>
      </c>
      <c r="L214" s="128">
        <v>712002</v>
      </c>
      <c r="M214" s="128" t="s">
        <v>336</v>
      </c>
      <c r="N214" s="128" t="s">
        <v>337</v>
      </c>
      <c r="O214" s="128" t="s">
        <v>69</v>
      </c>
      <c r="P214" s="128">
        <v>2</v>
      </c>
      <c r="Q214" s="128" t="s">
        <v>338</v>
      </c>
      <c r="R214" s="128">
        <v>175166</v>
      </c>
      <c r="S214" s="128" t="s">
        <v>345</v>
      </c>
      <c r="T214" s="128" t="s">
        <v>346</v>
      </c>
      <c r="U214" s="128">
        <v>549497488</v>
      </c>
      <c r="V214" s="143" t="s">
        <v>347</v>
      </c>
      <c r="W214" s="127" t="s">
        <v>1266</v>
      </c>
      <c r="X214" s="127" t="s">
        <v>1265</v>
      </c>
      <c r="Y214" s="127" t="s">
        <v>1264</v>
      </c>
      <c r="Z214" s="127" t="s">
        <v>1120</v>
      </c>
      <c r="AA214" s="127" t="s">
        <v>1144</v>
      </c>
      <c r="AB214" s="126" t="s">
        <v>1263</v>
      </c>
      <c r="AC214" s="124">
        <v>5400</v>
      </c>
      <c r="AD214" s="125">
        <v>20</v>
      </c>
      <c r="AE214" s="124">
        <v>1080</v>
      </c>
      <c r="AF214" s="123">
        <f>ROUND(J214*AC214,2)</f>
        <v>5400</v>
      </c>
      <c r="AG214" s="123">
        <f>ROUND(J214*(AC214+AE214),2)</f>
        <v>6480</v>
      </c>
    </row>
    <row r="215" spans="1:33" ht="13.5" customHeight="1" thickTop="1">
      <c r="A215" s="121"/>
      <c r="B215" s="121"/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1" t="s">
        <v>1099</v>
      </c>
      <c r="AE215" s="121"/>
      <c r="AF215" s="120">
        <f>SUM(AF213:AF214)</f>
        <v>18500</v>
      </c>
      <c r="AG215" s="120">
        <f>SUM(AG213:AG214)</f>
        <v>22200</v>
      </c>
    </row>
    <row r="216" spans="1:33" ht="12.75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</row>
    <row r="217" spans="1:33" ht="12.75">
      <c r="A217" s="129">
        <v>28587</v>
      </c>
      <c r="B217" s="128"/>
      <c r="C217" s="129">
        <v>75152</v>
      </c>
      <c r="D217" s="128" t="s">
        <v>72</v>
      </c>
      <c r="E217" s="128" t="s">
        <v>73</v>
      </c>
      <c r="F217" s="128" t="s">
        <v>74</v>
      </c>
      <c r="G217" s="128" t="s">
        <v>26</v>
      </c>
      <c r="H217" s="128"/>
      <c r="I217" s="128" t="s">
        <v>27</v>
      </c>
      <c r="J217" s="125">
        <v>2</v>
      </c>
      <c r="K217" s="126" t="s">
        <v>1118</v>
      </c>
      <c r="L217" s="128">
        <v>110519</v>
      </c>
      <c r="M217" s="128" t="s">
        <v>94</v>
      </c>
      <c r="N217" s="128" t="s">
        <v>95</v>
      </c>
      <c r="O217" s="128" t="s">
        <v>69</v>
      </c>
      <c r="P217" s="128">
        <v>3</v>
      </c>
      <c r="Q217" s="128" t="s">
        <v>99</v>
      </c>
      <c r="R217" s="128">
        <v>70424</v>
      </c>
      <c r="S217" s="128" t="s">
        <v>100</v>
      </c>
      <c r="T217" s="128" t="s">
        <v>101</v>
      </c>
      <c r="U217" s="128">
        <v>549494303</v>
      </c>
      <c r="V217" s="128"/>
      <c r="W217" s="127" t="s">
        <v>1102</v>
      </c>
      <c r="X217" s="127" t="s">
        <v>1262</v>
      </c>
      <c r="Y217" s="127" t="s">
        <v>39</v>
      </c>
      <c r="Z217" s="127" t="s">
        <v>1102</v>
      </c>
      <c r="AA217" s="127" t="s">
        <v>1127</v>
      </c>
      <c r="AB217" s="126" t="s">
        <v>1261</v>
      </c>
      <c r="AC217" s="124">
        <v>8500</v>
      </c>
      <c r="AD217" s="125">
        <v>20</v>
      </c>
      <c r="AE217" s="124">
        <v>1700</v>
      </c>
      <c r="AF217" s="123">
        <f>ROUND(J217*AC217,2)</f>
        <v>17000</v>
      </c>
      <c r="AG217" s="123">
        <f>ROUND(J217*(AC217+AE217),2)</f>
        <v>20400</v>
      </c>
    </row>
    <row r="218" spans="1:33" ht="12.75">
      <c r="A218" s="129">
        <v>28587</v>
      </c>
      <c r="B218" s="128"/>
      <c r="C218" s="129">
        <v>75167</v>
      </c>
      <c r="D218" s="128" t="s">
        <v>46</v>
      </c>
      <c r="E218" s="128" t="s">
        <v>80</v>
      </c>
      <c r="F218" s="128" t="s">
        <v>81</v>
      </c>
      <c r="G218" s="128" t="s">
        <v>26</v>
      </c>
      <c r="H218" s="128"/>
      <c r="I218" s="128" t="s">
        <v>27</v>
      </c>
      <c r="J218" s="125">
        <v>1</v>
      </c>
      <c r="K218" s="126" t="s">
        <v>1118</v>
      </c>
      <c r="L218" s="128">
        <v>110519</v>
      </c>
      <c r="M218" s="128" t="s">
        <v>94</v>
      </c>
      <c r="N218" s="128" t="s">
        <v>95</v>
      </c>
      <c r="O218" s="128" t="s">
        <v>69</v>
      </c>
      <c r="P218" s="128">
        <v>3</v>
      </c>
      <c r="Q218" s="128" t="s">
        <v>99</v>
      </c>
      <c r="R218" s="128">
        <v>70424</v>
      </c>
      <c r="S218" s="128" t="s">
        <v>100</v>
      </c>
      <c r="T218" s="128" t="s">
        <v>101</v>
      </c>
      <c r="U218" s="128">
        <v>549494303</v>
      </c>
      <c r="V218" s="128"/>
      <c r="W218" s="127" t="s">
        <v>1102</v>
      </c>
      <c r="X218" s="127" t="s">
        <v>1262</v>
      </c>
      <c r="Y218" s="127" t="s">
        <v>39</v>
      </c>
      <c r="Z218" s="127" t="s">
        <v>1102</v>
      </c>
      <c r="AA218" s="127" t="s">
        <v>1127</v>
      </c>
      <c r="AB218" s="126" t="s">
        <v>1261</v>
      </c>
      <c r="AC218" s="124">
        <v>5400</v>
      </c>
      <c r="AD218" s="125">
        <v>20</v>
      </c>
      <c r="AE218" s="124">
        <v>1080</v>
      </c>
      <c r="AF218" s="123">
        <f>ROUND(J218*AC218,2)</f>
        <v>5400</v>
      </c>
      <c r="AG218" s="123">
        <f>ROUND(J218*(AC218+AE218),2)</f>
        <v>6480</v>
      </c>
    </row>
    <row r="219" spans="1:33" ht="26.25" thickBot="1">
      <c r="A219" s="129">
        <v>28587</v>
      </c>
      <c r="B219" s="128"/>
      <c r="C219" s="129">
        <v>75694</v>
      </c>
      <c r="D219" s="128" t="s">
        <v>33</v>
      </c>
      <c r="E219" s="128" t="s">
        <v>235</v>
      </c>
      <c r="F219" s="128" t="s">
        <v>236</v>
      </c>
      <c r="G219" s="128" t="s">
        <v>26</v>
      </c>
      <c r="H219" s="143" t="s">
        <v>348</v>
      </c>
      <c r="I219" s="128" t="s">
        <v>27</v>
      </c>
      <c r="J219" s="125">
        <v>1</v>
      </c>
      <c r="K219" s="126" t="s">
        <v>1118</v>
      </c>
      <c r="L219" s="128">
        <v>110519</v>
      </c>
      <c r="M219" s="128" t="s">
        <v>94</v>
      </c>
      <c r="N219" s="128" t="s">
        <v>95</v>
      </c>
      <c r="O219" s="128" t="s">
        <v>69</v>
      </c>
      <c r="P219" s="128">
        <v>3</v>
      </c>
      <c r="Q219" s="128" t="s">
        <v>99</v>
      </c>
      <c r="R219" s="128">
        <v>70424</v>
      </c>
      <c r="S219" s="128" t="s">
        <v>100</v>
      </c>
      <c r="T219" s="128" t="s">
        <v>101</v>
      </c>
      <c r="U219" s="128">
        <v>549494303</v>
      </c>
      <c r="V219" s="128"/>
      <c r="W219" s="127" t="s">
        <v>1102</v>
      </c>
      <c r="X219" s="127" t="s">
        <v>1262</v>
      </c>
      <c r="Y219" s="127" t="s">
        <v>39</v>
      </c>
      <c r="Z219" s="127" t="s">
        <v>1102</v>
      </c>
      <c r="AA219" s="127" t="s">
        <v>1127</v>
      </c>
      <c r="AB219" s="126" t="s">
        <v>1261</v>
      </c>
      <c r="AC219" s="124">
        <v>13430</v>
      </c>
      <c r="AD219" s="125">
        <v>20</v>
      </c>
      <c r="AE219" s="124">
        <v>2686</v>
      </c>
      <c r="AF219" s="123">
        <f>ROUND(J219*AC219,2)</f>
        <v>13430</v>
      </c>
      <c r="AG219" s="123">
        <f>ROUND(J219*(AC219+AE219),2)</f>
        <v>16116</v>
      </c>
    </row>
    <row r="220" spans="1:33" ht="13.5" customHeight="1" thickTop="1">
      <c r="A220" s="121"/>
      <c r="B220" s="121"/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1" t="s">
        <v>1099</v>
      </c>
      <c r="AE220" s="121"/>
      <c r="AF220" s="120">
        <f>SUM(AF217:AF219)</f>
        <v>35830</v>
      </c>
      <c r="AG220" s="120">
        <f>SUM(AG217:AG219)</f>
        <v>42996</v>
      </c>
    </row>
    <row r="221" spans="1:33" ht="12.7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</row>
    <row r="222" spans="1:33" ht="13.5" thickBot="1">
      <c r="A222" s="129">
        <v>28589</v>
      </c>
      <c r="B222" s="128"/>
      <c r="C222" s="129">
        <v>75202</v>
      </c>
      <c r="D222" s="128" t="s">
        <v>91</v>
      </c>
      <c r="E222" s="128" t="s">
        <v>92</v>
      </c>
      <c r="F222" s="128" t="s">
        <v>93</v>
      </c>
      <c r="G222" s="128" t="s">
        <v>26</v>
      </c>
      <c r="H222" s="143" t="s">
        <v>349</v>
      </c>
      <c r="I222" s="128" t="s">
        <v>27</v>
      </c>
      <c r="J222" s="125">
        <v>6</v>
      </c>
      <c r="K222" s="126" t="s">
        <v>1105</v>
      </c>
      <c r="L222" s="128">
        <v>231700</v>
      </c>
      <c r="M222" s="128" t="s">
        <v>158</v>
      </c>
      <c r="N222" s="128" t="s">
        <v>29</v>
      </c>
      <c r="O222" s="128" t="s">
        <v>30</v>
      </c>
      <c r="P222" s="128"/>
      <c r="Q222" s="128" t="s">
        <v>39</v>
      </c>
      <c r="R222" s="128">
        <v>3913</v>
      </c>
      <c r="S222" s="128" t="s">
        <v>159</v>
      </c>
      <c r="T222" s="128" t="s">
        <v>160</v>
      </c>
      <c r="U222" s="128">
        <v>549493609</v>
      </c>
      <c r="V222" s="128"/>
      <c r="W222" s="127" t="s">
        <v>1260</v>
      </c>
      <c r="X222" s="127" t="s">
        <v>1212</v>
      </c>
      <c r="Y222" s="127" t="s">
        <v>1111</v>
      </c>
      <c r="Z222" s="127" t="s">
        <v>1172</v>
      </c>
      <c r="AA222" s="127" t="s">
        <v>39</v>
      </c>
      <c r="AB222" s="126" t="s">
        <v>1259</v>
      </c>
      <c r="AC222" s="124">
        <v>240</v>
      </c>
      <c r="AD222" s="125">
        <v>20</v>
      </c>
      <c r="AE222" s="124">
        <v>48</v>
      </c>
      <c r="AF222" s="123">
        <f>ROUND(J222*AC222,2)</f>
        <v>1440</v>
      </c>
      <c r="AG222" s="123">
        <f>ROUND(J222*(AC222+AE222),2)</f>
        <v>1728</v>
      </c>
    </row>
    <row r="223" spans="1:33" ht="13.5" customHeight="1" thickTop="1">
      <c r="A223" s="121"/>
      <c r="B223" s="121"/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21" t="s">
        <v>1099</v>
      </c>
      <c r="AE223" s="121"/>
      <c r="AF223" s="120">
        <f>SUM(AF222:AF222)</f>
        <v>1440</v>
      </c>
      <c r="AG223" s="120">
        <f>SUM(AG222:AG222)</f>
        <v>1728</v>
      </c>
    </row>
    <row r="224" spans="1:33" ht="12.75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</row>
    <row r="225" spans="1:33" ht="12.75">
      <c r="A225" s="129">
        <v>28590</v>
      </c>
      <c r="B225" s="128" t="s">
        <v>350</v>
      </c>
      <c r="C225" s="129">
        <v>75208</v>
      </c>
      <c r="D225" s="128" t="s">
        <v>46</v>
      </c>
      <c r="E225" s="128" t="s">
        <v>47</v>
      </c>
      <c r="F225" s="128" t="s">
        <v>48</v>
      </c>
      <c r="G225" s="128" t="s">
        <v>26</v>
      </c>
      <c r="H225" s="143" t="s">
        <v>351</v>
      </c>
      <c r="I225" s="128" t="s">
        <v>27</v>
      </c>
      <c r="J225" s="125">
        <v>3</v>
      </c>
      <c r="K225" s="126" t="s">
        <v>1118</v>
      </c>
      <c r="L225" s="128">
        <v>811000</v>
      </c>
      <c r="M225" s="128" t="s">
        <v>352</v>
      </c>
      <c r="N225" s="128" t="s">
        <v>353</v>
      </c>
      <c r="O225" s="128" t="s">
        <v>354</v>
      </c>
      <c r="P225" s="128">
        <v>0</v>
      </c>
      <c r="Q225" s="128" t="s">
        <v>39</v>
      </c>
      <c r="R225" s="128">
        <v>244921</v>
      </c>
      <c r="S225" s="128" t="s">
        <v>355</v>
      </c>
      <c r="T225" s="128" t="s">
        <v>356</v>
      </c>
      <c r="U225" s="128">
        <v>549492797</v>
      </c>
      <c r="V225" s="128"/>
      <c r="W225" s="127" t="s">
        <v>1258</v>
      </c>
      <c r="X225" s="127" t="s">
        <v>1257</v>
      </c>
      <c r="Y225" s="127" t="s">
        <v>39</v>
      </c>
      <c r="Z225" s="127" t="s">
        <v>1172</v>
      </c>
      <c r="AA225" s="127" t="s">
        <v>1144</v>
      </c>
      <c r="AB225" s="126" t="s">
        <v>1256</v>
      </c>
      <c r="AC225" s="124">
        <v>3150</v>
      </c>
      <c r="AD225" s="125">
        <v>20</v>
      </c>
      <c r="AE225" s="124">
        <v>630</v>
      </c>
      <c r="AF225" s="123">
        <f>ROUND(J225*AC225,2)</f>
        <v>9450</v>
      </c>
      <c r="AG225" s="123">
        <f>ROUND(J225*(AC225+AE225),2)</f>
        <v>11340</v>
      </c>
    </row>
    <row r="226" spans="1:33" ht="26.25" thickBot="1">
      <c r="A226" s="129">
        <v>28590</v>
      </c>
      <c r="B226" s="128" t="s">
        <v>350</v>
      </c>
      <c r="C226" s="129">
        <v>75209</v>
      </c>
      <c r="D226" s="128" t="s">
        <v>72</v>
      </c>
      <c r="E226" s="128" t="s">
        <v>73</v>
      </c>
      <c r="F226" s="128" t="s">
        <v>74</v>
      </c>
      <c r="G226" s="128" t="s">
        <v>26</v>
      </c>
      <c r="H226" s="143" t="s">
        <v>1432</v>
      </c>
      <c r="I226" s="128" t="s">
        <v>27</v>
      </c>
      <c r="J226" s="125">
        <v>3</v>
      </c>
      <c r="K226" s="126" t="s">
        <v>1118</v>
      </c>
      <c r="L226" s="128">
        <v>811000</v>
      </c>
      <c r="M226" s="128" t="s">
        <v>352</v>
      </c>
      <c r="N226" s="128" t="s">
        <v>353</v>
      </c>
      <c r="O226" s="128" t="s">
        <v>354</v>
      </c>
      <c r="P226" s="128">
        <v>0</v>
      </c>
      <c r="Q226" s="128" t="s">
        <v>39</v>
      </c>
      <c r="R226" s="128">
        <v>244921</v>
      </c>
      <c r="S226" s="128" t="s">
        <v>355</v>
      </c>
      <c r="T226" s="128" t="s">
        <v>356</v>
      </c>
      <c r="U226" s="128">
        <v>549492797</v>
      </c>
      <c r="V226" s="128"/>
      <c r="W226" s="127" t="s">
        <v>1258</v>
      </c>
      <c r="X226" s="127" t="s">
        <v>1257</v>
      </c>
      <c r="Y226" s="127" t="s">
        <v>39</v>
      </c>
      <c r="Z226" s="127" t="s">
        <v>1172</v>
      </c>
      <c r="AA226" s="127" t="s">
        <v>1144</v>
      </c>
      <c r="AB226" s="126" t="s">
        <v>1256</v>
      </c>
      <c r="AC226" s="124">
        <v>8500</v>
      </c>
      <c r="AD226" s="125">
        <v>20</v>
      </c>
      <c r="AE226" s="124">
        <v>1700</v>
      </c>
      <c r="AF226" s="123">
        <f>ROUND(J226*AC226,2)</f>
        <v>25500</v>
      </c>
      <c r="AG226" s="123">
        <f>ROUND(J226*(AC226+AE226),2)</f>
        <v>30600</v>
      </c>
    </row>
    <row r="227" spans="1:33" ht="13.5" customHeight="1" thickTop="1">
      <c r="A227" s="121"/>
      <c r="B227" s="121"/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1" t="s">
        <v>1099</v>
      </c>
      <c r="AE227" s="121"/>
      <c r="AF227" s="120">
        <f>SUM(AF225:AF226)</f>
        <v>34950</v>
      </c>
      <c r="AG227" s="120">
        <f>SUM(AG225:AG226)</f>
        <v>41940</v>
      </c>
    </row>
    <row r="228" spans="1:33" ht="12.7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</row>
    <row r="229" spans="1:33" ht="12.75">
      <c r="A229" s="129">
        <v>28617</v>
      </c>
      <c r="B229" s="128"/>
      <c r="C229" s="129">
        <v>75242</v>
      </c>
      <c r="D229" s="128" t="s">
        <v>72</v>
      </c>
      <c r="E229" s="128" t="s">
        <v>73</v>
      </c>
      <c r="F229" s="128" t="s">
        <v>74</v>
      </c>
      <c r="G229" s="128" t="s">
        <v>26</v>
      </c>
      <c r="H229" s="128"/>
      <c r="I229" s="128" t="s">
        <v>27</v>
      </c>
      <c r="J229" s="125">
        <v>1</v>
      </c>
      <c r="K229" s="126" t="s">
        <v>1105</v>
      </c>
      <c r="L229" s="128">
        <v>313010</v>
      </c>
      <c r="M229" s="128" t="s">
        <v>357</v>
      </c>
      <c r="N229" s="128" t="s">
        <v>358</v>
      </c>
      <c r="O229" s="128" t="s">
        <v>69</v>
      </c>
      <c r="P229" s="128">
        <v>-1</v>
      </c>
      <c r="Q229" s="128" t="s">
        <v>39</v>
      </c>
      <c r="R229" s="128">
        <v>150</v>
      </c>
      <c r="S229" s="128" t="s">
        <v>359</v>
      </c>
      <c r="T229" s="128" t="s">
        <v>360</v>
      </c>
      <c r="U229" s="128">
        <v>549495209</v>
      </c>
      <c r="V229" s="128"/>
      <c r="W229" s="127" t="s">
        <v>1255</v>
      </c>
      <c r="X229" s="127" t="s">
        <v>1254</v>
      </c>
      <c r="Y229" s="127" t="s">
        <v>39</v>
      </c>
      <c r="Z229" s="127" t="s">
        <v>1253</v>
      </c>
      <c r="AA229" s="127" t="s">
        <v>39</v>
      </c>
      <c r="AB229" s="126" t="s">
        <v>1252</v>
      </c>
      <c r="AC229" s="124">
        <v>8500</v>
      </c>
      <c r="AD229" s="125">
        <v>20</v>
      </c>
      <c r="AE229" s="124">
        <v>1700</v>
      </c>
      <c r="AF229" s="123">
        <f>ROUND(J229*AC229,2)</f>
        <v>8500</v>
      </c>
      <c r="AG229" s="123">
        <f>ROUND(J229*(AC229+AE229),2)</f>
        <v>10200</v>
      </c>
    </row>
    <row r="230" spans="1:33" ht="13.5" thickBot="1">
      <c r="A230" s="129">
        <v>28617</v>
      </c>
      <c r="B230" s="128"/>
      <c r="C230" s="129">
        <v>75243</v>
      </c>
      <c r="D230" s="128" t="s">
        <v>46</v>
      </c>
      <c r="E230" s="128" t="s">
        <v>199</v>
      </c>
      <c r="F230" s="128" t="s">
        <v>200</v>
      </c>
      <c r="G230" s="128" t="s">
        <v>26</v>
      </c>
      <c r="H230" s="128"/>
      <c r="I230" s="128" t="s">
        <v>27</v>
      </c>
      <c r="J230" s="125">
        <v>1</v>
      </c>
      <c r="K230" s="126" t="s">
        <v>1105</v>
      </c>
      <c r="L230" s="128">
        <v>313010</v>
      </c>
      <c r="M230" s="128" t="s">
        <v>357</v>
      </c>
      <c r="N230" s="128" t="s">
        <v>358</v>
      </c>
      <c r="O230" s="128" t="s">
        <v>69</v>
      </c>
      <c r="P230" s="128">
        <v>-1</v>
      </c>
      <c r="Q230" s="128" t="s">
        <v>39</v>
      </c>
      <c r="R230" s="128">
        <v>150</v>
      </c>
      <c r="S230" s="128" t="s">
        <v>359</v>
      </c>
      <c r="T230" s="128" t="s">
        <v>360</v>
      </c>
      <c r="U230" s="128">
        <v>549495209</v>
      </c>
      <c r="V230" s="128"/>
      <c r="W230" s="127" t="s">
        <v>1255</v>
      </c>
      <c r="X230" s="127" t="s">
        <v>1254</v>
      </c>
      <c r="Y230" s="127" t="s">
        <v>39</v>
      </c>
      <c r="Z230" s="127" t="s">
        <v>1253</v>
      </c>
      <c r="AA230" s="127" t="s">
        <v>39</v>
      </c>
      <c r="AB230" s="126" t="s">
        <v>1252</v>
      </c>
      <c r="AC230" s="124">
        <v>2090</v>
      </c>
      <c r="AD230" s="125">
        <v>20</v>
      </c>
      <c r="AE230" s="124">
        <v>418</v>
      </c>
      <c r="AF230" s="123">
        <f>ROUND(J230*AC230,2)</f>
        <v>2090</v>
      </c>
      <c r="AG230" s="123">
        <f>ROUND(J230*(AC230+AE230),2)</f>
        <v>2508</v>
      </c>
    </row>
    <row r="231" spans="1:33" ht="13.5" customHeight="1" thickTop="1">
      <c r="A231" s="121"/>
      <c r="B231" s="121"/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1" t="s">
        <v>1099</v>
      </c>
      <c r="AE231" s="121"/>
      <c r="AF231" s="120">
        <f>SUM(AF229:AF230)</f>
        <v>10590</v>
      </c>
      <c r="AG231" s="120">
        <f>SUM(AG229:AG230)</f>
        <v>12708</v>
      </c>
    </row>
    <row r="232" spans="1:33" ht="12.7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</row>
    <row r="233" spans="1:33" ht="13.5" thickBot="1">
      <c r="A233" s="129">
        <v>28618</v>
      </c>
      <c r="B233" s="128" t="s">
        <v>361</v>
      </c>
      <c r="C233" s="129">
        <v>75244</v>
      </c>
      <c r="D233" s="128" t="s">
        <v>24</v>
      </c>
      <c r="E233" s="128" t="s">
        <v>25</v>
      </c>
      <c r="F233" s="128" t="s">
        <v>1106</v>
      </c>
      <c r="G233" s="128" t="s">
        <v>26</v>
      </c>
      <c r="H233" s="128"/>
      <c r="I233" s="128" t="s">
        <v>27</v>
      </c>
      <c r="J233" s="125">
        <v>1</v>
      </c>
      <c r="K233" s="126" t="s">
        <v>1105</v>
      </c>
      <c r="L233" s="128">
        <v>315030</v>
      </c>
      <c r="M233" s="128" t="s">
        <v>362</v>
      </c>
      <c r="N233" s="128" t="s">
        <v>363</v>
      </c>
      <c r="O233" s="128" t="s">
        <v>38</v>
      </c>
      <c r="P233" s="128">
        <v>2</v>
      </c>
      <c r="Q233" s="128" t="s">
        <v>364</v>
      </c>
      <c r="R233" s="128">
        <v>560</v>
      </c>
      <c r="S233" s="128" t="s">
        <v>365</v>
      </c>
      <c r="T233" s="128" t="s">
        <v>366</v>
      </c>
      <c r="U233" s="128">
        <v>549498538</v>
      </c>
      <c r="V233" s="128"/>
      <c r="W233" s="127" t="s">
        <v>1251</v>
      </c>
      <c r="X233" s="127" t="s">
        <v>1250</v>
      </c>
      <c r="Y233" s="127" t="s">
        <v>39</v>
      </c>
      <c r="Z233" s="127" t="s">
        <v>1141</v>
      </c>
      <c r="AA233" s="127" t="s">
        <v>39</v>
      </c>
      <c r="AB233" s="126" t="s">
        <v>1249</v>
      </c>
      <c r="AC233" s="124">
        <v>2600</v>
      </c>
      <c r="AD233" s="125">
        <v>20</v>
      </c>
      <c r="AE233" s="124">
        <v>520</v>
      </c>
      <c r="AF233" s="123">
        <f>ROUND(J233*AC233,2)</f>
        <v>2600</v>
      </c>
      <c r="AG233" s="123">
        <f>ROUND(J233*(AC233+AE233),2)</f>
        <v>3120</v>
      </c>
    </row>
    <row r="234" spans="1:33" ht="13.5" customHeight="1" thickTop="1">
      <c r="A234" s="121"/>
      <c r="B234" s="121"/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121" t="s">
        <v>1099</v>
      </c>
      <c r="AE234" s="121"/>
      <c r="AF234" s="120">
        <f>SUM(AF233:AF233)</f>
        <v>2600</v>
      </c>
      <c r="AG234" s="120">
        <f>SUM(AG233:AG233)</f>
        <v>3120</v>
      </c>
    </row>
    <row r="235" spans="1:33" ht="12.75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</row>
    <row r="236" spans="1:33" ht="13.5" thickBot="1">
      <c r="A236" s="129">
        <v>28620</v>
      </c>
      <c r="B236" s="128"/>
      <c r="C236" s="129">
        <v>75248</v>
      </c>
      <c r="D236" s="128" t="s">
        <v>91</v>
      </c>
      <c r="E236" s="128" t="s">
        <v>92</v>
      </c>
      <c r="F236" s="128" t="s">
        <v>93</v>
      </c>
      <c r="G236" s="128" t="s">
        <v>26</v>
      </c>
      <c r="H236" s="128"/>
      <c r="I236" s="128" t="s">
        <v>27</v>
      </c>
      <c r="J236" s="125">
        <v>3</v>
      </c>
      <c r="K236" s="126" t="s">
        <v>1105</v>
      </c>
      <c r="L236" s="128">
        <v>313050</v>
      </c>
      <c r="M236" s="128" t="s">
        <v>367</v>
      </c>
      <c r="N236" s="128" t="s">
        <v>368</v>
      </c>
      <c r="O236" s="128" t="s">
        <v>69</v>
      </c>
      <c r="P236" s="128"/>
      <c r="Q236" s="128" t="s">
        <v>39</v>
      </c>
      <c r="R236" s="128">
        <v>33632</v>
      </c>
      <c r="S236" s="128" t="s">
        <v>369</v>
      </c>
      <c r="T236" s="128" t="s">
        <v>370</v>
      </c>
      <c r="U236" s="128">
        <v>549491425</v>
      </c>
      <c r="V236" s="128"/>
      <c r="W236" s="127" t="s">
        <v>1174</v>
      </c>
      <c r="X236" s="127" t="s">
        <v>1248</v>
      </c>
      <c r="Y236" s="127" t="s">
        <v>1247</v>
      </c>
      <c r="Z236" s="127" t="s">
        <v>1172</v>
      </c>
      <c r="AA236" s="127" t="s">
        <v>39</v>
      </c>
      <c r="AB236" s="126" t="s">
        <v>1246</v>
      </c>
      <c r="AC236" s="124">
        <v>140</v>
      </c>
      <c r="AD236" s="125">
        <v>20</v>
      </c>
      <c r="AE236" s="124">
        <v>28</v>
      </c>
      <c r="AF236" s="123">
        <f>ROUND(J236*AC236,2)</f>
        <v>420</v>
      </c>
      <c r="AG236" s="123">
        <f>ROUND(J236*(AC236+AE236),2)</f>
        <v>504</v>
      </c>
    </row>
    <row r="237" spans="1:33" ht="13.5" customHeight="1" thickTop="1">
      <c r="A237" s="121"/>
      <c r="B237" s="121"/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2"/>
      <c r="AD237" s="121" t="s">
        <v>1099</v>
      </c>
      <c r="AE237" s="121"/>
      <c r="AF237" s="120">
        <f>SUM(AF236:AF236)</f>
        <v>420</v>
      </c>
      <c r="AG237" s="120">
        <f>SUM(AG236:AG236)</f>
        <v>504</v>
      </c>
    </row>
    <row r="238" spans="1:33" ht="12.7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</row>
    <row r="239" spans="1:33" ht="25.5">
      <c r="A239" s="129">
        <v>28621</v>
      </c>
      <c r="B239" s="128" t="s">
        <v>371</v>
      </c>
      <c r="C239" s="129">
        <v>75250</v>
      </c>
      <c r="D239" s="128" t="s">
        <v>72</v>
      </c>
      <c r="E239" s="128" t="s">
        <v>126</v>
      </c>
      <c r="F239" s="128" t="s">
        <v>127</v>
      </c>
      <c r="G239" s="128" t="s">
        <v>26</v>
      </c>
      <c r="H239" s="128"/>
      <c r="I239" s="128" t="s">
        <v>27</v>
      </c>
      <c r="J239" s="125">
        <v>4</v>
      </c>
      <c r="K239" s="126" t="s">
        <v>1118</v>
      </c>
      <c r="L239" s="128">
        <v>920000</v>
      </c>
      <c r="M239" s="128" t="s">
        <v>224</v>
      </c>
      <c r="N239" s="128" t="s">
        <v>225</v>
      </c>
      <c r="O239" s="128" t="s">
        <v>226</v>
      </c>
      <c r="P239" s="128">
        <v>0</v>
      </c>
      <c r="Q239" s="128" t="s">
        <v>39</v>
      </c>
      <c r="R239" s="128">
        <v>2090</v>
      </c>
      <c r="S239" s="128" t="s">
        <v>227</v>
      </c>
      <c r="T239" s="128" t="s">
        <v>228</v>
      </c>
      <c r="U239" s="128">
        <v>549494642</v>
      </c>
      <c r="V239" s="143" t="s">
        <v>571</v>
      </c>
      <c r="W239" s="127" t="s">
        <v>1245</v>
      </c>
      <c r="X239" s="127" t="s">
        <v>1244</v>
      </c>
      <c r="Y239" s="127" t="s">
        <v>39</v>
      </c>
      <c r="Z239" s="127" t="s">
        <v>1102</v>
      </c>
      <c r="AA239" s="127" t="s">
        <v>1243</v>
      </c>
      <c r="AB239" s="126" t="s">
        <v>1242</v>
      </c>
      <c r="AC239" s="124">
        <v>11850</v>
      </c>
      <c r="AD239" s="125">
        <v>20</v>
      </c>
      <c r="AE239" s="124">
        <v>2370</v>
      </c>
      <c r="AF239" s="123">
        <f>ROUND(J239*AC239,2)</f>
        <v>47400</v>
      </c>
      <c r="AG239" s="123">
        <f>ROUND(J239*(AC239+AE239),2)</f>
        <v>56880</v>
      </c>
    </row>
    <row r="240" spans="1:33" ht="13.5" thickBot="1">
      <c r="A240" s="129">
        <v>28621</v>
      </c>
      <c r="B240" s="128" t="s">
        <v>371</v>
      </c>
      <c r="C240" s="129">
        <v>75251</v>
      </c>
      <c r="D240" s="128" t="s">
        <v>46</v>
      </c>
      <c r="E240" s="128" t="s">
        <v>65</v>
      </c>
      <c r="F240" s="128" t="s">
        <v>66</v>
      </c>
      <c r="G240" s="128" t="s">
        <v>26</v>
      </c>
      <c r="H240" s="128"/>
      <c r="I240" s="128" t="s">
        <v>27</v>
      </c>
      <c r="J240" s="125">
        <v>1</v>
      </c>
      <c r="K240" s="126" t="s">
        <v>1118</v>
      </c>
      <c r="L240" s="128">
        <v>920000</v>
      </c>
      <c r="M240" s="128" t="s">
        <v>224</v>
      </c>
      <c r="N240" s="128" t="s">
        <v>225</v>
      </c>
      <c r="O240" s="128" t="s">
        <v>226</v>
      </c>
      <c r="P240" s="128">
        <v>0</v>
      </c>
      <c r="Q240" s="128" t="s">
        <v>39</v>
      </c>
      <c r="R240" s="128">
        <v>2090</v>
      </c>
      <c r="S240" s="128" t="s">
        <v>227</v>
      </c>
      <c r="T240" s="128" t="s">
        <v>228</v>
      </c>
      <c r="U240" s="128">
        <v>549494642</v>
      </c>
      <c r="V240" s="143" t="s">
        <v>572</v>
      </c>
      <c r="W240" s="127" t="s">
        <v>1245</v>
      </c>
      <c r="X240" s="127" t="s">
        <v>1244</v>
      </c>
      <c r="Y240" s="127" t="s">
        <v>39</v>
      </c>
      <c r="Z240" s="127" t="s">
        <v>1102</v>
      </c>
      <c r="AA240" s="127" t="s">
        <v>1243</v>
      </c>
      <c r="AB240" s="126" t="s">
        <v>1242</v>
      </c>
      <c r="AC240" s="124">
        <v>3770</v>
      </c>
      <c r="AD240" s="125">
        <v>20</v>
      </c>
      <c r="AE240" s="124">
        <v>754</v>
      </c>
      <c r="AF240" s="123">
        <f>ROUND(J240*AC240,2)</f>
        <v>3770</v>
      </c>
      <c r="AG240" s="123">
        <f>ROUND(J240*(AC240+AE240),2)</f>
        <v>4524</v>
      </c>
    </row>
    <row r="241" spans="1:33" ht="13.5" customHeight="1" thickTop="1">
      <c r="A241" s="121"/>
      <c r="B241" s="121"/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21" t="s">
        <v>1099</v>
      </c>
      <c r="AE241" s="121"/>
      <c r="AF241" s="120">
        <f>SUM(AF239:AF240)</f>
        <v>51170</v>
      </c>
      <c r="AG241" s="120">
        <f>SUM(AG239:AG240)</f>
        <v>61404</v>
      </c>
    </row>
    <row r="242" spans="1:33" ht="12.75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</row>
    <row r="243" spans="1:33" ht="26.25" thickBot="1">
      <c r="A243" s="129">
        <v>28624</v>
      </c>
      <c r="B243" s="128" t="s">
        <v>372</v>
      </c>
      <c r="C243" s="129">
        <v>75306</v>
      </c>
      <c r="D243" s="128" t="s">
        <v>24</v>
      </c>
      <c r="E243" s="128" t="s">
        <v>25</v>
      </c>
      <c r="F243" s="128" t="s">
        <v>1106</v>
      </c>
      <c r="G243" s="128" t="s">
        <v>26</v>
      </c>
      <c r="H243" s="128"/>
      <c r="I243" s="128" t="s">
        <v>27</v>
      </c>
      <c r="J243" s="125">
        <v>1</v>
      </c>
      <c r="K243" s="126" t="s">
        <v>1105</v>
      </c>
      <c r="L243" s="128">
        <v>219820</v>
      </c>
      <c r="M243" s="128" t="s">
        <v>373</v>
      </c>
      <c r="N243" s="128" t="s">
        <v>249</v>
      </c>
      <c r="O243" s="128" t="s">
        <v>250</v>
      </c>
      <c r="P243" s="128">
        <v>1</v>
      </c>
      <c r="Q243" s="128" t="s">
        <v>374</v>
      </c>
      <c r="R243" s="128">
        <v>168951</v>
      </c>
      <c r="S243" s="128" t="s">
        <v>375</v>
      </c>
      <c r="T243" s="128" t="s">
        <v>376</v>
      </c>
      <c r="U243" s="128">
        <v>549494967</v>
      </c>
      <c r="V243" s="128"/>
      <c r="W243" s="127" t="s">
        <v>1241</v>
      </c>
      <c r="X243" s="127" t="s">
        <v>1240</v>
      </c>
      <c r="Y243" s="127" t="s">
        <v>39</v>
      </c>
      <c r="Z243" s="127" t="s">
        <v>1120</v>
      </c>
      <c r="AA243" s="127" t="s">
        <v>39</v>
      </c>
      <c r="AB243" s="126" t="s">
        <v>1239</v>
      </c>
      <c r="AC243" s="124">
        <v>2600</v>
      </c>
      <c r="AD243" s="125">
        <v>20</v>
      </c>
      <c r="AE243" s="124">
        <v>520</v>
      </c>
      <c r="AF243" s="123">
        <f>ROUND(J243*AC243,2)</f>
        <v>2600</v>
      </c>
      <c r="AG243" s="123">
        <f>ROUND(J243*(AC243+AE243),2)</f>
        <v>3120</v>
      </c>
    </row>
    <row r="244" spans="1:33" ht="13.5" customHeight="1" thickTop="1">
      <c r="A244" s="121"/>
      <c r="B244" s="121"/>
      <c r="C244" s="121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121" t="s">
        <v>1099</v>
      </c>
      <c r="AE244" s="121"/>
      <c r="AF244" s="120">
        <f>SUM(AF243:AF243)</f>
        <v>2600</v>
      </c>
      <c r="AG244" s="120">
        <f>SUM(AG243:AG243)</f>
        <v>3120</v>
      </c>
    </row>
    <row r="245" spans="1:33" ht="12.75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</row>
    <row r="246" spans="1:33" ht="26.25" thickBot="1">
      <c r="A246" s="129">
        <v>28626</v>
      </c>
      <c r="B246" s="128"/>
      <c r="C246" s="129">
        <v>75311</v>
      </c>
      <c r="D246" s="128" t="s">
        <v>46</v>
      </c>
      <c r="E246" s="128" t="s">
        <v>65</v>
      </c>
      <c r="F246" s="128" t="s">
        <v>66</v>
      </c>
      <c r="G246" s="128" t="s">
        <v>26</v>
      </c>
      <c r="H246" s="143" t="s">
        <v>377</v>
      </c>
      <c r="I246" s="128" t="s">
        <v>27</v>
      </c>
      <c r="J246" s="125">
        <v>1</v>
      </c>
      <c r="K246" s="126" t="s">
        <v>1118</v>
      </c>
      <c r="L246" s="128">
        <v>110513</v>
      </c>
      <c r="M246" s="128" t="s">
        <v>378</v>
      </c>
      <c r="N246" s="128" t="s">
        <v>379</v>
      </c>
      <c r="O246" s="128" t="s">
        <v>69</v>
      </c>
      <c r="P246" s="128">
        <v>2</v>
      </c>
      <c r="Q246" s="128" t="s">
        <v>380</v>
      </c>
      <c r="R246" s="128">
        <v>204115</v>
      </c>
      <c r="S246" s="128" t="s">
        <v>381</v>
      </c>
      <c r="T246" s="128" t="s">
        <v>382</v>
      </c>
      <c r="U246" s="128">
        <v>549491330</v>
      </c>
      <c r="V246" s="143" t="s">
        <v>383</v>
      </c>
      <c r="W246" s="127" t="s">
        <v>1238</v>
      </c>
      <c r="X246" s="127" t="s">
        <v>1188</v>
      </c>
      <c r="Y246" s="127" t="s">
        <v>39</v>
      </c>
      <c r="Z246" s="127" t="s">
        <v>1191</v>
      </c>
      <c r="AA246" s="127" t="s">
        <v>1127</v>
      </c>
      <c r="AB246" s="126" t="s">
        <v>1237</v>
      </c>
      <c r="AC246" s="124">
        <v>3770</v>
      </c>
      <c r="AD246" s="125">
        <v>20</v>
      </c>
      <c r="AE246" s="124">
        <v>754</v>
      </c>
      <c r="AF246" s="123">
        <f>ROUND(J246*AC246,2)</f>
        <v>3770</v>
      </c>
      <c r="AG246" s="123">
        <f>ROUND(J246*(AC246+AE246),2)</f>
        <v>4524</v>
      </c>
    </row>
    <row r="247" spans="1:33" ht="13.5" customHeight="1" thickTop="1">
      <c r="A247" s="121"/>
      <c r="B247" s="121"/>
      <c r="C247" s="121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121" t="s">
        <v>1099</v>
      </c>
      <c r="AE247" s="121"/>
      <c r="AF247" s="120">
        <f>SUM(AF246:AF246)</f>
        <v>3770</v>
      </c>
      <c r="AG247" s="120">
        <f>SUM(AG246:AG246)</f>
        <v>4524</v>
      </c>
    </row>
    <row r="248" spans="1:33" ht="12.7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</row>
    <row r="249" spans="1:33" ht="13.5" thickBot="1">
      <c r="A249" s="129">
        <v>28637</v>
      </c>
      <c r="B249" s="128" t="s">
        <v>384</v>
      </c>
      <c r="C249" s="129">
        <v>75262</v>
      </c>
      <c r="D249" s="128" t="s">
        <v>61</v>
      </c>
      <c r="E249" s="128" t="s">
        <v>385</v>
      </c>
      <c r="F249" s="128" t="s">
        <v>386</v>
      </c>
      <c r="G249" s="128" t="s">
        <v>26</v>
      </c>
      <c r="H249" s="128"/>
      <c r="I249" s="128" t="s">
        <v>27</v>
      </c>
      <c r="J249" s="125">
        <v>1</v>
      </c>
      <c r="K249" s="126" t="s">
        <v>1105</v>
      </c>
      <c r="L249" s="128">
        <v>510000</v>
      </c>
      <c r="M249" s="128" t="s">
        <v>175</v>
      </c>
      <c r="N249" s="128" t="s">
        <v>176</v>
      </c>
      <c r="O249" s="128" t="s">
        <v>69</v>
      </c>
      <c r="P249" s="128">
        <v>2</v>
      </c>
      <c r="Q249" s="128" t="s">
        <v>177</v>
      </c>
      <c r="R249" s="128">
        <v>186014</v>
      </c>
      <c r="S249" s="128" t="s">
        <v>178</v>
      </c>
      <c r="T249" s="128" t="s">
        <v>179</v>
      </c>
      <c r="U249" s="128">
        <v>549496321</v>
      </c>
      <c r="V249" s="128"/>
      <c r="W249" s="127" t="s">
        <v>1236</v>
      </c>
      <c r="X249" s="127" t="s">
        <v>1235</v>
      </c>
      <c r="Y249" s="127" t="s">
        <v>39</v>
      </c>
      <c r="Z249" s="127" t="s">
        <v>1234</v>
      </c>
      <c r="AA249" s="127" t="s">
        <v>1144</v>
      </c>
      <c r="AB249" s="126" t="s">
        <v>1233</v>
      </c>
      <c r="AC249" s="124">
        <v>330</v>
      </c>
      <c r="AD249" s="125">
        <v>20</v>
      </c>
      <c r="AE249" s="124">
        <v>66</v>
      </c>
      <c r="AF249" s="123">
        <f>ROUND(J249*AC249,2)</f>
        <v>330</v>
      </c>
      <c r="AG249" s="123">
        <f>ROUND(J249*(AC249+AE249),2)</f>
        <v>396</v>
      </c>
    </row>
    <row r="250" spans="1:33" ht="13.5" customHeight="1" thickTop="1">
      <c r="A250" s="121"/>
      <c r="B250" s="121"/>
      <c r="C250" s="121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1" t="s">
        <v>1099</v>
      </c>
      <c r="AE250" s="121"/>
      <c r="AF250" s="120">
        <f>SUM(AF249:AF249)</f>
        <v>330</v>
      </c>
      <c r="AG250" s="120">
        <f>SUM(AG249:AG249)</f>
        <v>396</v>
      </c>
    </row>
    <row r="251" spans="1:33" ht="12.75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</row>
    <row r="252" spans="1:33" ht="12.75">
      <c r="A252" s="129">
        <v>28643</v>
      </c>
      <c r="B252" s="128"/>
      <c r="C252" s="129">
        <v>75334</v>
      </c>
      <c r="D252" s="128" t="s">
        <v>24</v>
      </c>
      <c r="E252" s="128" t="s">
        <v>25</v>
      </c>
      <c r="F252" s="128" t="s">
        <v>1106</v>
      </c>
      <c r="G252" s="128" t="s">
        <v>26</v>
      </c>
      <c r="H252" s="128"/>
      <c r="I252" s="128" t="s">
        <v>27</v>
      </c>
      <c r="J252" s="125">
        <v>1</v>
      </c>
      <c r="K252" s="126" t="s">
        <v>1105</v>
      </c>
      <c r="L252" s="128">
        <v>231100</v>
      </c>
      <c r="M252" s="128" t="s">
        <v>387</v>
      </c>
      <c r="N252" s="128" t="s">
        <v>29</v>
      </c>
      <c r="O252" s="128" t="s">
        <v>30</v>
      </c>
      <c r="P252" s="128"/>
      <c r="Q252" s="128" t="s">
        <v>39</v>
      </c>
      <c r="R252" s="128">
        <v>3913</v>
      </c>
      <c r="S252" s="128" t="s">
        <v>159</v>
      </c>
      <c r="T252" s="128" t="s">
        <v>160</v>
      </c>
      <c r="U252" s="128">
        <v>549493609</v>
      </c>
      <c r="V252" s="128"/>
      <c r="W252" s="127" t="s">
        <v>1232</v>
      </c>
      <c r="X252" s="127" t="s">
        <v>1231</v>
      </c>
      <c r="Y252" s="127" t="s">
        <v>39</v>
      </c>
      <c r="Z252" s="127" t="s">
        <v>1191</v>
      </c>
      <c r="AA252" s="127" t="s">
        <v>39</v>
      </c>
      <c r="AB252" s="126" t="s">
        <v>1230</v>
      </c>
      <c r="AC252" s="124">
        <v>2600</v>
      </c>
      <c r="AD252" s="125">
        <v>20</v>
      </c>
      <c r="AE252" s="124">
        <v>520</v>
      </c>
      <c r="AF252" s="123">
        <f>ROUND(J252*AC252,2)</f>
        <v>2600</v>
      </c>
      <c r="AG252" s="123">
        <f>ROUND(J252*(AC252+AE252),2)</f>
        <v>3120</v>
      </c>
    </row>
    <row r="253" spans="1:33" ht="25.5">
      <c r="A253" s="129">
        <v>28643</v>
      </c>
      <c r="B253" s="128"/>
      <c r="C253" s="129">
        <v>75344</v>
      </c>
      <c r="D253" s="128" t="s">
        <v>116</v>
      </c>
      <c r="E253" s="128" t="s">
        <v>117</v>
      </c>
      <c r="F253" s="128" t="s">
        <v>118</v>
      </c>
      <c r="G253" s="128" t="s">
        <v>26</v>
      </c>
      <c r="H253" s="143" t="s">
        <v>320</v>
      </c>
      <c r="I253" s="128" t="s">
        <v>27</v>
      </c>
      <c r="J253" s="125">
        <v>2</v>
      </c>
      <c r="K253" s="126" t="s">
        <v>1105</v>
      </c>
      <c r="L253" s="128">
        <v>231100</v>
      </c>
      <c r="M253" s="128" t="s">
        <v>387</v>
      </c>
      <c r="N253" s="128" t="s">
        <v>29</v>
      </c>
      <c r="O253" s="128" t="s">
        <v>30</v>
      </c>
      <c r="P253" s="128"/>
      <c r="Q253" s="128" t="s">
        <v>39</v>
      </c>
      <c r="R253" s="128">
        <v>3913</v>
      </c>
      <c r="S253" s="128" t="s">
        <v>159</v>
      </c>
      <c r="T253" s="128" t="s">
        <v>160</v>
      </c>
      <c r="U253" s="128">
        <v>549493609</v>
      </c>
      <c r="V253" s="128"/>
      <c r="W253" s="127" t="s">
        <v>1232</v>
      </c>
      <c r="X253" s="127" t="s">
        <v>1231</v>
      </c>
      <c r="Y253" s="127" t="s">
        <v>39</v>
      </c>
      <c r="Z253" s="127" t="s">
        <v>1191</v>
      </c>
      <c r="AA253" s="127" t="s">
        <v>39</v>
      </c>
      <c r="AB253" s="126" t="s">
        <v>1230</v>
      </c>
      <c r="AC253" s="124">
        <v>510</v>
      </c>
      <c r="AD253" s="125">
        <v>20</v>
      </c>
      <c r="AE253" s="124">
        <v>102</v>
      </c>
      <c r="AF253" s="123">
        <f>ROUND(J253*AC253,2)</f>
        <v>1020</v>
      </c>
      <c r="AG253" s="123">
        <f>ROUND(J253*(AC253+AE253),2)</f>
        <v>1224</v>
      </c>
    </row>
    <row r="254" spans="1:33" ht="13.5" thickBot="1">
      <c r="A254" s="129">
        <v>28643</v>
      </c>
      <c r="B254" s="128"/>
      <c r="C254" s="129">
        <v>75345</v>
      </c>
      <c r="D254" s="128" t="s">
        <v>58</v>
      </c>
      <c r="E254" s="128" t="s">
        <v>59</v>
      </c>
      <c r="F254" s="128" t="s">
        <v>60</v>
      </c>
      <c r="G254" s="128" t="s">
        <v>26</v>
      </c>
      <c r="H254" s="128"/>
      <c r="I254" s="128" t="s">
        <v>27</v>
      </c>
      <c r="J254" s="125">
        <v>2</v>
      </c>
      <c r="K254" s="126" t="s">
        <v>1105</v>
      </c>
      <c r="L254" s="128">
        <v>231100</v>
      </c>
      <c r="M254" s="128" t="s">
        <v>387</v>
      </c>
      <c r="N254" s="128" t="s">
        <v>29</v>
      </c>
      <c r="O254" s="128" t="s">
        <v>30</v>
      </c>
      <c r="P254" s="128"/>
      <c r="Q254" s="128" t="s">
        <v>39</v>
      </c>
      <c r="R254" s="128">
        <v>3913</v>
      </c>
      <c r="S254" s="128" t="s">
        <v>159</v>
      </c>
      <c r="T254" s="128" t="s">
        <v>160</v>
      </c>
      <c r="U254" s="128">
        <v>549493609</v>
      </c>
      <c r="V254" s="128"/>
      <c r="W254" s="127" t="s">
        <v>1232</v>
      </c>
      <c r="X254" s="127" t="s">
        <v>1231</v>
      </c>
      <c r="Y254" s="127" t="s">
        <v>39</v>
      </c>
      <c r="Z254" s="127" t="s">
        <v>1191</v>
      </c>
      <c r="AA254" s="127" t="s">
        <v>39</v>
      </c>
      <c r="AB254" s="126" t="s">
        <v>1230</v>
      </c>
      <c r="AC254" s="124">
        <v>180</v>
      </c>
      <c r="AD254" s="125">
        <v>20</v>
      </c>
      <c r="AE254" s="124">
        <v>36</v>
      </c>
      <c r="AF254" s="123">
        <f>ROUND(J254*AC254,2)</f>
        <v>360</v>
      </c>
      <c r="AG254" s="123">
        <f>ROUND(J254*(AC254+AE254),2)</f>
        <v>432</v>
      </c>
    </row>
    <row r="255" spans="1:33" ht="13.5" customHeight="1" thickTop="1">
      <c r="A255" s="121"/>
      <c r="B255" s="121"/>
      <c r="C255" s="121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1" t="s">
        <v>1099</v>
      </c>
      <c r="AE255" s="121"/>
      <c r="AF255" s="120">
        <f>SUM(AF252:AF254)</f>
        <v>3980</v>
      </c>
      <c r="AG255" s="120">
        <f>SUM(AG252:AG254)</f>
        <v>4776</v>
      </c>
    </row>
    <row r="256" spans="1:33" ht="12.7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</row>
    <row r="257" spans="1:33" ht="12.75">
      <c r="A257" s="129">
        <v>28646</v>
      </c>
      <c r="B257" s="128"/>
      <c r="C257" s="129">
        <v>75348</v>
      </c>
      <c r="D257" s="128" t="s">
        <v>72</v>
      </c>
      <c r="E257" s="128" t="s">
        <v>73</v>
      </c>
      <c r="F257" s="128" t="s">
        <v>74</v>
      </c>
      <c r="G257" s="128" t="s">
        <v>26</v>
      </c>
      <c r="H257" s="128"/>
      <c r="I257" s="128" t="s">
        <v>27</v>
      </c>
      <c r="J257" s="125">
        <v>1</v>
      </c>
      <c r="K257" s="126" t="s">
        <v>1118</v>
      </c>
      <c r="L257" s="128">
        <v>110231</v>
      </c>
      <c r="M257" s="128" t="s">
        <v>388</v>
      </c>
      <c r="N257" s="128" t="s">
        <v>389</v>
      </c>
      <c r="O257" s="128" t="s">
        <v>112</v>
      </c>
      <c r="P257" s="128">
        <v>0</v>
      </c>
      <c r="Q257" s="128" t="s">
        <v>39</v>
      </c>
      <c r="R257" s="128">
        <v>132976</v>
      </c>
      <c r="S257" s="128" t="s">
        <v>390</v>
      </c>
      <c r="T257" s="128" t="s">
        <v>391</v>
      </c>
      <c r="U257" s="128" t="s">
        <v>392</v>
      </c>
      <c r="V257" s="128"/>
      <c r="W257" s="127" t="s">
        <v>1102</v>
      </c>
      <c r="X257" s="127" t="s">
        <v>1229</v>
      </c>
      <c r="Y257" s="127" t="s">
        <v>39</v>
      </c>
      <c r="Z257" s="127" t="s">
        <v>1102</v>
      </c>
      <c r="AA257" s="127" t="s">
        <v>1127</v>
      </c>
      <c r="AB257" s="126" t="s">
        <v>1228</v>
      </c>
      <c r="AC257" s="124">
        <v>8500</v>
      </c>
      <c r="AD257" s="125">
        <v>20</v>
      </c>
      <c r="AE257" s="124">
        <v>1700</v>
      </c>
      <c r="AF257" s="123">
        <f>ROUND(J257*AC257,2)</f>
        <v>8500</v>
      </c>
      <c r="AG257" s="123">
        <f>ROUND(J257*(AC257+AE257),2)</f>
        <v>10200</v>
      </c>
    </row>
    <row r="258" spans="1:33" ht="13.5" thickBot="1">
      <c r="A258" s="129">
        <v>28646</v>
      </c>
      <c r="B258" s="128"/>
      <c r="C258" s="129">
        <v>75349</v>
      </c>
      <c r="D258" s="128" t="s">
        <v>46</v>
      </c>
      <c r="E258" s="128" t="s">
        <v>56</v>
      </c>
      <c r="F258" s="128" t="s">
        <v>57</v>
      </c>
      <c r="G258" s="128" t="s">
        <v>26</v>
      </c>
      <c r="H258" s="128"/>
      <c r="I258" s="128" t="s">
        <v>27</v>
      </c>
      <c r="J258" s="125">
        <v>1</v>
      </c>
      <c r="K258" s="126" t="s">
        <v>1118</v>
      </c>
      <c r="L258" s="128">
        <v>110231</v>
      </c>
      <c r="M258" s="128" t="s">
        <v>388</v>
      </c>
      <c r="N258" s="128" t="s">
        <v>389</v>
      </c>
      <c r="O258" s="128" t="s">
        <v>112</v>
      </c>
      <c r="P258" s="128">
        <v>0</v>
      </c>
      <c r="Q258" s="128" t="s">
        <v>39</v>
      </c>
      <c r="R258" s="128">
        <v>132976</v>
      </c>
      <c r="S258" s="128" t="s">
        <v>390</v>
      </c>
      <c r="T258" s="128" t="s">
        <v>391</v>
      </c>
      <c r="U258" s="128" t="s">
        <v>392</v>
      </c>
      <c r="V258" s="128"/>
      <c r="W258" s="127" t="s">
        <v>1102</v>
      </c>
      <c r="X258" s="127" t="s">
        <v>1229</v>
      </c>
      <c r="Y258" s="127" t="s">
        <v>39</v>
      </c>
      <c r="Z258" s="127" t="s">
        <v>1102</v>
      </c>
      <c r="AA258" s="127" t="s">
        <v>1127</v>
      </c>
      <c r="AB258" s="126" t="s">
        <v>1228</v>
      </c>
      <c r="AC258" s="124">
        <v>2600</v>
      </c>
      <c r="AD258" s="125">
        <v>20</v>
      </c>
      <c r="AE258" s="124">
        <v>520</v>
      </c>
      <c r="AF258" s="123">
        <f>ROUND(J258*AC258,2)</f>
        <v>2600</v>
      </c>
      <c r="AG258" s="123">
        <f>ROUND(J258*(AC258+AE258),2)</f>
        <v>3120</v>
      </c>
    </row>
    <row r="259" spans="1:33" ht="13.5" customHeight="1" thickTop="1">
      <c r="A259" s="121"/>
      <c r="B259" s="121"/>
      <c r="C259" s="121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  <c r="AD259" s="121" t="s">
        <v>1099</v>
      </c>
      <c r="AE259" s="121"/>
      <c r="AF259" s="120">
        <f>SUM(AF257:AF258)</f>
        <v>11100</v>
      </c>
      <c r="AG259" s="120">
        <f>SUM(AG257:AG258)</f>
        <v>13320</v>
      </c>
    </row>
    <row r="260" spans="1:33" ht="12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</row>
    <row r="261" spans="1:33" ht="13.5" thickBot="1">
      <c r="A261" s="129">
        <v>28653</v>
      </c>
      <c r="B261" s="128"/>
      <c r="C261" s="129">
        <v>75375</v>
      </c>
      <c r="D261" s="128" t="s">
        <v>46</v>
      </c>
      <c r="E261" s="128" t="s">
        <v>47</v>
      </c>
      <c r="F261" s="128" t="s">
        <v>48</v>
      </c>
      <c r="G261" s="128" t="s">
        <v>26</v>
      </c>
      <c r="H261" s="128"/>
      <c r="I261" s="128" t="s">
        <v>27</v>
      </c>
      <c r="J261" s="125">
        <v>1</v>
      </c>
      <c r="K261" s="126" t="s">
        <v>1105</v>
      </c>
      <c r="L261" s="128">
        <v>231700</v>
      </c>
      <c r="M261" s="128" t="s">
        <v>158</v>
      </c>
      <c r="N261" s="128" t="s">
        <v>29</v>
      </c>
      <c r="O261" s="128" t="s">
        <v>30</v>
      </c>
      <c r="P261" s="128"/>
      <c r="Q261" s="128" t="s">
        <v>39</v>
      </c>
      <c r="R261" s="128">
        <v>3913</v>
      </c>
      <c r="S261" s="128" t="s">
        <v>159</v>
      </c>
      <c r="T261" s="128" t="s">
        <v>160</v>
      </c>
      <c r="U261" s="128">
        <v>549493609</v>
      </c>
      <c r="V261" s="128"/>
      <c r="W261" s="127" t="s">
        <v>1102</v>
      </c>
      <c r="X261" s="127" t="s">
        <v>1227</v>
      </c>
      <c r="Y261" s="127" t="s">
        <v>39</v>
      </c>
      <c r="Z261" s="127" t="s">
        <v>1102</v>
      </c>
      <c r="AA261" s="127" t="s">
        <v>39</v>
      </c>
      <c r="AB261" s="126" t="s">
        <v>1226</v>
      </c>
      <c r="AC261" s="124">
        <v>3150</v>
      </c>
      <c r="AD261" s="125">
        <v>20</v>
      </c>
      <c r="AE261" s="124">
        <v>630</v>
      </c>
      <c r="AF261" s="123">
        <f>ROUND(J261*AC261,2)</f>
        <v>3150</v>
      </c>
      <c r="AG261" s="123">
        <f>ROUND(J261*(AC261+AE261),2)</f>
        <v>3780</v>
      </c>
    </row>
    <row r="262" spans="1:33" ht="13.5" customHeight="1" thickTop="1">
      <c r="A262" s="121"/>
      <c r="B262" s="121"/>
      <c r="C262" s="121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121" t="s">
        <v>1099</v>
      </c>
      <c r="AE262" s="121"/>
      <c r="AF262" s="120">
        <f>SUM(AF261:AF261)</f>
        <v>3150</v>
      </c>
      <c r="AG262" s="120">
        <f>SUM(AG261:AG261)</f>
        <v>3780</v>
      </c>
    </row>
    <row r="263" spans="1:33" ht="12.7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</row>
    <row r="264" spans="1:33" ht="26.25" thickBot="1">
      <c r="A264" s="129">
        <v>28654</v>
      </c>
      <c r="B264" s="128" t="s">
        <v>393</v>
      </c>
      <c r="C264" s="129">
        <v>75377</v>
      </c>
      <c r="D264" s="128" t="s">
        <v>44</v>
      </c>
      <c r="E264" s="128" t="s">
        <v>45</v>
      </c>
      <c r="F264" s="128" t="s">
        <v>1108</v>
      </c>
      <c r="G264" s="128" t="s">
        <v>26</v>
      </c>
      <c r="H264" s="143" t="s">
        <v>394</v>
      </c>
      <c r="I264" s="128" t="s">
        <v>27</v>
      </c>
      <c r="J264" s="125">
        <v>1</v>
      </c>
      <c r="K264" s="126" t="s">
        <v>1105</v>
      </c>
      <c r="L264" s="128">
        <v>220000</v>
      </c>
      <c r="M264" s="128" t="s">
        <v>395</v>
      </c>
      <c r="N264" s="128" t="s">
        <v>396</v>
      </c>
      <c r="O264" s="128" t="s">
        <v>397</v>
      </c>
      <c r="P264" s="128">
        <v>1</v>
      </c>
      <c r="Q264" s="128">
        <v>21</v>
      </c>
      <c r="R264" s="128">
        <v>37823</v>
      </c>
      <c r="S264" s="128" t="s">
        <v>398</v>
      </c>
      <c r="T264" s="128" t="s">
        <v>399</v>
      </c>
      <c r="U264" s="128">
        <v>549491207</v>
      </c>
      <c r="V264" s="143" t="s">
        <v>400</v>
      </c>
      <c r="W264" s="127" t="s">
        <v>1102</v>
      </c>
      <c r="X264" s="127" t="s">
        <v>1225</v>
      </c>
      <c r="Y264" s="127" t="s">
        <v>39</v>
      </c>
      <c r="Z264" s="127" t="s">
        <v>1102</v>
      </c>
      <c r="AA264" s="127" t="s">
        <v>39</v>
      </c>
      <c r="AB264" s="126" t="s">
        <v>1224</v>
      </c>
      <c r="AC264" s="124">
        <v>18750</v>
      </c>
      <c r="AD264" s="125">
        <v>20</v>
      </c>
      <c r="AE264" s="124">
        <v>3750</v>
      </c>
      <c r="AF264" s="123">
        <f>ROUND(J264*AC264,2)</f>
        <v>18750</v>
      </c>
      <c r="AG264" s="123">
        <f>ROUND(J264*(AC264+AE264),2)</f>
        <v>22500</v>
      </c>
    </row>
    <row r="265" spans="1:33" ht="13.5" customHeight="1" thickTop="1">
      <c r="A265" s="121"/>
      <c r="B265" s="121"/>
      <c r="C265" s="121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1" t="s">
        <v>1099</v>
      </c>
      <c r="AE265" s="121"/>
      <c r="AF265" s="120">
        <f>SUM(AF264:AF264)</f>
        <v>18750</v>
      </c>
      <c r="AG265" s="120">
        <f>SUM(AG264:AG264)</f>
        <v>22500</v>
      </c>
    </row>
    <row r="266" spans="1:33" ht="12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</row>
    <row r="267" spans="1:33" ht="39" thickBot="1">
      <c r="A267" s="129">
        <v>28655</v>
      </c>
      <c r="B267" s="128" t="s">
        <v>401</v>
      </c>
      <c r="C267" s="129">
        <v>75378</v>
      </c>
      <c r="D267" s="128" t="s">
        <v>44</v>
      </c>
      <c r="E267" s="128" t="s">
        <v>402</v>
      </c>
      <c r="F267" s="128" t="s">
        <v>1223</v>
      </c>
      <c r="G267" s="128" t="s">
        <v>26</v>
      </c>
      <c r="H267" s="143" t="s">
        <v>403</v>
      </c>
      <c r="I267" s="128" t="s">
        <v>27</v>
      </c>
      <c r="J267" s="125">
        <v>1</v>
      </c>
      <c r="K267" s="126" t="s">
        <v>1105</v>
      </c>
      <c r="L267" s="128">
        <v>220000</v>
      </c>
      <c r="M267" s="128" t="s">
        <v>395</v>
      </c>
      <c r="N267" s="128" t="s">
        <v>396</v>
      </c>
      <c r="O267" s="128" t="s">
        <v>397</v>
      </c>
      <c r="P267" s="128">
        <v>1</v>
      </c>
      <c r="Q267" s="128">
        <v>21</v>
      </c>
      <c r="R267" s="128">
        <v>37823</v>
      </c>
      <c r="S267" s="128" t="s">
        <v>398</v>
      </c>
      <c r="T267" s="128" t="s">
        <v>399</v>
      </c>
      <c r="U267" s="128">
        <v>549491207</v>
      </c>
      <c r="V267" s="143" t="s">
        <v>400</v>
      </c>
      <c r="W267" s="127" t="s">
        <v>1102</v>
      </c>
      <c r="X267" s="127" t="s">
        <v>1125</v>
      </c>
      <c r="Y267" s="127" t="s">
        <v>39</v>
      </c>
      <c r="Z267" s="127" t="s">
        <v>1102</v>
      </c>
      <c r="AA267" s="127" t="s">
        <v>39</v>
      </c>
      <c r="AB267" s="126" t="s">
        <v>1222</v>
      </c>
      <c r="AC267" s="124">
        <v>4650</v>
      </c>
      <c r="AD267" s="125">
        <v>20</v>
      </c>
      <c r="AE267" s="124">
        <v>930</v>
      </c>
      <c r="AF267" s="123">
        <f>ROUND(J267*AC267,2)</f>
        <v>4650</v>
      </c>
      <c r="AG267" s="123">
        <f>ROUND(J267*(AC267+AE267),2)</f>
        <v>5580</v>
      </c>
    </row>
    <row r="268" spans="1:33" ht="13.5" customHeight="1" thickTop="1">
      <c r="A268" s="121"/>
      <c r="B268" s="121"/>
      <c r="C268" s="121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121" t="s">
        <v>1099</v>
      </c>
      <c r="AE268" s="121"/>
      <c r="AF268" s="120">
        <f>SUM(AF267:AF267)</f>
        <v>4650</v>
      </c>
      <c r="AG268" s="120">
        <f>SUM(AG267:AG267)</f>
        <v>5580</v>
      </c>
    </row>
    <row r="269" spans="1:33" ht="12.75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</row>
    <row r="270" spans="1:33" ht="13.5" thickBot="1">
      <c r="A270" s="129">
        <v>28656</v>
      </c>
      <c r="B270" s="128" t="s">
        <v>404</v>
      </c>
      <c r="C270" s="129">
        <v>75391</v>
      </c>
      <c r="D270" s="128" t="s">
        <v>166</v>
      </c>
      <c r="E270" s="128" t="s">
        <v>232</v>
      </c>
      <c r="F270" s="128" t="s">
        <v>233</v>
      </c>
      <c r="G270" s="128" t="s">
        <v>26</v>
      </c>
      <c r="H270" s="128"/>
      <c r="I270" s="128" t="s">
        <v>27</v>
      </c>
      <c r="J270" s="125">
        <v>1</v>
      </c>
      <c r="K270" s="126" t="s">
        <v>1105</v>
      </c>
      <c r="L270" s="128">
        <v>510000</v>
      </c>
      <c r="M270" s="128" t="s">
        <v>175</v>
      </c>
      <c r="N270" s="128" t="s">
        <v>176</v>
      </c>
      <c r="O270" s="128" t="s">
        <v>69</v>
      </c>
      <c r="P270" s="128">
        <v>2</v>
      </c>
      <c r="Q270" s="128" t="s">
        <v>177</v>
      </c>
      <c r="R270" s="128">
        <v>186014</v>
      </c>
      <c r="S270" s="128" t="s">
        <v>178</v>
      </c>
      <c r="T270" s="128" t="s">
        <v>179</v>
      </c>
      <c r="U270" s="128">
        <v>549496321</v>
      </c>
      <c r="V270" s="128"/>
      <c r="W270" s="127" t="s">
        <v>1221</v>
      </c>
      <c r="X270" s="127" t="s">
        <v>1183</v>
      </c>
      <c r="Y270" s="127" t="s">
        <v>39</v>
      </c>
      <c r="Z270" s="127" t="s">
        <v>1220</v>
      </c>
      <c r="AA270" s="127" t="s">
        <v>1144</v>
      </c>
      <c r="AB270" s="126" t="s">
        <v>1219</v>
      </c>
      <c r="AC270" s="124">
        <v>1840</v>
      </c>
      <c r="AD270" s="125">
        <v>20</v>
      </c>
      <c r="AE270" s="124">
        <v>368</v>
      </c>
      <c r="AF270" s="123">
        <f>ROUND(J270*AC270,2)</f>
        <v>1840</v>
      </c>
      <c r="AG270" s="123">
        <f>ROUND(J270*(AC270+AE270),2)</f>
        <v>2208</v>
      </c>
    </row>
    <row r="271" spans="1:33" ht="13.5" customHeight="1" thickTop="1">
      <c r="A271" s="121"/>
      <c r="B271" s="121"/>
      <c r="C271" s="121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  <c r="AD271" s="121" t="s">
        <v>1099</v>
      </c>
      <c r="AE271" s="121"/>
      <c r="AF271" s="120">
        <f>SUM(AF270:AF270)</f>
        <v>1840</v>
      </c>
      <c r="AG271" s="120">
        <f>SUM(AG270:AG270)</f>
        <v>2208</v>
      </c>
    </row>
    <row r="272" spans="1:33" ht="12.75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</row>
    <row r="273" spans="1:33" ht="25.5">
      <c r="A273" s="129">
        <v>28657</v>
      </c>
      <c r="B273" s="128" t="s">
        <v>405</v>
      </c>
      <c r="C273" s="129">
        <v>75320</v>
      </c>
      <c r="D273" s="128" t="s">
        <v>58</v>
      </c>
      <c r="E273" s="128" t="s">
        <v>59</v>
      </c>
      <c r="F273" s="128" t="s">
        <v>60</v>
      </c>
      <c r="G273" s="128" t="s">
        <v>26</v>
      </c>
      <c r="H273" s="128"/>
      <c r="I273" s="128" t="s">
        <v>27</v>
      </c>
      <c r="J273" s="125">
        <v>1</v>
      </c>
      <c r="K273" s="126" t="s">
        <v>1105</v>
      </c>
      <c r="L273" s="128">
        <v>314010</v>
      </c>
      <c r="M273" s="128" t="s">
        <v>51</v>
      </c>
      <c r="N273" s="128" t="s">
        <v>406</v>
      </c>
      <c r="O273" s="128" t="s">
        <v>407</v>
      </c>
      <c r="P273" s="128">
        <v>1</v>
      </c>
      <c r="Q273" s="128">
        <v>1016</v>
      </c>
      <c r="R273" s="128">
        <v>108090</v>
      </c>
      <c r="S273" s="128" t="s">
        <v>408</v>
      </c>
      <c r="T273" s="128" t="s">
        <v>409</v>
      </c>
      <c r="U273" s="128">
        <v>549494188</v>
      </c>
      <c r="V273" s="128"/>
      <c r="W273" s="127" t="s">
        <v>1130</v>
      </c>
      <c r="X273" s="127" t="s">
        <v>1170</v>
      </c>
      <c r="Y273" s="127" t="s">
        <v>1169</v>
      </c>
      <c r="Z273" s="127" t="s">
        <v>1130</v>
      </c>
      <c r="AA273" s="127" t="s">
        <v>1144</v>
      </c>
      <c r="AB273" s="126" t="s">
        <v>1218</v>
      </c>
      <c r="AC273" s="124">
        <v>180</v>
      </c>
      <c r="AD273" s="125">
        <v>20</v>
      </c>
      <c r="AE273" s="124">
        <v>36</v>
      </c>
      <c r="AF273" s="123">
        <f>ROUND(J273*AC273,2)</f>
        <v>180</v>
      </c>
      <c r="AG273" s="123">
        <f>ROUND(J273*(AC273+AE273),2)</f>
        <v>216</v>
      </c>
    </row>
    <row r="274" spans="1:33" ht="25.5">
      <c r="A274" s="129">
        <v>28657</v>
      </c>
      <c r="B274" s="128" t="s">
        <v>405</v>
      </c>
      <c r="C274" s="129">
        <v>75321</v>
      </c>
      <c r="D274" s="128" t="s">
        <v>91</v>
      </c>
      <c r="E274" s="128" t="s">
        <v>92</v>
      </c>
      <c r="F274" s="128" t="s">
        <v>93</v>
      </c>
      <c r="G274" s="128" t="s">
        <v>26</v>
      </c>
      <c r="H274" s="128"/>
      <c r="I274" s="128" t="s">
        <v>27</v>
      </c>
      <c r="J274" s="125">
        <v>1</v>
      </c>
      <c r="K274" s="126" t="s">
        <v>1105</v>
      </c>
      <c r="L274" s="128">
        <v>314010</v>
      </c>
      <c r="M274" s="128" t="s">
        <v>51</v>
      </c>
      <c r="N274" s="128" t="s">
        <v>406</v>
      </c>
      <c r="O274" s="128" t="s">
        <v>407</v>
      </c>
      <c r="P274" s="128">
        <v>1</v>
      </c>
      <c r="Q274" s="128">
        <v>1016</v>
      </c>
      <c r="R274" s="128">
        <v>108090</v>
      </c>
      <c r="S274" s="128" t="s">
        <v>408</v>
      </c>
      <c r="T274" s="128" t="s">
        <v>409</v>
      </c>
      <c r="U274" s="128">
        <v>549494188</v>
      </c>
      <c r="V274" s="128"/>
      <c r="W274" s="127" t="s">
        <v>1130</v>
      </c>
      <c r="X274" s="127" t="s">
        <v>1170</v>
      </c>
      <c r="Y274" s="127" t="s">
        <v>1169</v>
      </c>
      <c r="Z274" s="127" t="s">
        <v>1130</v>
      </c>
      <c r="AA274" s="127" t="s">
        <v>1144</v>
      </c>
      <c r="AB274" s="126" t="s">
        <v>1218</v>
      </c>
      <c r="AC274" s="124">
        <v>140</v>
      </c>
      <c r="AD274" s="125">
        <v>20</v>
      </c>
      <c r="AE274" s="124">
        <v>28</v>
      </c>
      <c r="AF274" s="123">
        <f>ROUND(J274*AC274,2)</f>
        <v>140</v>
      </c>
      <c r="AG274" s="123">
        <f>ROUND(J274*(AC274+AE274),2)</f>
        <v>168</v>
      </c>
    </row>
    <row r="275" spans="1:33" ht="26.25" thickBot="1">
      <c r="A275" s="129">
        <v>28657</v>
      </c>
      <c r="B275" s="128" t="s">
        <v>405</v>
      </c>
      <c r="C275" s="129">
        <v>75326</v>
      </c>
      <c r="D275" s="128" t="s">
        <v>61</v>
      </c>
      <c r="E275" s="128" t="s">
        <v>385</v>
      </c>
      <c r="F275" s="128" t="s">
        <v>386</v>
      </c>
      <c r="G275" s="128" t="s">
        <v>26</v>
      </c>
      <c r="H275" s="128"/>
      <c r="I275" s="128" t="s">
        <v>27</v>
      </c>
      <c r="J275" s="125">
        <v>1</v>
      </c>
      <c r="K275" s="126" t="s">
        <v>1105</v>
      </c>
      <c r="L275" s="128">
        <v>314010</v>
      </c>
      <c r="M275" s="128" t="s">
        <v>51</v>
      </c>
      <c r="N275" s="128" t="s">
        <v>406</v>
      </c>
      <c r="O275" s="128" t="s">
        <v>407</v>
      </c>
      <c r="P275" s="128">
        <v>1</v>
      </c>
      <c r="Q275" s="128">
        <v>1016</v>
      </c>
      <c r="R275" s="128">
        <v>108090</v>
      </c>
      <c r="S275" s="128" t="s">
        <v>408</v>
      </c>
      <c r="T275" s="128" t="s">
        <v>409</v>
      </c>
      <c r="U275" s="128">
        <v>549494188</v>
      </c>
      <c r="V275" s="128"/>
      <c r="W275" s="127" t="s">
        <v>1130</v>
      </c>
      <c r="X275" s="127" t="s">
        <v>1170</v>
      </c>
      <c r="Y275" s="127" t="s">
        <v>1169</v>
      </c>
      <c r="Z275" s="127" t="s">
        <v>1130</v>
      </c>
      <c r="AA275" s="127" t="s">
        <v>1144</v>
      </c>
      <c r="AB275" s="126" t="s">
        <v>1218</v>
      </c>
      <c r="AC275" s="124">
        <v>330</v>
      </c>
      <c r="AD275" s="125">
        <v>20</v>
      </c>
      <c r="AE275" s="124">
        <v>66</v>
      </c>
      <c r="AF275" s="123">
        <f>ROUND(J275*AC275,2)</f>
        <v>330</v>
      </c>
      <c r="AG275" s="123">
        <f>ROUND(J275*(AC275+AE275),2)</f>
        <v>396</v>
      </c>
    </row>
    <row r="276" spans="1:33" ht="13.5" customHeight="1" thickTop="1">
      <c r="A276" s="121"/>
      <c r="B276" s="121"/>
      <c r="C276" s="121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121" t="s">
        <v>1099</v>
      </c>
      <c r="AE276" s="121"/>
      <c r="AF276" s="120">
        <f>SUM(AF273:AF275)</f>
        <v>650</v>
      </c>
      <c r="AG276" s="120">
        <f>SUM(AG273:AG275)</f>
        <v>780</v>
      </c>
    </row>
    <row r="277" spans="1:33" ht="12.75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</row>
    <row r="278" spans="1:33" ht="13.5" thickBot="1">
      <c r="A278" s="129">
        <v>28677</v>
      </c>
      <c r="B278" s="128" t="s">
        <v>410</v>
      </c>
      <c r="C278" s="129">
        <v>75362</v>
      </c>
      <c r="D278" s="128" t="s">
        <v>91</v>
      </c>
      <c r="E278" s="128" t="s">
        <v>92</v>
      </c>
      <c r="F278" s="128" t="s">
        <v>93</v>
      </c>
      <c r="G278" s="128" t="s">
        <v>26</v>
      </c>
      <c r="H278" s="128"/>
      <c r="I278" s="128" t="s">
        <v>27</v>
      </c>
      <c r="J278" s="125">
        <v>11</v>
      </c>
      <c r="K278" s="126" t="s">
        <v>1118</v>
      </c>
      <c r="L278" s="128">
        <v>213300</v>
      </c>
      <c r="M278" s="128" t="s">
        <v>181</v>
      </c>
      <c r="N278" s="128" t="s">
        <v>182</v>
      </c>
      <c r="O278" s="128" t="s">
        <v>183</v>
      </c>
      <c r="P278" s="128">
        <v>3</v>
      </c>
      <c r="Q278" s="128" t="s">
        <v>411</v>
      </c>
      <c r="R278" s="128">
        <v>133782</v>
      </c>
      <c r="S278" s="128" t="s">
        <v>185</v>
      </c>
      <c r="T278" s="128" t="s">
        <v>186</v>
      </c>
      <c r="U278" s="128">
        <v>549495760</v>
      </c>
      <c r="V278" s="128"/>
      <c r="W278" s="127" t="s">
        <v>1155</v>
      </c>
      <c r="X278" s="127" t="s">
        <v>1154</v>
      </c>
      <c r="Y278" s="127" t="s">
        <v>39</v>
      </c>
      <c r="Z278" s="127" t="s">
        <v>1153</v>
      </c>
      <c r="AA278" s="127" t="s">
        <v>39</v>
      </c>
      <c r="AB278" s="126" t="s">
        <v>1217</v>
      </c>
      <c r="AC278" s="124">
        <v>140</v>
      </c>
      <c r="AD278" s="125">
        <v>20</v>
      </c>
      <c r="AE278" s="124">
        <v>28</v>
      </c>
      <c r="AF278" s="123">
        <f>ROUND(J278*AC278,2)</f>
        <v>1540</v>
      </c>
      <c r="AG278" s="123">
        <f>ROUND(J278*(AC278+AE278),2)</f>
        <v>1848</v>
      </c>
    </row>
    <row r="279" spans="1:33" ht="13.5" customHeight="1" thickTop="1">
      <c r="A279" s="121"/>
      <c r="B279" s="121"/>
      <c r="C279" s="121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  <c r="AD279" s="121" t="s">
        <v>1099</v>
      </c>
      <c r="AE279" s="121"/>
      <c r="AF279" s="120">
        <f>SUM(AF278:AF278)</f>
        <v>1540</v>
      </c>
      <c r="AG279" s="120">
        <f>SUM(AG278:AG278)</f>
        <v>1848</v>
      </c>
    </row>
    <row r="280" spans="1:33" ht="12.7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</row>
    <row r="281" spans="1:33" ht="26.25" thickBot="1">
      <c r="A281" s="129">
        <v>28679</v>
      </c>
      <c r="B281" s="128" t="s">
        <v>412</v>
      </c>
      <c r="C281" s="129">
        <v>75356</v>
      </c>
      <c r="D281" s="128" t="s">
        <v>72</v>
      </c>
      <c r="E281" s="128" t="s">
        <v>73</v>
      </c>
      <c r="F281" s="128" t="s">
        <v>74</v>
      </c>
      <c r="G281" s="128" t="s">
        <v>26</v>
      </c>
      <c r="H281" s="144" t="s">
        <v>564</v>
      </c>
      <c r="I281" s="128" t="s">
        <v>27</v>
      </c>
      <c r="J281" s="125">
        <v>3</v>
      </c>
      <c r="K281" s="126" t="s">
        <v>1105</v>
      </c>
      <c r="L281" s="128">
        <v>560000</v>
      </c>
      <c r="M281" s="128" t="s">
        <v>129</v>
      </c>
      <c r="N281" s="128" t="s">
        <v>130</v>
      </c>
      <c r="O281" s="128" t="s">
        <v>131</v>
      </c>
      <c r="P281" s="128">
        <v>3</v>
      </c>
      <c r="Q281" s="128">
        <v>349</v>
      </c>
      <c r="R281" s="128">
        <v>168497</v>
      </c>
      <c r="S281" s="128" t="s">
        <v>132</v>
      </c>
      <c r="T281" s="128" t="s">
        <v>133</v>
      </c>
      <c r="U281" s="128">
        <v>549494051</v>
      </c>
      <c r="V281" s="143" t="s">
        <v>134</v>
      </c>
      <c r="W281" s="127" t="s">
        <v>1216</v>
      </c>
      <c r="X281" s="127" t="s">
        <v>1215</v>
      </c>
      <c r="Y281" s="127" t="s">
        <v>39</v>
      </c>
      <c r="Z281" s="127" t="s">
        <v>1102</v>
      </c>
      <c r="AA281" s="127" t="s">
        <v>1144</v>
      </c>
      <c r="AB281" s="126" t="s">
        <v>1214</v>
      </c>
      <c r="AC281" s="124">
        <v>8850</v>
      </c>
      <c r="AD281" s="125">
        <v>20</v>
      </c>
      <c r="AE281" s="124">
        <v>1770</v>
      </c>
      <c r="AF281" s="123">
        <f>ROUND(J281*AC281,2)</f>
        <v>26550</v>
      </c>
      <c r="AG281" s="123">
        <f>ROUND(J281*(AC281+AE281),2)</f>
        <v>31860</v>
      </c>
    </row>
    <row r="282" spans="1:33" ht="13.5" customHeight="1" thickTop="1">
      <c r="A282" s="121"/>
      <c r="B282" s="121"/>
      <c r="C282" s="121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122"/>
      <c r="AD282" s="121" t="s">
        <v>1099</v>
      </c>
      <c r="AE282" s="121"/>
      <c r="AF282" s="120">
        <f>SUM(AF281:AF281)</f>
        <v>26550</v>
      </c>
      <c r="AG282" s="120">
        <f>SUM(AG281:AG281)</f>
        <v>31860</v>
      </c>
    </row>
    <row r="283" spans="1:33" ht="12.7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</row>
    <row r="284" spans="1:33" ht="51.75" thickBot="1">
      <c r="A284" s="129">
        <v>28680</v>
      </c>
      <c r="B284" s="128"/>
      <c r="C284" s="129">
        <v>75376</v>
      </c>
      <c r="D284" s="128" t="s">
        <v>33</v>
      </c>
      <c r="E284" s="128" t="s">
        <v>34</v>
      </c>
      <c r="F284" s="128" t="s">
        <v>35</v>
      </c>
      <c r="G284" s="128" t="s">
        <v>26</v>
      </c>
      <c r="H284" s="143" t="s">
        <v>413</v>
      </c>
      <c r="I284" s="128" t="s">
        <v>27</v>
      </c>
      <c r="J284" s="125">
        <v>1</v>
      </c>
      <c r="K284" s="126" t="s">
        <v>1105</v>
      </c>
      <c r="L284" s="128">
        <v>239902</v>
      </c>
      <c r="M284" s="128" t="s">
        <v>414</v>
      </c>
      <c r="N284" s="128" t="s">
        <v>29</v>
      </c>
      <c r="O284" s="128" t="s">
        <v>30</v>
      </c>
      <c r="P284" s="128"/>
      <c r="Q284" s="128" t="s">
        <v>39</v>
      </c>
      <c r="R284" s="128">
        <v>3913</v>
      </c>
      <c r="S284" s="128" t="s">
        <v>159</v>
      </c>
      <c r="T284" s="128" t="s">
        <v>160</v>
      </c>
      <c r="U284" s="128">
        <v>549493609</v>
      </c>
      <c r="V284" s="128"/>
      <c r="W284" s="127" t="s">
        <v>1213</v>
      </c>
      <c r="X284" s="127" t="s">
        <v>1212</v>
      </c>
      <c r="Y284" s="127" t="s">
        <v>1111</v>
      </c>
      <c r="Z284" s="127" t="s">
        <v>1172</v>
      </c>
      <c r="AA284" s="127" t="s">
        <v>39</v>
      </c>
      <c r="AB284" s="126" t="s">
        <v>1211</v>
      </c>
      <c r="AC284" s="124">
        <v>12070</v>
      </c>
      <c r="AD284" s="125">
        <v>20</v>
      </c>
      <c r="AE284" s="124">
        <v>2414</v>
      </c>
      <c r="AF284" s="123">
        <f>ROUND(J284*AC284,2)</f>
        <v>12070</v>
      </c>
      <c r="AG284" s="123">
        <f>ROUND(J284*(AC284+AE284),2)</f>
        <v>14484</v>
      </c>
    </row>
    <row r="285" spans="1:33" ht="13.5" customHeight="1" thickTop="1">
      <c r="A285" s="121"/>
      <c r="B285" s="121"/>
      <c r="C285" s="121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2"/>
      <c r="AC285" s="122"/>
      <c r="AD285" s="121" t="s">
        <v>1099</v>
      </c>
      <c r="AE285" s="121"/>
      <c r="AF285" s="120">
        <f>SUM(AF284:AF284)</f>
        <v>12070</v>
      </c>
      <c r="AG285" s="120">
        <f>SUM(AG284:AG284)</f>
        <v>14484</v>
      </c>
    </row>
    <row r="286" spans="1:33" ht="12.7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</row>
    <row r="287" spans="1:33" ht="12.75">
      <c r="A287" s="129">
        <v>28697</v>
      </c>
      <c r="B287" s="128"/>
      <c r="C287" s="129">
        <v>75379</v>
      </c>
      <c r="D287" s="128" t="s">
        <v>46</v>
      </c>
      <c r="E287" s="128" t="s">
        <v>80</v>
      </c>
      <c r="F287" s="128" t="s">
        <v>81</v>
      </c>
      <c r="G287" s="128" t="s">
        <v>26</v>
      </c>
      <c r="H287" s="143" t="s">
        <v>415</v>
      </c>
      <c r="I287" s="128" t="s">
        <v>27</v>
      </c>
      <c r="J287" s="125">
        <v>4</v>
      </c>
      <c r="K287" s="126" t="s">
        <v>1105</v>
      </c>
      <c r="L287" s="128">
        <v>314010</v>
      </c>
      <c r="M287" s="128" t="s">
        <v>51</v>
      </c>
      <c r="N287" s="128" t="s">
        <v>416</v>
      </c>
      <c r="O287" s="128" t="s">
        <v>69</v>
      </c>
      <c r="P287" s="128">
        <v>2</v>
      </c>
      <c r="Q287" s="128" t="s">
        <v>417</v>
      </c>
      <c r="R287" s="128">
        <v>8324</v>
      </c>
      <c r="S287" s="128" t="s">
        <v>418</v>
      </c>
      <c r="T287" s="128" t="s">
        <v>419</v>
      </c>
      <c r="U287" s="128">
        <v>549493041</v>
      </c>
      <c r="V287" s="128"/>
      <c r="W287" s="127" t="s">
        <v>1130</v>
      </c>
      <c r="X287" s="127" t="s">
        <v>1170</v>
      </c>
      <c r="Y287" s="127" t="s">
        <v>1210</v>
      </c>
      <c r="Z287" s="127" t="s">
        <v>1130</v>
      </c>
      <c r="AA287" s="127" t="s">
        <v>1144</v>
      </c>
      <c r="AB287" s="126" t="s">
        <v>1209</v>
      </c>
      <c r="AC287" s="124">
        <v>7300</v>
      </c>
      <c r="AD287" s="125">
        <v>20</v>
      </c>
      <c r="AE287" s="124">
        <v>1460</v>
      </c>
      <c r="AF287" s="123">
        <f>ROUND(J287*AC287,2)</f>
        <v>29200</v>
      </c>
      <c r="AG287" s="123">
        <f>ROUND(J287*(AC287+AE287),2)</f>
        <v>35040</v>
      </c>
    </row>
    <row r="288" spans="1:33" ht="13.5" thickBot="1">
      <c r="A288" s="129">
        <v>28697</v>
      </c>
      <c r="B288" s="128"/>
      <c r="C288" s="129">
        <v>75380</v>
      </c>
      <c r="D288" s="128" t="s">
        <v>33</v>
      </c>
      <c r="E288" s="128" t="s">
        <v>42</v>
      </c>
      <c r="F288" s="128" t="s">
        <v>43</v>
      </c>
      <c r="G288" s="128" t="s">
        <v>26</v>
      </c>
      <c r="H288" s="128"/>
      <c r="I288" s="128" t="s">
        <v>27</v>
      </c>
      <c r="J288" s="125">
        <v>1</v>
      </c>
      <c r="K288" s="126" t="s">
        <v>1105</v>
      </c>
      <c r="L288" s="128">
        <v>314010</v>
      </c>
      <c r="M288" s="128" t="s">
        <v>51</v>
      </c>
      <c r="N288" s="128" t="s">
        <v>416</v>
      </c>
      <c r="O288" s="128" t="s">
        <v>69</v>
      </c>
      <c r="P288" s="128">
        <v>2</v>
      </c>
      <c r="Q288" s="128" t="s">
        <v>417</v>
      </c>
      <c r="R288" s="128">
        <v>8324</v>
      </c>
      <c r="S288" s="128" t="s">
        <v>418</v>
      </c>
      <c r="T288" s="128" t="s">
        <v>419</v>
      </c>
      <c r="U288" s="128">
        <v>549493041</v>
      </c>
      <c r="V288" s="128"/>
      <c r="W288" s="127" t="s">
        <v>1130</v>
      </c>
      <c r="X288" s="127" t="s">
        <v>1170</v>
      </c>
      <c r="Y288" s="127" t="s">
        <v>1210</v>
      </c>
      <c r="Z288" s="127" t="s">
        <v>1130</v>
      </c>
      <c r="AA288" s="127" t="s">
        <v>1144</v>
      </c>
      <c r="AB288" s="126" t="s">
        <v>1209</v>
      </c>
      <c r="AC288" s="124">
        <v>16200</v>
      </c>
      <c r="AD288" s="125">
        <v>20</v>
      </c>
      <c r="AE288" s="124">
        <v>3240</v>
      </c>
      <c r="AF288" s="123">
        <f>ROUND(J288*AC288,2)</f>
        <v>16200</v>
      </c>
      <c r="AG288" s="123">
        <f>ROUND(J288*(AC288+AE288),2)</f>
        <v>19440</v>
      </c>
    </row>
    <row r="289" spans="1:33" ht="13.5" customHeight="1" thickTop="1">
      <c r="A289" s="121"/>
      <c r="B289" s="121"/>
      <c r="C289" s="121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  <c r="AC289" s="122"/>
      <c r="AD289" s="121" t="s">
        <v>1099</v>
      </c>
      <c r="AE289" s="121"/>
      <c r="AF289" s="120">
        <f>SUM(AF287:AF288)</f>
        <v>45400</v>
      </c>
      <c r="AG289" s="120">
        <f>SUM(AG287:AG288)</f>
        <v>54480</v>
      </c>
    </row>
    <row r="290" spans="1:33" ht="12.7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</row>
    <row r="291" spans="1:33" ht="13.5" thickBot="1">
      <c r="A291" s="129">
        <v>28698</v>
      </c>
      <c r="B291" s="128"/>
      <c r="C291" s="129">
        <v>75381</v>
      </c>
      <c r="D291" s="128" t="s">
        <v>44</v>
      </c>
      <c r="E291" s="128" t="s">
        <v>45</v>
      </c>
      <c r="F291" s="128" t="s">
        <v>1108</v>
      </c>
      <c r="G291" s="128" t="s">
        <v>26</v>
      </c>
      <c r="H291" s="128"/>
      <c r="I291" s="128" t="s">
        <v>27</v>
      </c>
      <c r="J291" s="125">
        <v>2</v>
      </c>
      <c r="K291" s="126" t="s">
        <v>1118</v>
      </c>
      <c r="L291" s="128">
        <v>110319</v>
      </c>
      <c r="M291" s="128" t="s">
        <v>420</v>
      </c>
      <c r="N291" s="128" t="s">
        <v>216</v>
      </c>
      <c r="O291" s="128" t="s">
        <v>217</v>
      </c>
      <c r="P291" s="128">
        <v>4</v>
      </c>
      <c r="Q291" s="128" t="s">
        <v>421</v>
      </c>
      <c r="R291" s="128">
        <v>113435</v>
      </c>
      <c r="S291" s="128" t="s">
        <v>422</v>
      </c>
      <c r="T291" s="128" t="s">
        <v>423</v>
      </c>
      <c r="U291" s="128" t="s">
        <v>424</v>
      </c>
      <c r="V291" s="128"/>
      <c r="W291" s="127" t="s">
        <v>1208</v>
      </c>
      <c r="X291" s="127" t="s">
        <v>1207</v>
      </c>
      <c r="Y291" s="127" t="s">
        <v>39</v>
      </c>
      <c r="Z291" s="127" t="s">
        <v>1206</v>
      </c>
      <c r="AA291" s="127" t="s">
        <v>1127</v>
      </c>
      <c r="AB291" s="126" t="s">
        <v>1205</v>
      </c>
      <c r="AC291" s="124">
        <v>5620</v>
      </c>
      <c r="AD291" s="125">
        <v>20</v>
      </c>
      <c r="AE291" s="124">
        <v>1124</v>
      </c>
      <c r="AF291" s="123">
        <f>ROUND(J291*AC291,2)</f>
        <v>11240</v>
      </c>
      <c r="AG291" s="123">
        <f>ROUND(J291*(AC291+AE291),2)</f>
        <v>13488</v>
      </c>
    </row>
    <row r="292" spans="1:33" ht="13.5" customHeight="1" thickTop="1">
      <c r="A292" s="121"/>
      <c r="B292" s="121"/>
      <c r="C292" s="121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121" t="s">
        <v>1099</v>
      </c>
      <c r="AE292" s="121"/>
      <c r="AF292" s="120">
        <f>SUM(AF291:AF291)</f>
        <v>11240</v>
      </c>
      <c r="AG292" s="120">
        <f>SUM(AG291:AG291)</f>
        <v>13488</v>
      </c>
    </row>
    <row r="293" spans="1:33" ht="12.7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</row>
    <row r="294" spans="1:33" ht="26.25" thickBot="1">
      <c r="A294" s="129">
        <v>28699</v>
      </c>
      <c r="B294" s="128"/>
      <c r="C294" s="129">
        <v>75776</v>
      </c>
      <c r="D294" s="128" t="s">
        <v>33</v>
      </c>
      <c r="E294" s="128" t="s">
        <v>425</v>
      </c>
      <c r="F294" s="128" t="s">
        <v>426</v>
      </c>
      <c r="G294" s="128" t="s">
        <v>26</v>
      </c>
      <c r="H294" s="128"/>
      <c r="I294" s="128" t="s">
        <v>27</v>
      </c>
      <c r="J294" s="125">
        <v>2</v>
      </c>
      <c r="K294" s="126" t="s">
        <v>1105</v>
      </c>
      <c r="L294" s="128">
        <v>212650</v>
      </c>
      <c r="M294" s="128" t="s">
        <v>427</v>
      </c>
      <c r="N294" s="128" t="s">
        <v>105</v>
      </c>
      <c r="O294" s="128" t="s">
        <v>106</v>
      </c>
      <c r="P294" s="128">
        <v>4</v>
      </c>
      <c r="Q294" s="128" t="s">
        <v>107</v>
      </c>
      <c r="R294" s="128">
        <v>22815</v>
      </c>
      <c r="S294" s="128" t="s">
        <v>428</v>
      </c>
      <c r="T294" s="128" t="s">
        <v>429</v>
      </c>
      <c r="U294" s="128">
        <v>549494905</v>
      </c>
      <c r="V294" s="128"/>
      <c r="W294" s="127" t="s">
        <v>1204</v>
      </c>
      <c r="X294" s="127" t="s">
        <v>1203</v>
      </c>
      <c r="Y294" s="127" t="s">
        <v>39</v>
      </c>
      <c r="Z294" s="127" t="s">
        <v>1120</v>
      </c>
      <c r="AA294" s="127" t="s">
        <v>39</v>
      </c>
      <c r="AB294" s="126" t="s">
        <v>1202</v>
      </c>
      <c r="AC294" s="124">
        <v>20300</v>
      </c>
      <c r="AD294" s="125">
        <v>20</v>
      </c>
      <c r="AE294" s="124">
        <v>4060</v>
      </c>
      <c r="AF294" s="123">
        <f>ROUND(J294*AC294,2)</f>
        <v>40600</v>
      </c>
      <c r="AG294" s="123">
        <f>ROUND(J294*(AC294+AE294),2)</f>
        <v>48720</v>
      </c>
    </row>
    <row r="295" spans="1:33" ht="13.5" customHeight="1" thickTop="1">
      <c r="A295" s="121"/>
      <c r="B295" s="121"/>
      <c r="C295" s="121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  <c r="AC295" s="122"/>
      <c r="AD295" s="121" t="s">
        <v>1099</v>
      </c>
      <c r="AE295" s="121"/>
      <c r="AF295" s="120">
        <f>SUM(AF294:AF294)</f>
        <v>40600</v>
      </c>
      <c r="AG295" s="120">
        <f>SUM(AG294:AG294)</f>
        <v>48720</v>
      </c>
    </row>
    <row r="296" spans="1:33" ht="12.7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</row>
    <row r="297" spans="1:33" ht="26.25" thickBot="1">
      <c r="A297" s="129">
        <v>28704</v>
      </c>
      <c r="B297" s="128" t="s">
        <v>430</v>
      </c>
      <c r="C297" s="129">
        <v>75413</v>
      </c>
      <c r="D297" s="128" t="s">
        <v>33</v>
      </c>
      <c r="E297" s="128" t="s">
        <v>49</v>
      </c>
      <c r="F297" s="128" t="s">
        <v>50</v>
      </c>
      <c r="G297" s="128" t="s">
        <v>26</v>
      </c>
      <c r="H297" s="128"/>
      <c r="I297" s="128" t="s">
        <v>27</v>
      </c>
      <c r="J297" s="125">
        <v>1</v>
      </c>
      <c r="K297" s="126" t="s">
        <v>1105</v>
      </c>
      <c r="L297" s="128">
        <v>212320</v>
      </c>
      <c r="M297" s="128" t="s">
        <v>431</v>
      </c>
      <c r="N297" s="128" t="s">
        <v>249</v>
      </c>
      <c r="O297" s="128" t="s">
        <v>250</v>
      </c>
      <c r="P297" s="128">
        <v>2</v>
      </c>
      <c r="Q297" s="128" t="s">
        <v>432</v>
      </c>
      <c r="R297" s="128">
        <v>323275</v>
      </c>
      <c r="S297" s="128" t="s">
        <v>433</v>
      </c>
      <c r="T297" s="128" t="s">
        <v>434</v>
      </c>
      <c r="U297" s="128">
        <v>549493773</v>
      </c>
      <c r="V297" s="143" t="s">
        <v>435</v>
      </c>
      <c r="W297" s="127" t="s">
        <v>1201</v>
      </c>
      <c r="X297" s="127" t="s">
        <v>1200</v>
      </c>
      <c r="Y297" s="127" t="s">
        <v>39</v>
      </c>
      <c r="Z297" s="127" t="s">
        <v>1120</v>
      </c>
      <c r="AA297" s="127" t="s">
        <v>39</v>
      </c>
      <c r="AB297" s="126" t="s">
        <v>1199</v>
      </c>
      <c r="AC297" s="124">
        <v>13450</v>
      </c>
      <c r="AD297" s="125">
        <v>20</v>
      </c>
      <c r="AE297" s="124">
        <v>2690</v>
      </c>
      <c r="AF297" s="123">
        <f>ROUND(J297*AC297,2)</f>
        <v>13450</v>
      </c>
      <c r="AG297" s="123">
        <f>ROUND(J297*(AC297+AE297),2)</f>
        <v>16140</v>
      </c>
    </row>
    <row r="298" spans="1:33" ht="13.5" customHeight="1" thickTop="1">
      <c r="A298" s="121"/>
      <c r="B298" s="121"/>
      <c r="C298" s="121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1" t="s">
        <v>1099</v>
      </c>
      <c r="AE298" s="121"/>
      <c r="AF298" s="120">
        <f>SUM(AF297:AF297)</f>
        <v>13450</v>
      </c>
      <c r="AG298" s="120">
        <f>SUM(AG297:AG297)</f>
        <v>16140</v>
      </c>
    </row>
    <row r="299" spans="1:33" ht="12.7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</row>
    <row r="300" spans="1:33" ht="26.25" thickBot="1">
      <c r="A300" s="129">
        <v>28707</v>
      </c>
      <c r="B300" s="128" t="s">
        <v>436</v>
      </c>
      <c r="C300" s="129">
        <v>75419</v>
      </c>
      <c r="D300" s="128" t="s">
        <v>91</v>
      </c>
      <c r="E300" s="128" t="s">
        <v>92</v>
      </c>
      <c r="F300" s="128" t="s">
        <v>93</v>
      </c>
      <c r="G300" s="128" t="s">
        <v>26</v>
      </c>
      <c r="H300" s="128"/>
      <c r="I300" s="128" t="s">
        <v>27</v>
      </c>
      <c r="J300" s="125">
        <v>2</v>
      </c>
      <c r="K300" s="126" t="s">
        <v>1105</v>
      </c>
      <c r="L300" s="128">
        <v>220000</v>
      </c>
      <c r="M300" s="128" t="s">
        <v>395</v>
      </c>
      <c r="N300" s="128" t="s">
        <v>396</v>
      </c>
      <c r="O300" s="128" t="s">
        <v>397</v>
      </c>
      <c r="P300" s="128">
        <v>1</v>
      </c>
      <c r="Q300" s="128">
        <v>21</v>
      </c>
      <c r="R300" s="128">
        <v>37823</v>
      </c>
      <c r="S300" s="128" t="s">
        <v>398</v>
      </c>
      <c r="T300" s="128" t="s">
        <v>399</v>
      </c>
      <c r="U300" s="128">
        <v>549491207</v>
      </c>
      <c r="V300" s="143" t="s">
        <v>400</v>
      </c>
      <c r="W300" s="127" t="s">
        <v>1102</v>
      </c>
      <c r="X300" s="127" t="s">
        <v>1198</v>
      </c>
      <c r="Y300" s="127" t="s">
        <v>39</v>
      </c>
      <c r="Z300" s="127" t="s">
        <v>1102</v>
      </c>
      <c r="AA300" s="127" t="s">
        <v>39</v>
      </c>
      <c r="AB300" s="126" t="s">
        <v>1197</v>
      </c>
      <c r="AC300" s="124">
        <v>140</v>
      </c>
      <c r="AD300" s="125">
        <v>20</v>
      </c>
      <c r="AE300" s="124">
        <v>28</v>
      </c>
      <c r="AF300" s="123">
        <f>ROUND(J300*AC300,2)</f>
        <v>280</v>
      </c>
      <c r="AG300" s="123">
        <f>ROUND(J300*(AC300+AE300),2)</f>
        <v>336</v>
      </c>
    </row>
    <row r="301" spans="1:33" ht="13.5" customHeight="1" thickTop="1">
      <c r="A301" s="121"/>
      <c r="B301" s="121"/>
      <c r="C301" s="121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  <c r="AA301" s="122"/>
      <c r="AB301" s="122"/>
      <c r="AC301" s="122"/>
      <c r="AD301" s="121" t="s">
        <v>1099</v>
      </c>
      <c r="AE301" s="121"/>
      <c r="AF301" s="120">
        <f>SUM(AF300:AF300)</f>
        <v>280</v>
      </c>
      <c r="AG301" s="120">
        <f>SUM(AG300:AG300)</f>
        <v>336</v>
      </c>
    </row>
    <row r="302" spans="1:33" ht="12.7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</row>
    <row r="303" spans="1:33" ht="26.25" thickBot="1">
      <c r="A303" s="129">
        <v>28708</v>
      </c>
      <c r="B303" s="128" t="s">
        <v>437</v>
      </c>
      <c r="C303" s="129">
        <v>75420</v>
      </c>
      <c r="D303" s="128" t="s">
        <v>166</v>
      </c>
      <c r="E303" s="128" t="s">
        <v>167</v>
      </c>
      <c r="F303" s="128" t="s">
        <v>168</v>
      </c>
      <c r="G303" s="128" t="s">
        <v>26</v>
      </c>
      <c r="H303" s="128"/>
      <c r="I303" s="128" t="s">
        <v>27</v>
      </c>
      <c r="J303" s="125">
        <v>1</v>
      </c>
      <c r="K303" s="126" t="s">
        <v>1105</v>
      </c>
      <c r="L303" s="128">
        <v>220000</v>
      </c>
      <c r="M303" s="128" t="s">
        <v>395</v>
      </c>
      <c r="N303" s="128" t="s">
        <v>396</v>
      </c>
      <c r="O303" s="128" t="s">
        <v>397</v>
      </c>
      <c r="P303" s="128">
        <v>1</v>
      </c>
      <c r="Q303" s="128">
        <v>21</v>
      </c>
      <c r="R303" s="128">
        <v>37823</v>
      </c>
      <c r="S303" s="128" t="s">
        <v>398</v>
      </c>
      <c r="T303" s="128" t="s">
        <v>399</v>
      </c>
      <c r="U303" s="128">
        <v>549491207</v>
      </c>
      <c r="V303" s="143" t="s">
        <v>400</v>
      </c>
      <c r="W303" s="127" t="s">
        <v>1196</v>
      </c>
      <c r="X303" s="127" t="s">
        <v>1195</v>
      </c>
      <c r="Y303" s="127" t="s">
        <v>39</v>
      </c>
      <c r="Z303" s="127" t="s">
        <v>1141</v>
      </c>
      <c r="AA303" s="127" t="s">
        <v>39</v>
      </c>
      <c r="AB303" s="126" t="s">
        <v>1194</v>
      </c>
      <c r="AC303" s="124">
        <v>1200</v>
      </c>
      <c r="AD303" s="125">
        <v>20</v>
      </c>
      <c r="AE303" s="124">
        <v>240</v>
      </c>
      <c r="AF303" s="123">
        <f>ROUND(J303*AC303,2)</f>
        <v>1200</v>
      </c>
      <c r="AG303" s="123">
        <f>ROUND(J303*(AC303+AE303),2)</f>
        <v>1440</v>
      </c>
    </row>
    <row r="304" spans="1:33" ht="13.5" customHeight="1" thickTop="1">
      <c r="A304" s="121"/>
      <c r="B304" s="121"/>
      <c r="C304" s="121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  <c r="AD304" s="121" t="s">
        <v>1099</v>
      </c>
      <c r="AE304" s="121"/>
      <c r="AF304" s="120">
        <f>SUM(AF303:AF303)</f>
        <v>1200</v>
      </c>
      <c r="AG304" s="120">
        <f>SUM(AG303:AG303)</f>
        <v>1440</v>
      </c>
    </row>
    <row r="305" spans="1:33" ht="12.7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</row>
    <row r="306" spans="1:33" ht="25.5">
      <c r="A306" s="129">
        <v>28709</v>
      </c>
      <c r="B306" s="128" t="s">
        <v>438</v>
      </c>
      <c r="C306" s="129">
        <v>75421</v>
      </c>
      <c r="D306" s="128" t="s">
        <v>166</v>
      </c>
      <c r="E306" s="128" t="s">
        <v>232</v>
      </c>
      <c r="F306" s="128" t="s">
        <v>233</v>
      </c>
      <c r="G306" s="128" t="s">
        <v>26</v>
      </c>
      <c r="H306" s="128"/>
      <c r="I306" s="128" t="s">
        <v>27</v>
      </c>
      <c r="J306" s="125">
        <v>1</v>
      </c>
      <c r="K306" s="126" t="s">
        <v>1105</v>
      </c>
      <c r="L306" s="128">
        <v>220000</v>
      </c>
      <c r="M306" s="128" t="s">
        <v>395</v>
      </c>
      <c r="N306" s="128" t="s">
        <v>396</v>
      </c>
      <c r="O306" s="128" t="s">
        <v>397</v>
      </c>
      <c r="P306" s="128">
        <v>1</v>
      </c>
      <c r="Q306" s="128">
        <v>21</v>
      </c>
      <c r="R306" s="128">
        <v>37823</v>
      </c>
      <c r="S306" s="128" t="s">
        <v>398</v>
      </c>
      <c r="T306" s="128" t="s">
        <v>399</v>
      </c>
      <c r="U306" s="128">
        <v>549491207</v>
      </c>
      <c r="V306" s="143" t="s">
        <v>400</v>
      </c>
      <c r="W306" s="127" t="s">
        <v>1193</v>
      </c>
      <c r="X306" s="127" t="s">
        <v>1192</v>
      </c>
      <c r="Y306" s="127" t="s">
        <v>39</v>
      </c>
      <c r="Z306" s="127" t="s">
        <v>1191</v>
      </c>
      <c r="AA306" s="127" t="s">
        <v>39</v>
      </c>
      <c r="AB306" s="126" t="s">
        <v>1190</v>
      </c>
      <c r="AC306" s="124">
        <v>1840</v>
      </c>
      <c r="AD306" s="125">
        <v>20</v>
      </c>
      <c r="AE306" s="124">
        <v>368</v>
      </c>
      <c r="AF306" s="123">
        <f>ROUND(J306*AC306,2)</f>
        <v>1840</v>
      </c>
      <c r="AG306" s="123">
        <f>ROUND(J306*(AC306+AE306),2)</f>
        <v>2208</v>
      </c>
    </row>
    <row r="307" spans="1:33" ht="25.5">
      <c r="A307" s="129">
        <v>28709</v>
      </c>
      <c r="B307" s="128" t="s">
        <v>438</v>
      </c>
      <c r="C307" s="129">
        <v>75426</v>
      </c>
      <c r="D307" s="128" t="s">
        <v>91</v>
      </c>
      <c r="E307" s="128" t="s">
        <v>92</v>
      </c>
      <c r="F307" s="128" t="s">
        <v>93</v>
      </c>
      <c r="G307" s="128" t="s">
        <v>26</v>
      </c>
      <c r="H307" s="143" t="s">
        <v>349</v>
      </c>
      <c r="I307" s="128" t="s">
        <v>27</v>
      </c>
      <c r="J307" s="125">
        <v>1</v>
      </c>
      <c r="K307" s="126" t="s">
        <v>1105</v>
      </c>
      <c r="L307" s="128">
        <v>220000</v>
      </c>
      <c r="M307" s="128" t="s">
        <v>395</v>
      </c>
      <c r="N307" s="128" t="s">
        <v>396</v>
      </c>
      <c r="O307" s="128" t="s">
        <v>397</v>
      </c>
      <c r="P307" s="128">
        <v>1</v>
      </c>
      <c r="Q307" s="128">
        <v>21</v>
      </c>
      <c r="R307" s="128">
        <v>37823</v>
      </c>
      <c r="S307" s="128" t="s">
        <v>398</v>
      </c>
      <c r="T307" s="128" t="s">
        <v>399</v>
      </c>
      <c r="U307" s="128">
        <v>549491207</v>
      </c>
      <c r="V307" s="143" t="s">
        <v>400</v>
      </c>
      <c r="W307" s="127" t="s">
        <v>1193</v>
      </c>
      <c r="X307" s="127" t="s">
        <v>1192</v>
      </c>
      <c r="Y307" s="127" t="s">
        <v>39</v>
      </c>
      <c r="Z307" s="127" t="s">
        <v>1191</v>
      </c>
      <c r="AA307" s="127" t="s">
        <v>39</v>
      </c>
      <c r="AB307" s="126" t="s">
        <v>1190</v>
      </c>
      <c r="AC307" s="124">
        <v>240</v>
      </c>
      <c r="AD307" s="125">
        <v>20</v>
      </c>
      <c r="AE307" s="124">
        <v>48</v>
      </c>
      <c r="AF307" s="123">
        <f>ROUND(J307*AC307,2)</f>
        <v>240</v>
      </c>
      <c r="AG307" s="123">
        <f>ROUND(J307*(AC307+AE307),2)</f>
        <v>288</v>
      </c>
    </row>
    <row r="308" spans="1:33" ht="25.5">
      <c r="A308" s="129">
        <v>28709</v>
      </c>
      <c r="B308" s="128" t="s">
        <v>438</v>
      </c>
      <c r="C308" s="129">
        <v>75427</v>
      </c>
      <c r="D308" s="128" t="s">
        <v>58</v>
      </c>
      <c r="E308" s="128" t="s">
        <v>59</v>
      </c>
      <c r="F308" s="128" t="s">
        <v>60</v>
      </c>
      <c r="G308" s="128" t="s">
        <v>26</v>
      </c>
      <c r="H308" s="128"/>
      <c r="I308" s="128" t="s">
        <v>27</v>
      </c>
      <c r="J308" s="125">
        <v>1</v>
      </c>
      <c r="K308" s="126" t="s">
        <v>1105</v>
      </c>
      <c r="L308" s="128">
        <v>220000</v>
      </c>
      <c r="M308" s="128" t="s">
        <v>395</v>
      </c>
      <c r="N308" s="128" t="s">
        <v>396</v>
      </c>
      <c r="O308" s="128" t="s">
        <v>397</v>
      </c>
      <c r="P308" s="128">
        <v>1</v>
      </c>
      <c r="Q308" s="128">
        <v>21</v>
      </c>
      <c r="R308" s="128">
        <v>37823</v>
      </c>
      <c r="S308" s="128" t="s">
        <v>398</v>
      </c>
      <c r="T308" s="128" t="s">
        <v>399</v>
      </c>
      <c r="U308" s="128">
        <v>549491207</v>
      </c>
      <c r="V308" s="143" t="s">
        <v>400</v>
      </c>
      <c r="W308" s="127" t="s">
        <v>1193</v>
      </c>
      <c r="X308" s="127" t="s">
        <v>1192</v>
      </c>
      <c r="Y308" s="127" t="s">
        <v>39</v>
      </c>
      <c r="Z308" s="127" t="s">
        <v>1191</v>
      </c>
      <c r="AA308" s="127" t="s">
        <v>39</v>
      </c>
      <c r="AB308" s="126" t="s">
        <v>1190</v>
      </c>
      <c r="AC308" s="124">
        <v>180</v>
      </c>
      <c r="AD308" s="125">
        <v>20</v>
      </c>
      <c r="AE308" s="124">
        <v>36</v>
      </c>
      <c r="AF308" s="123">
        <f>ROUND(J308*AC308,2)</f>
        <v>180</v>
      </c>
      <c r="AG308" s="123">
        <f>ROUND(J308*(AC308+AE308),2)</f>
        <v>216</v>
      </c>
    </row>
    <row r="309" spans="1:33" ht="25.5">
      <c r="A309" s="129">
        <v>28709</v>
      </c>
      <c r="B309" s="128" t="s">
        <v>438</v>
      </c>
      <c r="C309" s="129">
        <v>75428</v>
      </c>
      <c r="D309" s="128" t="s">
        <v>439</v>
      </c>
      <c r="E309" s="128" t="s">
        <v>440</v>
      </c>
      <c r="F309" s="128" t="s">
        <v>441</v>
      </c>
      <c r="G309" s="128" t="s">
        <v>26</v>
      </c>
      <c r="H309" s="128"/>
      <c r="I309" s="128" t="s">
        <v>27</v>
      </c>
      <c r="J309" s="125">
        <v>1</v>
      </c>
      <c r="K309" s="126" t="s">
        <v>1105</v>
      </c>
      <c r="L309" s="128">
        <v>220000</v>
      </c>
      <c r="M309" s="128" t="s">
        <v>395</v>
      </c>
      <c r="N309" s="128" t="s">
        <v>396</v>
      </c>
      <c r="O309" s="128" t="s">
        <v>397</v>
      </c>
      <c r="P309" s="128">
        <v>1</v>
      </c>
      <c r="Q309" s="128">
        <v>21</v>
      </c>
      <c r="R309" s="128">
        <v>37823</v>
      </c>
      <c r="S309" s="128" t="s">
        <v>398</v>
      </c>
      <c r="T309" s="128" t="s">
        <v>399</v>
      </c>
      <c r="U309" s="128">
        <v>549491207</v>
      </c>
      <c r="V309" s="143" t="s">
        <v>400</v>
      </c>
      <c r="W309" s="127" t="s">
        <v>1193</v>
      </c>
      <c r="X309" s="127" t="s">
        <v>1192</v>
      </c>
      <c r="Y309" s="127" t="s">
        <v>39</v>
      </c>
      <c r="Z309" s="127" t="s">
        <v>1191</v>
      </c>
      <c r="AA309" s="127" t="s">
        <v>39</v>
      </c>
      <c r="AB309" s="126" t="s">
        <v>1190</v>
      </c>
      <c r="AC309" s="124">
        <v>1890</v>
      </c>
      <c r="AD309" s="125">
        <v>20</v>
      </c>
      <c r="AE309" s="124">
        <v>378</v>
      </c>
      <c r="AF309" s="123">
        <f>ROUND(J309*AC309,2)</f>
        <v>1890</v>
      </c>
      <c r="AG309" s="123">
        <f>ROUND(J309*(AC309+AE309),2)</f>
        <v>2268</v>
      </c>
    </row>
    <row r="310" spans="1:33" ht="26.25" thickBot="1">
      <c r="A310" s="129">
        <v>28709</v>
      </c>
      <c r="B310" s="128" t="s">
        <v>438</v>
      </c>
      <c r="C310" s="129">
        <v>75429</v>
      </c>
      <c r="D310" s="128" t="s">
        <v>439</v>
      </c>
      <c r="E310" s="128" t="s">
        <v>442</v>
      </c>
      <c r="F310" s="128" t="s">
        <v>443</v>
      </c>
      <c r="G310" s="128" t="s">
        <v>26</v>
      </c>
      <c r="H310" s="128"/>
      <c r="I310" s="128" t="s">
        <v>27</v>
      </c>
      <c r="J310" s="125">
        <v>1</v>
      </c>
      <c r="K310" s="126" t="s">
        <v>1105</v>
      </c>
      <c r="L310" s="128">
        <v>220000</v>
      </c>
      <c r="M310" s="128" t="s">
        <v>395</v>
      </c>
      <c r="N310" s="128" t="s">
        <v>396</v>
      </c>
      <c r="O310" s="128" t="s">
        <v>397</v>
      </c>
      <c r="P310" s="128">
        <v>1</v>
      </c>
      <c r="Q310" s="128">
        <v>21</v>
      </c>
      <c r="R310" s="128">
        <v>37823</v>
      </c>
      <c r="S310" s="128" t="s">
        <v>398</v>
      </c>
      <c r="T310" s="128" t="s">
        <v>399</v>
      </c>
      <c r="U310" s="128">
        <v>549491207</v>
      </c>
      <c r="V310" s="143" t="s">
        <v>400</v>
      </c>
      <c r="W310" s="127" t="s">
        <v>1193</v>
      </c>
      <c r="X310" s="127" t="s">
        <v>1192</v>
      </c>
      <c r="Y310" s="127" t="s">
        <v>39</v>
      </c>
      <c r="Z310" s="127" t="s">
        <v>1191</v>
      </c>
      <c r="AA310" s="127" t="s">
        <v>39</v>
      </c>
      <c r="AB310" s="126" t="s">
        <v>1190</v>
      </c>
      <c r="AC310" s="124">
        <v>5630</v>
      </c>
      <c r="AD310" s="125">
        <v>20</v>
      </c>
      <c r="AE310" s="124">
        <v>1126</v>
      </c>
      <c r="AF310" s="123">
        <f>ROUND(J310*AC310,2)</f>
        <v>5630</v>
      </c>
      <c r="AG310" s="123">
        <f>ROUND(J310*(AC310+AE310),2)</f>
        <v>6756</v>
      </c>
    </row>
    <row r="311" spans="1:33" ht="13.5" customHeight="1" thickTop="1">
      <c r="A311" s="121"/>
      <c r="B311" s="121"/>
      <c r="C311" s="121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  <c r="AD311" s="121" t="s">
        <v>1099</v>
      </c>
      <c r="AE311" s="121"/>
      <c r="AF311" s="120">
        <f>SUM(AF306:AF310)</f>
        <v>9780</v>
      </c>
      <c r="AG311" s="120">
        <f>SUM(AG306:AG310)</f>
        <v>11736</v>
      </c>
    </row>
    <row r="312" spans="1:33" ht="12.7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</row>
    <row r="313" spans="1:33" ht="26.25" thickBot="1">
      <c r="A313" s="129">
        <v>28716</v>
      </c>
      <c r="B313" s="128"/>
      <c r="C313" s="129">
        <v>75632</v>
      </c>
      <c r="D313" s="128" t="s">
        <v>46</v>
      </c>
      <c r="E313" s="128" t="s">
        <v>47</v>
      </c>
      <c r="F313" s="128" t="s">
        <v>48</v>
      </c>
      <c r="G313" s="128" t="s">
        <v>26</v>
      </c>
      <c r="H313" s="143" t="s">
        <v>377</v>
      </c>
      <c r="I313" s="128" t="s">
        <v>27</v>
      </c>
      <c r="J313" s="125">
        <v>1</v>
      </c>
      <c r="K313" s="126" t="s">
        <v>1118</v>
      </c>
      <c r="L313" s="128">
        <v>110513</v>
      </c>
      <c r="M313" s="128" t="s">
        <v>378</v>
      </c>
      <c r="N313" s="128" t="s">
        <v>379</v>
      </c>
      <c r="O313" s="128" t="s">
        <v>69</v>
      </c>
      <c r="P313" s="128">
        <v>2</v>
      </c>
      <c r="Q313" s="128" t="s">
        <v>380</v>
      </c>
      <c r="R313" s="128">
        <v>204115</v>
      </c>
      <c r="S313" s="128" t="s">
        <v>381</v>
      </c>
      <c r="T313" s="128" t="s">
        <v>382</v>
      </c>
      <c r="U313" s="128">
        <v>549491330</v>
      </c>
      <c r="V313" s="143" t="s">
        <v>383</v>
      </c>
      <c r="W313" s="127" t="s">
        <v>1189</v>
      </c>
      <c r="X313" s="127" t="s">
        <v>1188</v>
      </c>
      <c r="Y313" s="127" t="s">
        <v>39</v>
      </c>
      <c r="Z313" s="127" t="s">
        <v>1141</v>
      </c>
      <c r="AA313" s="127" t="s">
        <v>1127</v>
      </c>
      <c r="AB313" s="126" t="s">
        <v>1187</v>
      </c>
      <c r="AC313" s="124">
        <v>3150</v>
      </c>
      <c r="AD313" s="125">
        <v>20</v>
      </c>
      <c r="AE313" s="124">
        <v>630</v>
      </c>
      <c r="AF313" s="123">
        <f>ROUND(J313*AC313,2)</f>
        <v>3150</v>
      </c>
      <c r="AG313" s="123">
        <f>ROUND(J313*(AC313+AE313),2)</f>
        <v>3780</v>
      </c>
    </row>
    <row r="314" spans="1:33" ht="13.5" customHeight="1" thickTop="1">
      <c r="A314" s="121"/>
      <c r="B314" s="121"/>
      <c r="C314" s="121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2"/>
      <c r="AB314" s="122"/>
      <c r="AC314" s="122"/>
      <c r="AD314" s="121" t="s">
        <v>1099</v>
      </c>
      <c r="AE314" s="121"/>
      <c r="AF314" s="120">
        <f>SUM(AF313:AF313)</f>
        <v>3150</v>
      </c>
      <c r="AG314" s="120">
        <f>SUM(AG313:AG313)</f>
        <v>3780</v>
      </c>
    </row>
    <row r="315" spans="1:33" ht="12.7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</row>
    <row r="316" spans="1:33" ht="12.75">
      <c r="A316" s="129">
        <v>28718</v>
      </c>
      <c r="B316" s="128"/>
      <c r="C316" s="129">
        <v>75430</v>
      </c>
      <c r="D316" s="128" t="s">
        <v>439</v>
      </c>
      <c r="E316" s="128" t="s">
        <v>444</v>
      </c>
      <c r="F316" s="128" t="s">
        <v>445</v>
      </c>
      <c r="G316" s="128" t="s">
        <v>26</v>
      </c>
      <c r="H316" s="128"/>
      <c r="I316" s="128" t="s">
        <v>27</v>
      </c>
      <c r="J316" s="125">
        <v>1</v>
      </c>
      <c r="K316" s="126" t="s">
        <v>1105</v>
      </c>
      <c r="L316" s="128">
        <v>965600</v>
      </c>
      <c r="M316" s="128" t="s">
        <v>446</v>
      </c>
      <c r="N316" s="128" t="s">
        <v>130</v>
      </c>
      <c r="O316" s="128" t="s">
        <v>131</v>
      </c>
      <c r="P316" s="128">
        <v>7</v>
      </c>
      <c r="Q316" s="128">
        <v>713</v>
      </c>
      <c r="R316" s="128">
        <v>55215</v>
      </c>
      <c r="S316" s="128" t="s">
        <v>447</v>
      </c>
      <c r="T316" s="128" t="s">
        <v>448</v>
      </c>
      <c r="U316" s="128">
        <v>549497202</v>
      </c>
      <c r="V316" s="143" t="s">
        <v>449</v>
      </c>
      <c r="W316" s="127" t="s">
        <v>1102</v>
      </c>
      <c r="X316" s="127" t="s">
        <v>1186</v>
      </c>
      <c r="Y316" s="127" t="s">
        <v>39</v>
      </c>
      <c r="Z316" s="127" t="s">
        <v>1102</v>
      </c>
      <c r="AA316" s="127" t="s">
        <v>1144</v>
      </c>
      <c r="AB316" s="126" t="s">
        <v>1185</v>
      </c>
      <c r="AC316" s="124">
        <v>1250</v>
      </c>
      <c r="AD316" s="125">
        <v>20</v>
      </c>
      <c r="AE316" s="124">
        <v>250</v>
      </c>
      <c r="AF316" s="123">
        <f>ROUND(J316*AC316,2)</f>
        <v>1250</v>
      </c>
      <c r="AG316" s="123">
        <f>ROUND(J316*(AC316+AE316),2)</f>
        <v>1500</v>
      </c>
    </row>
    <row r="317" spans="1:33" ht="12.75">
      <c r="A317" s="129">
        <v>28718</v>
      </c>
      <c r="B317" s="128"/>
      <c r="C317" s="129">
        <v>75446</v>
      </c>
      <c r="D317" s="128" t="s">
        <v>72</v>
      </c>
      <c r="E317" s="128" t="s">
        <v>73</v>
      </c>
      <c r="F317" s="128" t="s">
        <v>74</v>
      </c>
      <c r="G317" s="128" t="s">
        <v>26</v>
      </c>
      <c r="H317" s="144" t="s">
        <v>563</v>
      </c>
      <c r="I317" s="128" t="s">
        <v>27</v>
      </c>
      <c r="J317" s="125">
        <v>1</v>
      </c>
      <c r="K317" s="126" t="s">
        <v>1105</v>
      </c>
      <c r="L317" s="128">
        <v>965600</v>
      </c>
      <c r="M317" s="128" t="s">
        <v>446</v>
      </c>
      <c r="N317" s="128" t="s">
        <v>130</v>
      </c>
      <c r="O317" s="128" t="s">
        <v>131</v>
      </c>
      <c r="P317" s="128">
        <v>7</v>
      </c>
      <c r="Q317" s="128">
        <v>713</v>
      </c>
      <c r="R317" s="128">
        <v>55215</v>
      </c>
      <c r="S317" s="128" t="s">
        <v>447</v>
      </c>
      <c r="T317" s="128" t="s">
        <v>448</v>
      </c>
      <c r="U317" s="128">
        <v>549497202</v>
      </c>
      <c r="V317" s="143" t="s">
        <v>449</v>
      </c>
      <c r="W317" s="127" t="s">
        <v>1102</v>
      </c>
      <c r="X317" s="127" t="s">
        <v>1186</v>
      </c>
      <c r="Y317" s="127" t="s">
        <v>39</v>
      </c>
      <c r="Z317" s="127" t="s">
        <v>1102</v>
      </c>
      <c r="AA317" s="127" t="s">
        <v>1144</v>
      </c>
      <c r="AB317" s="126" t="s">
        <v>1185</v>
      </c>
      <c r="AC317" s="124">
        <v>8500</v>
      </c>
      <c r="AD317" s="125">
        <v>20</v>
      </c>
      <c r="AE317" s="124">
        <v>1700</v>
      </c>
      <c r="AF317" s="123">
        <f>ROUND(J317*AC317,2)</f>
        <v>8500</v>
      </c>
      <c r="AG317" s="123">
        <f>ROUND(J317*(AC317+AE317),2)</f>
        <v>10200</v>
      </c>
    </row>
    <row r="318" spans="1:33" ht="12.75">
      <c r="A318" s="129">
        <v>28718</v>
      </c>
      <c r="B318" s="128"/>
      <c r="C318" s="129">
        <v>75447</v>
      </c>
      <c r="D318" s="128" t="s">
        <v>46</v>
      </c>
      <c r="E318" s="128" t="s">
        <v>47</v>
      </c>
      <c r="F318" s="128" t="s">
        <v>48</v>
      </c>
      <c r="G318" s="128" t="s">
        <v>26</v>
      </c>
      <c r="H318" s="143" t="s">
        <v>450</v>
      </c>
      <c r="I318" s="128" t="s">
        <v>27</v>
      </c>
      <c r="J318" s="125">
        <v>1</v>
      </c>
      <c r="K318" s="126" t="s">
        <v>1105</v>
      </c>
      <c r="L318" s="128">
        <v>965600</v>
      </c>
      <c r="M318" s="128" t="s">
        <v>446</v>
      </c>
      <c r="N318" s="128" t="s">
        <v>130</v>
      </c>
      <c r="O318" s="128" t="s">
        <v>131</v>
      </c>
      <c r="P318" s="128">
        <v>7</v>
      </c>
      <c r="Q318" s="128">
        <v>713</v>
      </c>
      <c r="R318" s="128">
        <v>55215</v>
      </c>
      <c r="S318" s="128" t="s">
        <v>447</v>
      </c>
      <c r="T318" s="128" t="s">
        <v>448</v>
      </c>
      <c r="U318" s="128">
        <v>549497202</v>
      </c>
      <c r="V318" s="143" t="s">
        <v>449</v>
      </c>
      <c r="W318" s="127" t="s">
        <v>1102</v>
      </c>
      <c r="X318" s="127" t="s">
        <v>1186</v>
      </c>
      <c r="Y318" s="127" t="s">
        <v>39</v>
      </c>
      <c r="Z318" s="127" t="s">
        <v>1102</v>
      </c>
      <c r="AA318" s="127" t="s">
        <v>1144</v>
      </c>
      <c r="AB318" s="126" t="s">
        <v>1185</v>
      </c>
      <c r="AC318" s="124">
        <v>3150</v>
      </c>
      <c r="AD318" s="125">
        <v>20</v>
      </c>
      <c r="AE318" s="124">
        <v>630</v>
      </c>
      <c r="AF318" s="123">
        <f>ROUND(J318*AC318,2)</f>
        <v>3150</v>
      </c>
      <c r="AG318" s="123">
        <f>ROUND(J318*(AC318+AE318),2)</f>
        <v>3780</v>
      </c>
    </row>
    <row r="319" spans="1:33" ht="12.75">
      <c r="A319" s="129">
        <v>28718</v>
      </c>
      <c r="B319" s="128"/>
      <c r="C319" s="129">
        <v>75448</v>
      </c>
      <c r="D319" s="128" t="s">
        <v>58</v>
      </c>
      <c r="E319" s="128" t="s">
        <v>150</v>
      </c>
      <c r="F319" s="128" t="s">
        <v>151</v>
      </c>
      <c r="G319" s="128" t="s">
        <v>26</v>
      </c>
      <c r="H319" s="143" t="s">
        <v>64</v>
      </c>
      <c r="I319" s="128" t="s">
        <v>27</v>
      </c>
      <c r="J319" s="125">
        <v>1</v>
      </c>
      <c r="K319" s="126" t="s">
        <v>1105</v>
      </c>
      <c r="L319" s="128">
        <v>965600</v>
      </c>
      <c r="M319" s="128" t="s">
        <v>446</v>
      </c>
      <c r="N319" s="128" t="s">
        <v>130</v>
      </c>
      <c r="O319" s="128" t="s">
        <v>131</v>
      </c>
      <c r="P319" s="128">
        <v>7</v>
      </c>
      <c r="Q319" s="128">
        <v>713</v>
      </c>
      <c r="R319" s="128">
        <v>55215</v>
      </c>
      <c r="S319" s="128" t="s">
        <v>447</v>
      </c>
      <c r="T319" s="128" t="s">
        <v>448</v>
      </c>
      <c r="U319" s="128">
        <v>549497202</v>
      </c>
      <c r="V319" s="143" t="s">
        <v>449</v>
      </c>
      <c r="W319" s="127" t="s">
        <v>1102</v>
      </c>
      <c r="X319" s="127" t="s">
        <v>1186</v>
      </c>
      <c r="Y319" s="127" t="s">
        <v>39</v>
      </c>
      <c r="Z319" s="127" t="s">
        <v>1102</v>
      </c>
      <c r="AA319" s="127" t="s">
        <v>1144</v>
      </c>
      <c r="AB319" s="126" t="s">
        <v>1185</v>
      </c>
      <c r="AC319" s="124">
        <v>110</v>
      </c>
      <c r="AD319" s="125">
        <v>20</v>
      </c>
      <c r="AE319" s="124">
        <v>22</v>
      </c>
      <c r="AF319" s="123">
        <f>ROUND(J319*AC319,2)</f>
        <v>110</v>
      </c>
      <c r="AG319" s="123">
        <f>ROUND(J319*(AC319+AE319),2)</f>
        <v>132</v>
      </c>
    </row>
    <row r="320" spans="1:33" ht="13.5" thickBot="1">
      <c r="A320" s="129">
        <v>28718</v>
      </c>
      <c r="B320" s="128"/>
      <c r="C320" s="129">
        <v>75449</v>
      </c>
      <c r="D320" s="128" t="s">
        <v>61</v>
      </c>
      <c r="E320" s="128" t="s">
        <v>62</v>
      </c>
      <c r="F320" s="128" t="s">
        <v>63</v>
      </c>
      <c r="G320" s="128" t="s">
        <v>26</v>
      </c>
      <c r="H320" s="143" t="s">
        <v>64</v>
      </c>
      <c r="I320" s="128" t="s">
        <v>27</v>
      </c>
      <c r="J320" s="125">
        <v>1</v>
      </c>
      <c r="K320" s="126" t="s">
        <v>1105</v>
      </c>
      <c r="L320" s="128">
        <v>965600</v>
      </c>
      <c r="M320" s="128" t="s">
        <v>446</v>
      </c>
      <c r="N320" s="128" t="s">
        <v>130</v>
      </c>
      <c r="O320" s="128" t="s">
        <v>131</v>
      </c>
      <c r="P320" s="128">
        <v>7</v>
      </c>
      <c r="Q320" s="128">
        <v>713</v>
      </c>
      <c r="R320" s="128">
        <v>55215</v>
      </c>
      <c r="S320" s="128" t="s">
        <v>447</v>
      </c>
      <c r="T320" s="128" t="s">
        <v>448</v>
      </c>
      <c r="U320" s="128">
        <v>549497202</v>
      </c>
      <c r="V320" s="143" t="s">
        <v>449</v>
      </c>
      <c r="W320" s="127" t="s">
        <v>1102</v>
      </c>
      <c r="X320" s="127" t="s">
        <v>1186</v>
      </c>
      <c r="Y320" s="127" t="s">
        <v>39</v>
      </c>
      <c r="Z320" s="127" t="s">
        <v>1102</v>
      </c>
      <c r="AA320" s="127" t="s">
        <v>1144</v>
      </c>
      <c r="AB320" s="126" t="s">
        <v>1185</v>
      </c>
      <c r="AC320" s="124">
        <v>110</v>
      </c>
      <c r="AD320" s="125">
        <v>20</v>
      </c>
      <c r="AE320" s="124">
        <v>22</v>
      </c>
      <c r="AF320" s="123">
        <f>ROUND(J320*AC320,2)</f>
        <v>110</v>
      </c>
      <c r="AG320" s="123">
        <f>ROUND(J320*(AC320+AE320),2)</f>
        <v>132</v>
      </c>
    </row>
    <row r="321" spans="1:33" ht="13.5" customHeight="1" thickTop="1">
      <c r="A321" s="121"/>
      <c r="B321" s="121"/>
      <c r="C321" s="121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  <c r="AA321" s="122"/>
      <c r="AB321" s="122"/>
      <c r="AC321" s="122"/>
      <c r="AD321" s="121" t="s">
        <v>1099</v>
      </c>
      <c r="AE321" s="121"/>
      <c r="AF321" s="120">
        <f>SUM(AF316:AF320)</f>
        <v>13120</v>
      </c>
      <c r="AG321" s="120">
        <f>SUM(AG316:AG320)</f>
        <v>15744</v>
      </c>
    </row>
    <row r="322" spans="1:33" ht="12.7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</row>
    <row r="323" spans="1:33" ht="13.5" thickBot="1">
      <c r="A323" s="129">
        <v>28719</v>
      </c>
      <c r="B323" s="128" t="s">
        <v>451</v>
      </c>
      <c r="C323" s="129">
        <v>75431</v>
      </c>
      <c r="D323" s="128" t="s">
        <v>166</v>
      </c>
      <c r="E323" s="128" t="s">
        <v>167</v>
      </c>
      <c r="F323" s="128" t="s">
        <v>168</v>
      </c>
      <c r="G323" s="128" t="s">
        <v>26</v>
      </c>
      <c r="H323" s="128"/>
      <c r="I323" s="128" t="s">
        <v>27</v>
      </c>
      <c r="J323" s="125">
        <v>1</v>
      </c>
      <c r="K323" s="126" t="s">
        <v>1105</v>
      </c>
      <c r="L323" s="128">
        <v>510000</v>
      </c>
      <c r="M323" s="128" t="s">
        <v>175</v>
      </c>
      <c r="N323" s="128" t="s">
        <v>176</v>
      </c>
      <c r="O323" s="128" t="s">
        <v>69</v>
      </c>
      <c r="P323" s="128">
        <v>2</v>
      </c>
      <c r="Q323" s="128" t="s">
        <v>177</v>
      </c>
      <c r="R323" s="128">
        <v>186014</v>
      </c>
      <c r="S323" s="128" t="s">
        <v>178</v>
      </c>
      <c r="T323" s="128" t="s">
        <v>179</v>
      </c>
      <c r="U323" s="128">
        <v>549496321</v>
      </c>
      <c r="V323" s="128"/>
      <c r="W323" s="127" t="s">
        <v>1184</v>
      </c>
      <c r="X323" s="127" t="s">
        <v>1183</v>
      </c>
      <c r="Y323" s="127" t="s">
        <v>39</v>
      </c>
      <c r="Z323" s="127" t="s">
        <v>1141</v>
      </c>
      <c r="AA323" s="127" t="s">
        <v>1144</v>
      </c>
      <c r="AB323" s="126" t="s">
        <v>1182</v>
      </c>
      <c r="AC323" s="124">
        <v>1200</v>
      </c>
      <c r="AD323" s="125">
        <v>20</v>
      </c>
      <c r="AE323" s="124">
        <v>240</v>
      </c>
      <c r="AF323" s="123">
        <f>ROUND(J323*AC323,2)</f>
        <v>1200</v>
      </c>
      <c r="AG323" s="123">
        <f>ROUND(J323*(AC323+AE323),2)</f>
        <v>1440</v>
      </c>
    </row>
    <row r="324" spans="1:33" ht="13.5" customHeight="1" thickTop="1">
      <c r="A324" s="121"/>
      <c r="B324" s="121"/>
      <c r="C324" s="121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121" t="s">
        <v>1099</v>
      </c>
      <c r="AE324" s="121"/>
      <c r="AF324" s="120">
        <f>SUM(AF323:AF323)</f>
        <v>1200</v>
      </c>
      <c r="AG324" s="120">
        <f>SUM(AG323:AG323)</f>
        <v>1440</v>
      </c>
    </row>
    <row r="325" spans="1:33" ht="12.75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</row>
    <row r="326" spans="1:33" ht="25.5">
      <c r="A326" s="129">
        <v>28721</v>
      </c>
      <c r="B326" s="128"/>
      <c r="C326" s="129">
        <v>75440</v>
      </c>
      <c r="D326" s="128" t="s">
        <v>72</v>
      </c>
      <c r="E326" s="128" t="s">
        <v>73</v>
      </c>
      <c r="F326" s="128" t="s">
        <v>74</v>
      </c>
      <c r="G326" s="128" t="s">
        <v>26</v>
      </c>
      <c r="H326" s="143" t="s">
        <v>452</v>
      </c>
      <c r="I326" s="128" t="s">
        <v>27</v>
      </c>
      <c r="J326" s="125">
        <v>1</v>
      </c>
      <c r="K326" s="126" t="s">
        <v>1118</v>
      </c>
      <c r="L326" s="128">
        <v>110519</v>
      </c>
      <c r="M326" s="128" t="s">
        <v>94</v>
      </c>
      <c r="N326" s="128" t="s">
        <v>95</v>
      </c>
      <c r="O326" s="128" t="s">
        <v>69</v>
      </c>
      <c r="P326" s="128">
        <v>3</v>
      </c>
      <c r="Q326" s="128" t="s">
        <v>453</v>
      </c>
      <c r="R326" s="128">
        <v>1007</v>
      </c>
      <c r="S326" s="128" t="s">
        <v>454</v>
      </c>
      <c r="T326" s="128" t="s">
        <v>455</v>
      </c>
      <c r="U326" s="128">
        <v>549497366</v>
      </c>
      <c r="V326" s="128"/>
      <c r="W326" s="127" t="s">
        <v>1102</v>
      </c>
      <c r="X326" s="127" t="s">
        <v>1181</v>
      </c>
      <c r="Y326" s="127" t="s">
        <v>39</v>
      </c>
      <c r="Z326" s="127" t="s">
        <v>1102</v>
      </c>
      <c r="AA326" s="127" t="s">
        <v>1127</v>
      </c>
      <c r="AB326" s="126" t="s">
        <v>1180</v>
      </c>
      <c r="AC326" s="124">
        <v>6000</v>
      </c>
      <c r="AD326" s="125">
        <v>20</v>
      </c>
      <c r="AE326" s="124">
        <v>1200</v>
      </c>
      <c r="AF326" s="123">
        <f>ROUND(J326*AC326,2)</f>
        <v>6000</v>
      </c>
      <c r="AG326" s="123">
        <f>ROUND(J326*(AC326+AE326),2)</f>
        <v>7200</v>
      </c>
    </row>
    <row r="327" spans="1:33" ht="26.25" thickBot="1">
      <c r="A327" s="129">
        <v>28721</v>
      </c>
      <c r="B327" s="128"/>
      <c r="C327" s="129">
        <v>75808</v>
      </c>
      <c r="D327" s="128" t="s">
        <v>46</v>
      </c>
      <c r="E327" s="128" t="s">
        <v>65</v>
      </c>
      <c r="F327" s="128" t="s">
        <v>66</v>
      </c>
      <c r="G327" s="128" t="s">
        <v>26</v>
      </c>
      <c r="H327" s="143" t="s">
        <v>560</v>
      </c>
      <c r="I327" s="128" t="s">
        <v>27</v>
      </c>
      <c r="J327" s="125">
        <v>2</v>
      </c>
      <c r="K327" s="126" t="s">
        <v>1118</v>
      </c>
      <c r="L327" s="128">
        <v>110519</v>
      </c>
      <c r="M327" s="128" t="s">
        <v>94</v>
      </c>
      <c r="N327" s="128" t="s">
        <v>95</v>
      </c>
      <c r="O327" s="128" t="s">
        <v>69</v>
      </c>
      <c r="P327" s="128">
        <v>3</v>
      </c>
      <c r="Q327" s="128" t="s">
        <v>453</v>
      </c>
      <c r="R327" s="128">
        <v>1007</v>
      </c>
      <c r="S327" s="128" t="s">
        <v>454</v>
      </c>
      <c r="T327" s="128" t="s">
        <v>455</v>
      </c>
      <c r="U327" s="128">
        <v>549497366</v>
      </c>
      <c r="V327" s="128"/>
      <c r="W327" s="127" t="s">
        <v>1102</v>
      </c>
      <c r="X327" s="127" t="s">
        <v>1181</v>
      </c>
      <c r="Y327" s="127" t="s">
        <v>39</v>
      </c>
      <c r="Z327" s="127" t="s">
        <v>1102</v>
      </c>
      <c r="AA327" s="127" t="s">
        <v>1127</v>
      </c>
      <c r="AB327" s="126" t="s">
        <v>1180</v>
      </c>
      <c r="AC327" s="124">
        <v>4700</v>
      </c>
      <c r="AD327" s="125">
        <v>20</v>
      </c>
      <c r="AE327" s="124">
        <v>940</v>
      </c>
      <c r="AF327" s="123">
        <f>ROUND(J327*AC327,2)</f>
        <v>9400</v>
      </c>
      <c r="AG327" s="123">
        <f>ROUND(J327*(AC327+AE327),2)</f>
        <v>11280</v>
      </c>
    </row>
    <row r="328" spans="1:33" ht="13.5" customHeight="1" thickTop="1">
      <c r="A328" s="121"/>
      <c r="B328" s="121"/>
      <c r="C328" s="121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2"/>
      <c r="AC328" s="122"/>
      <c r="AD328" s="121" t="s">
        <v>1099</v>
      </c>
      <c r="AE328" s="121"/>
      <c r="AF328" s="120">
        <f>SUM(AF326:AF327)</f>
        <v>15400</v>
      </c>
      <c r="AG328" s="120">
        <f>SUM(AG326:AG327)</f>
        <v>18480</v>
      </c>
    </row>
    <row r="329" spans="1:33" ht="12.75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</row>
    <row r="330" spans="1:33" ht="25.5">
      <c r="A330" s="129">
        <v>28724</v>
      </c>
      <c r="B330" s="128" t="s">
        <v>456</v>
      </c>
      <c r="C330" s="129">
        <v>75475</v>
      </c>
      <c r="D330" s="128" t="s">
        <v>457</v>
      </c>
      <c r="E330" s="128" t="s">
        <v>458</v>
      </c>
      <c r="F330" s="128" t="s">
        <v>459</v>
      </c>
      <c r="G330" s="128" t="s">
        <v>26</v>
      </c>
      <c r="H330" s="128"/>
      <c r="I330" s="128" t="s">
        <v>27</v>
      </c>
      <c r="J330" s="125">
        <v>1</v>
      </c>
      <c r="K330" s="126" t="s">
        <v>1105</v>
      </c>
      <c r="L330" s="128">
        <v>712008</v>
      </c>
      <c r="M330" s="128" t="s">
        <v>460</v>
      </c>
      <c r="N330" s="128" t="s">
        <v>337</v>
      </c>
      <c r="O330" s="128" t="s">
        <v>69</v>
      </c>
      <c r="P330" s="128">
        <v>2</v>
      </c>
      <c r="Q330" s="128" t="s">
        <v>338</v>
      </c>
      <c r="R330" s="128">
        <v>113323</v>
      </c>
      <c r="S330" s="128" t="s">
        <v>339</v>
      </c>
      <c r="T330" s="128" t="s">
        <v>340</v>
      </c>
      <c r="U330" s="128">
        <v>549494482</v>
      </c>
      <c r="V330" s="143" t="s">
        <v>461</v>
      </c>
      <c r="W330" s="127" t="s">
        <v>1179</v>
      </c>
      <c r="X330" s="127" t="s">
        <v>1178</v>
      </c>
      <c r="Y330" s="127" t="s">
        <v>1177</v>
      </c>
      <c r="Z330" s="127" t="s">
        <v>1176</v>
      </c>
      <c r="AA330" s="127" t="s">
        <v>1144</v>
      </c>
      <c r="AB330" s="126" t="s">
        <v>1175</v>
      </c>
      <c r="AC330" s="124">
        <v>7400</v>
      </c>
      <c r="AD330" s="125">
        <v>20</v>
      </c>
      <c r="AE330" s="124">
        <v>1480</v>
      </c>
      <c r="AF330" s="123">
        <f>ROUND(J330*AC330,2)</f>
        <v>7400</v>
      </c>
      <c r="AG330" s="123">
        <f>ROUND(J330*(AC330+AE330),2)</f>
        <v>8880</v>
      </c>
    </row>
    <row r="331" spans="1:33" ht="38.25">
      <c r="A331" s="129">
        <v>28724</v>
      </c>
      <c r="B331" s="128" t="s">
        <v>456</v>
      </c>
      <c r="C331" s="129">
        <v>75756</v>
      </c>
      <c r="D331" s="128" t="s">
        <v>33</v>
      </c>
      <c r="E331" s="128" t="s">
        <v>273</v>
      </c>
      <c r="F331" s="128" t="s">
        <v>274</v>
      </c>
      <c r="G331" s="128" t="s">
        <v>26</v>
      </c>
      <c r="H331" s="143" t="s">
        <v>567</v>
      </c>
      <c r="I331" s="128" t="s">
        <v>27</v>
      </c>
      <c r="J331" s="125">
        <v>1</v>
      </c>
      <c r="K331" s="126" t="s">
        <v>1105</v>
      </c>
      <c r="L331" s="128">
        <v>712008</v>
      </c>
      <c r="M331" s="128" t="s">
        <v>460</v>
      </c>
      <c r="N331" s="128" t="s">
        <v>337</v>
      </c>
      <c r="O331" s="128" t="s">
        <v>69</v>
      </c>
      <c r="P331" s="128">
        <v>2</v>
      </c>
      <c r="Q331" s="128" t="s">
        <v>338</v>
      </c>
      <c r="R331" s="128">
        <v>113323</v>
      </c>
      <c r="S331" s="128" t="s">
        <v>339</v>
      </c>
      <c r="T331" s="128" t="s">
        <v>340</v>
      </c>
      <c r="U331" s="128">
        <v>549494482</v>
      </c>
      <c r="V331" s="128"/>
      <c r="W331" s="127" t="s">
        <v>1179</v>
      </c>
      <c r="X331" s="127" t="s">
        <v>1178</v>
      </c>
      <c r="Y331" s="127" t="s">
        <v>1177</v>
      </c>
      <c r="Z331" s="127" t="s">
        <v>1176</v>
      </c>
      <c r="AA331" s="127" t="s">
        <v>1144</v>
      </c>
      <c r="AB331" s="126" t="s">
        <v>1175</v>
      </c>
      <c r="AC331" s="124">
        <v>17350</v>
      </c>
      <c r="AD331" s="125">
        <v>20</v>
      </c>
      <c r="AE331" s="124">
        <v>3470</v>
      </c>
      <c r="AF331" s="123">
        <f>ROUND(J331*AC331,2)</f>
        <v>17350</v>
      </c>
      <c r="AG331" s="123">
        <f>ROUND(J331*(AC331+AE331),2)</f>
        <v>20820</v>
      </c>
    </row>
    <row r="332" spans="1:33" ht="165.75">
      <c r="A332" s="129">
        <v>28724</v>
      </c>
      <c r="B332" s="128" t="s">
        <v>456</v>
      </c>
      <c r="C332" s="129">
        <v>75765</v>
      </c>
      <c r="D332" s="128" t="s">
        <v>72</v>
      </c>
      <c r="E332" s="128" t="s">
        <v>126</v>
      </c>
      <c r="F332" s="128" t="s">
        <v>127</v>
      </c>
      <c r="G332" s="128" t="s">
        <v>26</v>
      </c>
      <c r="H332" s="143" t="s">
        <v>462</v>
      </c>
      <c r="I332" s="128" t="s">
        <v>27</v>
      </c>
      <c r="J332" s="125">
        <v>3</v>
      </c>
      <c r="K332" s="126" t="s">
        <v>1105</v>
      </c>
      <c r="L332" s="128">
        <v>712008</v>
      </c>
      <c r="M332" s="128" t="s">
        <v>460</v>
      </c>
      <c r="N332" s="128" t="s">
        <v>337</v>
      </c>
      <c r="O332" s="128" t="s">
        <v>69</v>
      </c>
      <c r="P332" s="128">
        <v>2</v>
      </c>
      <c r="Q332" s="128" t="s">
        <v>338</v>
      </c>
      <c r="R332" s="128">
        <v>113323</v>
      </c>
      <c r="S332" s="128" t="s">
        <v>339</v>
      </c>
      <c r="T332" s="128" t="s">
        <v>340</v>
      </c>
      <c r="U332" s="128">
        <v>549494482</v>
      </c>
      <c r="V332" s="143" t="s">
        <v>463</v>
      </c>
      <c r="W332" s="127" t="s">
        <v>1179</v>
      </c>
      <c r="X332" s="127" t="s">
        <v>1178</v>
      </c>
      <c r="Y332" s="127" t="s">
        <v>1177</v>
      </c>
      <c r="Z332" s="127" t="s">
        <v>1176</v>
      </c>
      <c r="AA332" s="127" t="s">
        <v>1144</v>
      </c>
      <c r="AB332" s="126" t="s">
        <v>1175</v>
      </c>
      <c r="AC332" s="124">
        <v>14350</v>
      </c>
      <c r="AD332" s="125">
        <v>20</v>
      </c>
      <c r="AE332" s="124">
        <v>2870</v>
      </c>
      <c r="AF332" s="123">
        <f>ROUND(J332*AC332,2)</f>
        <v>43050</v>
      </c>
      <c r="AG332" s="123">
        <f>ROUND(J332*(AC332+AE332),2)</f>
        <v>51660</v>
      </c>
    </row>
    <row r="333" spans="1:33" ht="76.5">
      <c r="A333" s="129">
        <v>28724</v>
      </c>
      <c r="B333" s="128" t="s">
        <v>456</v>
      </c>
      <c r="C333" s="129">
        <v>75784</v>
      </c>
      <c r="D333" s="128" t="s">
        <v>33</v>
      </c>
      <c r="E333" s="128" t="s">
        <v>34</v>
      </c>
      <c r="F333" s="128" t="s">
        <v>35</v>
      </c>
      <c r="G333" s="128" t="s">
        <v>26</v>
      </c>
      <c r="H333" s="143" t="s">
        <v>568</v>
      </c>
      <c r="I333" s="128" t="s">
        <v>27</v>
      </c>
      <c r="J333" s="125">
        <v>1</v>
      </c>
      <c r="K333" s="126" t="s">
        <v>1105</v>
      </c>
      <c r="L333" s="128">
        <v>712008</v>
      </c>
      <c r="M333" s="128" t="s">
        <v>460</v>
      </c>
      <c r="N333" s="128" t="s">
        <v>337</v>
      </c>
      <c r="O333" s="128" t="s">
        <v>69</v>
      </c>
      <c r="P333" s="128">
        <v>2</v>
      </c>
      <c r="Q333" s="128" t="s">
        <v>338</v>
      </c>
      <c r="R333" s="128">
        <v>113323</v>
      </c>
      <c r="S333" s="128" t="s">
        <v>339</v>
      </c>
      <c r="T333" s="128" t="s">
        <v>340</v>
      </c>
      <c r="U333" s="128">
        <v>549494482</v>
      </c>
      <c r="V333" s="143" t="s">
        <v>464</v>
      </c>
      <c r="W333" s="127" t="s">
        <v>1179</v>
      </c>
      <c r="X333" s="127" t="s">
        <v>1178</v>
      </c>
      <c r="Y333" s="127" t="s">
        <v>1177</v>
      </c>
      <c r="Z333" s="127" t="s">
        <v>1176</v>
      </c>
      <c r="AA333" s="127" t="s">
        <v>1144</v>
      </c>
      <c r="AB333" s="126" t="s">
        <v>1175</v>
      </c>
      <c r="AC333" s="124">
        <v>17900</v>
      </c>
      <c r="AD333" s="125">
        <v>20</v>
      </c>
      <c r="AE333" s="124">
        <v>3580</v>
      </c>
      <c r="AF333" s="123">
        <f>ROUND(J333*AC333,2)</f>
        <v>17900</v>
      </c>
      <c r="AG333" s="123">
        <f>ROUND(J333*(AC333+AE333),2)</f>
        <v>21480</v>
      </c>
    </row>
    <row r="334" spans="1:33" ht="25.5">
      <c r="A334" s="129">
        <v>28724</v>
      </c>
      <c r="B334" s="128" t="s">
        <v>456</v>
      </c>
      <c r="C334" s="129">
        <v>75786</v>
      </c>
      <c r="D334" s="128" t="s">
        <v>33</v>
      </c>
      <c r="E334" s="128" t="s">
        <v>49</v>
      </c>
      <c r="F334" s="128" t="s">
        <v>50</v>
      </c>
      <c r="G334" s="128" t="s">
        <v>26</v>
      </c>
      <c r="H334" s="143" t="s">
        <v>465</v>
      </c>
      <c r="I334" s="128" t="s">
        <v>27</v>
      </c>
      <c r="J334" s="125">
        <v>1</v>
      </c>
      <c r="K334" s="126" t="s">
        <v>1105</v>
      </c>
      <c r="L334" s="128">
        <v>712008</v>
      </c>
      <c r="M334" s="128" t="s">
        <v>460</v>
      </c>
      <c r="N334" s="128" t="s">
        <v>337</v>
      </c>
      <c r="O334" s="128" t="s">
        <v>69</v>
      </c>
      <c r="P334" s="128">
        <v>2</v>
      </c>
      <c r="Q334" s="128" t="s">
        <v>338</v>
      </c>
      <c r="R334" s="128">
        <v>113323</v>
      </c>
      <c r="S334" s="128" t="s">
        <v>339</v>
      </c>
      <c r="T334" s="128" t="s">
        <v>340</v>
      </c>
      <c r="U334" s="128">
        <v>549494482</v>
      </c>
      <c r="V334" s="143" t="s">
        <v>463</v>
      </c>
      <c r="W334" s="127" t="s">
        <v>1179</v>
      </c>
      <c r="X334" s="127" t="s">
        <v>1178</v>
      </c>
      <c r="Y334" s="127" t="s">
        <v>1177</v>
      </c>
      <c r="Z334" s="127" t="s">
        <v>1176</v>
      </c>
      <c r="AA334" s="127" t="s">
        <v>1144</v>
      </c>
      <c r="AB334" s="126" t="s">
        <v>1175</v>
      </c>
      <c r="AC334" s="124">
        <v>13650</v>
      </c>
      <c r="AD334" s="125">
        <v>20</v>
      </c>
      <c r="AE334" s="124">
        <v>2730</v>
      </c>
      <c r="AF334" s="123">
        <f>ROUND(J334*AC334,2)</f>
        <v>13650</v>
      </c>
      <c r="AG334" s="123">
        <f>ROUND(J334*(AC334+AE334),2)</f>
        <v>16380</v>
      </c>
    </row>
    <row r="335" spans="1:33" ht="26.25" thickBot="1">
      <c r="A335" s="129">
        <v>28724</v>
      </c>
      <c r="B335" s="128" t="s">
        <v>456</v>
      </c>
      <c r="C335" s="129">
        <v>75788</v>
      </c>
      <c r="D335" s="128" t="s">
        <v>46</v>
      </c>
      <c r="E335" s="128" t="s">
        <v>65</v>
      </c>
      <c r="F335" s="128" t="s">
        <v>66</v>
      </c>
      <c r="G335" s="128" t="s">
        <v>26</v>
      </c>
      <c r="H335" s="143" t="s">
        <v>466</v>
      </c>
      <c r="I335" s="128" t="s">
        <v>27</v>
      </c>
      <c r="J335" s="125">
        <v>3</v>
      </c>
      <c r="K335" s="126" t="s">
        <v>1105</v>
      </c>
      <c r="L335" s="128">
        <v>712008</v>
      </c>
      <c r="M335" s="128" t="s">
        <v>460</v>
      </c>
      <c r="N335" s="128" t="s">
        <v>337</v>
      </c>
      <c r="O335" s="128" t="s">
        <v>69</v>
      </c>
      <c r="P335" s="128">
        <v>2</v>
      </c>
      <c r="Q335" s="128" t="s">
        <v>338</v>
      </c>
      <c r="R335" s="128">
        <v>113323</v>
      </c>
      <c r="S335" s="128" t="s">
        <v>339</v>
      </c>
      <c r="T335" s="128" t="s">
        <v>340</v>
      </c>
      <c r="U335" s="128">
        <v>549494482</v>
      </c>
      <c r="V335" s="128"/>
      <c r="W335" s="127" t="s">
        <v>1179</v>
      </c>
      <c r="X335" s="127" t="s">
        <v>1178</v>
      </c>
      <c r="Y335" s="127" t="s">
        <v>1177</v>
      </c>
      <c r="Z335" s="127" t="s">
        <v>1176</v>
      </c>
      <c r="AA335" s="127" t="s">
        <v>1144</v>
      </c>
      <c r="AB335" s="126" t="s">
        <v>1175</v>
      </c>
      <c r="AC335" s="124">
        <v>4700</v>
      </c>
      <c r="AD335" s="125">
        <v>20</v>
      </c>
      <c r="AE335" s="124">
        <v>940</v>
      </c>
      <c r="AF335" s="123">
        <f>ROUND(J335*AC335,2)</f>
        <v>14100</v>
      </c>
      <c r="AG335" s="123">
        <f>ROUND(J335*(AC335+AE335),2)</f>
        <v>16920</v>
      </c>
    </row>
    <row r="336" spans="1:33" ht="13.5" customHeight="1" thickTop="1">
      <c r="A336" s="121"/>
      <c r="B336" s="121"/>
      <c r="C336" s="121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  <c r="AA336" s="122"/>
      <c r="AB336" s="122"/>
      <c r="AC336" s="122"/>
      <c r="AD336" s="121" t="s">
        <v>1099</v>
      </c>
      <c r="AE336" s="121"/>
      <c r="AF336" s="120">
        <f>SUM(AF330:AF335)</f>
        <v>113450</v>
      </c>
      <c r="AG336" s="120">
        <f>SUM(AG330:AG335)</f>
        <v>136140</v>
      </c>
    </row>
    <row r="337" spans="1:33" ht="12.75">
      <c r="A337" s="117"/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</row>
    <row r="338" spans="1:33" ht="51.75" thickBot="1">
      <c r="A338" s="129">
        <v>28727</v>
      </c>
      <c r="B338" s="128" t="s">
        <v>467</v>
      </c>
      <c r="C338" s="129">
        <v>75551</v>
      </c>
      <c r="D338" s="128" t="s">
        <v>24</v>
      </c>
      <c r="E338" s="128" t="s">
        <v>25</v>
      </c>
      <c r="F338" s="128" t="s">
        <v>1106</v>
      </c>
      <c r="G338" s="128" t="s">
        <v>26</v>
      </c>
      <c r="H338" s="143" t="s">
        <v>468</v>
      </c>
      <c r="I338" s="128" t="s">
        <v>27</v>
      </c>
      <c r="J338" s="125">
        <v>1</v>
      </c>
      <c r="K338" s="126" t="s">
        <v>1105</v>
      </c>
      <c r="L338" s="128">
        <v>994200</v>
      </c>
      <c r="M338" s="128" t="s">
        <v>469</v>
      </c>
      <c r="N338" s="128" t="s">
        <v>470</v>
      </c>
      <c r="O338" s="128" t="s">
        <v>471</v>
      </c>
      <c r="P338" s="128">
        <v>2</v>
      </c>
      <c r="Q338" s="128">
        <v>218</v>
      </c>
      <c r="R338" s="128">
        <v>117382</v>
      </c>
      <c r="S338" s="128" t="s">
        <v>472</v>
      </c>
      <c r="T338" s="128" t="s">
        <v>473</v>
      </c>
      <c r="U338" s="128">
        <v>549493166</v>
      </c>
      <c r="V338" s="128"/>
      <c r="W338" s="127" t="s">
        <v>1174</v>
      </c>
      <c r="X338" s="127" t="s">
        <v>1150</v>
      </c>
      <c r="Y338" s="127" t="s">
        <v>1173</v>
      </c>
      <c r="Z338" s="127" t="s">
        <v>1172</v>
      </c>
      <c r="AA338" s="127" t="s">
        <v>1149</v>
      </c>
      <c r="AB338" s="126" t="s">
        <v>1171</v>
      </c>
      <c r="AC338" s="124">
        <v>2600</v>
      </c>
      <c r="AD338" s="125">
        <v>20</v>
      </c>
      <c r="AE338" s="124">
        <v>520</v>
      </c>
      <c r="AF338" s="123">
        <f>ROUND(J338*AC338,2)</f>
        <v>2600</v>
      </c>
      <c r="AG338" s="123">
        <f>ROUND(J338*(AC338+AE338),2)</f>
        <v>3120</v>
      </c>
    </row>
    <row r="339" spans="1:33" ht="13.5" customHeight="1" thickTop="1">
      <c r="A339" s="121"/>
      <c r="B339" s="121"/>
      <c r="C339" s="121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  <c r="AA339" s="122"/>
      <c r="AB339" s="122"/>
      <c r="AC339" s="122"/>
      <c r="AD339" s="121" t="s">
        <v>1099</v>
      </c>
      <c r="AE339" s="121"/>
      <c r="AF339" s="120">
        <f>SUM(AF338:AF338)</f>
        <v>2600</v>
      </c>
      <c r="AG339" s="120">
        <f>SUM(AG338:AG338)</f>
        <v>3120</v>
      </c>
    </row>
    <row r="340" spans="1:33" ht="12.75">
      <c r="A340" s="117"/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</row>
    <row r="341" spans="1:33" ht="26.25" thickBot="1">
      <c r="A341" s="129">
        <v>28732</v>
      </c>
      <c r="B341" s="128" t="s">
        <v>474</v>
      </c>
      <c r="C341" s="129">
        <v>75634</v>
      </c>
      <c r="D341" s="128" t="s">
        <v>46</v>
      </c>
      <c r="E341" s="128" t="s">
        <v>47</v>
      </c>
      <c r="F341" s="128" t="s">
        <v>48</v>
      </c>
      <c r="G341" s="128" t="s">
        <v>26</v>
      </c>
      <c r="H341" s="143" t="s">
        <v>475</v>
      </c>
      <c r="I341" s="128" t="s">
        <v>27</v>
      </c>
      <c r="J341" s="125">
        <v>3</v>
      </c>
      <c r="K341" s="126" t="s">
        <v>1105</v>
      </c>
      <c r="L341" s="128">
        <v>314010</v>
      </c>
      <c r="M341" s="128" t="s">
        <v>51</v>
      </c>
      <c r="N341" s="128" t="s">
        <v>406</v>
      </c>
      <c r="O341" s="128" t="s">
        <v>407</v>
      </c>
      <c r="P341" s="128">
        <v>1</v>
      </c>
      <c r="Q341" s="128">
        <v>1016</v>
      </c>
      <c r="R341" s="128">
        <v>108090</v>
      </c>
      <c r="S341" s="128" t="s">
        <v>408</v>
      </c>
      <c r="T341" s="128" t="s">
        <v>409</v>
      </c>
      <c r="U341" s="128">
        <v>549494188</v>
      </c>
      <c r="V341" s="128"/>
      <c r="W341" s="127" t="s">
        <v>1130</v>
      </c>
      <c r="X341" s="127" t="s">
        <v>1170</v>
      </c>
      <c r="Y341" s="127" t="s">
        <v>1169</v>
      </c>
      <c r="Z341" s="127" t="s">
        <v>1130</v>
      </c>
      <c r="AA341" s="127" t="s">
        <v>1144</v>
      </c>
      <c r="AB341" s="126" t="s">
        <v>1168</v>
      </c>
      <c r="AC341" s="124">
        <v>3350</v>
      </c>
      <c r="AD341" s="125">
        <v>20</v>
      </c>
      <c r="AE341" s="124">
        <v>670</v>
      </c>
      <c r="AF341" s="123">
        <f>ROUND(J341*AC341,2)</f>
        <v>10050</v>
      </c>
      <c r="AG341" s="123">
        <f>ROUND(J341*(AC341+AE341),2)</f>
        <v>12060</v>
      </c>
    </row>
    <row r="342" spans="1:33" ht="13.5" customHeight="1" thickTop="1">
      <c r="A342" s="121"/>
      <c r="B342" s="121"/>
      <c r="C342" s="121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2"/>
      <c r="AC342" s="122"/>
      <c r="AD342" s="121" t="s">
        <v>1099</v>
      </c>
      <c r="AE342" s="121"/>
      <c r="AF342" s="120">
        <f>SUM(AF341:AF341)</f>
        <v>10050</v>
      </c>
      <c r="AG342" s="120">
        <f>SUM(AG341:AG341)</f>
        <v>12060</v>
      </c>
    </row>
    <row r="343" spans="1:33" ht="12.75">
      <c r="A343" s="117"/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</row>
    <row r="344" spans="1:33" ht="13.5" thickBot="1">
      <c r="A344" s="129">
        <v>28735</v>
      </c>
      <c r="B344" s="128" t="s">
        <v>476</v>
      </c>
      <c r="C344" s="129">
        <v>75707</v>
      </c>
      <c r="D344" s="128" t="s">
        <v>58</v>
      </c>
      <c r="E344" s="128" t="s">
        <v>150</v>
      </c>
      <c r="F344" s="128" t="s">
        <v>151</v>
      </c>
      <c r="G344" s="128" t="s">
        <v>26</v>
      </c>
      <c r="H344" s="128"/>
      <c r="I344" s="128" t="s">
        <v>27</v>
      </c>
      <c r="J344" s="125">
        <v>10</v>
      </c>
      <c r="K344" s="126" t="s">
        <v>1105</v>
      </c>
      <c r="L344" s="128">
        <v>314020</v>
      </c>
      <c r="M344" s="128" t="s">
        <v>477</v>
      </c>
      <c r="N344" s="128" t="s">
        <v>478</v>
      </c>
      <c r="O344" s="128" t="s">
        <v>479</v>
      </c>
      <c r="P344" s="128">
        <v>2</v>
      </c>
      <c r="Q344" s="128" t="s">
        <v>480</v>
      </c>
      <c r="R344" s="128">
        <v>169849</v>
      </c>
      <c r="S344" s="128" t="s">
        <v>481</v>
      </c>
      <c r="T344" s="128" t="s">
        <v>482</v>
      </c>
      <c r="U344" s="128">
        <v>549496100</v>
      </c>
      <c r="V344" s="128"/>
      <c r="W344" s="127" t="s">
        <v>1130</v>
      </c>
      <c r="X344" s="127" t="s">
        <v>1131</v>
      </c>
      <c r="Y344" s="127" t="s">
        <v>39</v>
      </c>
      <c r="Z344" s="127" t="s">
        <v>1130</v>
      </c>
      <c r="AA344" s="127" t="s">
        <v>39</v>
      </c>
      <c r="AB344" s="126" t="s">
        <v>1167</v>
      </c>
      <c r="AC344" s="124">
        <v>110</v>
      </c>
      <c r="AD344" s="125">
        <v>20</v>
      </c>
      <c r="AE344" s="124">
        <v>22</v>
      </c>
      <c r="AF344" s="123">
        <f>ROUND(J344*AC344,2)</f>
        <v>1100</v>
      </c>
      <c r="AG344" s="123">
        <f>ROUND(J344*(AC344+AE344),2)</f>
        <v>1320</v>
      </c>
    </row>
    <row r="345" spans="1:33" ht="13.5" customHeight="1" thickTop="1">
      <c r="A345" s="121"/>
      <c r="B345" s="121"/>
      <c r="C345" s="121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  <c r="AA345" s="122"/>
      <c r="AB345" s="122"/>
      <c r="AC345" s="122"/>
      <c r="AD345" s="121" t="s">
        <v>1099</v>
      </c>
      <c r="AE345" s="121"/>
      <c r="AF345" s="120">
        <f>SUM(AF344:AF344)</f>
        <v>1100</v>
      </c>
      <c r="AG345" s="120">
        <f>SUM(AG344:AG344)</f>
        <v>1320</v>
      </c>
    </row>
    <row r="346" spans="1:33" ht="12.75">
      <c r="A346" s="117"/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</row>
    <row r="347" spans="1:33" ht="25.5">
      <c r="A347" s="129">
        <v>28739</v>
      </c>
      <c r="B347" s="128"/>
      <c r="C347" s="129">
        <v>75699</v>
      </c>
      <c r="D347" s="128" t="s">
        <v>46</v>
      </c>
      <c r="E347" s="128" t="s">
        <v>80</v>
      </c>
      <c r="F347" s="128" t="s">
        <v>81</v>
      </c>
      <c r="G347" s="128" t="s">
        <v>26</v>
      </c>
      <c r="H347" s="143" t="s">
        <v>483</v>
      </c>
      <c r="I347" s="128" t="s">
        <v>27</v>
      </c>
      <c r="J347" s="125">
        <v>1</v>
      </c>
      <c r="K347" s="126" t="s">
        <v>1118</v>
      </c>
      <c r="L347" s="128">
        <v>110230</v>
      </c>
      <c r="M347" s="128" t="s">
        <v>484</v>
      </c>
      <c r="N347" s="128" t="s">
        <v>485</v>
      </c>
      <c r="O347" s="128" t="s">
        <v>486</v>
      </c>
      <c r="P347" s="128">
        <v>1</v>
      </c>
      <c r="Q347" s="128">
        <v>2.058</v>
      </c>
      <c r="R347" s="128">
        <v>135370</v>
      </c>
      <c r="S347" s="128" t="s">
        <v>487</v>
      </c>
      <c r="T347" s="128" t="s">
        <v>488</v>
      </c>
      <c r="U347" s="128">
        <v>549494808</v>
      </c>
      <c r="V347" s="143" t="s">
        <v>489</v>
      </c>
      <c r="W347" s="127" t="s">
        <v>1166</v>
      </c>
      <c r="X347" s="127" t="s">
        <v>1165</v>
      </c>
      <c r="Y347" s="127" t="s">
        <v>1164</v>
      </c>
      <c r="Z347" s="127" t="s">
        <v>1120</v>
      </c>
      <c r="AA347" s="127" t="s">
        <v>1127</v>
      </c>
      <c r="AB347" s="126" t="s">
        <v>1163</v>
      </c>
      <c r="AC347" s="124">
        <v>5400</v>
      </c>
      <c r="AD347" s="125">
        <v>20</v>
      </c>
      <c r="AE347" s="124">
        <v>1080</v>
      </c>
      <c r="AF347" s="123">
        <f>ROUND(J347*AC347,2)</f>
        <v>5400</v>
      </c>
      <c r="AG347" s="123">
        <f>ROUND(J347*(AC347+AE347),2)</f>
        <v>6480</v>
      </c>
    </row>
    <row r="348" spans="1:33" ht="77.25" thickBot="1">
      <c r="A348" s="129">
        <v>28739</v>
      </c>
      <c r="B348" s="128"/>
      <c r="C348" s="129">
        <v>75703</v>
      </c>
      <c r="D348" s="128" t="s">
        <v>72</v>
      </c>
      <c r="E348" s="128" t="s">
        <v>126</v>
      </c>
      <c r="F348" s="128" t="s">
        <v>127</v>
      </c>
      <c r="G348" s="128" t="s">
        <v>26</v>
      </c>
      <c r="H348" s="144" t="s">
        <v>562</v>
      </c>
      <c r="I348" s="128" t="s">
        <v>27</v>
      </c>
      <c r="J348" s="125">
        <v>1</v>
      </c>
      <c r="K348" s="126" t="s">
        <v>1118</v>
      </c>
      <c r="L348" s="128">
        <v>110230</v>
      </c>
      <c r="M348" s="128" t="s">
        <v>484</v>
      </c>
      <c r="N348" s="128" t="s">
        <v>485</v>
      </c>
      <c r="O348" s="128" t="s">
        <v>486</v>
      </c>
      <c r="P348" s="128">
        <v>1</v>
      </c>
      <c r="Q348" s="128">
        <v>2.058</v>
      </c>
      <c r="R348" s="128">
        <v>135370</v>
      </c>
      <c r="S348" s="128" t="s">
        <v>487</v>
      </c>
      <c r="T348" s="128" t="s">
        <v>488</v>
      </c>
      <c r="U348" s="128">
        <v>549494808</v>
      </c>
      <c r="V348" s="143" t="s">
        <v>489</v>
      </c>
      <c r="W348" s="127" t="s">
        <v>1166</v>
      </c>
      <c r="X348" s="127" t="s">
        <v>1165</v>
      </c>
      <c r="Y348" s="127" t="s">
        <v>1164</v>
      </c>
      <c r="Z348" s="127" t="s">
        <v>1120</v>
      </c>
      <c r="AA348" s="127" t="s">
        <v>1127</v>
      </c>
      <c r="AB348" s="126" t="s">
        <v>1163</v>
      </c>
      <c r="AC348" s="124">
        <v>14000</v>
      </c>
      <c r="AD348" s="125">
        <v>20</v>
      </c>
      <c r="AE348" s="124">
        <v>2800</v>
      </c>
      <c r="AF348" s="123">
        <f>ROUND(J348*AC348,2)</f>
        <v>14000</v>
      </c>
      <c r="AG348" s="123">
        <f>ROUND(J348*(AC348+AE348),2)</f>
        <v>16800</v>
      </c>
    </row>
    <row r="349" spans="1:33" ht="13.5" customHeight="1" thickTop="1">
      <c r="A349" s="121"/>
      <c r="B349" s="121"/>
      <c r="C349" s="121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  <c r="AA349" s="122"/>
      <c r="AB349" s="122"/>
      <c r="AC349" s="122"/>
      <c r="AD349" s="121" t="s">
        <v>1099</v>
      </c>
      <c r="AE349" s="121"/>
      <c r="AF349" s="120">
        <f>SUM(AF347:AF348)</f>
        <v>19400</v>
      </c>
      <c r="AG349" s="120">
        <f>SUM(AG347:AG348)</f>
        <v>23280</v>
      </c>
    </row>
    <row r="350" spans="1:33" ht="12.75">
      <c r="A350" s="117"/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</row>
    <row r="351" spans="1:33" ht="25.5">
      <c r="A351" s="129">
        <v>28744</v>
      </c>
      <c r="B351" s="128" t="s">
        <v>490</v>
      </c>
      <c r="C351" s="129">
        <v>75759</v>
      </c>
      <c r="D351" s="128" t="s">
        <v>166</v>
      </c>
      <c r="E351" s="128" t="s">
        <v>167</v>
      </c>
      <c r="F351" s="128" t="s">
        <v>168</v>
      </c>
      <c r="G351" s="128" t="s">
        <v>26</v>
      </c>
      <c r="H351" s="128"/>
      <c r="I351" s="128" t="s">
        <v>27</v>
      </c>
      <c r="J351" s="125">
        <v>1</v>
      </c>
      <c r="K351" s="126" t="s">
        <v>1105</v>
      </c>
      <c r="L351" s="128">
        <v>220000</v>
      </c>
      <c r="M351" s="128" t="s">
        <v>395</v>
      </c>
      <c r="N351" s="128" t="s">
        <v>396</v>
      </c>
      <c r="O351" s="128" t="s">
        <v>397</v>
      </c>
      <c r="P351" s="128">
        <v>1</v>
      </c>
      <c r="Q351" s="128">
        <v>21</v>
      </c>
      <c r="R351" s="128">
        <v>37823</v>
      </c>
      <c r="S351" s="128" t="s">
        <v>398</v>
      </c>
      <c r="T351" s="128" t="s">
        <v>399</v>
      </c>
      <c r="U351" s="128">
        <v>549491207</v>
      </c>
      <c r="V351" s="143" t="s">
        <v>400</v>
      </c>
      <c r="W351" s="127" t="s">
        <v>1162</v>
      </c>
      <c r="X351" s="127" t="s">
        <v>1161</v>
      </c>
      <c r="Y351" s="127" t="s">
        <v>39</v>
      </c>
      <c r="Z351" s="127" t="s">
        <v>1160</v>
      </c>
      <c r="AA351" s="127" t="s">
        <v>39</v>
      </c>
      <c r="AB351" s="126" t="s">
        <v>1159</v>
      </c>
      <c r="AC351" s="124">
        <v>1200</v>
      </c>
      <c r="AD351" s="125">
        <v>20</v>
      </c>
      <c r="AE351" s="124">
        <v>240</v>
      </c>
      <c r="AF351" s="123">
        <f>ROUND(J351*AC351,2)</f>
        <v>1200</v>
      </c>
      <c r="AG351" s="123">
        <f>ROUND(J351*(AC351+AE351),2)</f>
        <v>1440</v>
      </c>
    </row>
    <row r="352" spans="1:33" ht="25.5">
      <c r="A352" s="129">
        <v>28744</v>
      </c>
      <c r="B352" s="128" t="s">
        <v>490</v>
      </c>
      <c r="C352" s="129">
        <v>75763</v>
      </c>
      <c r="D352" s="128" t="s">
        <v>44</v>
      </c>
      <c r="E352" s="128" t="s">
        <v>45</v>
      </c>
      <c r="F352" s="128" t="s">
        <v>1108</v>
      </c>
      <c r="G352" s="128" t="s">
        <v>26</v>
      </c>
      <c r="H352" s="128"/>
      <c r="I352" s="128" t="s">
        <v>27</v>
      </c>
      <c r="J352" s="125">
        <v>1</v>
      </c>
      <c r="K352" s="126" t="s">
        <v>1105</v>
      </c>
      <c r="L352" s="128">
        <v>220000</v>
      </c>
      <c r="M352" s="128" t="s">
        <v>395</v>
      </c>
      <c r="N352" s="128" t="s">
        <v>396</v>
      </c>
      <c r="O352" s="128" t="s">
        <v>397</v>
      </c>
      <c r="P352" s="128">
        <v>1</v>
      </c>
      <c r="Q352" s="128">
        <v>21</v>
      </c>
      <c r="R352" s="128">
        <v>37823</v>
      </c>
      <c r="S352" s="128" t="s">
        <v>398</v>
      </c>
      <c r="T352" s="128" t="s">
        <v>399</v>
      </c>
      <c r="U352" s="128">
        <v>549491207</v>
      </c>
      <c r="V352" s="143" t="s">
        <v>400</v>
      </c>
      <c r="W352" s="127" t="s">
        <v>1162</v>
      </c>
      <c r="X352" s="127" t="s">
        <v>1161</v>
      </c>
      <c r="Y352" s="127" t="s">
        <v>39</v>
      </c>
      <c r="Z352" s="127" t="s">
        <v>1160</v>
      </c>
      <c r="AA352" s="127" t="s">
        <v>39</v>
      </c>
      <c r="AB352" s="126" t="s">
        <v>1159</v>
      </c>
      <c r="AC352" s="124">
        <v>5620</v>
      </c>
      <c r="AD352" s="125">
        <v>20</v>
      </c>
      <c r="AE352" s="124">
        <v>1124</v>
      </c>
      <c r="AF352" s="123">
        <f>ROUND(J352*AC352,2)</f>
        <v>5620</v>
      </c>
      <c r="AG352" s="123">
        <f>ROUND(J352*(AC352+AE352),2)</f>
        <v>6744</v>
      </c>
    </row>
    <row r="353" spans="1:33" ht="90" thickBot="1">
      <c r="A353" s="129">
        <v>28744</v>
      </c>
      <c r="B353" s="128" t="s">
        <v>490</v>
      </c>
      <c r="C353" s="129">
        <v>75787</v>
      </c>
      <c r="D353" s="128" t="s">
        <v>33</v>
      </c>
      <c r="E353" s="128" t="s">
        <v>42</v>
      </c>
      <c r="F353" s="128" t="s">
        <v>43</v>
      </c>
      <c r="G353" s="128" t="s">
        <v>26</v>
      </c>
      <c r="H353" s="143" t="s">
        <v>491</v>
      </c>
      <c r="I353" s="128" t="s">
        <v>27</v>
      </c>
      <c r="J353" s="125">
        <v>1</v>
      </c>
      <c r="K353" s="126" t="s">
        <v>1105</v>
      </c>
      <c r="L353" s="128">
        <v>220000</v>
      </c>
      <c r="M353" s="128" t="s">
        <v>395</v>
      </c>
      <c r="N353" s="128" t="s">
        <v>396</v>
      </c>
      <c r="O353" s="128" t="s">
        <v>397</v>
      </c>
      <c r="P353" s="128">
        <v>1</v>
      </c>
      <c r="Q353" s="128">
        <v>21</v>
      </c>
      <c r="R353" s="128">
        <v>37823</v>
      </c>
      <c r="S353" s="128" t="s">
        <v>398</v>
      </c>
      <c r="T353" s="128" t="s">
        <v>399</v>
      </c>
      <c r="U353" s="128">
        <v>549491207</v>
      </c>
      <c r="V353" s="143" t="s">
        <v>400</v>
      </c>
      <c r="W353" s="127" t="s">
        <v>1162</v>
      </c>
      <c r="X353" s="127" t="s">
        <v>1161</v>
      </c>
      <c r="Y353" s="127" t="s">
        <v>39</v>
      </c>
      <c r="Z353" s="127" t="s">
        <v>1160</v>
      </c>
      <c r="AA353" s="127" t="s">
        <v>39</v>
      </c>
      <c r="AB353" s="126" t="s">
        <v>1159</v>
      </c>
      <c r="AC353" s="124">
        <v>19250</v>
      </c>
      <c r="AD353" s="125">
        <v>20</v>
      </c>
      <c r="AE353" s="124">
        <v>3850</v>
      </c>
      <c r="AF353" s="123">
        <f>ROUND(J353*AC353,2)</f>
        <v>19250</v>
      </c>
      <c r="AG353" s="123">
        <f>ROUND(J353*(AC353+AE353),2)</f>
        <v>23100</v>
      </c>
    </row>
    <row r="354" spans="1:33" ht="13.5" customHeight="1" thickTop="1">
      <c r="A354" s="121"/>
      <c r="B354" s="121"/>
      <c r="C354" s="121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  <c r="AA354" s="122"/>
      <c r="AB354" s="122"/>
      <c r="AC354" s="122"/>
      <c r="AD354" s="121" t="s">
        <v>1099</v>
      </c>
      <c r="AE354" s="121"/>
      <c r="AF354" s="120">
        <f>SUM(AF351:AF353)</f>
        <v>26070</v>
      </c>
      <c r="AG354" s="120">
        <f>SUM(AG351:AG353)</f>
        <v>31284</v>
      </c>
    </row>
    <row r="355" spans="1:33" ht="12.75">
      <c r="A355" s="117"/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</row>
    <row r="356" spans="1:33" ht="63.75">
      <c r="A356" s="129">
        <v>28746</v>
      </c>
      <c r="B356" s="128" t="s">
        <v>492</v>
      </c>
      <c r="C356" s="129">
        <v>75789</v>
      </c>
      <c r="D356" s="128" t="s">
        <v>72</v>
      </c>
      <c r="E356" s="128" t="s">
        <v>126</v>
      </c>
      <c r="F356" s="128" t="s">
        <v>127</v>
      </c>
      <c r="G356" s="128" t="s">
        <v>26</v>
      </c>
      <c r="H356" s="143" t="s">
        <v>493</v>
      </c>
      <c r="I356" s="128" t="s">
        <v>27</v>
      </c>
      <c r="J356" s="125">
        <v>2</v>
      </c>
      <c r="K356" s="126" t="s">
        <v>1105</v>
      </c>
      <c r="L356" s="128">
        <v>220000</v>
      </c>
      <c r="M356" s="128" t="s">
        <v>395</v>
      </c>
      <c r="N356" s="128" t="s">
        <v>396</v>
      </c>
      <c r="O356" s="128" t="s">
        <v>397</v>
      </c>
      <c r="P356" s="128">
        <v>1</v>
      </c>
      <c r="Q356" s="128">
        <v>21</v>
      </c>
      <c r="R356" s="128">
        <v>37823</v>
      </c>
      <c r="S356" s="128" t="s">
        <v>398</v>
      </c>
      <c r="T356" s="128" t="s">
        <v>399</v>
      </c>
      <c r="U356" s="128">
        <v>549491207</v>
      </c>
      <c r="V356" s="143" t="s">
        <v>400</v>
      </c>
      <c r="W356" s="127" t="s">
        <v>1158</v>
      </c>
      <c r="X356" s="127" t="s">
        <v>1157</v>
      </c>
      <c r="Y356" s="127" t="s">
        <v>39</v>
      </c>
      <c r="Z356" s="127" t="s">
        <v>1120</v>
      </c>
      <c r="AA356" s="127" t="s">
        <v>39</v>
      </c>
      <c r="AB356" s="126" t="s">
        <v>1156</v>
      </c>
      <c r="AC356" s="124">
        <v>13100</v>
      </c>
      <c r="AD356" s="125">
        <v>20</v>
      </c>
      <c r="AE356" s="124">
        <v>2620</v>
      </c>
      <c r="AF356" s="123">
        <f>ROUND(J356*AC356,2)</f>
        <v>26200</v>
      </c>
      <c r="AG356" s="123">
        <f>ROUND(J356*(AC356+AE356),2)</f>
        <v>31440</v>
      </c>
    </row>
    <row r="357" spans="1:33" ht="25.5">
      <c r="A357" s="129">
        <v>28746</v>
      </c>
      <c r="B357" s="128" t="s">
        <v>492</v>
      </c>
      <c r="C357" s="129">
        <v>75790</v>
      </c>
      <c r="D357" s="128" t="s">
        <v>46</v>
      </c>
      <c r="E357" s="128" t="s">
        <v>65</v>
      </c>
      <c r="F357" s="128" t="s">
        <v>66</v>
      </c>
      <c r="G357" s="128" t="s">
        <v>26</v>
      </c>
      <c r="H357" s="143" t="s">
        <v>494</v>
      </c>
      <c r="I357" s="128" t="s">
        <v>27</v>
      </c>
      <c r="J357" s="125">
        <v>2</v>
      </c>
      <c r="K357" s="126" t="s">
        <v>1105</v>
      </c>
      <c r="L357" s="128">
        <v>220000</v>
      </c>
      <c r="M357" s="128" t="s">
        <v>395</v>
      </c>
      <c r="N357" s="128" t="s">
        <v>396</v>
      </c>
      <c r="O357" s="128" t="s">
        <v>397</v>
      </c>
      <c r="P357" s="128">
        <v>1</v>
      </c>
      <c r="Q357" s="128">
        <v>21</v>
      </c>
      <c r="R357" s="128">
        <v>37823</v>
      </c>
      <c r="S357" s="128" t="s">
        <v>398</v>
      </c>
      <c r="T357" s="128" t="s">
        <v>399</v>
      </c>
      <c r="U357" s="128">
        <v>549491207</v>
      </c>
      <c r="V357" s="143" t="s">
        <v>400</v>
      </c>
      <c r="W357" s="127" t="s">
        <v>1158</v>
      </c>
      <c r="X357" s="127" t="s">
        <v>1157</v>
      </c>
      <c r="Y357" s="127" t="s">
        <v>39</v>
      </c>
      <c r="Z357" s="127" t="s">
        <v>1120</v>
      </c>
      <c r="AA357" s="127" t="s">
        <v>39</v>
      </c>
      <c r="AB357" s="126" t="s">
        <v>1156</v>
      </c>
      <c r="AC357" s="124">
        <v>4700</v>
      </c>
      <c r="AD357" s="125">
        <v>20</v>
      </c>
      <c r="AE357" s="124">
        <v>940</v>
      </c>
      <c r="AF357" s="123">
        <f>ROUND(J357*AC357,2)</f>
        <v>9400</v>
      </c>
      <c r="AG357" s="123">
        <f>ROUND(J357*(AC357+AE357),2)</f>
        <v>11280</v>
      </c>
    </row>
    <row r="358" spans="1:33" ht="26.25" thickBot="1">
      <c r="A358" s="129">
        <v>28746</v>
      </c>
      <c r="B358" s="128" t="s">
        <v>492</v>
      </c>
      <c r="C358" s="129">
        <v>75791</v>
      </c>
      <c r="D358" s="128" t="s">
        <v>44</v>
      </c>
      <c r="E358" s="128" t="s">
        <v>45</v>
      </c>
      <c r="F358" s="128" t="s">
        <v>1108</v>
      </c>
      <c r="G358" s="128" t="s">
        <v>26</v>
      </c>
      <c r="H358" s="128"/>
      <c r="I358" s="128" t="s">
        <v>27</v>
      </c>
      <c r="J358" s="125">
        <v>2</v>
      </c>
      <c r="K358" s="126" t="s">
        <v>1105</v>
      </c>
      <c r="L358" s="128">
        <v>220000</v>
      </c>
      <c r="M358" s="128" t="s">
        <v>395</v>
      </c>
      <c r="N358" s="128" t="s">
        <v>396</v>
      </c>
      <c r="O358" s="128" t="s">
        <v>397</v>
      </c>
      <c r="P358" s="128">
        <v>1</v>
      </c>
      <c r="Q358" s="128">
        <v>21</v>
      </c>
      <c r="R358" s="128">
        <v>37823</v>
      </c>
      <c r="S358" s="128" t="s">
        <v>398</v>
      </c>
      <c r="T358" s="128" t="s">
        <v>399</v>
      </c>
      <c r="U358" s="128">
        <v>549491207</v>
      </c>
      <c r="V358" s="143" t="s">
        <v>400</v>
      </c>
      <c r="W358" s="127" t="s">
        <v>1158</v>
      </c>
      <c r="X358" s="127" t="s">
        <v>1157</v>
      </c>
      <c r="Y358" s="127" t="s">
        <v>39</v>
      </c>
      <c r="Z358" s="127" t="s">
        <v>1120</v>
      </c>
      <c r="AA358" s="127" t="s">
        <v>39</v>
      </c>
      <c r="AB358" s="126" t="s">
        <v>1156</v>
      </c>
      <c r="AC358" s="124">
        <v>5620</v>
      </c>
      <c r="AD358" s="125">
        <v>20</v>
      </c>
      <c r="AE358" s="124">
        <v>1124</v>
      </c>
      <c r="AF358" s="123">
        <f>ROUND(J358*AC358,2)</f>
        <v>11240</v>
      </c>
      <c r="AG358" s="123">
        <f>ROUND(J358*(AC358+AE358),2)</f>
        <v>13488</v>
      </c>
    </row>
    <row r="359" spans="1:33" ht="13.5" customHeight="1" thickTop="1">
      <c r="A359" s="121"/>
      <c r="B359" s="121"/>
      <c r="C359" s="121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  <c r="AA359" s="122"/>
      <c r="AB359" s="122"/>
      <c r="AC359" s="122"/>
      <c r="AD359" s="121" t="s">
        <v>1099</v>
      </c>
      <c r="AE359" s="121"/>
      <c r="AF359" s="120">
        <f>SUM(AF356:AF358)</f>
        <v>46840</v>
      </c>
      <c r="AG359" s="120">
        <f>SUM(AG356:AG358)</f>
        <v>56208</v>
      </c>
    </row>
    <row r="360" spans="1:33" ht="12.7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</row>
    <row r="361" spans="1:33" ht="13.5" thickBot="1">
      <c r="A361" s="129">
        <v>28757</v>
      </c>
      <c r="B361" s="128" t="s">
        <v>495</v>
      </c>
      <c r="C361" s="129">
        <v>75737</v>
      </c>
      <c r="D361" s="128" t="s">
        <v>91</v>
      </c>
      <c r="E361" s="128" t="s">
        <v>92</v>
      </c>
      <c r="F361" s="128" t="s">
        <v>93</v>
      </c>
      <c r="G361" s="128" t="s">
        <v>26</v>
      </c>
      <c r="H361" s="128"/>
      <c r="I361" s="128" t="s">
        <v>27</v>
      </c>
      <c r="J361" s="125">
        <v>2</v>
      </c>
      <c r="K361" s="126" t="s">
        <v>1118</v>
      </c>
      <c r="L361" s="128">
        <v>213300</v>
      </c>
      <c r="M361" s="128" t="s">
        <v>181</v>
      </c>
      <c r="N361" s="128" t="s">
        <v>182</v>
      </c>
      <c r="O361" s="128" t="s">
        <v>183</v>
      </c>
      <c r="P361" s="128">
        <v>3</v>
      </c>
      <c r="Q361" s="128" t="s">
        <v>411</v>
      </c>
      <c r="R361" s="128">
        <v>133782</v>
      </c>
      <c r="S361" s="128" t="s">
        <v>185</v>
      </c>
      <c r="T361" s="128" t="s">
        <v>186</v>
      </c>
      <c r="U361" s="128">
        <v>549495760</v>
      </c>
      <c r="V361" s="128"/>
      <c r="W361" s="127" t="s">
        <v>1155</v>
      </c>
      <c r="X361" s="127" t="s">
        <v>1154</v>
      </c>
      <c r="Y361" s="127" t="s">
        <v>39</v>
      </c>
      <c r="Z361" s="127" t="s">
        <v>1153</v>
      </c>
      <c r="AA361" s="127" t="s">
        <v>39</v>
      </c>
      <c r="AB361" s="126" t="s">
        <v>1152</v>
      </c>
      <c r="AC361" s="124">
        <v>140</v>
      </c>
      <c r="AD361" s="125">
        <v>20</v>
      </c>
      <c r="AE361" s="124">
        <v>28</v>
      </c>
      <c r="AF361" s="123">
        <f>ROUND(J361*AC361,2)</f>
        <v>280</v>
      </c>
      <c r="AG361" s="123">
        <f>ROUND(J361*(AC361+AE361),2)</f>
        <v>336</v>
      </c>
    </row>
    <row r="362" spans="1:33" ht="13.5" customHeight="1" thickTop="1">
      <c r="A362" s="121"/>
      <c r="B362" s="121"/>
      <c r="C362" s="121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  <c r="AA362" s="122"/>
      <c r="AB362" s="122"/>
      <c r="AC362" s="122"/>
      <c r="AD362" s="121" t="s">
        <v>1099</v>
      </c>
      <c r="AE362" s="121"/>
      <c r="AF362" s="120">
        <f>SUM(AF361:AF361)</f>
        <v>280</v>
      </c>
      <c r="AG362" s="120">
        <f>SUM(AG361:AG361)</f>
        <v>336</v>
      </c>
    </row>
    <row r="363" spans="1:33" ht="12.7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</row>
    <row r="364" spans="1:33" ht="89.25">
      <c r="A364" s="129">
        <v>28758</v>
      </c>
      <c r="B364" s="128" t="s">
        <v>496</v>
      </c>
      <c r="C364" s="129">
        <v>75740</v>
      </c>
      <c r="D364" s="128" t="s">
        <v>33</v>
      </c>
      <c r="E364" s="128" t="s">
        <v>34</v>
      </c>
      <c r="F364" s="128" t="s">
        <v>35</v>
      </c>
      <c r="G364" s="128" t="s">
        <v>26</v>
      </c>
      <c r="H364" s="143" t="s">
        <v>497</v>
      </c>
      <c r="I364" s="128" t="s">
        <v>27</v>
      </c>
      <c r="J364" s="125">
        <v>1</v>
      </c>
      <c r="K364" s="126" t="s">
        <v>1105</v>
      </c>
      <c r="L364" s="128">
        <v>994200</v>
      </c>
      <c r="M364" s="128" t="s">
        <v>469</v>
      </c>
      <c r="N364" s="128" t="s">
        <v>470</v>
      </c>
      <c r="O364" s="128" t="s">
        <v>471</v>
      </c>
      <c r="P364" s="128">
        <v>2</v>
      </c>
      <c r="Q364" s="128">
        <v>218</v>
      </c>
      <c r="R364" s="128">
        <v>117382</v>
      </c>
      <c r="S364" s="128" t="s">
        <v>472</v>
      </c>
      <c r="T364" s="128" t="s">
        <v>473</v>
      </c>
      <c r="U364" s="128">
        <v>549493166</v>
      </c>
      <c r="V364" s="128"/>
      <c r="W364" s="127" t="s">
        <v>1151</v>
      </c>
      <c r="X364" s="127" t="s">
        <v>1150</v>
      </c>
      <c r="Y364" s="127" t="s">
        <v>39</v>
      </c>
      <c r="Z364" s="127" t="s">
        <v>1120</v>
      </c>
      <c r="AA364" s="127" t="s">
        <v>1149</v>
      </c>
      <c r="AB364" s="126" t="s">
        <v>1148</v>
      </c>
      <c r="AC364" s="124">
        <v>12070</v>
      </c>
      <c r="AD364" s="125">
        <v>20</v>
      </c>
      <c r="AE364" s="124">
        <v>2414</v>
      </c>
      <c r="AF364" s="123">
        <f>ROUND(J364*AC364,2)</f>
        <v>12070</v>
      </c>
      <c r="AG364" s="123">
        <f>ROUND(J364*(AC364+AE364),2)</f>
        <v>14484</v>
      </c>
    </row>
    <row r="365" spans="1:33" ht="51.75" thickBot="1">
      <c r="A365" s="129">
        <v>28758</v>
      </c>
      <c r="B365" s="128" t="s">
        <v>496</v>
      </c>
      <c r="C365" s="129">
        <v>75741</v>
      </c>
      <c r="D365" s="128" t="s">
        <v>24</v>
      </c>
      <c r="E365" s="128" t="s">
        <v>25</v>
      </c>
      <c r="F365" s="128" t="s">
        <v>1106</v>
      </c>
      <c r="G365" s="128" t="s">
        <v>26</v>
      </c>
      <c r="H365" s="143" t="s">
        <v>468</v>
      </c>
      <c r="I365" s="128" t="s">
        <v>27</v>
      </c>
      <c r="J365" s="125">
        <v>1</v>
      </c>
      <c r="K365" s="126" t="s">
        <v>1105</v>
      </c>
      <c r="L365" s="128">
        <v>994200</v>
      </c>
      <c r="M365" s="128" t="s">
        <v>469</v>
      </c>
      <c r="N365" s="128" t="s">
        <v>470</v>
      </c>
      <c r="O365" s="128" t="s">
        <v>471</v>
      </c>
      <c r="P365" s="128">
        <v>2</v>
      </c>
      <c r="Q365" s="128">
        <v>218</v>
      </c>
      <c r="R365" s="128">
        <v>117382</v>
      </c>
      <c r="S365" s="128" t="s">
        <v>472</v>
      </c>
      <c r="T365" s="128" t="s">
        <v>473</v>
      </c>
      <c r="U365" s="128">
        <v>549493166</v>
      </c>
      <c r="V365" s="128"/>
      <c r="W365" s="127" t="s">
        <v>1151</v>
      </c>
      <c r="X365" s="127" t="s">
        <v>1150</v>
      </c>
      <c r="Y365" s="127" t="s">
        <v>39</v>
      </c>
      <c r="Z365" s="127" t="s">
        <v>1120</v>
      </c>
      <c r="AA365" s="127" t="s">
        <v>1149</v>
      </c>
      <c r="AB365" s="126" t="s">
        <v>1148</v>
      </c>
      <c r="AC365" s="124">
        <v>2600</v>
      </c>
      <c r="AD365" s="125">
        <v>20</v>
      </c>
      <c r="AE365" s="124">
        <v>520</v>
      </c>
      <c r="AF365" s="123">
        <f>ROUND(J365*AC365,2)</f>
        <v>2600</v>
      </c>
      <c r="AG365" s="123">
        <f>ROUND(J365*(AC365+AE365),2)</f>
        <v>3120</v>
      </c>
    </row>
    <row r="366" spans="1:33" ht="13.5" customHeight="1" thickTop="1">
      <c r="A366" s="121"/>
      <c r="B366" s="121"/>
      <c r="C366" s="121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  <c r="AC366" s="122"/>
      <c r="AD366" s="121" t="s">
        <v>1099</v>
      </c>
      <c r="AE366" s="121"/>
      <c r="AF366" s="120">
        <f>SUM(AF364:AF365)</f>
        <v>14670</v>
      </c>
      <c r="AG366" s="120">
        <f>SUM(AG364:AG365)</f>
        <v>17604</v>
      </c>
    </row>
    <row r="367" spans="1:33" ht="12.7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</row>
    <row r="368" spans="1:33" ht="38.25">
      <c r="A368" s="129">
        <v>28759</v>
      </c>
      <c r="B368" s="128" t="s">
        <v>498</v>
      </c>
      <c r="C368" s="129">
        <v>75766</v>
      </c>
      <c r="D368" s="128" t="s">
        <v>166</v>
      </c>
      <c r="E368" s="128" t="s">
        <v>167</v>
      </c>
      <c r="F368" s="128" t="s">
        <v>168</v>
      </c>
      <c r="G368" s="128" t="s">
        <v>26</v>
      </c>
      <c r="H368" s="143" t="s">
        <v>499</v>
      </c>
      <c r="I368" s="128" t="s">
        <v>27</v>
      </c>
      <c r="J368" s="125">
        <v>2</v>
      </c>
      <c r="K368" s="126" t="s">
        <v>1105</v>
      </c>
      <c r="L368" s="128">
        <v>560000</v>
      </c>
      <c r="M368" s="128" t="s">
        <v>129</v>
      </c>
      <c r="N368" s="128" t="s">
        <v>130</v>
      </c>
      <c r="O368" s="128" t="s">
        <v>131</v>
      </c>
      <c r="P368" s="128">
        <v>3</v>
      </c>
      <c r="Q368" s="128">
        <v>349</v>
      </c>
      <c r="R368" s="128">
        <v>168497</v>
      </c>
      <c r="S368" s="128" t="s">
        <v>132</v>
      </c>
      <c r="T368" s="128" t="s">
        <v>133</v>
      </c>
      <c r="U368" s="128">
        <v>549494051</v>
      </c>
      <c r="V368" s="143" t="s">
        <v>134</v>
      </c>
      <c r="W368" s="127" t="s">
        <v>1147</v>
      </c>
      <c r="X368" s="127" t="s">
        <v>1146</v>
      </c>
      <c r="Y368" s="127" t="s">
        <v>1145</v>
      </c>
      <c r="Z368" s="127" t="s">
        <v>1120</v>
      </c>
      <c r="AA368" s="127" t="s">
        <v>1144</v>
      </c>
      <c r="AB368" s="126" t="s">
        <v>1143</v>
      </c>
      <c r="AC368" s="124">
        <v>1200</v>
      </c>
      <c r="AD368" s="125">
        <v>20</v>
      </c>
      <c r="AE368" s="124">
        <v>240</v>
      </c>
      <c r="AF368" s="123">
        <f>ROUND(J368*AC368,2)</f>
        <v>2400</v>
      </c>
      <c r="AG368" s="123">
        <f>ROUND(J368*(AC368+AE368),2)</f>
        <v>2880</v>
      </c>
    </row>
    <row r="369" spans="1:33" ht="38.25">
      <c r="A369" s="129">
        <v>28759</v>
      </c>
      <c r="B369" s="128" t="s">
        <v>498</v>
      </c>
      <c r="C369" s="129">
        <v>75792</v>
      </c>
      <c r="D369" s="128" t="s">
        <v>58</v>
      </c>
      <c r="E369" s="128" t="s">
        <v>59</v>
      </c>
      <c r="F369" s="128" t="s">
        <v>60</v>
      </c>
      <c r="G369" s="128" t="s">
        <v>26</v>
      </c>
      <c r="H369" s="143" t="s">
        <v>500</v>
      </c>
      <c r="I369" s="128" t="s">
        <v>27</v>
      </c>
      <c r="J369" s="125">
        <v>6</v>
      </c>
      <c r="K369" s="126" t="s">
        <v>1105</v>
      </c>
      <c r="L369" s="128">
        <v>560000</v>
      </c>
      <c r="M369" s="128" t="s">
        <v>129</v>
      </c>
      <c r="N369" s="128" t="s">
        <v>130</v>
      </c>
      <c r="O369" s="128" t="s">
        <v>131</v>
      </c>
      <c r="P369" s="128">
        <v>3</v>
      </c>
      <c r="Q369" s="128">
        <v>349</v>
      </c>
      <c r="R369" s="128">
        <v>168497</v>
      </c>
      <c r="S369" s="128" t="s">
        <v>132</v>
      </c>
      <c r="T369" s="128" t="s">
        <v>133</v>
      </c>
      <c r="U369" s="128">
        <v>549494051</v>
      </c>
      <c r="V369" s="143" t="s">
        <v>134</v>
      </c>
      <c r="W369" s="127" t="s">
        <v>1147</v>
      </c>
      <c r="X369" s="127" t="s">
        <v>1146</v>
      </c>
      <c r="Y369" s="127" t="s">
        <v>1145</v>
      </c>
      <c r="Z369" s="127" t="s">
        <v>1120</v>
      </c>
      <c r="AA369" s="127" t="s">
        <v>1144</v>
      </c>
      <c r="AB369" s="126" t="s">
        <v>1143</v>
      </c>
      <c r="AC369" s="124">
        <v>180</v>
      </c>
      <c r="AD369" s="125">
        <v>20</v>
      </c>
      <c r="AE369" s="124">
        <v>36</v>
      </c>
      <c r="AF369" s="123">
        <f>ROUND(J369*AC369,2)</f>
        <v>1080</v>
      </c>
      <c r="AG369" s="123">
        <f>ROUND(J369*(AC369+AE369),2)</f>
        <v>1296</v>
      </c>
    </row>
    <row r="370" spans="1:33" ht="102">
      <c r="A370" s="129">
        <v>28759</v>
      </c>
      <c r="B370" s="128" t="s">
        <v>498</v>
      </c>
      <c r="C370" s="129">
        <v>75793</v>
      </c>
      <c r="D370" s="128" t="s">
        <v>33</v>
      </c>
      <c r="E370" s="128" t="s">
        <v>273</v>
      </c>
      <c r="F370" s="128" t="s">
        <v>274</v>
      </c>
      <c r="G370" s="128" t="s">
        <v>26</v>
      </c>
      <c r="H370" s="143" t="s">
        <v>501</v>
      </c>
      <c r="I370" s="128" t="s">
        <v>27</v>
      </c>
      <c r="J370" s="125">
        <v>1</v>
      </c>
      <c r="K370" s="126" t="s">
        <v>1105</v>
      </c>
      <c r="L370" s="128">
        <v>560000</v>
      </c>
      <c r="M370" s="128" t="s">
        <v>129</v>
      </c>
      <c r="N370" s="128" t="s">
        <v>130</v>
      </c>
      <c r="O370" s="128" t="s">
        <v>131</v>
      </c>
      <c r="P370" s="128">
        <v>3</v>
      </c>
      <c r="Q370" s="128">
        <v>349</v>
      </c>
      <c r="R370" s="128">
        <v>168497</v>
      </c>
      <c r="S370" s="128" t="s">
        <v>132</v>
      </c>
      <c r="T370" s="128" t="s">
        <v>133</v>
      </c>
      <c r="U370" s="128">
        <v>549494051</v>
      </c>
      <c r="V370" s="143" t="s">
        <v>134</v>
      </c>
      <c r="W370" s="127" t="s">
        <v>1147</v>
      </c>
      <c r="X370" s="127" t="s">
        <v>1146</v>
      </c>
      <c r="Y370" s="127" t="s">
        <v>1145</v>
      </c>
      <c r="Z370" s="127" t="s">
        <v>1120</v>
      </c>
      <c r="AA370" s="127" t="s">
        <v>1144</v>
      </c>
      <c r="AB370" s="126" t="s">
        <v>1143</v>
      </c>
      <c r="AC370" s="124">
        <v>17350</v>
      </c>
      <c r="AD370" s="125">
        <v>20</v>
      </c>
      <c r="AE370" s="124">
        <v>3470</v>
      </c>
      <c r="AF370" s="123">
        <f>ROUND(J370*AC370,2)</f>
        <v>17350</v>
      </c>
      <c r="AG370" s="123">
        <f>ROUND(J370*(AC370+AE370),2)</f>
        <v>20820</v>
      </c>
    </row>
    <row r="371" spans="1:33" ht="127.5">
      <c r="A371" s="129">
        <v>28759</v>
      </c>
      <c r="B371" s="128" t="s">
        <v>498</v>
      </c>
      <c r="C371" s="129">
        <v>75794</v>
      </c>
      <c r="D371" s="128" t="s">
        <v>33</v>
      </c>
      <c r="E371" s="128" t="s">
        <v>34</v>
      </c>
      <c r="F371" s="128" t="s">
        <v>35</v>
      </c>
      <c r="G371" s="128" t="s">
        <v>26</v>
      </c>
      <c r="H371" s="143" t="s">
        <v>502</v>
      </c>
      <c r="I371" s="128" t="s">
        <v>27</v>
      </c>
      <c r="J371" s="125">
        <v>3</v>
      </c>
      <c r="K371" s="126" t="s">
        <v>1105</v>
      </c>
      <c r="L371" s="128">
        <v>560000</v>
      </c>
      <c r="M371" s="128" t="s">
        <v>129</v>
      </c>
      <c r="N371" s="128" t="s">
        <v>130</v>
      </c>
      <c r="O371" s="128" t="s">
        <v>131</v>
      </c>
      <c r="P371" s="128">
        <v>3</v>
      </c>
      <c r="Q371" s="128">
        <v>349</v>
      </c>
      <c r="R371" s="128">
        <v>168497</v>
      </c>
      <c r="S371" s="128" t="s">
        <v>132</v>
      </c>
      <c r="T371" s="128" t="s">
        <v>133</v>
      </c>
      <c r="U371" s="128">
        <v>549494051</v>
      </c>
      <c r="V371" s="143" t="s">
        <v>134</v>
      </c>
      <c r="W371" s="127" t="s">
        <v>1147</v>
      </c>
      <c r="X371" s="127" t="s">
        <v>1146</v>
      </c>
      <c r="Y371" s="127" t="s">
        <v>1145</v>
      </c>
      <c r="Z371" s="127" t="s">
        <v>1120</v>
      </c>
      <c r="AA371" s="127" t="s">
        <v>1144</v>
      </c>
      <c r="AB371" s="126" t="s">
        <v>1143</v>
      </c>
      <c r="AC371" s="124">
        <v>15900</v>
      </c>
      <c r="AD371" s="125">
        <v>20</v>
      </c>
      <c r="AE371" s="124">
        <v>3180</v>
      </c>
      <c r="AF371" s="123">
        <f>ROUND(J371*AC371,2)</f>
        <v>47700</v>
      </c>
      <c r="AG371" s="123">
        <f>ROUND(J371*(AC371+AE371),2)</f>
        <v>57240</v>
      </c>
    </row>
    <row r="372" spans="1:33" ht="128.25" thickBot="1">
      <c r="A372" s="129">
        <v>28759</v>
      </c>
      <c r="B372" s="128" t="s">
        <v>498</v>
      </c>
      <c r="C372" s="129">
        <v>75795</v>
      </c>
      <c r="D372" s="128" t="s">
        <v>33</v>
      </c>
      <c r="E372" s="128" t="s">
        <v>42</v>
      </c>
      <c r="F372" s="128" t="s">
        <v>43</v>
      </c>
      <c r="G372" s="128" t="s">
        <v>26</v>
      </c>
      <c r="H372" s="143" t="s">
        <v>502</v>
      </c>
      <c r="I372" s="128" t="s">
        <v>27</v>
      </c>
      <c r="J372" s="125">
        <v>2</v>
      </c>
      <c r="K372" s="126" t="s">
        <v>1105</v>
      </c>
      <c r="L372" s="128">
        <v>560000</v>
      </c>
      <c r="M372" s="128" t="s">
        <v>129</v>
      </c>
      <c r="N372" s="128" t="s">
        <v>130</v>
      </c>
      <c r="O372" s="128" t="s">
        <v>131</v>
      </c>
      <c r="P372" s="128">
        <v>3</v>
      </c>
      <c r="Q372" s="128">
        <v>349</v>
      </c>
      <c r="R372" s="128">
        <v>168497</v>
      </c>
      <c r="S372" s="128" t="s">
        <v>132</v>
      </c>
      <c r="T372" s="128" t="s">
        <v>133</v>
      </c>
      <c r="U372" s="128">
        <v>549494051</v>
      </c>
      <c r="V372" s="143" t="s">
        <v>134</v>
      </c>
      <c r="W372" s="127" t="s">
        <v>1147</v>
      </c>
      <c r="X372" s="127" t="s">
        <v>1146</v>
      </c>
      <c r="Y372" s="127" t="s">
        <v>1145</v>
      </c>
      <c r="Z372" s="127" t="s">
        <v>1120</v>
      </c>
      <c r="AA372" s="127" t="s">
        <v>1144</v>
      </c>
      <c r="AB372" s="126" t="s">
        <v>1143</v>
      </c>
      <c r="AC372" s="124">
        <v>17530</v>
      </c>
      <c r="AD372" s="125">
        <v>20</v>
      </c>
      <c r="AE372" s="124">
        <v>3506</v>
      </c>
      <c r="AF372" s="123">
        <f>ROUND(J372*AC372,2)</f>
        <v>35060</v>
      </c>
      <c r="AG372" s="123">
        <f>ROUND(J372*(AC372+AE372),2)</f>
        <v>42072</v>
      </c>
    </row>
    <row r="373" spans="1:33" ht="13.5" customHeight="1" thickTop="1">
      <c r="A373" s="121"/>
      <c r="B373" s="121"/>
      <c r="C373" s="121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  <c r="AA373" s="122"/>
      <c r="AB373" s="122"/>
      <c r="AC373" s="122"/>
      <c r="AD373" s="121" t="s">
        <v>1099</v>
      </c>
      <c r="AE373" s="121"/>
      <c r="AF373" s="120">
        <f>SUM(AF368:AF372)</f>
        <v>103590</v>
      </c>
      <c r="AG373" s="120">
        <f>SUM(AG368:AG372)</f>
        <v>124308</v>
      </c>
    </row>
    <row r="374" spans="1:33" ht="12.7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</row>
    <row r="375" spans="1:33" ht="25.5">
      <c r="A375" s="129">
        <v>28760</v>
      </c>
      <c r="B375" s="128" t="s">
        <v>503</v>
      </c>
      <c r="C375" s="129">
        <v>75797</v>
      </c>
      <c r="D375" s="128" t="s">
        <v>116</v>
      </c>
      <c r="E375" s="128" t="s">
        <v>117</v>
      </c>
      <c r="F375" s="128" t="s">
        <v>118</v>
      </c>
      <c r="G375" s="128" t="s">
        <v>26</v>
      </c>
      <c r="H375" s="143" t="s">
        <v>504</v>
      </c>
      <c r="I375" s="128" t="s">
        <v>27</v>
      </c>
      <c r="J375" s="125">
        <v>3</v>
      </c>
      <c r="K375" s="126" t="s">
        <v>1105</v>
      </c>
      <c r="L375" s="128">
        <v>212700</v>
      </c>
      <c r="M375" s="128" t="s">
        <v>505</v>
      </c>
      <c r="N375" s="128" t="s">
        <v>506</v>
      </c>
      <c r="O375" s="128" t="s">
        <v>507</v>
      </c>
      <c r="P375" s="128">
        <v>1</v>
      </c>
      <c r="Q375" s="128" t="s">
        <v>508</v>
      </c>
      <c r="R375" s="128">
        <v>53241</v>
      </c>
      <c r="S375" s="128" t="s">
        <v>509</v>
      </c>
      <c r="T375" s="128" t="s">
        <v>510</v>
      </c>
      <c r="U375" s="128">
        <v>549495019</v>
      </c>
      <c r="V375" s="128"/>
      <c r="W375" s="127" t="s">
        <v>1142</v>
      </c>
      <c r="X375" s="127" t="s">
        <v>1116</v>
      </c>
      <c r="Y375" s="127" t="s">
        <v>39</v>
      </c>
      <c r="Z375" s="127" t="s">
        <v>1141</v>
      </c>
      <c r="AA375" s="127" t="s">
        <v>39</v>
      </c>
      <c r="AB375" s="126" t="s">
        <v>1140</v>
      </c>
      <c r="AC375" s="124">
        <v>300</v>
      </c>
      <c r="AD375" s="125">
        <v>20</v>
      </c>
      <c r="AE375" s="124">
        <v>60</v>
      </c>
      <c r="AF375" s="123">
        <f>ROUND(J375*AC375,2)</f>
        <v>900</v>
      </c>
      <c r="AG375" s="123">
        <f>ROUND(J375*(AC375+AE375),2)</f>
        <v>1080</v>
      </c>
    </row>
    <row r="376" spans="1:33" ht="38.25">
      <c r="A376" s="129">
        <v>28760</v>
      </c>
      <c r="B376" s="128" t="s">
        <v>503</v>
      </c>
      <c r="C376" s="129">
        <v>75856</v>
      </c>
      <c r="D376" s="128" t="s">
        <v>33</v>
      </c>
      <c r="E376" s="128" t="s">
        <v>425</v>
      </c>
      <c r="F376" s="128" t="s">
        <v>426</v>
      </c>
      <c r="G376" s="128" t="s">
        <v>26</v>
      </c>
      <c r="H376" s="143" t="s">
        <v>511</v>
      </c>
      <c r="I376" s="128" t="s">
        <v>27</v>
      </c>
      <c r="J376" s="125">
        <v>1</v>
      </c>
      <c r="K376" s="126" t="s">
        <v>1105</v>
      </c>
      <c r="L376" s="128">
        <v>212700</v>
      </c>
      <c r="M376" s="128" t="s">
        <v>505</v>
      </c>
      <c r="N376" s="128" t="s">
        <v>506</v>
      </c>
      <c r="O376" s="128" t="s">
        <v>507</v>
      </c>
      <c r="P376" s="128">
        <v>1</v>
      </c>
      <c r="Q376" s="128" t="s">
        <v>508</v>
      </c>
      <c r="R376" s="128">
        <v>53241</v>
      </c>
      <c r="S376" s="128" t="s">
        <v>509</v>
      </c>
      <c r="T376" s="128" t="s">
        <v>510</v>
      </c>
      <c r="U376" s="128">
        <v>549495019</v>
      </c>
      <c r="V376" s="128"/>
      <c r="W376" s="127" t="s">
        <v>1142</v>
      </c>
      <c r="X376" s="127" t="s">
        <v>1116</v>
      </c>
      <c r="Y376" s="127" t="s">
        <v>39</v>
      </c>
      <c r="Z376" s="127" t="s">
        <v>1141</v>
      </c>
      <c r="AA376" s="127" t="s">
        <v>39</v>
      </c>
      <c r="AB376" s="126" t="s">
        <v>1140</v>
      </c>
      <c r="AC376" s="124">
        <v>20500</v>
      </c>
      <c r="AD376" s="125">
        <v>20</v>
      </c>
      <c r="AE376" s="124">
        <v>4100</v>
      </c>
      <c r="AF376" s="123">
        <f>ROUND(J376*AC376,2)</f>
        <v>20500</v>
      </c>
      <c r="AG376" s="123">
        <f>ROUND(J376*(AC376+AE376),2)</f>
        <v>24600</v>
      </c>
    </row>
    <row r="377" spans="1:33" ht="26.25" thickBot="1">
      <c r="A377" s="129">
        <v>28760</v>
      </c>
      <c r="B377" s="128" t="s">
        <v>503</v>
      </c>
      <c r="C377" s="129">
        <v>75857</v>
      </c>
      <c r="D377" s="128" t="s">
        <v>33</v>
      </c>
      <c r="E377" s="128" t="s">
        <v>273</v>
      </c>
      <c r="F377" s="128" t="s">
        <v>274</v>
      </c>
      <c r="G377" s="128" t="s">
        <v>26</v>
      </c>
      <c r="H377" s="143" t="s">
        <v>512</v>
      </c>
      <c r="I377" s="128" t="s">
        <v>27</v>
      </c>
      <c r="J377" s="125">
        <v>1</v>
      </c>
      <c r="K377" s="126" t="s">
        <v>1105</v>
      </c>
      <c r="L377" s="128">
        <v>212700</v>
      </c>
      <c r="M377" s="128" t="s">
        <v>505</v>
      </c>
      <c r="N377" s="128" t="s">
        <v>506</v>
      </c>
      <c r="O377" s="128" t="s">
        <v>507</v>
      </c>
      <c r="P377" s="128">
        <v>1</v>
      </c>
      <c r="Q377" s="128" t="s">
        <v>508</v>
      </c>
      <c r="R377" s="128">
        <v>53241</v>
      </c>
      <c r="S377" s="128" t="s">
        <v>509</v>
      </c>
      <c r="T377" s="128" t="s">
        <v>510</v>
      </c>
      <c r="U377" s="128">
        <v>549495019</v>
      </c>
      <c r="V377" s="128"/>
      <c r="W377" s="127" t="s">
        <v>1142</v>
      </c>
      <c r="X377" s="127" t="s">
        <v>1116</v>
      </c>
      <c r="Y377" s="127" t="s">
        <v>39</v>
      </c>
      <c r="Z377" s="127" t="s">
        <v>1141</v>
      </c>
      <c r="AA377" s="127" t="s">
        <v>39</v>
      </c>
      <c r="AB377" s="126" t="s">
        <v>1140</v>
      </c>
      <c r="AC377" s="124">
        <v>15850</v>
      </c>
      <c r="AD377" s="125">
        <v>20</v>
      </c>
      <c r="AE377" s="124">
        <v>3170</v>
      </c>
      <c r="AF377" s="123">
        <f>ROUND(J377*AC377,2)</f>
        <v>15850</v>
      </c>
      <c r="AG377" s="123">
        <f>ROUND(J377*(AC377+AE377),2)</f>
        <v>19020</v>
      </c>
    </row>
    <row r="378" spans="1:33" ht="13.5" customHeight="1" thickTop="1">
      <c r="A378" s="121"/>
      <c r="B378" s="121"/>
      <c r="C378" s="121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  <c r="AA378" s="122"/>
      <c r="AB378" s="122"/>
      <c r="AC378" s="122"/>
      <c r="AD378" s="121" t="s">
        <v>1099</v>
      </c>
      <c r="AE378" s="121"/>
      <c r="AF378" s="120">
        <f>SUM(AF375:AF377)</f>
        <v>37250</v>
      </c>
      <c r="AG378" s="120">
        <f>SUM(AG375:AG377)</f>
        <v>44700</v>
      </c>
    </row>
    <row r="379" spans="1:33" ht="12.7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</row>
    <row r="380" spans="1:33" ht="12.75">
      <c r="A380" s="129">
        <v>28761</v>
      </c>
      <c r="B380" s="128"/>
      <c r="C380" s="129">
        <v>75798</v>
      </c>
      <c r="D380" s="128" t="s">
        <v>46</v>
      </c>
      <c r="E380" s="128" t="s">
        <v>56</v>
      </c>
      <c r="F380" s="128" t="s">
        <v>57</v>
      </c>
      <c r="G380" s="128" t="s">
        <v>26</v>
      </c>
      <c r="H380" s="128"/>
      <c r="I380" s="128" t="s">
        <v>27</v>
      </c>
      <c r="J380" s="125">
        <v>2</v>
      </c>
      <c r="K380" s="126" t="s">
        <v>1118</v>
      </c>
      <c r="L380" s="128">
        <v>110317</v>
      </c>
      <c r="M380" s="128" t="s">
        <v>513</v>
      </c>
      <c r="N380" s="128" t="s">
        <v>216</v>
      </c>
      <c r="O380" s="128" t="s">
        <v>217</v>
      </c>
      <c r="P380" s="128">
        <v>4</v>
      </c>
      <c r="Q380" s="128" t="s">
        <v>514</v>
      </c>
      <c r="R380" s="128">
        <v>917</v>
      </c>
      <c r="S380" s="128" t="s">
        <v>515</v>
      </c>
      <c r="T380" s="128" t="s">
        <v>516</v>
      </c>
      <c r="U380" s="128" t="s">
        <v>517</v>
      </c>
      <c r="V380" s="128"/>
      <c r="W380" s="127" t="s">
        <v>1102</v>
      </c>
      <c r="X380" s="127" t="s">
        <v>1139</v>
      </c>
      <c r="Y380" s="127" t="s">
        <v>39</v>
      </c>
      <c r="Z380" s="127" t="s">
        <v>1102</v>
      </c>
      <c r="AA380" s="127" t="s">
        <v>1127</v>
      </c>
      <c r="AB380" s="126" t="s">
        <v>1138</v>
      </c>
      <c r="AC380" s="124">
        <v>2600</v>
      </c>
      <c r="AD380" s="125">
        <v>20</v>
      </c>
      <c r="AE380" s="124">
        <v>520</v>
      </c>
      <c r="AF380" s="123">
        <f>ROUND(J380*AC380,2)</f>
        <v>5200</v>
      </c>
      <c r="AG380" s="123">
        <f>ROUND(J380*(AC380+AE380),2)</f>
        <v>6240</v>
      </c>
    </row>
    <row r="381" spans="1:33" ht="12.75">
      <c r="A381" s="129">
        <v>28761</v>
      </c>
      <c r="B381" s="128"/>
      <c r="C381" s="129">
        <v>75799</v>
      </c>
      <c r="D381" s="128" t="s">
        <v>72</v>
      </c>
      <c r="E381" s="128" t="s">
        <v>73</v>
      </c>
      <c r="F381" s="128" t="s">
        <v>74</v>
      </c>
      <c r="G381" s="128" t="s">
        <v>26</v>
      </c>
      <c r="H381" s="128"/>
      <c r="I381" s="128" t="s">
        <v>27</v>
      </c>
      <c r="J381" s="125">
        <v>2</v>
      </c>
      <c r="K381" s="126" t="s">
        <v>1118</v>
      </c>
      <c r="L381" s="128">
        <v>110317</v>
      </c>
      <c r="M381" s="128" t="s">
        <v>513</v>
      </c>
      <c r="N381" s="128" t="s">
        <v>216</v>
      </c>
      <c r="O381" s="128" t="s">
        <v>217</v>
      </c>
      <c r="P381" s="128">
        <v>4</v>
      </c>
      <c r="Q381" s="128" t="s">
        <v>514</v>
      </c>
      <c r="R381" s="128">
        <v>917</v>
      </c>
      <c r="S381" s="128" t="s">
        <v>515</v>
      </c>
      <c r="T381" s="128" t="s">
        <v>516</v>
      </c>
      <c r="U381" s="128" t="s">
        <v>517</v>
      </c>
      <c r="V381" s="128"/>
      <c r="W381" s="127" t="s">
        <v>1102</v>
      </c>
      <c r="X381" s="127" t="s">
        <v>1139</v>
      </c>
      <c r="Y381" s="127" t="s">
        <v>39</v>
      </c>
      <c r="Z381" s="127" t="s">
        <v>1102</v>
      </c>
      <c r="AA381" s="127" t="s">
        <v>1127</v>
      </c>
      <c r="AB381" s="126" t="s">
        <v>1138</v>
      </c>
      <c r="AC381" s="124">
        <v>8500</v>
      </c>
      <c r="AD381" s="125">
        <v>20</v>
      </c>
      <c r="AE381" s="124">
        <v>1700</v>
      </c>
      <c r="AF381" s="123">
        <f>ROUND(J381*AC381,2)</f>
        <v>17000</v>
      </c>
      <c r="AG381" s="123">
        <f>ROUND(J381*(AC381+AE381),2)</f>
        <v>20400</v>
      </c>
    </row>
    <row r="382" spans="1:33" ht="13.5" thickBot="1">
      <c r="A382" s="129">
        <v>28761</v>
      </c>
      <c r="B382" s="128"/>
      <c r="C382" s="129">
        <v>75800</v>
      </c>
      <c r="D382" s="128" t="s">
        <v>24</v>
      </c>
      <c r="E382" s="128" t="s">
        <v>25</v>
      </c>
      <c r="F382" s="128" t="s">
        <v>1106</v>
      </c>
      <c r="G382" s="128" t="s">
        <v>26</v>
      </c>
      <c r="H382" s="128"/>
      <c r="I382" s="128" t="s">
        <v>27</v>
      </c>
      <c r="J382" s="125">
        <v>2</v>
      </c>
      <c r="K382" s="126" t="s">
        <v>1118</v>
      </c>
      <c r="L382" s="128">
        <v>110317</v>
      </c>
      <c r="M382" s="128" t="s">
        <v>513</v>
      </c>
      <c r="N382" s="128" t="s">
        <v>216</v>
      </c>
      <c r="O382" s="128" t="s">
        <v>217</v>
      </c>
      <c r="P382" s="128">
        <v>4</v>
      </c>
      <c r="Q382" s="128" t="s">
        <v>514</v>
      </c>
      <c r="R382" s="128">
        <v>917</v>
      </c>
      <c r="S382" s="128" t="s">
        <v>515</v>
      </c>
      <c r="T382" s="128" t="s">
        <v>516</v>
      </c>
      <c r="U382" s="128" t="s">
        <v>517</v>
      </c>
      <c r="V382" s="128"/>
      <c r="W382" s="127" t="s">
        <v>1102</v>
      </c>
      <c r="X382" s="127" t="s">
        <v>1139</v>
      </c>
      <c r="Y382" s="127" t="s">
        <v>39</v>
      </c>
      <c r="Z382" s="127" t="s">
        <v>1102</v>
      </c>
      <c r="AA382" s="127" t="s">
        <v>1127</v>
      </c>
      <c r="AB382" s="126" t="s">
        <v>1138</v>
      </c>
      <c r="AC382" s="124">
        <v>2600</v>
      </c>
      <c r="AD382" s="125">
        <v>20</v>
      </c>
      <c r="AE382" s="124">
        <v>520</v>
      </c>
      <c r="AF382" s="123">
        <f>ROUND(J382*AC382,2)</f>
        <v>5200</v>
      </c>
      <c r="AG382" s="123">
        <f>ROUND(J382*(AC382+AE382),2)</f>
        <v>6240</v>
      </c>
    </row>
    <row r="383" spans="1:33" ht="13.5" customHeight="1" thickTop="1">
      <c r="A383" s="121"/>
      <c r="B383" s="121"/>
      <c r="C383" s="121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  <c r="AA383" s="122"/>
      <c r="AB383" s="122"/>
      <c r="AC383" s="122"/>
      <c r="AD383" s="121" t="s">
        <v>1099</v>
      </c>
      <c r="AE383" s="121"/>
      <c r="AF383" s="120">
        <f>SUM(AF380:AF382)</f>
        <v>27400</v>
      </c>
      <c r="AG383" s="120">
        <f>SUM(AG380:AG382)</f>
        <v>32880</v>
      </c>
    </row>
    <row r="384" spans="1:33" ht="12.7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</row>
    <row r="385" spans="1:33" ht="89.25">
      <c r="A385" s="129">
        <v>28763</v>
      </c>
      <c r="B385" s="128"/>
      <c r="C385" s="129">
        <v>75802</v>
      </c>
      <c r="D385" s="128" t="s">
        <v>72</v>
      </c>
      <c r="E385" s="128" t="s">
        <v>126</v>
      </c>
      <c r="F385" s="128" t="s">
        <v>127</v>
      </c>
      <c r="G385" s="128" t="s">
        <v>26</v>
      </c>
      <c r="H385" s="143" t="s">
        <v>518</v>
      </c>
      <c r="I385" s="128" t="s">
        <v>27</v>
      </c>
      <c r="J385" s="125">
        <v>1</v>
      </c>
      <c r="K385" s="126" t="s">
        <v>1118</v>
      </c>
      <c r="L385" s="128">
        <v>110515</v>
      </c>
      <c r="M385" s="128" t="s">
        <v>519</v>
      </c>
      <c r="N385" s="128" t="s">
        <v>520</v>
      </c>
      <c r="O385" s="128" t="s">
        <v>69</v>
      </c>
      <c r="P385" s="128">
        <v>2</v>
      </c>
      <c r="Q385" s="128" t="s">
        <v>521</v>
      </c>
      <c r="R385" s="128">
        <v>215300</v>
      </c>
      <c r="S385" s="128" t="s">
        <v>522</v>
      </c>
      <c r="T385" s="128" t="s">
        <v>523</v>
      </c>
      <c r="U385" s="128">
        <v>549491340</v>
      </c>
      <c r="V385" s="128"/>
      <c r="W385" s="127" t="s">
        <v>1102</v>
      </c>
      <c r="X385" s="127" t="s">
        <v>1137</v>
      </c>
      <c r="Y385" s="127" t="s">
        <v>39</v>
      </c>
      <c r="Z385" s="127" t="s">
        <v>1102</v>
      </c>
      <c r="AA385" s="127" t="s">
        <v>1127</v>
      </c>
      <c r="AB385" s="126" t="s">
        <v>1136</v>
      </c>
      <c r="AC385" s="124">
        <v>13330</v>
      </c>
      <c r="AD385" s="125">
        <v>20</v>
      </c>
      <c r="AE385" s="124">
        <v>2666</v>
      </c>
      <c r="AF385" s="123">
        <f>ROUND(J385*AC385,2)</f>
        <v>13330</v>
      </c>
      <c r="AG385" s="123">
        <f>ROUND(J385*(AC385+AE385),2)</f>
        <v>15996</v>
      </c>
    </row>
    <row r="386" spans="1:33" ht="13.5" thickBot="1">
      <c r="A386" s="129">
        <v>28763</v>
      </c>
      <c r="B386" s="128"/>
      <c r="C386" s="129">
        <v>75803</v>
      </c>
      <c r="D386" s="128" t="s">
        <v>46</v>
      </c>
      <c r="E386" s="128" t="s">
        <v>47</v>
      </c>
      <c r="F386" s="128" t="s">
        <v>48</v>
      </c>
      <c r="G386" s="128" t="s">
        <v>26</v>
      </c>
      <c r="H386" s="128"/>
      <c r="I386" s="128" t="s">
        <v>27</v>
      </c>
      <c r="J386" s="125">
        <v>1</v>
      </c>
      <c r="K386" s="126" t="s">
        <v>1118</v>
      </c>
      <c r="L386" s="128">
        <v>110515</v>
      </c>
      <c r="M386" s="128" t="s">
        <v>519</v>
      </c>
      <c r="N386" s="128" t="s">
        <v>520</v>
      </c>
      <c r="O386" s="128" t="s">
        <v>69</v>
      </c>
      <c r="P386" s="128">
        <v>2</v>
      </c>
      <c r="Q386" s="128" t="s">
        <v>521</v>
      </c>
      <c r="R386" s="128">
        <v>215300</v>
      </c>
      <c r="S386" s="128" t="s">
        <v>522</v>
      </c>
      <c r="T386" s="128" t="s">
        <v>523</v>
      </c>
      <c r="U386" s="128">
        <v>549491340</v>
      </c>
      <c r="V386" s="128"/>
      <c r="W386" s="127" t="s">
        <v>1102</v>
      </c>
      <c r="X386" s="127" t="s">
        <v>1137</v>
      </c>
      <c r="Y386" s="127" t="s">
        <v>39</v>
      </c>
      <c r="Z386" s="127" t="s">
        <v>1102</v>
      </c>
      <c r="AA386" s="127" t="s">
        <v>1127</v>
      </c>
      <c r="AB386" s="126" t="s">
        <v>1136</v>
      </c>
      <c r="AC386" s="124">
        <v>3150</v>
      </c>
      <c r="AD386" s="125">
        <v>20</v>
      </c>
      <c r="AE386" s="124">
        <v>630</v>
      </c>
      <c r="AF386" s="123">
        <f>ROUND(J386*AC386,2)</f>
        <v>3150</v>
      </c>
      <c r="AG386" s="123">
        <f>ROUND(J386*(AC386+AE386),2)</f>
        <v>3780</v>
      </c>
    </row>
    <row r="387" spans="1:33" ht="13.5" customHeight="1" thickTop="1">
      <c r="A387" s="121"/>
      <c r="B387" s="121"/>
      <c r="C387" s="121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1" t="s">
        <v>1099</v>
      </c>
      <c r="AE387" s="121"/>
      <c r="AF387" s="120">
        <f>SUM(AF385:AF386)</f>
        <v>16480</v>
      </c>
      <c r="AG387" s="120">
        <f>SUM(AG385:AG386)</f>
        <v>19776</v>
      </c>
    </row>
    <row r="388" spans="1:33" ht="12.7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</row>
    <row r="389" spans="1:33" ht="13.5" thickBot="1">
      <c r="A389" s="129">
        <v>28765</v>
      </c>
      <c r="B389" s="128"/>
      <c r="C389" s="129">
        <v>75770</v>
      </c>
      <c r="D389" s="128" t="s">
        <v>72</v>
      </c>
      <c r="E389" s="128" t="s">
        <v>73</v>
      </c>
      <c r="F389" s="128" t="s">
        <v>74</v>
      </c>
      <c r="G389" s="128" t="s">
        <v>26</v>
      </c>
      <c r="H389" s="128"/>
      <c r="I389" s="128" t="s">
        <v>27</v>
      </c>
      <c r="J389" s="125">
        <v>3</v>
      </c>
      <c r="K389" s="126" t="s">
        <v>1105</v>
      </c>
      <c r="L389" s="128">
        <v>319840</v>
      </c>
      <c r="M389" s="128" t="s">
        <v>282</v>
      </c>
      <c r="N389" s="128" t="s">
        <v>524</v>
      </c>
      <c r="O389" s="128" t="s">
        <v>38</v>
      </c>
      <c r="P389" s="128">
        <v>1</v>
      </c>
      <c r="Q389" s="128" t="s">
        <v>525</v>
      </c>
      <c r="R389" s="128">
        <v>191620</v>
      </c>
      <c r="S389" s="128" t="s">
        <v>1135</v>
      </c>
      <c r="T389" s="128" t="s">
        <v>526</v>
      </c>
      <c r="U389" s="128">
        <v>549496909</v>
      </c>
      <c r="V389" s="128"/>
      <c r="W389" s="127" t="s">
        <v>1102</v>
      </c>
      <c r="X389" s="127" t="s">
        <v>1134</v>
      </c>
      <c r="Y389" s="127" t="s">
        <v>39</v>
      </c>
      <c r="Z389" s="127" t="s">
        <v>1102</v>
      </c>
      <c r="AA389" s="127" t="s">
        <v>1133</v>
      </c>
      <c r="AB389" s="126" t="s">
        <v>1132</v>
      </c>
      <c r="AC389" s="124">
        <v>8500</v>
      </c>
      <c r="AD389" s="125">
        <v>20</v>
      </c>
      <c r="AE389" s="124">
        <v>1700</v>
      </c>
      <c r="AF389" s="123">
        <f>ROUND(J389*AC389,2)</f>
        <v>25500</v>
      </c>
      <c r="AG389" s="123">
        <f>ROUND(J389*(AC389+AE389),2)</f>
        <v>30600</v>
      </c>
    </row>
    <row r="390" spans="1:33" ht="13.5" customHeight="1" thickTop="1">
      <c r="A390" s="121"/>
      <c r="B390" s="121"/>
      <c r="C390" s="121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2"/>
      <c r="AC390" s="122"/>
      <c r="AD390" s="121" t="s">
        <v>1099</v>
      </c>
      <c r="AE390" s="121"/>
      <c r="AF390" s="120">
        <f>SUM(AF389:AF389)</f>
        <v>25500</v>
      </c>
      <c r="AG390" s="120">
        <f>SUM(AG389:AG389)</f>
        <v>30600</v>
      </c>
    </row>
    <row r="391" spans="1:33" ht="12.7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</row>
    <row r="392" spans="1:33" ht="12.75">
      <c r="A392" s="129">
        <v>28767</v>
      </c>
      <c r="B392" s="128" t="s">
        <v>527</v>
      </c>
      <c r="C392" s="129">
        <v>75772</v>
      </c>
      <c r="D392" s="128" t="s">
        <v>46</v>
      </c>
      <c r="E392" s="128" t="s">
        <v>65</v>
      </c>
      <c r="F392" s="128" t="s">
        <v>66</v>
      </c>
      <c r="G392" s="128" t="s">
        <v>26</v>
      </c>
      <c r="H392" s="143" t="s">
        <v>561</v>
      </c>
      <c r="I392" s="128" t="s">
        <v>27</v>
      </c>
      <c r="J392" s="125">
        <v>1</v>
      </c>
      <c r="K392" s="126" t="s">
        <v>1105</v>
      </c>
      <c r="L392" s="128">
        <v>314020</v>
      </c>
      <c r="M392" s="128" t="s">
        <v>477</v>
      </c>
      <c r="N392" s="128" t="s">
        <v>528</v>
      </c>
      <c r="O392" s="128" t="s">
        <v>38</v>
      </c>
      <c r="P392" s="128">
        <v>4</v>
      </c>
      <c r="Q392" s="128" t="s">
        <v>529</v>
      </c>
      <c r="R392" s="128">
        <v>169712</v>
      </c>
      <c r="S392" s="128" t="s">
        <v>530</v>
      </c>
      <c r="T392" s="128" t="s">
        <v>531</v>
      </c>
      <c r="U392" s="128">
        <v>541146235</v>
      </c>
      <c r="V392" s="128"/>
      <c r="W392" s="127" t="s">
        <v>1130</v>
      </c>
      <c r="X392" s="127" t="s">
        <v>1131</v>
      </c>
      <c r="Y392" s="127" t="s">
        <v>39</v>
      </c>
      <c r="Z392" s="127" t="s">
        <v>1130</v>
      </c>
      <c r="AA392" s="127" t="s">
        <v>39</v>
      </c>
      <c r="AB392" s="126" t="s">
        <v>1129</v>
      </c>
      <c r="AC392" s="124">
        <v>4700</v>
      </c>
      <c r="AD392" s="125">
        <v>20</v>
      </c>
      <c r="AE392" s="124">
        <v>940</v>
      </c>
      <c r="AF392" s="123">
        <f>ROUND(J392*AC392,2)</f>
        <v>4700</v>
      </c>
      <c r="AG392" s="123">
        <f>ROUND(J392*(AC392+AE392),2)</f>
        <v>5640</v>
      </c>
    </row>
    <row r="393" spans="1:33" ht="13.5" thickBot="1">
      <c r="A393" s="129">
        <v>28767</v>
      </c>
      <c r="B393" s="128" t="s">
        <v>527</v>
      </c>
      <c r="C393" s="129">
        <v>75809</v>
      </c>
      <c r="D393" s="128" t="s">
        <v>72</v>
      </c>
      <c r="E393" s="128" t="s">
        <v>126</v>
      </c>
      <c r="F393" s="128" t="s">
        <v>127</v>
      </c>
      <c r="G393" s="128" t="s">
        <v>26</v>
      </c>
      <c r="H393" s="128"/>
      <c r="I393" s="128" t="s">
        <v>27</v>
      </c>
      <c r="J393" s="125">
        <v>1</v>
      </c>
      <c r="K393" s="126" t="s">
        <v>1105</v>
      </c>
      <c r="L393" s="128">
        <v>314020</v>
      </c>
      <c r="M393" s="128" t="s">
        <v>477</v>
      </c>
      <c r="N393" s="128" t="s">
        <v>528</v>
      </c>
      <c r="O393" s="128" t="s">
        <v>38</v>
      </c>
      <c r="P393" s="128">
        <v>4</v>
      </c>
      <c r="Q393" s="128" t="s">
        <v>529</v>
      </c>
      <c r="R393" s="128">
        <v>169712</v>
      </c>
      <c r="S393" s="128" t="s">
        <v>530</v>
      </c>
      <c r="T393" s="128" t="s">
        <v>531</v>
      </c>
      <c r="U393" s="128">
        <v>541146235</v>
      </c>
      <c r="V393" s="128"/>
      <c r="W393" s="127" t="s">
        <v>1130</v>
      </c>
      <c r="X393" s="127" t="s">
        <v>1131</v>
      </c>
      <c r="Y393" s="127" t="s">
        <v>39</v>
      </c>
      <c r="Z393" s="127" t="s">
        <v>1130</v>
      </c>
      <c r="AA393" s="127" t="s">
        <v>39</v>
      </c>
      <c r="AB393" s="126" t="s">
        <v>1129</v>
      </c>
      <c r="AC393" s="124">
        <v>11850</v>
      </c>
      <c r="AD393" s="125">
        <v>20</v>
      </c>
      <c r="AE393" s="124">
        <v>2370</v>
      </c>
      <c r="AF393" s="123">
        <f>ROUND(J393*AC393,2)</f>
        <v>11850</v>
      </c>
      <c r="AG393" s="123">
        <f>ROUND(J393*(AC393+AE393),2)</f>
        <v>14220</v>
      </c>
    </row>
    <row r="394" spans="1:33" ht="13.5" customHeight="1" thickTop="1">
      <c r="A394" s="121"/>
      <c r="B394" s="121"/>
      <c r="C394" s="121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2"/>
      <c r="AC394" s="122"/>
      <c r="AD394" s="121" t="s">
        <v>1099</v>
      </c>
      <c r="AE394" s="121"/>
      <c r="AF394" s="120">
        <f>SUM(AF392:AF393)</f>
        <v>16550</v>
      </c>
      <c r="AG394" s="120">
        <f>SUM(AG392:AG393)</f>
        <v>19860</v>
      </c>
    </row>
    <row r="395" spans="1:33" ht="12.7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</row>
    <row r="396" spans="1:33" ht="39" thickBot="1">
      <c r="A396" s="129">
        <v>28777</v>
      </c>
      <c r="B396" s="128"/>
      <c r="C396" s="129">
        <v>75801</v>
      </c>
      <c r="D396" s="128" t="s">
        <v>91</v>
      </c>
      <c r="E396" s="128" t="s">
        <v>92</v>
      </c>
      <c r="F396" s="128" t="s">
        <v>93</v>
      </c>
      <c r="G396" s="128" t="s">
        <v>26</v>
      </c>
      <c r="H396" s="128"/>
      <c r="I396" s="128" t="s">
        <v>27</v>
      </c>
      <c r="J396" s="125">
        <v>4</v>
      </c>
      <c r="K396" s="126" t="s">
        <v>1118</v>
      </c>
      <c r="L396" s="128">
        <v>110125</v>
      </c>
      <c r="M396" s="128" t="s">
        <v>532</v>
      </c>
      <c r="N396" s="128" t="s">
        <v>533</v>
      </c>
      <c r="O396" s="128" t="s">
        <v>138</v>
      </c>
      <c r="P396" s="128">
        <v>3</v>
      </c>
      <c r="Q396" s="128" t="s">
        <v>534</v>
      </c>
      <c r="R396" s="128">
        <v>49204</v>
      </c>
      <c r="S396" s="128" t="s">
        <v>535</v>
      </c>
      <c r="T396" s="128" t="s">
        <v>536</v>
      </c>
      <c r="U396" s="128">
        <v>543182794</v>
      </c>
      <c r="V396" s="143" t="s">
        <v>537</v>
      </c>
      <c r="W396" s="127" t="s">
        <v>1102</v>
      </c>
      <c r="X396" s="127" t="s">
        <v>1128</v>
      </c>
      <c r="Y396" s="127" t="s">
        <v>39</v>
      </c>
      <c r="Z396" s="127" t="s">
        <v>1102</v>
      </c>
      <c r="AA396" s="127" t="s">
        <v>1127</v>
      </c>
      <c r="AB396" s="126" t="s">
        <v>1126</v>
      </c>
      <c r="AC396" s="124">
        <v>140</v>
      </c>
      <c r="AD396" s="125">
        <v>20</v>
      </c>
      <c r="AE396" s="124">
        <v>28</v>
      </c>
      <c r="AF396" s="123">
        <f>ROUND(J396*AC396,2)</f>
        <v>560</v>
      </c>
      <c r="AG396" s="123">
        <f>ROUND(J396*(AC396+AE396),2)</f>
        <v>672</v>
      </c>
    </row>
    <row r="397" spans="1:33" ht="13.5" customHeight="1" thickTop="1">
      <c r="A397" s="121"/>
      <c r="B397" s="121"/>
      <c r="C397" s="121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  <c r="AA397" s="122"/>
      <c r="AB397" s="122"/>
      <c r="AC397" s="122"/>
      <c r="AD397" s="121" t="s">
        <v>1099</v>
      </c>
      <c r="AE397" s="121"/>
      <c r="AF397" s="120">
        <f>SUM(AF396:AF396)</f>
        <v>560</v>
      </c>
      <c r="AG397" s="120">
        <f>SUM(AG396:AG396)</f>
        <v>672</v>
      </c>
    </row>
    <row r="398" spans="1:33" ht="12.7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</row>
    <row r="399" spans="1:33" ht="90" thickBot="1">
      <c r="A399" s="129">
        <v>28799</v>
      </c>
      <c r="B399" s="128" t="s">
        <v>538</v>
      </c>
      <c r="C399" s="129">
        <v>75774</v>
      </c>
      <c r="D399" s="128" t="s">
        <v>72</v>
      </c>
      <c r="E399" s="128" t="s">
        <v>126</v>
      </c>
      <c r="F399" s="128" t="s">
        <v>127</v>
      </c>
      <c r="G399" s="128" t="s">
        <v>26</v>
      </c>
      <c r="H399" s="143" t="s">
        <v>539</v>
      </c>
      <c r="I399" s="128" t="s">
        <v>27</v>
      </c>
      <c r="J399" s="125">
        <v>10</v>
      </c>
      <c r="K399" s="126" t="s">
        <v>1105</v>
      </c>
      <c r="L399" s="128">
        <v>220000</v>
      </c>
      <c r="M399" s="128" t="s">
        <v>395</v>
      </c>
      <c r="N399" s="128" t="s">
        <v>396</v>
      </c>
      <c r="O399" s="128" t="s">
        <v>397</v>
      </c>
      <c r="P399" s="128">
        <v>1</v>
      </c>
      <c r="Q399" s="128">
        <v>21</v>
      </c>
      <c r="R399" s="128">
        <v>37823</v>
      </c>
      <c r="S399" s="128" t="s">
        <v>398</v>
      </c>
      <c r="T399" s="128" t="s">
        <v>399</v>
      </c>
      <c r="U399" s="128">
        <v>549491207</v>
      </c>
      <c r="V399" s="143" t="s">
        <v>400</v>
      </c>
      <c r="W399" s="127" t="s">
        <v>1102</v>
      </c>
      <c r="X399" s="127" t="s">
        <v>1125</v>
      </c>
      <c r="Y399" s="127" t="s">
        <v>39</v>
      </c>
      <c r="Z399" s="127" t="s">
        <v>1102</v>
      </c>
      <c r="AA399" s="127" t="s">
        <v>39</v>
      </c>
      <c r="AB399" s="126" t="s">
        <v>1124</v>
      </c>
      <c r="AC399" s="124">
        <v>13300</v>
      </c>
      <c r="AD399" s="125">
        <v>20</v>
      </c>
      <c r="AE399" s="124">
        <v>2660</v>
      </c>
      <c r="AF399" s="123">
        <f>ROUND(J399*AC399,2)</f>
        <v>133000</v>
      </c>
      <c r="AG399" s="123">
        <f>ROUND(J399*(AC399+AE399),2)</f>
        <v>159600</v>
      </c>
    </row>
    <row r="400" spans="1:33" ht="13.5" customHeight="1" thickTop="1">
      <c r="A400" s="121"/>
      <c r="B400" s="121"/>
      <c r="C400" s="121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  <c r="AA400" s="122"/>
      <c r="AB400" s="122"/>
      <c r="AC400" s="122"/>
      <c r="AD400" s="121" t="s">
        <v>1099</v>
      </c>
      <c r="AE400" s="121"/>
      <c r="AF400" s="120">
        <f>SUM(AF399:AF399)</f>
        <v>133000</v>
      </c>
      <c r="AG400" s="120">
        <f>SUM(AG399:AG399)</f>
        <v>159600</v>
      </c>
    </row>
    <row r="401" spans="1:33" ht="12.7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</row>
    <row r="402" spans="1:33" ht="64.5" thickBot="1">
      <c r="A402" s="129">
        <v>28819</v>
      </c>
      <c r="B402" s="128" t="s">
        <v>540</v>
      </c>
      <c r="C402" s="129">
        <v>75844</v>
      </c>
      <c r="D402" s="128" t="s">
        <v>33</v>
      </c>
      <c r="E402" s="128" t="s">
        <v>235</v>
      </c>
      <c r="F402" s="128" t="s">
        <v>236</v>
      </c>
      <c r="G402" s="128" t="s">
        <v>26</v>
      </c>
      <c r="H402" s="143" t="s">
        <v>541</v>
      </c>
      <c r="I402" s="128" t="s">
        <v>27</v>
      </c>
      <c r="J402" s="125">
        <v>1</v>
      </c>
      <c r="K402" s="126" t="s">
        <v>1105</v>
      </c>
      <c r="L402" s="128">
        <v>220000</v>
      </c>
      <c r="M402" s="128" t="s">
        <v>395</v>
      </c>
      <c r="N402" s="128" t="s">
        <v>396</v>
      </c>
      <c r="O402" s="128" t="s">
        <v>397</v>
      </c>
      <c r="P402" s="128">
        <v>1</v>
      </c>
      <c r="Q402" s="128">
        <v>21</v>
      </c>
      <c r="R402" s="128">
        <v>37823</v>
      </c>
      <c r="S402" s="128" t="s">
        <v>398</v>
      </c>
      <c r="T402" s="128" t="s">
        <v>399</v>
      </c>
      <c r="U402" s="128">
        <v>549491207</v>
      </c>
      <c r="V402" s="143" t="s">
        <v>400</v>
      </c>
      <c r="W402" s="127" t="s">
        <v>1123</v>
      </c>
      <c r="X402" s="127" t="s">
        <v>1122</v>
      </c>
      <c r="Y402" s="127" t="s">
        <v>1121</v>
      </c>
      <c r="Z402" s="127" t="s">
        <v>1120</v>
      </c>
      <c r="AA402" s="127" t="s">
        <v>39</v>
      </c>
      <c r="AB402" s="126" t="s">
        <v>1119</v>
      </c>
      <c r="AC402" s="124">
        <v>13430</v>
      </c>
      <c r="AD402" s="125">
        <v>20</v>
      </c>
      <c r="AE402" s="124">
        <v>2686</v>
      </c>
      <c r="AF402" s="123">
        <f>ROUND(J402*AC402,2)</f>
        <v>13430</v>
      </c>
      <c r="AG402" s="123">
        <f>ROUND(J402*(AC402+AE402),2)</f>
        <v>16116</v>
      </c>
    </row>
    <row r="403" spans="1:33" ht="13.5" customHeight="1" thickTop="1">
      <c r="A403" s="121"/>
      <c r="B403" s="121"/>
      <c r="C403" s="121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  <c r="AA403" s="122"/>
      <c r="AB403" s="122"/>
      <c r="AC403" s="122"/>
      <c r="AD403" s="121" t="s">
        <v>1099</v>
      </c>
      <c r="AE403" s="121"/>
      <c r="AF403" s="120">
        <f>SUM(AF402:AF402)</f>
        <v>13430</v>
      </c>
      <c r="AG403" s="120">
        <f>SUM(AG402:AG402)</f>
        <v>16116</v>
      </c>
    </row>
    <row r="404" spans="1:33" ht="12.7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</row>
    <row r="405" spans="1:33" ht="13.5" thickBot="1">
      <c r="A405" s="129">
        <v>28821</v>
      </c>
      <c r="B405" s="128" t="s">
        <v>542</v>
      </c>
      <c r="C405" s="129">
        <v>75851</v>
      </c>
      <c r="D405" s="128" t="s">
        <v>91</v>
      </c>
      <c r="E405" s="128" t="s">
        <v>92</v>
      </c>
      <c r="F405" s="128" t="s">
        <v>93</v>
      </c>
      <c r="G405" s="128" t="s">
        <v>26</v>
      </c>
      <c r="H405" s="128"/>
      <c r="I405" s="128" t="s">
        <v>27</v>
      </c>
      <c r="J405" s="125">
        <v>5</v>
      </c>
      <c r="K405" s="126" t="s">
        <v>1118</v>
      </c>
      <c r="L405" s="128">
        <v>212700</v>
      </c>
      <c r="M405" s="128" t="s">
        <v>505</v>
      </c>
      <c r="N405" s="128" t="s">
        <v>506</v>
      </c>
      <c r="O405" s="128" t="s">
        <v>507</v>
      </c>
      <c r="P405" s="128">
        <v>1</v>
      </c>
      <c r="Q405" s="128" t="s">
        <v>543</v>
      </c>
      <c r="R405" s="128">
        <v>645</v>
      </c>
      <c r="S405" s="128" t="s">
        <v>544</v>
      </c>
      <c r="T405" s="128" t="s">
        <v>545</v>
      </c>
      <c r="U405" s="128">
        <v>549493174</v>
      </c>
      <c r="V405" s="128"/>
      <c r="W405" s="127" t="s">
        <v>1117</v>
      </c>
      <c r="X405" s="127" t="s">
        <v>1116</v>
      </c>
      <c r="Y405" s="127" t="s">
        <v>39</v>
      </c>
      <c r="Z405" s="127" t="s">
        <v>1115</v>
      </c>
      <c r="AA405" s="127" t="s">
        <v>39</v>
      </c>
      <c r="AB405" s="126" t="s">
        <v>1114</v>
      </c>
      <c r="AC405" s="124">
        <v>140</v>
      </c>
      <c r="AD405" s="125">
        <v>20</v>
      </c>
      <c r="AE405" s="124">
        <v>28</v>
      </c>
      <c r="AF405" s="123">
        <f>ROUND(J405*AC405,2)</f>
        <v>700</v>
      </c>
      <c r="AG405" s="123">
        <f>ROUND(J405*(AC405+AE405),2)</f>
        <v>840</v>
      </c>
    </row>
    <row r="406" spans="1:33" ht="13.5" customHeight="1" thickTop="1">
      <c r="A406" s="121"/>
      <c r="B406" s="121"/>
      <c r="C406" s="121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  <c r="AA406" s="122"/>
      <c r="AB406" s="122"/>
      <c r="AC406" s="122"/>
      <c r="AD406" s="121" t="s">
        <v>1099</v>
      </c>
      <c r="AE406" s="121"/>
      <c r="AF406" s="120">
        <f>SUM(AF405:AF405)</f>
        <v>700</v>
      </c>
      <c r="AG406" s="120">
        <f>SUM(AG405:AG405)</f>
        <v>840</v>
      </c>
    </row>
    <row r="407" spans="1:33" ht="12.7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</row>
    <row r="408" spans="1:33" ht="63.75">
      <c r="A408" s="129">
        <v>28823</v>
      </c>
      <c r="B408" s="128" t="s">
        <v>546</v>
      </c>
      <c r="C408" s="129">
        <v>75854</v>
      </c>
      <c r="D408" s="128" t="s">
        <v>33</v>
      </c>
      <c r="E408" s="128" t="s">
        <v>235</v>
      </c>
      <c r="F408" s="128" t="s">
        <v>236</v>
      </c>
      <c r="G408" s="128" t="s">
        <v>26</v>
      </c>
      <c r="H408" s="143" t="s">
        <v>547</v>
      </c>
      <c r="I408" s="128" t="s">
        <v>27</v>
      </c>
      <c r="J408" s="125">
        <v>2</v>
      </c>
      <c r="K408" s="126" t="s">
        <v>1105</v>
      </c>
      <c r="L408" s="128">
        <v>220000</v>
      </c>
      <c r="M408" s="128" t="s">
        <v>395</v>
      </c>
      <c r="N408" s="128" t="s">
        <v>396</v>
      </c>
      <c r="O408" s="128" t="s">
        <v>397</v>
      </c>
      <c r="P408" s="128">
        <v>1</v>
      </c>
      <c r="Q408" s="128">
        <v>21</v>
      </c>
      <c r="R408" s="128">
        <v>37823</v>
      </c>
      <c r="S408" s="128" t="s">
        <v>398</v>
      </c>
      <c r="T408" s="128" t="s">
        <v>399</v>
      </c>
      <c r="U408" s="128">
        <v>549491207</v>
      </c>
      <c r="V408" s="143" t="s">
        <v>400</v>
      </c>
      <c r="W408" s="127" t="s">
        <v>1113</v>
      </c>
      <c r="X408" s="127" t="s">
        <v>1112</v>
      </c>
      <c r="Y408" s="127" t="s">
        <v>1111</v>
      </c>
      <c r="Z408" s="127" t="s">
        <v>39</v>
      </c>
      <c r="AA408" s="127" t="s">
        <v>1110</v>
      </c>
      <c r="AB408" s="126" t="s">
        <v>1109</v>
      </c>
      <c r="AC408" s="124">
        <v>11930</v>
      </c>
      <c r="AD408" s="125">
        <v>20</v>
      </c>
      <c r="AE408" s="124">
        <v>2386</v>
      </c>
      <c r="AF408" s="123">
        <f>ROUND(J408*AC408,2)</f>
        <v>23860</v>
      </c>
      <c r="AG408" s="123">
        <f>ROUND(J408*(AC408+AE408),2)</f>
        <v>28632</v>
      </c>
    </row>
    <row r="409" spans="1:33" ht="64.5" thickBot="1">
      <c r="A409" s="129">
        <v>28823</v>
      </c>
      <c r="B409" s="128" t="s">
        <v>546</v>
      </c>
      <c r="C409" s="129">
        <v>75855</v>
      </c>
      <c r="D409" s="128" t="s">
        <v>33</v>
      </c>
      <c r="E409" s="128" t="s">
        <v>49</v>
      </c>
      <c r="F409" s="128" t="s">
        <v>50</v>
      </c>
      <c r="G409" s="128" t="s">
        <v>26</v>
      </c>
      <c r="H409" s="143" t="s">
        <v>548</v>
      </c>
      <c r="I409" s="128" t="s">
        <v>27</v>
      </c>
      <c r="J409" s="125">
        <v>1</v>
      </c>
      <c r="K409" s="126" t="s">
        <v>1105</v>
      </c>
      <c r="L409" s="128">
        <v>220000</v>
      </c>
      <c r="M409" s="128" t="s">
        <v>395</v>
      </c>
      <c r="N409" s="128" t="s">
        <v>396</v>
      </c>
      <c r="O409" s="128" t="s">
        <v>397</v>
      </c>
      <c r="P409" s="128">
        <v>1</v>
      </c>
      <c r="Q409" s="128">
        <v>21</v>
      </c>
      <c r="R409" s="128">
        <v>37823</v>
      </c>
      <c r="S409" s="128" t="s">
        <v>398</v>
      </c>
      <c r="T409" s="128" t="s">
        <v>399</v>
      </c>
      <c r="U409" s="128">
        <v>549491207</v>
      </c>
      <c r="V409" s="143" t="s">
        <v>400</v>
      </c>
      <c r="W409" s="127" t="s">
        <v>1113</v>
      </c>
      <c r="X409" s="127" t="s">
        <v>1112</v>
      </c>
      <c r="Y409" s="127" t="s">
        <v>1111</v>
      </c>
      <c r="Z409" s="127" t="s">
        <v>39</v>
      </c>
      <c r="AA409" s="127" t="s">
        <v>1110</v>
      </c>
      <c r="AB409" s="126" t="s">
        <v>1109</v>
      </c>
      <c r="AC409" s="124">
        <v>13650</v>
      </c>
      <c r="AD409" s="125">
        <v>20</v>
      </c>
      <c r="AE409" s="124">
        <v>2730</v>
      </c>
      <c r="AF409" s="123">
        <f>ROUND(J409*AC409,2)</f>
        <v>13650</v>
      </c>
      <c r="AG409" s="123">
        <f>ROUND(J409*(AC409+AE409),2)</f>
        <v>16380</v>
      </c>
    </row>
    <row r="410" spans="1:33" ht="13.5" customHeight="1" thickTop="1">
      <c r="A410" s="121"/>
      <c r="B410" s="121"/>
      <c r="C410" s="121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  <c r="AA410" s="122"/>
      <c r="AB410" s="122"/>
      <c r="AC410" s="122"/>
      <c r="AD410" s="121" t="s">
        <v>1099</v>
      </c>
      <c r="AE410" s="121"/>
      <c r="AF410" s="120">
        <f>SUM(AF408:AF409)</f>
        <v>37510</v>
      </c>
      <c r="AG410" s="120">
        <f>SUM(AG408:AG409)</f>
        <v>45012</v>
      </c>
    </row>
    <row r="411" spans="1:33" ht="12.7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</row>
    <row r="412" spans="1:33" ht="89.25">
      <c r="A412" s="129">
        <v>28954</v>
      </c>
      <c r="B412" s="128"/>
      <c r="C412" s="129">
        <v>76255</v>
      </c>
      <c r="D412" s="128" t="s">
        <v>33</v>
      </c>
      <c r="E412" s="128" t="s">
        <v>42</v>
      </c>
      <c r="F412" s="128" t="s">
        <v>43</v>
      </c>
      <c r="G412" s="128" t="s">
        <v>26</v>
      </c>
      <c r="H412" s="143" t="s">
        <v>549</v>
      </c>
      <c r="I412" s="128" t="s">
        <v>27</v>
      </c>
      <c r="J412" s="125">
        <v>1</v>
      </c>
      <c r="K412" s="126" t="s">
        <v>1105</v>
      </c>
      <c r="L412" s="128">
        <v>999500</v>
      </c>
      <c r="M412" s="128" t="s">
        <v>550</v>
      </c>
      <c r="N412" s="128" t="s">
        <v>470</v>
      </c>
      <c r="O412" s="128" t="s">
        <v>471</v>
      </c>
      <c r="P412" s="128">
        <v>2</v>
      </c>
      <c r="Q412" s="128">
        <v>215</v>
      </c>
      <c r="R412" s="128">
        <v>118727</v>
      </c>
      <c r="S412" s="128" t="s">
        <v>551</v>
      </c>
      <c r="T412" s="128" t="s">
        <v>552</v>
      </c>
      <c r="U412" s="128">
        <v>549493159</v>
      </c>
      <c r="V412" s="128"/>
      <c r="W412" s="127" t="s">
        <v>1104</v>
      </c>
      <c r="X412" s="127" t="s">
        <v>1103</v>
      </c>
      <c r="Y412" s="127" t="s">
        <v>39</v>
      </c>
      <c r="Z412" s="127" t="s">
        <v>1102</v>
      </c>
      <c r="AA412" s="127" t="s">
        <v>1101</v>
      </c>
      <c r="AB412" s="126" t="s">
        <v>1100</v>
      </c>
      <c r="AC412" s="124">
        <v>19250</v>
      </c>
      <c r="AD412" s="125">
        <v>20</v>
      </c>
      <c r="AE412" s="124">
        <v>3850</v>
      </c>
      <c r="AF412" s="123">
        <f>ROUND(J412*AC412,2)</f>
        <v>19250</v>
      </c>
      <c r="AG412" s="123">
        <f>ROUND(J412*(AC412+AE412),2)</f>
        <v>23100</v>
      </c>
    </row>
    <row r="413" spans="1:33" ht="25.5">
      <c r="A413" s="129">
        <v>28954</v>
      </c>
      <c r="B413" s="128"/>
      <c r="C413" s="129">
        <v>76256</v>
      </c>
      <c r="D413" s="128" t="s">
        <v>33</v>
      </c>
      <c r="E413" s="128" t="s">
        <v>235</v>
      </c>
      <c r="F413" s="128" t="s">
        <v>236</v>
      </c>
      <c r="G413" s="128" t="s">
        <v>26</v>
      </c>
      <c r="H413" s="143" t="s">
        <v>553</v>
      </c>
      <c r="I413" s="128" t="s">
        <v>27</v>
      </c>
      <c r="J413" s="125">
        <v>2</v>
      </c>
      <c r="K413" s="126" t="s">
        <v>1105</v>
      </c>
      <c r="L413" s="128">
        <v>999500</v>
      </c>
      <c r="M413" s="128" t="s">
        <v>550</v>
      </c>
      <c r="N413" s="128" t="s">
        <v>470</v>
      </c>
      <c r="O413" s="128" t="s">
        <v>471</v>
      </c>
      <c r="P413" s="128">
        <v>2</v>
      </c>
      <c r="Q413" s="128">
        <v>215</v>
      </c>
      <c r="R413" s="128">
        <v>118727</v>
      </c>
      <c r="S413" s="128" t="s">
        <v>551</v>
      </c>
      <c r="T413" s="128" t="s">
        <v>552</v>
      </c>
      <c r="U413" s="128">
        <v>549493159</v>
      </c>
      <c r="V413" s="128"/>
      <c r="W413" s="127" t="s">
        <v>1104</v>
      </c>
      <c r="X413" s="127" t="s">
        <v>1103</v>
      </c>
      <c r="Y413" s="127" t="s">
        <v>39</v>
      </c>
      <c r="Z413" s="127" t="s">
        <v>1102</v>
      </c>
      <c r="AA413" s="127" t="s">
        <v>1101</v>
      </c>
      <c r="AB413" s="126" t="s">
        <v>1100</v>
      </c>
      <c r="AC413" s="124">
        <v>13430</v>
      </c>
      <c r="AD413" s="125">
        <v>20</v>
      </c>
      <c r="AE413" s="124">
        <v>2686</v>
      </c>
      <c r="AF413" s="123">
        <f>ROUND(J413*AC413,2)</f>
        <v>26860</v>
      </c>
      <c r="AG413" s="123">
        <f>ROUND(J413*(AC413+AE413),2)</f>
        <v>32232</v>
      </c>
    </row>
    <row r="414" spans="1:33" ht="25.5">
      <c r="A414" s="129">
        <v>28954</v>
      </c>
      <c r="B414" s="128"/>
      <c r="C414" s="129">
        <v>76258</v>
      </c>
      <c r="D414" s="128" t="s">
        <v>44</v>
      </c>
      <c r="E414" s="128" t="s">
        <v>45</v>
      </c>
      <c r="F414" s="128" t="s">
        <v>1108</v>
      </c>
      <c r="G414" s="128" t="s">
        <v>26</v>
      </c>
      <c r="H414" s="143" t="s">
        <v>554</v>
      </c>
      <c r="I414" s="128" t="s">
        <v>27</v>
      </c>
      <c r="J414" s="125">
        <v>3</v>
      </c>
      <c r="K414" s="126" t="s">
        <v>1105</v>
      </c>
      <c r="L414" s="128">
        <v>999500</v>
      </c>
      <c r="M414" s="128" t="s">
        <v>550</v>
      </c>
      <c r="N414" s="128" t="s">
        <v>470</v>
      </c>
      <c r="O414" s="128" t="s">
        <v>471</v>
      </c>
      <c r="P414" s="128">
        <v>2</v>
      </c>
      <c r="Q414" s="128">
        <v>215</v>
      </c>
      <c r="R414" s="128">
        <v>118727</v>
      </c>
      <c r="S414" s="128" t="s">
        <v>551</v>
      </c>
      <c r="T414" s="128" t="s">
        <v>552</v>
      </c>
      <c r="U414" s="128">
        <v>549493159</v>
      </c>
      <c r="V414" s="128"/>
      <c r="W414" s="127" t="s">
        <v>1104</v>
      </c>
      <c r="X414" s="127" t="s">
        <v>1103</v>
      </c>
      <c r="Y414" s="127" t="s">
        <v>39</v>
      </c>
      <c r="Z414" s="127" t="s">
        <v>1102</v>
      </c>
      <c r="AA414" s="127" t="s">
        <v>1101</v>
      </c>
      <c r="AB414" s="126" t="s">
        <v>1100</v>
      </c>
      <c r="AC414" s="124">
        <v>18750</v>
      </c>
      <c r="AD414" s="125">
        <v>20</v>
      </c>
      <c r="AE414" s="124">
        <v>3750</v>
      </c>
      <c r="AF414" s="123">
        <f>ROUND(J414*AC414,2)</f>
        <v>56250</v>
      </c>
      <c r="AG414" s="123">
        <f>ROUND(J414*(AC414+AE414),2)</f>
        <v>67500</v>
      </c>
    </row>
    <row r="415" spans="1:33" ht="12.75">
      <c r="A415" s="129">
        <v>28954</v>
      </c>
      <c r="B415" s="128"/>
      <c r="C415" s="129">
        <v>76259</v>
      </c>
      <c r="D415" s="128" t="s">
        <v>58</v>
      </c>
      <c r="E415" s="128" t="s">
        <v>59</v>
      </c>
      <c r="F415" s="128" t="s">
        <v>60</v>
      </c>
      <c r="G415" s="128" t="s">
        <v>26</v>
      </c>
      <c r="H415" s="128"/>
      <c r="I415" s="128" t="s">
        <v>27</v>
      </c>
      <c r="J415" s="125">
        <v>2</v>
      </c>
      <c r="K415" s="126" t="s">
        <v>1105</v>
      </c>
      <c r="L415" s="128">
        <v>999500</v>
      </c>
      <c r="M415" s="128" t="s">
        <v>550</v>
      </c>
      <c r="N415" s="128" t="s">
        <v>470</v>
      </c>
      <c r="O415" s="128" t="s">
        <v>471</v>
      </c>
      <c r="P415" s="128">
        <v>2</v>
      </c>
      <c r="Q415" s="128">
        <v>215</v>
      </c>
      <c r="R415" s="128">
        <v>118727</v>
      </c>
      <c r="S415" s="128" t="s">
        <v>551</v>
      </c>
      <c r="T415" s="128" t="s">
        <v>552</v>
      </c>
      <c r="U415" s="128">
        <v>549493159</v>
      </c>
      <c r="V415" s="128"/>
      <c r="W415" s="127" t="s">
        <v>1104</v>
      </c>
      <c r="X415" s="127" t="s">
        <v>1103</v>
      </c>
      <c r="Y415" s="127" t="s">
        <v>39</v>
      </c>
      <c r="Z415" s="127" t="s">
        <v>1102</v>
      </c>
      <c r="AA415" s="127" t="s">
        <v>1101</v>
      </c>
      <c r="AB415" s="126" t="s">
        <v>1100</v>
      </c>
      <c r="AC415" s="124">
        <v>180</v>
      </c>
      <c r="AD415" s="125">
        <v>20</v>
      </c>
      <c r="AE415" s="124">
        <v>36</v>
      </c>
      <c r="AF415" s="123">
        <f>ROUND(J415*AC415,2)</f>
        <v>360</v>
      </c>
      <c r="AG415" s="123">
        <f>ROUND(J415*(AC415+AE415),2)</f>
        <v>432</v>
      </c>
    </row>
    <row r="416" spans="1:33" ht="12.75">
      <c r="A416" s="129">
        <v>28954</v>
      </c>
      <c r="B416" s="128"/>
      <c r="C416" s="129">
        <v>76260</v>
      </c>
      <c r="D416" s="128" t="s">
        <v>72</v>
      </c>
      <c r="E416" s="128" t="s">
        <v>73</v>
      </c>
      <c r="F416" s="128" t="s">
        <v>74</v>
      </c>
      <c r="G416" s="128" t="s">
        <v>26</v>
      </c>
      <c r="H416" s="128"/>
      <c r="I416" s="128" t="s">
        <v>27</v>
      </c>
      <c r="J416" s="125">
        <v>20</v>
      </c>
      <c r="K416" s="126" t="s">
        <v>1105</v>
      </c>
      <c r="L416" s="128">
        <v>999500</v>
      </c>
      <c r="M416" s="128" t="s">
        <v>550</v>
      </c>
      <c r="N416" s="128" t="s">
        <v>470</v>
      </c>
      <c r="O416" s="128" t="s">
        <v>471</v>
      </c>
      <c r="P416" s="128">
        <v>2</v>
      </c>
      <c r="Q416" s="128">
        <v>215</v>
      </c>
      <c r="R416" s="128">
        <v>118727</v>
      </c>
      <c r="S416" s="128" t="s">
        <v>551</v>
      </c>
      <c r="T416" s="128" t="s">
        <v>552</v>
      </c>
      <c r="U416" s="128">
        <v>549493159</v>
      </c>
      <c r="V416" s="128"/>
      <c r="W416" s="127" t="s">
        <v>1104</v>
      </c>
      <c r="X416" s="127" t="s">
        <v>1103</v>
      </c>
      <c r="Y416" s="127" t="s">
        <v>39</v>
      </c>
      <c r="Z416" s="127" t="s">
        <v>1102</v>
      </c>
      <c r="AA416" s="127" t="s">
        <v>1101</v>
      </c>
      <c r="AB416" s="126" t="s">
        <v>1100</v>
      </c>
      <c r="AC416" s="124">
        <v>8500</v>
      </c>
      <c r="AD416" s="125">
        <v>20</v>
      </c>
      <c r="AE416" s="124">
        <v>1700</v>
      </c>
      <c r="AF416" s="123">
        <f>ROUND(J416*AC416,2)</f>
        <v>170000</v>
      </c>
      <c r="AG416" s="123">
        <f>ROUND(J416*(AC416+AE416),2)</f>
        <v>204000</v>
      </c>
    </row>
    <row r="417" spans="1:33" ht="12.75">
      <c r="A417" s="129">
        <v>28954</v>
      </c>
      <c r="B417" s="128"/>
      <c r="C417" s="129">
        <v>76261</v>
      </c>
      <c r="D417" s="128" t="s">
        <v>46</v>
      </c>
      <c r="E417" s="128" t="s">
        <v>47</v>
      </c>
      <c r="F417" s="128" t="s">
        <v>48</v>
      </c>
      <c r="G417" s="128" t="s">
        <v>26</v>
      </c>
      <c r="H417" s="143" t="s">
        <v>555</v>
      </c>
      <c r="I417" s="128" t="s">
        <v>27</v>
      </c>
      <c r="J417" s="125">
        <v>20</v>
      </c>
      <c r="K417" s="126" t="s">
        <v>1105</v>
      </c>
      <c r="L417" s="128">
        <v>999500</v>
      </c>
      <c r="M417" s="128" t="s">
        <v>550</v>
      </c>
      <c r="N417" s="128" t="s">
        <v>470</v>
      </c>
      <c r="O417" s="128" t="s">
        <v>471</v>
      </c>
      <c r="P417" s="128">
        <v>2</v>
      </c>
      <c r="Q417" s="128">
        <v>215</v>
      </c>
      <c r="R417" s="128">
        <v>118727</v>
      </c>
      <c r="S417" s="128" t="s">
        <v>551</v>
      </c>
      <c r="T417" s="128" t="s">
        <v>552</v>
      </c>
      <c r="U417" s="128">
        <v>549493159</v>
      </c>
      <c r="V417" s="128"/>
      <c r="W417" s="127" t="s">
        <v>1104</v>
      </c>
      <c r="X417" s="127" t="s">
        <v>1103</v>
      </c>
      <c r="Y417" s="127" t="s">
        <v>39</v>
      </c>
      <c r="Z417" s="127" t="s">
        <v>1102</v>
      </c>
      <c r="AA417" s="127" t="s">
        <v>1101</v>
      </c>
      <c r="AB417" s="126" t="s">
        <v>1100</v>
      </c>
      <c r="AC417" s="124">
        <v>3150</v>
      </c>
      <c r="AD417" s="125">
        <v>20</v>
      </c>
      <c r="AE417" s="124">
        <v>630</v>
      </c>
      <c r="AF417" s="123">
        <f>ROUND(J417*AC417,2)</f>
        <v>63000</v>
      </c>
      <c r="AG417" s="123">
        <f>ROUND(J417*(AC417+AE417),2)</f>
        <v>75600</v>
      </c>
    </row>
    <row r="418" spans="1:33" ht="38.25">
      <c r="A418" s="129">
        <v>28954</v>
      </c>
      <c r="B418" s="128"/>
      <c r="C418" s="129">
        <v>76270</v>
      </c>
      <c r="D418" s="128" t="s">
        <v>33</v>
      </c>
      <c r="E418" s="128" t="s">
        <v>34</v>
      </c>
      <c r="F418" s="128" t="s">
        <v>35</v>
      </c>
      <c r="G418" s="128" t="s">
        <v>26</v>
      </c>
      <c r="H418" s="143" t="s">
        <v>556</v>
      </c>
      <c r="I418" s="128" t="s">
        <v>27</v>
      </c>
      <c r="J418" s="125">
        <v>5</v>
      </c>
      <c r="K418" s="126" t="s">
        <v>1105</v>
      </c>
      <c r="L418" s="128">
        <v>999500</v>
      </c>
      <c r="M418" s="128" t="s">
        <v>550</v>
      </c>
      <c r="N418" s="128" t="s">
        <v>470</v>
      </c>
      <c r="O418" s="128" t="s">
        <v>471</v>
      </c>
      <c r="P418" s="128">
        <v>2</v>
      </c>
      <c r="Q418" s="128">
        <v>215</v>
      </c>
      <c r="R418" s="128">
        <v>118727</v>
      </c>
      <c r="S418" s="128" t="s">
        <v>551</v>
      </c>
      <c r="T418" s="128" t="s">
        <v>552</v>
      </c>
      <c r="U418" s="128">
        <v>549493159</v>
      </c>
      <c r="V418" s="128"/>
      <c r="W418" s="127" t="s">
        <v>1104</v>
      </c>
      <c r="X418" s="127" t="s">
        <v>1103</v>
      </c>
      <c r="Y418" s="127" t="s">
        <v>39</v>
      </c>
      <c r="Z418" s="127" t="s">
        <v>1102</v>
      </c>
      <c r="AA418" s="127" t="s">
        <v>1101</v>
      </c>
      <c r="AB418" s="126" t="s">
        <v>1100</v>
      </c>
      <c r="AC418" s="124">
        <v>15900</v>
      </c>
      <c r="AD418" s="125">
        <v>20</v>
      </c>
      <c r="AE418" s="124">
        <v>3180</v>
      </c>
      <c r="AF418" s="123">
        <f>ROUND(J418*AC418,2)</f>
        <v>79500</v>
      </c>
      <c r="AG418" s="123">
        <f>ROUND(J418*(AC418+AE418),2)</f>
        <v>95400</v>
      </c>
    </row>
    <row r="419" spans="1:33" ht="25.5">
      <c r="A419" s="129">
        <v>28954</v>
      </c>
      <c r="B419" s="128"/>
      <c r="C419" s="129">
        <v>76273</v>
      </c>
      <c r="D419" s="128" t="s">
        <v>24</v>
      </c>
      <c r="E419" s="128" t="s">
        <v>206</v>
      </c>
      <c r="F419" s="128" t="s">
        <v>1107</v>
      </c>
      <c r="G419" s="128" t="s">
        <v>26</v>
      </c>
      <c r="H419" s="143" t="s">
        <v>557</v>
      </c>
      <c r="I419" s="128" t="s">
        <v>27</v>
      </c>
      <c r="J419" s="125">
        <v>2</v>
      </c>
      <c r="K419" s="126" t="s">
        <v>1105</v>
      </c>
      <c r="L419" s="128">
        <v>999500</v>
      </c>
      <c r="M419" s="128" t="s">
        <v>550</v>
      </c>
      <c r="N419" s="128" t="s">
        <v>470</v>
      </c>
      <c r="O419" s="128" t="s">
        <v>471</v>
      </c>
      <c r="P419" s="128">
        <v>2</v>
      </c>
      <c r="Q419" s="128">
        <v>215</v>
      </c>
      <c r="R419" s="128">
        <v>118727</v>
      </c>
      <c r="S419" s="128" t="s">
        <v>551</v>
      </c>
      <c r="T419" s="128" t="s">
        <v>552</v>
      </c>
      <c r="U419" s="128">
        <v>549493159</v>
      </c>
      <c r="V419" s="128"/>
      <c r="W419" s="127" t="s">
        <v>1104</v>
      </c>
      <c r="X419" s="127" t="s">
        <v>1103</v>
      </c>
      <c r="Y419" s="127" t="s">
        <v>39</v>
      </c>
      <c r="Z419" s="127" t="s">
        <v>1102</v>
      </c>
      <c r="AA419" s="127" t="s">
        <v>1101</v>
      </c>
      <c r="AB419" s="126" t="s">
        <v>1100</v>
      </c>
      <c r="AC419" s="124">
        <v>5500</v>
      </c>
      <c r="AD419" s="125">
        <v>20</v>
      </c>
      <c r="AE419" s="124">
        <v>1100</v>
      </c>
      <c r="AF419" s="123">
        <f>ROUND(J419*AC419,2)</f>
        <v>11000</v>
      </c>
      <c r="AG419" s="123">
        <f>ROUND(J419*(AC419+AE419),2)</f>
        <v>13200</v>
      </c>
    </row>
    <row r="420" spans="1:33" ht="13.5" thickBot="1">
      <c r="A420" s="129">
        <v>28954</v>
      </c>
      <c r="B420" s="128"/>
      <c r="C420" s="129">
        <v>76444</v>
      </c>
      <c r="D420" s="128" t="s">
        <v>24</v>
      </c>
      <c r="E420" s="128" t="s">
        <v>25</v>
      </c>
      <c r="F420" s="128" t="s">
        <v>1106</v>
      </c>
      <c r="G420" s="128" t="s">
        <v>26</v>
      </c>
      <c r="H420" s="128"/>
      <c r="I420" s="128" t="s">
        <v>27</v>
      </c>
      <c r="J420" s="125">
        <v>7</v>
      </c>
      <c r="K420" s="126" t="s">
        <v>1105</v>
      </c>
      <c r="L420" s="128">
        <v>999500</v>
      </c>
      <c r="M420" s="128" t="s">
        <v>550</v>
      </c>
      <c r="N420" s="128" t="s">
        <v>470</v>
      </c>
      <c r="O420" s="128" t="s">
        <v>471</v>
      </c>
      <c r="P420" s="128">
        <v>2</v>
      </c>
      <c r="Q420" s="128">
        <v>215</v>
      </c>
      <c r="R420" s="128">
        <v>118727</v>
      </c>
      <c r="S420" s="128" t="s">
        <v>551</v>
      </c>
      <c r="T420" s="128" t="s">
        <v>552</v>
      </c>
      <c r="U420" s="128">
        <v>549493159</v>
      </c>
      <c r="V420" s="128"/>
      <c r="W420" s="127" t="s">
        <v>1104</v>
      </c>
      <c r="X420" s="127" t="s">
        <v>1103</v>
      </c>
      <c r="Y420" s="127" t="s">
        <v>39</v>
      </c>
      <c r="Z420" s="127" t="s">
        <v>1102</v>
      </c>
      <c r="AA420" s="127" t="s">
        <v>1101</v>
      </c>
      <c r="AB420" s="126" t="s">
        <v>1100</v>
      </c>
      <c r="AC420" s="124">
        <v>2600</v>
      </c>
      <c r="AD420" s="125">
        <v>20</v>
      </c>
      <c r="AE420" s="124">
        <v>520</v>
      </c>
      <c r="AF420" s="123">
        <f>ROUND(J420*AC420,2)</f>
        <v>18200</v>
      </c>
      <c r="AG420" s="123">
        <f>ROUND(J420*(AC420+AE420),2)</f>
        <v>21840</v>
      </c>
    </row>
    <row r="421" spans="1:33" ht="13.5" customHeight="1" thickTop="1">
      <c r="A421" s="121"/>
      <c r="B421" s="121"/>
      <c r="C421" s="121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  <c r="AA421" s="122"/>
      <c r="AB421" s="122"/>
      <c r="AC421" s="122"/>
      <c r="AD421" s="121" t="s">
        <v>1099</v>
      </c>
      <c r="AE421" s="121"/>
      <c r="AF421" s="120">
        <f>SUM(AF412:AF420)</f>
        <v>444420</v>
      </c>
      <c r="AG421" s="120">
        <f>SUM(AG412:AG420)</f>
        <v>533304</v>
      </c>
    </row>
    <row r="422" spans="1:33" ht="12.75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</row>
    <row r="423" spans="1:33" ht="19.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119" t="s">
        <v>558</v>
      </c>
      <c r="AE423" s="119"/>
      <c r="AF423" s="118">
        <f>(0)+SUM(AF7,AF13,AF20,AF23,AF28,AF32,AF35,AF38,AF41,AF46,AF50,AF53,AF56,AF60,AF68,AF71,AF74,AF77,AF80,AF85,AF89,AF92,AF95,AF100,AF103,AF107,AF111,AF116,AF119,AF127)+SUM(AF130,AF133,AF136,AF139,AF145,AF150,AF153,AF156,AF159,AF162,AF165,AF169,AF172,AF175,AF178,AF182,AF186,AF190,AF193,AF196,AF200,AF204,AF207,AF211,AF215,AF220,AF223,AF227,AF231,AF234)+SUM(AF237,AF241,AF244,AF247,AF250,AF255,AF259,AF262,AF265,AF268,AF271,AF276,AF279,AF282,AF285,AF289,AF292,AF295,AF298,AF301,AF304,AF311,AF314,AF321,AF324,AF328,AF336,AF339,AF342,AF345)+SUM(AF349,AF354,AF359,AF362,AF366,AF373,AF378,AF383,AF387,AF390,AF394,AF397,AF400,AF403,AF406,AF410,AF421)</f>
        <v>3134730</v>
      </c>
      <c r="AG423" s="118">
        <f>(0)+SUM(AG7,AG13,AG20,AG23,AG28,AG32,AG35,AG38,AG41,AG46,AG50,AG53,AG56,AG60,AG68,AG71,AG74,AG77,AG80,AG85,AG89,AG92,AG95,AG100,AG103,AG107,AG111,AG116,AG119,AG127)+SUM(AG130,AG133,AG136,AG139,AG145,AG150,AG153,AG156,AG159,AG162,AG165,AG169,AG172,AG175,AG178,AG182,AG186,AG190,AG193,AG196,AG200,AG204,AG207,AG211,AG215,AG220,AG223,AG227,AG231,AG234)+SUM(AG237,AG241,AG244,AG247,AG250,AG255,AG259,AG262,AG265,AG268,AG271,AG276,AG279,AG282,AG285,AG289,AG292,AG295,AG298,AG301,AG304,AG311,AG314,AG321,AG324,AG328,AG336,AG339,AG342,AG345)+SUM(AG349,AG354,AG359,AG362,AG366,AG373,AG378,AG383,AG387,AG390,AG394,AG397,AG400,AG403,AG406,AG410,AG421)</f>
        <v>3761676</v>
      </c>
    </row>
    <row r="424" spans="1:33" ht="12.75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</row>
  </sheetData>
  <sheetProtection/>
  <mergeCells count="226">
    <mergeCell ref="A1:AG1"/>
    <mergeCell ref="A3:G3"/>
    <mergeCell ref="H3:AG3"/>
    <mergeCell ref="A4:I4"/>
    <mergeCell ref="J4:K4"/>
    <mergeCell ref="L4:Q4"/>
    <mergeCell ref="R4:V4"/>
    <mergeCell ref="W4:AA4"/>
    <mergeCell ref="AB4:AE4"/>
    <mergeCell ref="AF4:AG4"/>
    <mergeCell ref="A7:C7"/>
    <mergeCell ref="AD7:AE7"/>
    <mergeCell ref="A13:C13"/>
    <mergeCell ref="AD13:AE13"/>
    <mergeCell ref="A20:C20"/>
    <mergeCell ref="AD20:AE20"/>
    <mergeCell ref="A23:C23"/>
    <mergeCell ref="AD23:AE23"/>
    <mergeCell ref="A28:C28"/>
    <mergeCell ref="AD28:AE28"/>
    <mergeCell ref="A32:C32"/>
    <mergeCell ref="AD32:AE32"/>
    <mergeCell ref="A35:C35"/>
    <mergeCell ref="AD35:AE35"/>
    <mergeCell ref="A38:C38"/>
    <mergeCell ref="AD38:AE38"/>
    <mergeCell ref="A41:C41"/>
    <mergeCell ref="AD41:AE41"/>
    <mergeCell ref="A46:C46"/>
    <mergeCell ref="AD46:AE46"/>
    <mergeCell ref="A50:C50"/>
    <mergeCell ref="AD50:AE50"/>
    <mergeCell ref="A53:C53"/>
    <mergeCell ref="AD53:AE53"/>
    <mergeCell ref="A56:C56"/>
    <mergeCell ref="AD56:AE56"/>
    <mergeCell ref="A60:C60"/>
    <mergeCell ref="AD60:AE60"/>
    <mergeCell ref="A68:C68"/>
    <mergeCell ref="AD68:AE68"/>
    <mergeCell ref="A71:C71"/>
    <mergeCell ref="AD71:AE71"/>
    <mergeCell ref="A74:C74"/>
    <mergeCell ref="AD74:AE74"/>
    <mergeCell ref="A77:C77"/>
    <mergeCell ref="AD77:AE77"/>
    <mergeCell ref="A80:C80"/>
    <mergeCell ref="AD80:AE80"/>
    <mergeCell ref="A85:C85"/>
    <mergeCell ref="AD85:AE85"/>
    <mergeCell ref="A89:C89"/>
    <mergeCell ref="AD89:AE89"/>
    <mergeCell ref="A92:C92"/>
    <mergeCell ref="AD92:AE92"/>
    <mergeCell ref="A95:C95"/>
    <mergeCell ref="AD95:AE95"/>
    <mergeCell ref="A100:C100"/>
    <mergeCell ref="AD100:AE100"/>
    <mergeCell ref="A103:C103"/>
    <mergeCell ref="AD103:AE103"/>
    <mergeCell ref="A107:C107"/>
    <mergeCell ref="AD107:AE107"/>
    <mergeCell ref="A111:C111"/>
    <mergeCell ref="AD111:AE111"/>
    <mergeCell ref="A116:C116"/>
    <mergeCell ref="AD116:AE116"/>
    <mergeCell ref="A119:C119"/>
    <mergeCell ref="AD119:AE119"/>
    <mergeCell ref="A127:C127"/>
    <mergeCell ref="AD127:AE127"/>
    <mergeCell ref="A130:C130"/>
    <mergeCell ref="AD130:AE130"/>
    <mergeCell ref="A133:C133"/>
    <mergeCell ref="AD133:AE133"/>
    <mergeCell ref="A136:C136"/>
    <mergeCell ref="AD136:AE136"/>
    <mergeCell ref="A139:C139"/>
    <mergeCell ref="AD139:AE139"/>
    <mergeCell ref="A145:C145"/>
    <mergeCell ref="AD145:AE145"/>
    <mergeCell ref="A150:C150"/>
    <mergeCell ref="AD150:AE150"/>
    <mergeCell ref="A153:C153"/>
    <mergeCell ref="AD153:AE153"/>
    <mergeCell ref="A156:C156"/>
    <mergeCell ref="AD156:AE156"/>
    <mergeCell ref="A159:C159"/>
    <mergeCell ref="AD159:AE159"/>
    <mergeCell ref="A162:C162"/>
    <mergeCell ref="AD162:AE162"/>
    <mergeCell ref="A165:C165"/>
    <mergeCell ref="AD165:AE165"/>
    <mergeCell ref="A169:C169"/>
    <mergeCell ref="AD169:AE169"/>
    <mergeCell ref="A172:C172"/>
    <mergeCell ref="AD172:AE172"/>
    <mergeCell ref="A175:C175"/>
    <mergeCell ref="AD175:AE175"/>
    <mergeCell ref="A178:C178"/>
    <mergeCell ref="AD178:AE178"/>
    <mergeCell ref="A182:C182"/>
    <mergeCell ref="AD182:AE182"/>
    <mergeCell ref="A186:C186"/>
    <mergeCell ref="AD186:AE186"/>
    <mergeCell ref="A190:C190"/>
    <mergeCell ref="AD190:AE190"/>
    <mergeCell ref="A193:C193"/>
    <mergeCell ref="AD193:AE193"/>
    <mergeCell ref="A196:C196"/>
    <mergeCell ref="AD196:AE196"/>
    <mergeCell ref="A200:C200"/>
    <mergeCell ref="AD200:AE200"/>
    <mergeCell ref="A204:C204"/>
    <mergeCell ref="AD204:AE204"/>
    <mergeCell ref="A207:C207"/>
    <mergeCell ref="AD207:AE207"/>
    <mergeCell ref="A211:C211"/>
    <mergeCell ref="AD211:AE211"/>
    <mergeCell ref="A215:C215"/>
    <mergeCell ref="AD215:AE215"/>
    <mergeCell ref="A220:C220"/>
    <mergeCell ref="AD220:AE220"/>
    <mergeCell ref="A223:C223"/>
    <mergeCell ref="AD223:AE223"/>
    <mergeCell ref="A227:C227"/>
    <mergeCell ref="AD227:AE227"/>
    <mergeCell ref="A231:C231"/>
    <mergeCell ref="AD231:AE231"/>
    <mergeCell ref="A234:C234"/>
    <mergeCell ref="AD234:AE234"/>
    <mergeCell ref="A237:C237"/>
    <mergeCell ref="AD237:AE237"/>
    <mergeCell ref="A241:C241"/>
    <mergeCell ref="AD241:AE241"/>
    <mergeCell ref="A244:C244"/>
    <mergeCell ref="AD244:AE244"/>
    <mergeCell ref="A247:C247"/>
    <mergeCell ref="AD247:AE247"/>
    <mergeCell ref="A250:C250"/>
    <mergeCell ref="AD250:AE250"/>
    <mergeCell ref="A255:C255"/>
    <mergeCell ref="AD255:AE255"/>
    <mergeCell ref="A259:C259"/>
    <mergeCell ref="AD259:AE259"/>
    <mergeCell ref="A262:C262"/>
    <mergeCell ref="AD262:AE262"/>
    <mergeCell ref="A265:C265"/>
    <mergeCell ref="AD265:AE265"/>
    <mergeCell ref="A268:C268"/>
    <mergeCell ref="AD268:AE268"/>
    <mergeCell ref="A271:C271"/>
    <mergeCell ref="AD271:AE271"/>
    <mergeCell ref="A276:C276"/>
    <mergeCell ref="AD276:AE276"/>
    <mergeCell ref="A279:C279"/>
    <mergeCell ref="AD279:AE279"/>
    <mergeCell ref="A282:C282"/>
    <mergeCell ref="AD282:AE282"/>
    <mergeCell ref="A285:C285"/>
    <mergeCell ref="AD285:AE285"/>
    <mergeCell ref="A289:C289"/>
    <mergeCell ref="AD289:AE289"/>
    <mergeCell ref="A292:C292"/>
    <mergeCell ref="AD292:AE292"/>
    <mergeCell ref="A295:C295"/>
    <mergeCell ref="AD295:AE295"/>
    <mergeCell ref="A298:C298"/>
    <mergeCell ref="AD298:AE298"/>
    <mergeCell ref="A301:C301"/>
    <mergeCell ref="AD301:AE301"/>
    <mergeCell ref="A304:C304"/>
    <mergeCell ref="AD304:AE304"/>
    <mergeCell ref="A311:C311"/>
    <mergeCell ref="AD311:AE311"/>
    <mergeCell ref="A314:C314"/>
    <mergeCell ref="AD314:AE314"/>
    <mergeCell ref="A321:C321"/>
    <mergeCell ref="AD321:AE321"/>
    <mergeCell ref="A324:C324"/>
    <mergeCell ref="AD324:AE324"/>
    <mergeCell ref="A328:C328"/>
    <mergeCell ref="AD328:AE328"/>
    <mergeCell ref="A336:C336"/>
    <mergeCell ref="AD336:AE336"/>
    <mergeCell ref="A339:C339"/>
    <mergeCell ref="AD339:AE339"/>
    <mergeCell ref="A342:C342"/>
    <mergeCell ref="AD342:AE342"/>
    <mergeCell ref="A345:C345"/>
    <mergeCell ref="AD345:AE345"/>
    <mergeCell ref="A349:C349"/>
    <mergeCell ref="AD349:AE349"/>
    <mergeCell ref="A354:C354"/>
    <mergeCell ref="AD354:AE354"/>
    <mergeCell ref="A359:C359"/>
    <mergeCell ref="AD359:AE359"/>
    <mergeCell ref="A362:C362"/>
    <mergeCell ref="AD362:AE362"/>
    <mergeCell ref="A366:C366"/>
    <mergeCell ref="AD366:AE366"/>
    <mergeCell ref="A373:C373"/>
    <mergeCell ref="AD373:AE373"/>
    <mergeCell ref="A378:C378"/>
    <mergeCell ref="AD378:AE378"/>
    <mergeCell ref="A383:C383"/>
    <mergeCell ref="AD383:AE383"/>
    <mergeCell ref="A387:C387"/>
    <mergeCell ref="AD387:AE387"/>
    <mergeCell ref="A390:C390"/>
    <mergeCell ref="AD390:AE390"/>
    <mergeCell ref="A394:C394"/>
    <mergeCell ref="AD394:AE394"/>
    <mergeCell ref="A397:C397"/>
    <mergeCell ref="AD397:AE397"/>
    <mergeCell ref="A400:C400"/>
    <mergeCell ref="AD400:AE400"/>
    <mergeCell ref="A403:C403"/>
    <mergeCell ref="AD403:AE403"/>
    <mergeCell ref="A406:C406"/>
    <mergeCell ref="AD406:AE406"/>
    <mergeCell ref="A410:C410"/>
    <mergeCell ref="AD410:AE410"/>
    <mergeCell ref="A421:C421"/>
    <mergeCell ref="AD421:AE421"/>
    <mergeCell ref="A423:AC423"/>
    <mergeCell ref="AD423:AE423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8" scale="2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3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3.57421875" style="2" customWidth="1"/>
    <col min="2" max="2" width="25.7109375" style="2" customWidth="1"/>
    <col min="3" max="3" width="42.421875" style="2" customWidth="1"/>
    <col min="4" max="4" width="49.28125" style="2" customWidth="1"/>
    <col min="5" max="5" width="44.7109375" style="2" customWidth="1"/>
    <col min="6" max="16384" width="9.140625" style="2" customWidth="1"/>
  </cols>
  <sheetData>
    <row r="1" ht="12.75">
      <c r="C1" s="5"/>
    </row>
    <row r="2" spans="2:5" ht="12.75" customHeight="1">
      <c r="B2" s="81" t="s">
        <v>642</v>
      </c>
      <c r="C2" s="82"/>
      <c r="D2" s="87" t="s">
        <v>576</v>
      </c>
      <c r="E2" s="87" t="s">
        <v>576</v>
      </c>
    </row>
    <row r="3" spans="2:5" ht="37.5" customHeight="1">
      <c r="B3" s="83"/>
      <c r="C3" s="84"/>
      <c r="D3" s="88"/>
      <c r="E3" s="88"/>
    </row>
    <row r="4" spans="2:5" ht="12.75">
      <c r="B4" s="3" t="s">
        <v>604</v>
      </c>
      <c r="C4" s="2" t="s">
        <v>643</v>
      </c>
      <c r="D4" s="42" t="s">
        <v>967</v>
      </c>
      <c r="E4" s="42" t="s">
        <v>967</v>
      </c>
    </row>
    <row r="5" spans="2:5" ht="12.75">
      <c r="B5" s="3" t="s">
        <v>606</v>
      </c>
      <c r="C5" s="11" t="s">
        <v>644</v>
      </c>
      <c r="D5" s="39" t="s">
        <v>968</v>
      </c>
      <c r="E5" s="39" t="s">
        <v>968</v>
      </c>
    </row>
    <row r="6" spans="2:5" ht="12.75">
      <c r="B6" s="3" t="s">
        <v>610</v>
      </c>
      <c r="C6" s="11" t="s">
        <v>611</v>
      </c>
      <c r="D6" s="38" t="s">
        <v>969</v>
      </c>
      <c r="E6" s="38" t="s">
        <v>969</v>
      </c>
    </row>
    <row r="7" spans="2:5" ht="12.75">
      <c r="B7" s="3" t="s">
        <v>612</v>
      </c>
      <c r="C7" s="11" t="s">
        <v>645</v>
      </c>
      <c r="D7" s="41" t="s">
        <v>720</v>
      </c>
      <c r="E7" s="41" t="s">
        <v>720</v>
      </c>
    </row>
    <row r="8" spans="2:5" ht="12.75">
      <c r="B8" s="3" t="s">
        <v>614</v>
      </c>
      <c r="C8" s="11" t="s">
        <v>646</v>
      </c>
      <c r="D8" s="39" t="s">
        <v>970</v>
      </c>
      <c r="E8" s="39" t="s">
        <v>970</v>
      </c>
    </row>
    <row r="9" spans="2:5" ht="12.75">
      <c r="B9" s="3" t="s">
        <v>618</v>
      </c>
      <c r="C9" s="12" t="s">
        <v>647</v>
      </c>
      <c r="D9" s="40" t="s">
        <v>647</v>
      </c>
      <c r="E9" s="40" t="s">
        <v>647</v>
      </c>
    </row>
    <row r="10" spans="2:5" ht="12.75">
      <c r="B10" s="3" t="s">
        <v>620</v>
      </c>
      <c r="C10" s="11" t="s">
        <v>648</v>
      </c>
      <c r="D10" s="39" t="s">
        <v>760</v>
      </c>
      <c r="E10" s="39" t="s">
        <v>760</v>
      </c>
    </row>
    <row r="11" spans="2:5" ht="12.75">
      <c r="B11" s="3" t="s">
        <v>622</v>
      </c>
      <c r="C11" s="11" t="s">
        <v>623</v>
      </c>
      <c r="D11" s="39" t="s">
        <v>623</v>
      </c>
      <c r="E11" s="39" t="s">
        <v>623</v>
      </c>
    </row>
    <row r="12" spans="2:5" ht="51">
      <c r="B12" s="13" t="s">
        <v>624</v>
      </c>
      <c r="C12" s="11" t="s">
        <v>649</v>
      </c>
      <c r="D12" s="38" t="s">
        <v>971</v>
      </c>
      <c r="E12" s="38" t="s">
        <v>971</v>
      </c>
    </row>
    <row r="13" spans="2:5" ht="12.75">
      <c r="B13" s="3" t="s">
        <v>626</v>
      </c>
      <c r="C13" s="11" t="s">
        <v>623</v>
      </c>
      <c r="D13" s="42" t="s">
        <v>623</v>
      </c>
      <c r="E13" s="42" t="s">
        <v>623</v>
      </c>
    </row>
    <row r="14" spans="2:5" ht="12.75">
      <c r="B14" s="3" t="s">
        <v>627</v>
      </c>
      <c r="C14" s="11" t="s">
        <v>623</v>
      </c>
      <c r="D14" s="42" t="s">
        <v>623</v>
      </c>
      <c r="E14" s="42" t="s">
        <v>623</v>
      </c>
    </row>
    <row r="15" spans="2:5" ht="12.75">
      <c r="B15" s="3" t="s">
        <v>628</v>
      </c>
      <c r="C15" s="11" t="s">
        <v>623</v>
      </c>
      <c r="D15" s="42" t="s">
        <v>623</v>
      </c>
      <c r="E15" s="42" t="s">
        <v>623</v>
      </c>
    </row>
    <row r="16" spans="2:5" ht="12.75">
      <c r="B16" s="3" t="s">
        <v>629</v>
      </c>
      <c r="C16" s="11" t="s">
        <v>623</v>
      </c>
      <c r="D16" s="42" t="s">
        <v>623</v>
      </c>
      <c r="E16" s="42" t="s">
        <v>623</v>
      </c>
    </row>
    <row r="17" spans="2:5" ht="12.75">
      <c r="B17" s="3" t="s">
        <v>650</v>
      </c>
      <c r="C17" s="11" t="s">
        <v>623</v>
      </c>
      <c r="D17" s="42" t="s">
        <v>623</v>
      </c>
      <c r="E17" s="42" t="s">
        <v>623</v>
      </c>
    </row>
    <row r="18" spans="2:5" ht="12.75">
      <c r="B18" s="3" t="s">
        <v>633</v>
      </c>
      <c r="C18" s="12" t="s">
        <v>651</v>
      </c>
      <c r="D18" s="38" t="s">
        <v>977</v>
      </c>
      <c r="E18" s="38" t="s">
        <v>978</v>
      </c>
    </row>
    <row r="19" spans="2:5" ht="12.75">
      <c r="B19" s="3" t="s">
        <v>635</v>
      </c>
      <c r="C19" s="11" t="s">
        <v>652</v>
      </c>
      <c r="D19" s="39" t="s">
        <v>972</v>
      </c>
      <c r="E19" s="39" t="s">
        <v>972</v>
      </c>
    </row>
    <row r="20" spans="2:5" ht="12.75">
      <c r="B20" s="3" t="s">
        <v>653</v>
      </c>
      <c r="C20" s="11" t="s">
        <v>654</v>
      </c>
      <c r="D20" s="39" t="s">
        <v>973</v>
      </c>
      <c r="E20" s="39" t="s">
        <v>973</v>
      </c>
    </row>
    <row r="21" spans="2:5" ht="25.5">
      <c r="B21" s="13" t="s">
        <v>637</v>
      </c>
      <c r="C21" s="11" t="s">
        <v>638</v>
      </c>
      <c r="D21" s="55" t="s">
        <v>975</v>
      </c>
      <c r="E21" s="56" t="s">
        <v>976</v>
      </c>
    </row>
    <row r="22" spans="2:5" ht="12.75">
      <c r="B22" s="3" t="s">
        <v>601</v>
      </c>
      <c r="C22" s="11" t="s">
        <v>602</v>
      </c>
      <c r="D22" s="38" t="s">
        <v>602</v>
      </c>
      <c r="E22" s="38" t="s">
        <v>602</v>
      </c>
    </row>
    <row r="23" spans="4:5" ht="12.75">
      <c r="D23" s="37" t="s">
        <v>1097</v>
      </c>
      <c r="E23" s="37" t="s">
        <v>1098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4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1.421875" style="2" customWidth="1"/>
    <col min="3" max="3" width="39.57421875" style="2" customWidth="1"/>
    <col min="4" max="4" width="37.421875" style="2" customWidth="1"/>
    <col min="5" max="5" width="37.28125" style="2" customWidth="1"/>
    <col min="6" max="16384" width="9.140625" style="2" customWidth="1"/>
  </cols>
  <sheetData>
    <row r="1" ht="12.75">
      <c r="C1" s="5"/>
    </row>
    <row r="2" spans="2:5" ht="12.75" customHeight="1">
      <c r="B2" s="95" t="s">
        <v>828</v>
      </c>
      <c r="C2" s="95"/>
      <c r="D2" s="87" t="s">
        <v>576</v>
      </c>
      <c r="E2" s="87" t="s">
        <v>576</v>
      </c>
    </row>
    <row r="3" spans="2:5" ht="60.75" customHeight="1">
      <c r="B3" s="95"/>
      <c r="C3" s="95"/>
      <c r="D3" s="88"/>
      <c r="E3" s="88"/>
    </row>
    <row r="4" spans="2:5" ht="12.75">
      <c r="B4" s="3" t="s">
        <v>604</v>
      </c>
      <c r="C4" s="11" t="s">
        <v>829</v>
      </c>
      <c r="D4" s="38" t="s">
        <v>979</v>
      </c>
      <c r="E4" s="38" t="s">
        <v>979</v>
      </c>
    </row>
    <row r="5" spans="2:5" ht="12.75">
      <c r="B5" s="3" t="s">
        <v>606</v>
      </c>
      <c r="C5" s="2" t="s">
        <v>830</v>
      </c>
      <c r="D5" s="39" t="s">
        <v>968</v>
      </c>
      <c r="E5" s="39" t="s">
        <v>968</v>
      </c>
    </row>
    <row r="6" spans="2:5" ht="12.75">
      <c r="B6" s="3" t="s">
        <v>610</v>
      </c>
      <c r="C6" s="11" t="s">
        <v>611</v>
      </c>
      <c r="D6" s="38" t="s">
        <v>984</v>
      </c>
      <c r="E6" s="38" t="s">
        <v>984</v>
      </c>
    </row>
    <row r="7" spans="2:5" ht="12.75">
      <c r="B7" s="3" t="s">
        <v>612</v>
      </c>
      <c r="C7" s="8" t="s">
        <v>831</v>
      </c>
      <c r="D7" s="38" t="s">
        <v>720</v>
      </c>
      <c r="E7" s="38" t="s">
        <v>720</v>
      </c>
    </row>
    <row r="8" spans="2:5" ht="12.75">
      <c r="B8" s="3" t="s">
        <v>614</v>
      </c>
      <c r="C8" s="2" t="s">
        <v>615</v>
      </c>
      <c r="D8" s="39" t="s">
        <v>930</v>
      </c>
      <c r="E8" s="39" t="s">
        <v>930</v>
      </c>
    </row>
    <row r="9" spans="2:5" ht="12.75">
      <c r="B9" s="3" t="s">
        <v>616</v>
      </c>
      <c r="C9" s="11" t="s">
        <v>617</v>
      </c>
      <c r="D9" s="42" t="s">
        <v>617</v>
      </c>
      <c r="E9" s="42" t="s">
        <v>617</v>
      </c>
    </row>
    <row r="10" spans="2:5" ht="12.75">
      <c r="B10" s="3" t="s">
        <v>618</v>
      </c>
      <c r="C10" s="12" t="s">
        <v>619</v>
      </c>
      <c r="D10" s="39" t="s">
        <v>647</v>
      </c>
      <c r="E10" s="39" t="s">
        <v>647</v>
      </c>
    </row>
    <row r="11" spans="2:5" ht="12.75">
      <c r="B11" s="3" t="s">
        <v>620</v>
      </c>
      <c r="C11" s="11" t="s">
        <v>648</v>
      </c>
      <c r="D11" s="40" t="s">
        <v>760</v>
      </c>
      <c r="E11" s="40" t="s">
        <v>760</v>
      </c>
    </row>
    <row r="12" spans="2:5" ht="12.75">
      <c r="B12" s="3" t="s">
        <v>622</v>
      </c>
      <c r="C12" s="11" t="s">
        <v>623</v>
      </c>
      <c r="D12" s="39" t="s">
        <v>623</v>
      </c>
      <c r="E12" s="39" t="s">
        <v>623</v>
      </c>
    </row>
    <row r="13" spans="2:5" ht="38.25">
      <c r="B13" s="13" t="s">
        <v>624</v>
      </c>
      <c r="C13" s="11" t="s">
        <v>832</v>
      </c>
      <c r="D13" s="38" t="s">
        <v>980</v>
      </c>
      <c r="E13" s="38" t="s">
        <v>980</v>
      </c>
    </row>
    <row r="14" spans="2:5" ht="12.75">
      <c r="B14" s="3" t="s">
        <v>626</v>
      </c>
      <c r="C14" s="11" t="s">
        <v>623</v>
      </c>
      <c r="D14" s="42" t="s">
        <v>623</v>
      </c>
      <c r="E14" s="42" t="s">
        <v>623</v>
      </c>
    </row>
    <row r="15" spans="2:5" ht="12.75">
      <c r="B15" s="3" t="s">
        <v>627</v>
      </c>
      <c r="C15" s="11" t="s">
        <v>623</v>
      </c>
      <c r="D15" s="42" t="s">
        <v>623</v>
      </c>
      <c r="E15" s="42" t="s">
        <v>623</v>
      </c>
    </row>
    <row r="16" spans="2:5" ht="12.75">
      <c r="B16" s="3" t="s">
        <v>628</v>
      </c>
      <c r="C16" s="11" t="s">
        <v>623</v>
      </c>
      <c r="D16" s="42" t="s">
        <v>623</v>
      </c>
      <c r="E16" s="42" t="s">
        <v>623</v>
      </c>
    </row>
    <row r="17" spans="2:5" ht="12.75">
      <c r="B17" s="3" t="s">
        <v>650</v>
      </c>
      <c r="C17" s="11" t="s">
        <v>623</v>
      </c>
      <c r="D17" s="42" t="s">
        <v>623</v>
      </c>
      <c r="E17" s="42" t="s">
        <v>623</v>
      </c>
    </row>
    <row r="18" spans="2:5" ht="12.75">
      <c r="B18" s="3" t="s">
        <v>631</v>
      </c>
      <c r="C18" s="11" t="s">
        <v>762</v>
      </c>
      <c r="D18" s="42" t="s">
        <v>762</v>
      </c>
      <c r="E18" s="42" t="s">
        <v>762</v>
      </c>
    </row>
    <row r="19" spans="2:5" ht="12.75">
      <c r="B19" s="3" t="s">
        <v>633</v>
      </c>
      <c r="C19" s="8" t="s">
        <v>833</v>
      </c>
      <c r="D19" s="39" t="s">
        <v>985</v>
      </c>
      <c r="E19" s="39" t="s">
        <v>985</v>
      </c>
    </row>
    <row r="20" spans="2:5" ht="12.75">
      <c r="B20" s="3" t="s">
        <v>635</v>
      </c>
      <c r="C20" s="11" t="s">
        <v>834</v>
      </c>
      <c r="D20" s="39" t="s">
        <v>981</v>
      </c>
      <c r="E20" s="39" t="s">
        <v>981</v>
      </c>
    </row>
    <row r="21" spans="2:5" ht="25.5">
      <c r="B21" s="13" t="s">
        <v>637</v>
      </c>
      <c r="C21" s="11" t="s">
        <v>638</v>
      </c>
      <c r="D21" s="39" t="s">
        <v>974</v>
      </c>
      <c r="E21" s="58" t="s">
        <v>983</v>
      </c>
    </row>
    <row r="22" spans="2:5" ht="25.5">
      <c r="B22" s="9" t="s">
        <v>640</v>
      </c>
      <c r="C22" s="31" t="s">
        <v>641</v>
      </c>
      <c r="D22" s="57" t="s">
        <v>982</v>
      </c>
      <c r="E22" s="57" t="s">
        <v>982</v>
      </c>
    </row>
    <row r="23" spans="2:5" ht="12.75">
      <c r="B23" s="3" t="s">
        <v>601</v>
      </c>
      <c r="C23" s="11" t="s">
        <v>602</v>
      </c>
      <c r="D23" s="42" t="s">
        <v>602</v>
      </c>
      <c r="E23" s="42" t="s">
        <v>602</v>
      </c>
    </row>
    <row r="24" ht="12.75">
      <c r="E24" s="37" t="s">
        <v>986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2" customWidth="1"/>
    <col min="2" max="2" width="34.421875" style="2" customWidth="1"/>
    <col min="3" max="3" width="44.57421875" style="2" customWidth="1"/>
    <col min="4" max="4" width="45.421875" style="2" customWidth="1"/>
    <col min="5" max="16384" width="9.140625" style="2" customWidth="1"/>
  </cols>
  <sheetData>
    <row r="1" ht="12.75">
      <c r="C1" s="5"/>
    </row>
    <row r="2" spans="2:4" ht="12.75" customHeight="1">
      <c r="B2" s="81" t="s">
        <v>689</v>
      </c>
      <c r="C2" s="82"/>
      <c r="D2" s="85" t="s">
        <v>576</v>
      </c>
    </row>
    <row r="3" spans="2:4" ht="31.5" customHeight="1">
      <c r="B3" s="83"/>
      <c r="C3" s="84"/>
      <c r="D3" s="86"/>
    </row>
    <row r="4" spans="2:4" ht="12.75">
      <c r="B4" s="3" t="s">
        <v>604</v>
      </c>
      <c r="C4" s="6" t="s">
        <v>690</v>
      </c>
      <c r="D4" s="39" t="s">
        <v>987</v>
      </c>
    </row>
    <row r="5" spans="2:4" ht="12.75">
      <c r="B5" s="3" t="s">
        <v>606</v>
      </c>
      <c r="C5" s="2" t="s">
        <v>691</v>
      </c>
      <c r="D5" s="19" t="s">
        <v>988</v>
      </c>
    </row>
    <row r="6" spans="2:4" ht="12.75">
      <c r="B6" s="3" t="s">
        <v>608</v>
      </c>
      <c r="C6" s="3" t="s">
        <v>609</v>
      </c>
      <c r="D6" s="39" t="s">
        <v>609</v>
      </c>
    </row>
    <row r="7" spans="2:4" ht="12.75">
      <c r="B7" s="3" t="s">
        <v>610</v>
      </c>
      <c r="C7" s="6" t="s">
        <v>611</v>
      </c>
      <c r="D7" s="38" t="s">
        <v>989</v>
      </c>
    </row>
    <row r="8" spans="2:4" ht="12.75">
      <c r="B8" s="3" t="s">
        <v>612</v>
      </c>
      <c r="C8" s="2" t="s">
        <v>692</v>
      </c>
      <c r="D8" s="38" t="s">
        <v>692</v>
      </c>
    </row>
    <row r="9" spans="2:4" ht="12.75">
      <c r="B9" s="3" t="s">
        <v>614</v>
      </c>
      <c r="C9" s="2" t="s">
        <v>615</v>
      </c>
      <c r="D9" s="39" t="s">
        <v>990</v>
      </c>
    </row>
    <row r="10" spans="2:4" ht="12.75">
      <c r="B10" s="3" t="s">
        <v>616</v>
      </c>
      <c r="C10" s="2" t="s">
        <v>617</v>
      </c>
      <c r="D10" s="39" t="s">
        <v>617</v>
      </c>
    </row>
    <row r="11" spans="2:4" ht="12.75">
      <c r="B11" s="3" t="s">
        <v>618</v>
      </c>
      <c r="C11" s="2" t="s">
        <v>647</v>
      </c>
      <c r="D11" s="39" t="s">
        <v>647</v>
      </c>
    </row>
    <row r="12" spans="2:4" ht="12.75">
      <c r="B12" s="3" t="s">
        <v>620</v>
      </c>
      <c r="C12" s="2" t="s">
        <v>621</v>
      </c>
      <c r="D12" s="40" t="s">
        <v>760</v>
      </c>
    </row>
    <row r="13" spans="2:4" ht="12.75">
      <c r="B13" s="3" t="s">
        <v>622</v>
      </c>
      <c r="C13" s="2" t="s">
        <v>623</v>
      </c>
      <c r="D13" s="39" t="s">
        <v>623</v>
      </c>
    </row>
    <row r="14" spans="2:4" ht="26.25" customHeight="1">
      <c r="B14" s="3" t="s">
        <v>624</v>
      </c>
      <c r="C14" s="5" t="s">
        <v>693</v>
      </c>
      <c r="D14" s="38" t="s">
        <v>991</v>
      </c>
    </row>
    <row r="15" spans="2:4" ht="12.75">
      <c r="B15" s="3" t="s">
        <v>626</v>
      </c>
      <c r="C15" s="6" t="s">
        <v>623</v>
      </c>
      <c r="D15" s="42" t="s">
        <v>623</v>
      </c>
    </row>
    <row r="16" spans="2:4" ht="12.75">
      <c r="B16" s="3" t="s">
        <v>627</v>
      </c>
      <c r="C16" s="6" t="s">
        <v>623</v>
      </c>
      <c r="D16" s="42" t="s">
        <v>623</v>
      </c>
    </row>
    <row r="17" spans="2:4" ht="12.75">
      <c r="B17" s="3" t="s">
        <v>628</v>
      </c>
      <c r="C17" s="6" t="s">
        <v>623</v>
      </c>
      <c r="D17" s="42" t="s">
        <v>623</v>
      </c>
    </row>
    <row r="18" spans="2:4" ht="12.75">
      <c r="B18" s="3" t="s">
        <v>629</v>
      </c>
      <c r="C18" s="6" t="s">
        <v>623</v>
      </c>
      <c r="D18" s="42" t="s">
        <v>623</v>
      </c>
    </row>
    <row r="19" spans="2:4" ht="12.75">
      <c r="B19" s="3" t="s">
        <v>630</v>
      </c>
      <c r="C19" s="6" t="s">
        <v>623</v>
      </c>
      <c r="D19" s="42" t="s">
        <v>623</v>
      </c>
    </row>
    <row r="20" spans="2:4" ht="12.75">
      <c r="B20" s="3" t="s">
        <v>631</v>
      </c>
      <c r="C20" s="3" t="s">
        <v>632</v>
      </c>
      <c r="D20" s="39" t="s">
        <v>632</v>
      </c>
    </row>
    <row r="21" spans="2:4" ht="12.75">
      <c r="B21" s="7" t="s">
        <v>633</v>
      </c>
      <c r="C21" s="2" t="s">
        <v>694</v>
      </c>
      <c r="D21" s="39" t="s">
        <v>993</v>
      </c>
    </row>
    <row r="22" spans="2:4" ht="12.75">
      <c r="B22" s="3" t="s">
        <v>635</v>
      </c>
      <c r="C22" s="2" t="s">
        <v>695</v>
      </c>
      <c r="D22" s="39" t="s">
        <v>981</v>
      </c>
    </row>
    <row r="23" spans="2:4" ht="26.25" customHeight="1">
      <c r="B23" s="3" t="s">
        <v>637</v>
      </c>
      <c r="C23" s="2" t="s">
        <v>696</v>
      </c>
      <c r="D23" s="39" t="s">
        <v>696</v>
      </c>
    </row>
    <row r="24" spans="2:4" ht="12.75">
      <c r="B24" s="3" t="s">
        <v>639</v>
      </c>
      <c r="C24" s="2" t="s">
        <v>697</v>
      </c>
      <c r="D24" s="39" t="s">
        <v>992</v>
      </c>
    </row>
    <row r="25" spans="2:4" ht="25.5">
      <c r="B25" s="9" t="s">
        <v>640</v>
      </c>
      <c r="C25" s="10" t="s">
        <v>641</v>
      </c>
      <c r="D25" s="38" t="s">
        <v>641</v>
      </c>
    </row>
    <row r="26" spans="2:4" ht="12.75">
      <c r="B26" s="3" t="s">
        <v>601</v>
      </c>
      <c r="C26" s="6" t="s">
        <v>602</v>
      </c>
      <c r="D26" s="39" t="s">
        <v>602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4.140625" style="2" customWidth="1"/>
    <col min="2" max="2" width="34.421875" style="2" customWidth="1"/>
    <col min="3" max="3" width="40.00390625" style="2" customWidth="1"/>
    <col min="4" max="4" width="43.140625" style="2" customWidth="1"/>
    <col min="5" max="5" width="40.00390625" style="2" customWidth="1"/>
    <col min="6" max="6" width="39.7109375" style="2" customWidth="1"/>
    <col min="7" max="7" width="43.57421875" style="2" customWidth="1"/>
    <col min="8" max="16384" width="9.140625" style="2" customWidth="1"/>
  </cols>
  <sheetData>
    <row r="1" ht="12.75">
      <c r="C1" s="5"/>
    </row>
    <row r="2" spans="2:7" ht="12.75" customHeight="1">
      <c r="B2" s="81" t="s">
        <v>603</v>
      </c>
      <c r="C2" s="82"/>
      <c r="D2" s="87" t="s">
        <v>576</v>
      </c>
      <c r="E2" s="87" t="s">
        <v>576</v>
      </c>
      <c r="F2" s="87" t="s">
        <v>576</v>
      </c>
      <c r="G2" s="87" t="s">
        <v>576</v>
      </c>
    </row>
    <row r="3" spans="2:7" ht="31.5" customHeight="1">
      <c r="B3" s="83"/>
      <c r="C3" s="84"/>
      <c r="D3" s="88"/>
      <c r="E3" s="88"/>
      <c r="F3" s="88"/>
      <c r="G3" s="88"/>
    </row>
    <row r="4" spans="2:7" ht="12.75">
      <c r="B4" s="3" t="s">
        <v>604</v>
      </c>
      <c r="C4" s="2" t="s">
        <v>605</v>
      </c>
      <c r="D4" s="19" t="s">
        <v>994</v>
      </c>
      <c r="E4" s="19" t="s">
        <v>994</v>
      </c>
      <c r="F4" s="19" t="s">
        <v>994</v>
      </c>
      <c r="G4" s="19" t="s">
        <v>994</v>
      </c>
    </row>
    <row r="5" spans="2:7" ht="12.75">
      <c r="B5" s="3" t="s">
        <v>606</v>
      </c>
      <c r="C5" s="6" t="s">
        <v>607</v>
      </c>
      <c r="D5" s="19" t="s">
        <v>988</v>
      </c>
      <c r="E5" s="19" t="s">
        <v>988</v>
      </c>
      <c r="F5" s="43" t="s">
        <v>938</v>
      </c>
      <c r="G5" s="19" t="s">
        <v>988</v>
      </c>
    </row>
    <row r="6" spans="2:7" ht="12.75">
      <c r="B6" s="3" t="s">
        <v>608</v>
      </c>
      <c r="C6" s="3" t="s">
        <v>609</v>
      </c>
      <c r="D6" s="39" t="s">
        <v>609</v>
      </c>
      <c r="E6" s="39" t="s">
        <v>609</v>
      </c>
      <c r="F6" s="39" t="s">
        <v>609</v>
      </c>
      <c r="G6" s="39" t="s">
        <v>609</v>
      </c>
    </row>
    <row r="7" spans="2:7" ht="12.75">
      <c r="B7" s="3" t="s">
        <v>610</v>
      </c>
      <c r="C7" s="6" t="s">
        <v>611</v>
      </c>
      <c r="D7" s="38" t="s">
        <v>995</v>
      </c>
      <c r="E7" s="38" t="s">
        <v>995</v>
      </c>
      <c r="F7" s="38" t="s">
        <v>996</v>
      </c>
      <c r="G7" s="38" t="s">
        <v>996</v>
      </c>
    </row>
    <row r="8" spans="2:7" ht="12.75">
      <c r="B8" s="3" t="s">
        <v>612</v>
      </c>
      <c r="C8" s="2" t="s">
        <v>613</v>
      </c>
      <c r="D8" s="38" t="s">
        <v>720</v>
      </c>
      <c r="E8" s="38" t="s">
        <v>720</v>
      </c>
      <c r="F8" s="41" t="s">
        <v>720</v>
      </c>
      <c r="G8" s="38" t="s">
        <v>720</v>
      </c>
    </row>
    <row r="9" spans="2:7" ht="12.75">
      <c r="B9" s="3" t="s">
        <v>614</v>
      </c>
      <c r="C9" s="2" t="s">
        <v>615</v>
      </c>
      <c r="D9" s="39" t="s">
        <v>997</v>
      </c>
      <c r="E9" s="39" t="s">
        <v>997</v>
      </c>
      <c r="F9" s="39" t="s">
        <v>990</v>
      </c>
      <c r="G9" s="39" t="s">
        <v>998</v>
      </c>
    </row>
    <row r="10" spans="2:7" ht="12.75">
      <c r="B10" s="3" t="s">
        <v>616</v>
      </c>
      <c r="C10" s="2" t="s">
        <v>617</v>
      </c>
      <c r="D10" s="39" t="s">
        <v>617</v>
      </c>
      <c r="E10" s="39" t="s">
        <v>617</v>
      </c>
      <c r="F10" s="39" t="s">
        <v>617</v>
      </c>
      <c r="G10" s="39" t="s">
        <v>617</v>
      </c>
    </row>
    <row r="11" spans="2:7" ht="12.75">
      <c r="B11" s="3" t="s">
        <v>618</v>
      </c>
      <c r="C11" s="3" t="s">
        <v>619</v>
      </c>
      <c r="D11" s="39" t="s">
        <v>647</v>
      </c>
      <c r="E11" s="39" t="s">
        <v>647</v>
      </c>
      <c r="F11" s="39" t="s">
        <v>647</v>
      </c>
      <c r="G11" s="39" t="s">
        <v>647</v>
      </c>
    </row>
    <row r="12" spans="2:7" ht="12.75">
      <c r="B12" s="3" t="s">
        <v>620</v>
      </c>
      <c r="C12" s="6" t="s">
        <v>621</v>
      </c>
      <c r="D12" s="40" t="s">
        <v>760</v>
      </c>
      <c r="E12" s="40" t="s">
        <v>760</v>
      </c>
      <c r="F12" s="40" t="s">
        <v>760</v>
      </c>
      <c r="G12" s="40" t="s">
        <v>760</v>
      </c>
    </row>
    <row r="13" spans="2:7" ht="12.75">
      <c r="B13" s="3" t="s">
        <v>622</v>
      </c>
      <c r="C13" s="6" t="s">
        <v>623</v>
      </c>
      <c r="D13" s="39" t="s">
        <v>623</v>
      </c>
      <c r="E13" s="39" t="s">
        <v>623</v>
      </c>
      <c r="F13" s="39" t="s">
        <v>623</v>
      </c>
      <c r="G13" s="39" t="s">
        <v>623</v>
      </c>
    </row>
    <row r="14" spans="2:7" ht="26.25" customHeight="1">
      <c r="B14" s="3" t="s">
        <v>624</v>
      </c>
      <c r="C14" s="6" t="s">
        <v>625</v>
      </c>
      <c r="D14" s="38" t="s">
        <v>999</v>
      </c>
      <c r="E14" s="38" t="s">
        <v>999</v>
      </c>
      <c r="F14" s="38" t="s">
        <v>1000</v>
      </c>
      <c r="G14" s="38" t="s">
        <v>1001</v>
      </c>
    </row>
    <row r="15" spans="2:7" ht="12.75">
      <c r="B15" s="3" t="s">
        <v>626</v>
      </c>
      <c r="C15" s="6" t="s">
        <v>623</v>
      </c>
      <c r="D15" s="42" t="s">
        <v>623</v>
      </c>
      <c r="E15" s="42" t="s">
        <v>623</v>
      </c>
      <c r="F15" s="42" t="s">
        <v>623</v>
      </c>
      <c r="G15" s="42" t="s">
        <v>623</v>
      </c>
    </row>
    <row r="16" spans="2:7" ht="12.75">
      <c r="B16" s="3" t="s">
        <v>627</v>
      </c>
      <c r="C16" s="6" t="s">
        <v>623</v>
      </c>
      <c r="D16" s="42" t="s">
        <v>623</v>
      </c>
      <c r="E16" s="42" t="s">
        <v>623</v>
      </c>
      <c r="F16" s="42" t="s">
        <v>623</v>
      </c>
      <c r="G16" s="42" t="s">
        <v>623</v>
      </c>
    </row>
    <row r="17" spans="2:7" ht="12.75">
      <c r="B17" s="3" t="s">
        <v>628</v>
      </c>
      <c r="C17" s="6" t="s">
        <v>623</v>
      </c>
      <c r="D17" s="42" t="s">
        <v>623</v>
      </c>
      <c r="E17" s="42" t="s">
        <v>623</v>
      </c>
      <c r="F17" s="42" t="s">
        <v>623</v>
      </c>
      <c r="G17" s="42" t="s">
        <v>623</v>
      </c>
    </row>
    <row r="18" spans="2:7" ht="12.75">
      <c r="B18" s="3" t="s">
        <v>629</v>
      </c>
      <c r="C18" s="6" t="s">
        <v>623</v>
      </c>
      <c r="D18" s="42" t="s">
        <v>623</v>
      </c>
      <c r="E18" s="42" t="s">
        <v>623</v>
      </c>
      <c r="F18" s="38" t="s">
        <v>623</v>
      </c>
      <c r="G18" s="42" t="s">
        <v>623</v>
      </c>
    </row>
    <row r="19" spans="2:7" ht="12.75">
      <c r="B19" s="3" t="s">
        <v>630</v>
      </c>
      <c r="C19" s="6" t="s">
        <v>623</v>
      </c>
      <c r="D19" s="42" t="s">
        <v>623</v>
      </c>
      <c r="E19" s="42" t="s">
        <v>623</v>
      </c>
      <c r="F19" s="42" t="s">
        <v>623</v>
      </c>
      <c r="G19" s="42" t="s">
        <v>623</v>
      </c>
    </row>
    <row r="20" spans="2:7" ht="12.75">
      <c r="B20" s="3" t="s">
        <v>631</v>
      </c>
      <c r="C20" s="3" t="s">
        <v>632</v>
      </c>
      <c r="D20" s="39" t="s">
        <v>632</v>
      </c>
      <c r="E20" s="39" t="s">
        <v>632</v>
      </c>
      <c r="F20" s="39" t="s">
        <v>632</v>
      </c>
      <c r="G20" s="39" t="s">
        <v>632</v>
      </c>
    </row>
    <row r="21" spans="2:7" ht="12.75">
      <c r="B21" s="7" t="s">
        <v>633</v>
      </c>
      <c r="C21" s="8" t="s">
        <v>634</v>
      </c>
      <c r="D21" s="39" t="s">
        <v>1007</v>
      </c>
      <c r="E21" s="39" t="s">
        <v>1007</v>
      </c>
      <c r="F21" s="39" t="s">
        <v>978</v>
      </c>
      <c r="G21" s="39" t="s">
        <v>978</v>
      </c>
    </row>
    <row r="22" spans="2:7" ht="12.75">
      <c r="B22" s="3" t="s">
        <v>635</v>
      </c>
      <c r="C22" s="6" t="s">
        <v>636</v>
      </c>
      <c r="D22" s="39" t="s">
        <v>1002</v>
      </c>
      <c r="E22" s="39" t="s">
        <v>1002</v>
      </c>
      <c r="F22" s="39" t="s">
        <v>1011</v>
      </c>
      <c r="G22" s="39" t="s">
        <v>1003</v>
      </c>
    </row>
    <row r="23" spans="2:7" ht="26.25" customHeight="1">
      <c r="B23" s="3" t="s">
        <v>637</v>
      </c>
      <c r="C23" s="6" t="s">
        <v>638</v>
      </c>
      <c r="D23" s="39" t="s">
        <v>974</v>
      </c>
      <c r="E23" s="39" t="s">
        <v>1006</v>
      </c>
      <c r="F23" s="48" t="s">
        <v>1010</v>
      </c>
      <c r="G23" s="43" t="s">
        <v>1010</v>
      </c>
    </row>
    <row r="24" spans="2:7" ht="12.75">
      <c r="B24" s="3" t="s">
        <v>639</v>
      </c>
      <c r="C24" s="3"/>
      <c r="D24" s="39" t="s">
        <v>1004</v>
      </c>
      <c r="E24" s="39" t="s">
        <v>1004</v>
      </c>
      <c r="F24" s="39" t="s">
        <v>1004</v>
      </c>
      <c r="G24" s="43" t="s">
        <v>1005</v>
      </c>
    </row>
    <row r="25" spans="2:7" ht="25.5">
      <c r="B25" s="9" t="s">
        <v>640</v>
      </c>
      <c r="C25" s="10" t="s">
        <v>641</v>
      </c>
      <c r="D25" s="38" t="s">
        <v>641</v>
      </c>
      <c r="E25" s="38" t="s">
        <v>641</v>
      </c>
      <c r="F25" s="38" t="s">
        <v>641</v>
      </c>
      <c r="G25" s="38" t="s">
        <v>641</v>
      </c>
    </row>
    <row r="26" spans="2:7" ht="12.75">
      <c r="B26" s="3" t="s">
        <v>601</v>
      </c>
      <c r="C26" s="6" t="s">
        <v>602</v>
      </c>
      <c r="D26" s="39" t="s">
        <v>602</v>
      </c>
      <c r="E26" s="39" t="s">
        <v>602</v>
      </c>
      <c r="F26" s="39" t="s">
        <v>602</v>
      </c>
      <c r="G26" s="39" t="s">
        <v>602</v>
      </c>
    </row>
    <row r="27" spans="4:7" ht="12.75">
      <c r="D27" s="37" t="s">
        <v>1008</v>
      </c>
      <c r="E27" s="37" t="s">
        <v>1009</v>
      </c>
      <c r="F27" s="37" t="s">
        <v>1012</v>
      </c>
      <c r="G27" s="37" t="s">
        <v>1013</v>
      </c>
    </row>
    <row r="28" spans="4:7" ht="12.75">
      <c r="D28"/>
      <c r="E28" s="37"/>
      <c r="F28" s="37"/>
      <c r="G28" s="37"/>
    </row>
  </sheetData>
  <sheetProtection/>
  <mergeCells count="5">
    <mergeCell ref="B2:C3"/>
    <mergeCell ref="D2:D3"/>
    <mergeCell ref="E2:E3"/>
    <mergeCell ref="F2:F3"/>
    <mergeCell ref="G2:G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4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0.00390625" style="0" customWidth="1"/>
    <col min="3" max="3" width="42.421875" style="0" customWidth="1"/>
    <col min="4" max="4" width="47.7109375" style="0" customWidth="1"/>
    <col min="5" max="5" width="9.140625" style="0" customWidth="1"/>
  </cols>
  <sheetData>
    <row r="2" spans="2:4" ht="12.75" customHeight="1">
      <c r="B2" s="89" t="s">
        <v>841</v>
      </c>
      <c r="C2" s="90"/>
      <c r="D2" s="87" t="s">
        <v>576</v>
      </c>
    </row>
    <row r="3" spans="2:4" ht="54.75" customHeight="1">
      <c r="B3" s="91"/>
      <c r="C3" s="92"/>
      <c r="D3" s="88"/>
    </row>
    <row r="4" spans="2:4" ht="12.75">
      <c r="B4" s="18" t="s">
        <v>604</v>
      </c>
      <c r="C4" s="22" t="s">
        <v>756</v>
      </c>
      <c r="D4" s="59" t="s">
        <v>1014</v>
      </c>
    </row>
    <row r="5" spans="2:4" ht="12.75">
      <c r="B5" s="18" t="s">
        <v>606</v>
      </c>
      <c r="C5" s="22" t="s">
        <v>757</v>
      </c>
      <c r="D5" s="39" t="s">
        <v>1015</v>
      </c>
    </row>
    <row r="6" spans="2:4" ht="12.75">
      <c r="B6" s="18" t="s">
        <v>610</v>
      </c>
      <c r="C6" s="22" t="s">
        <v>611</v>
      </c>
      <c r="D6" s="39" t="s">
        <v>969</v>
      </c>
    </row>
    <row r="7" spans="2:4" ht="12.75">
      <c r="B7" s="18" t="s">
        <v>612</v>
      </c>
      <c r="C7" t="s">
        <v>831</v>
      </c>
      <c r="D7" s="38" t="s">
        <v>720</v>
      </c>
    </row>
    <row r="8" spans="2:4" ht="12.75">
      <c r="B8" s="18" t="s">
        <v>614</v>
      </c>
      <c r="C8" t="s">
        <v>759</v>
      </c>
      <c r="D8" s="39" t="s">
        <v>1016</v>
      </c>
    </row>
    <row r="9" spans="2:4" ht="12.75">
      <c r="B9" s="18" t="s">
        <v>616</v>
      </c>
      <c r="C9" s="22" t="s">
        <v>617</v>
      </c>
      <c r="D9" s="42" t="s">
        <v>617</v>
      </c>
    </row>
    <row r="10" spans="2:4" ht="12.75">
      <c r="B10" s="18" t="s">
        <v>618</v>
      </c>
      <c r="C10" s="23" t="s">
        <v>619</v>
      </c>
      <c r="D10" s="39" t="s">
        <v>647</v>
      </c>
    </row>
    <row r="11" spans="2:4" ht="12.75">
      <c r="B11" s="18" t="s">
        <v>620</v>
      </c>
      <c r="C11" s="22" t="s">
        <v>648</v>
      </c>
      <c r="D11" s="38" t="s">
        <v>760</v>
      </c>
    </row>
    <row r="12" spans="2:4" ht="12.75">
      <c r="B12" s="18" t="s">
        <v>622</v>
      </c>
      <c r="C12" s="22" t="s">
        <v>623</v>
      </c>
      <c r="D12" s="39" t="s">
        <v>623</v>
      </c>
    </row>
    <row r="13" spans="2:4" ht="38.25">
      <c r="B13" s="24" t="s">
        <v>624</v>
      </c>
      <c r="C13" s="22" t="s">
        <v>842</v>
      </c>
      <c r="D13" s="38" t="s">
        <v>1017</v>
      </c>
    </row>
    <row r="14" spans="2:4" ht="12.75">
      <c r="B14" s="18" t="s">
        <v>626</v>
      </c>
      <c r="C14" s="22" t="s">
        <v>623</v>
      </c>
      <c r="D14" s="42" t="s">
        <v>623</v>
      </c>
    </row>
    <row r="15" spans="2:4" ht="12.75">
      <c r="B15" s="18" t="s">
        <v>627</v>
      </c>
      <c r="C15" s="22" t="s">
        <v>623</v>
      </c>
      <c r="D15" s="42" t="s">
        <v>623</v>
      </c>
    </row>
    <row r="16" spans="2:4" ht="12.75">
      <c r="B16" s="18" t="s">
        <v>628</v>
      </c>
      <c r="C16" s="22" t="s">
        <v>623</v>
      </c>
      <c r="D16" s="42" t="s">
        <v>623</v>
      </c>
    </row>
    <row r="17" spans="2:4" ht="12.75">
      <c r="B17" s="18" t="s">
        <v>629</v>
      </c>
      <c r="C17" s="22" t="s">
        <v>623</v>
      </c>
      <c r="D17" s="42" t="s">
        <v>623</v>
      </c>
    </row>
    <row r="18" spans="2:4" ht="12.75">
      <c r="B18" s="18" t="s">
        <v>650</v>
      </c>
      <c r="C18" s="22" t="s">
        <v>623</v>
      </c>
      <c r="D18" s="42" t="s">
        <v>623</v>
      </c>
    </row>
    <row r="19" spans="2:4" ht="12.75">
      <c r="B19" s="18" t="s">
        <v>631</v>
      </c>
      <c r="C19" s="22" t="s">
        <v>762</v>
      </c>
      <c r="D19" s="42" t="s">
        <v>762</v>
      </c>
    </row>
    <row r="20" spans="2:4" ht="12.75">
      <c r="B20" s="18" t="s">
        <v>633</v>
      </c>
      <c r="C20" s="32" t="s">
        <v>843</v>
      </c>
      <c r="D20" s="39" t="s">
        <v>977</v>
      </c>
    </row>
    <row r="21" spans="2:4" ht="12.75">
      <c r="B21" s="18" t="s">
        <v>635</v>
      </c>
      <c r="C21" s="22" t="s">
        <v>764</v>
      </c>
      <c r="D21" s="39" t="s">
        <v>1018</v>
      </c>
    </row>
    <row r="22" spans="2:4" ht="25.5">
      <c r="B22" s="24" t="s">
        <v>637</v>
      </c>
      <c r="C22" s="22" t="s">
        <v>638</v>
      </c>
      <c r="D22" s="39" t="s">
        <v>1019</v>
      </c>
    </row>
    <row r="23" spans="2:4" ht="25.5">
      <c r="B23" s="24" t="s">
        <v>640</v>
      </c>
      <c r="C23" s="26" t="s">
        <v>641</v>
      </c>
      <c r="D23" s="57" t="s">
        <v>641</v>
      </c>
    </row>
    <row r="24" spans="2:4" ht="12.75">
      <c r="B24" s="18" t="s">
        <v>601</v>
      </c>
      <c r="C24" s="22" t="s">
        <v>602</v>
      </c>
      <c r="D24" s="38" t="s">
        <v>602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1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0.00390625" style="0" customWidth="1"/>
    <col min="3" max="3" width="42.421875" style="0" customWidth="1"/>
    <col min="4" max="4" width="48.7109375" style="0" customWidth="1"/>
    <col min="5" max="5" width="9.140625" style="0" customWidth="1"/>
  </cols>
  <sheetData>
    <row r="2" spans="2:4" ht="12.75" customHeight="1">
      <c r="B2" s="89" t="s">
        <v>755</v>
      </c>
      <c r="C2" s="90"/>
      <c r="D2" s="87" t="s">
        <v>576</v>
      </c>
    </row>
    <row r="3" spans="2:4" ht="54.75" customHeight="1">
      <c r="B3" s="91"/>
      <c r="C3" s="92"/>
      <c r="D3" s="88"/>
    </row>
    <row r="4" spans="2:4" ht="12.75">
      <c r="B4" s="18" t="s">
        <v>604</v>
      </c>
      <c r="C4" s="22" t="s">
        <v>756</v>
      </c>
      <c r="D4" s="39" t="s">
        <v>1014</v>
      </c>
    </row>
    <row r="5" spans="2:4" ht="12.75">
      <c r="B5" s="18" t="s">
        <v>606</v>
      </c>
      <c r="C5" s="22" t="s">
        <v>757</v>
      </c>
      <c r="D5" s="39" t="s">
        <v>1015</v>
      </c>
    </row>
    <row r="6" spans="2:4" ht="12.75">
      <c r="B6" s="18" t="s">
        <v>610</v>
      </c>
      <c r="C6" s="22" t="s">
        <v>611</v>
      </c>
      <c r="D6" s="39" t="s">
        <v>1020</v>
      </c>
    </row>
    <row r="7" spans="2:4" ht="12.75">
      <c r="B7" s="18" t="s">
        <v>612</v>
      </c>
      <c r="C7" t="s">
        <v>758</v>
      </c>
      <c r="D7" s="39" t="s">
        <v>910</v>
      </c>
    </row>
    <row r="8" spans="2:4" ht="12.75">
      <c r="B8" s="18" t="s">
        <v>614</v>
      </c>
      <c r="C8" t="s">
        <v>759</v>
      </c>
      <c r="D8" s="39" t="s">
        <v>1021</v>
      </c>
    </row>
    <row r="9" spans="2:4" ht="12.75">
      <c r="B9" s="18" t="s">
        <v>616</v>
      </c>
      <c r="C9" s="22" t="s">
        <v>617</v>
      </c>
      <c r="D9" s="19" t="s">
        <v>617</v>
      </c>
    </row>
    <row r="10" spans="2:4" ht="12.75">
      <c r="B10" s="18" t="s">
        <v>618</v>
      </c>
      <c r="C10" s="23" t="s">
        <v>619</v>
      </c>
      <c r="D10" s="19" t="s">
        <v>619</v>
      </c>
    </row>
    <row r="11" spans="2:4" ht="12.75">
      <c r="B11" s="18" t="s">
        <v>620</v>
      </c>
      <c r="C11" t="s">
        <v>760</v>
      </c>
      <c r="D11" s="19" t="s">
        <v>760</v>
      </c>
    </row>
    <row r="12" spans="2:4" ht="12.75">
      <c r="B12" s="18" t="s">
        <v>622</v>
      </c>
      <c r="C12" s="22" t="s">
        <v>623</v>
      </c>
      <c r="D12" s="39" t="s">
        <v>623</v>
      </c>
    </row>
    <row r="13" spans="2:4" ht="51">
      <c r="B13" s="24" t="s">
        <v>624</v>
      </c>
      <c r="C13" s="25" t="s">
        <v>761</v>
      </c>
      <c r="D13" s="38" t="s">
        <v>1022</v>
      </c>
    </row>
    <row r="14" spans="2:4" ht="12.75">
      <c r="B14" s="18" t="s">
        <v>626</v>
      </c>
      <c r="C14" s="22" t="s">
        <v>623</v>
      </c>
      <c r="D14" s="42" t="s">
        <v>623</v>
      </c>
    </row>
    <row r="15" spans="2:4" ht="12.75">
      <c r="B15" s="18" t="s">
        <v>627</v>
      </c>
      <c r="C15" s="22" t="s">
        <v>623</v>
      </c>
      <c r="D15" s="42" t="s">
        <v>623</v>
      </c>
    </row>
    <row r="16" spans="2:4" ht="12.75">
      <c r="B16" s="18" t="s">
        <v>628</v>
      </c>
      <c r="C16" s="22" t="s">
        <v>623</v>
      </c>
      <c r="D16" s="42" t="s">
        <v>623</v>
      </c>
    </row>
    <row r="17" spans="2:4" ht="12.75">
      <c r="B17" s="18" t="s">
        <v>650</v>
      </c>
      <c r="C17" s="22" t="s">
        <v>623</v>
      </c>
      <c r="D17" s="42" t="s">
        <v>623</v>
      </c>
    </row>
    <row r="18" spans="2:4" ht="12.75">
      <c r="B18" s="18" t="s">
        <v>631</v>
      </c>
      <c r="C18" s="22" t="s">
        <v>762</v>
      </c>
      <c r="D18" s="42" t="s">
        <v>762</v>
      </c>
    </row>
    <row r="19" spans="2:4" ht="12.75">
      <c r="B19" s="18" t="s">
        <v>633</v>
      </c>
      <c r="C19" t="s">
        <v>763</v>
      </c>
      <c r="D19" s="39" t="s">
        <v>1024</v>
      </c>
    </row>
    <row r="20" spans="2:4" ht="12.75">
      <c r="B20" s="18" t="s">
        <v>635</v>
      </c>
      <c r="C20" s="22" t="s">
        <v>764</v>
      </c>
      <c r="D20" s="39" t="s">
        <v>1023</v>
      </c>
    </row>
    <row r="21" spans="2:4" ht="12.75">
      <c r="B21" s="24" t="s">
        <v>637</v>
      </c>
      <c r="C21" s="27" t="s">
        <v>781</v>
      </c>
      <c r="D21" s="39" t="s">
        <v>781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4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0.00390625" style="0" customWidth="1"/>
    <col min="3" max="3" width="42.421875" style="0" customWidth="1"/>
    <col min="4" max="4" width="43.28125" style="0" customWidth="1"/>
  </cols>
  <sheetData>
    <row r="2" spans="2:4" ht="12.75" customHeight="1">
      <c r="B2" s="89" t="s">
        <v>765</v>
      </c>
      <c r="C2" s="90"/>
      <c r="D2" s="87" t="s">
        <v>576</v>
      </c>
    </row>
    <row r="3" spans="2:4" ht="54.75" customHeight="1">
      <c r="B3" s="91"/>
      <c r="C3" s="92"/>
      <c r="D3" s="88"/>
    </row>
    <row r="4" spans="2:4" ht="12.75">
      <c r="B4" s="18" t="s">
        <v>604</v>
      </c>
      <c r="C4" s="22" t="s">
        <v>766</v>
      </c>
      <c r="D4" s="39" t="s">
        <v>1014</v>
      </c>
    </row>
    <row r="5" spans="2:4" ht="12.75">
      <c r="B5" s="18" t="s">
        <v>606</v>
      </c>
      <c r="C5" s="22" t="s">
        <v>767</v>
      </c>
      <c r="D5" s="39" t="s">
        <v>1015</v>
      </c>
    </row>
    <row r="6" spans="2:4" ht="28.5" customHeight="1">
      <c r="B6" s="18" t="s">
        <v>610</v>
      </c>
      <c r="C6" s="27" t="s">
        <v>768</v>
      </c>
      <c r="D6" s="38" t="s">
        <v>1025</v>
      </c>
    </row>
    <row r="7" spans="2:4" ht="25.5" customHeight="1">
      <c r="B7" s="18" t="s">
        <v>769</v>
      </c>
      <c r="C7" s="60" t="s">
        <v>770</v>
      </c>
      <c r="D7" s="39" t="s">
        <v>1026</v>
      </c>
    </row>
    <row r="8" spans="2:4" ht="12.75">
      <c r="B8" s="18" t="s">
        <v>612</v>
      </c>
      <c r="C8" t="s">
        <v>771</v>
      </c>
      <c r="D8" s="39" t="s">
        <v>1027</v>
      </c>
    </row>
    <row r="9" spans="2:4" ht="12.75">
      <c r="B9" s="18" t="s">
        <v>772</v>
      </c>
      <c r="C9" t="s">
        <v>773</v>
      </c>
      <c r="D9" s="39" t="s">
        <v>1028</v>
      </c>
    </row>
    <row r="10" spans="2:4" ht="12.75">
      <c r="B10" s="18" t="s">
        <v>774</v>
      </c>
      <c r="C10" s="28" t="s">
        <v>782</v>
      </c>
      <c r="D10" s="19" t="s">
        <v>782</v>
      </c>
    </row>
    <row r="11" spans="2:4" ht="12.75">
      <c r="B11" s="18" t="s">
        <v>775</v>
      </c>
      <c r="C11" s="27" t="s">
        <v>776</v>
      </c>
      <c r="D11" s="19" t="s">
        <v>812</v>
      </c>
    </row>
    <row r="12" spans="2:4" ht="12.75">
      <c r="B12" s="18" t="s">
        <v>777</v>
      </c>
      <c r="C12" s="23" t="s">
        <v>778</v>
      </c>
      <c r="D12" s="39" t="s">
        <v>1029</v>
      </c>
    </row>
    <row r="13" spans="2:4" ht="25.5">
      <c r="B13" s="18" t="s">
        <v>779</v>
      </c>
      <c r="C13" s="27" t="s">
        <v>780</v>
      </c>
      <c r="D13" s="38" t="s">
        <v>1030</v>
      </c>
    </row>
    <row r="14" spans="2:4" ht="12.75">
      <c r="B14" s="24" t="s">
        <v>637</v>
      </c>
      <c r="C14" s="27" t="s">
        <v>781</v>
      </c>
      <c r="D14" s="61" t="s">
        <v>781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9.57421875" style="2" customWidth="1"/>
    <col min="3" max="3" width="61.7109375" style="2" customWidth="1"/>
    <col min="4" max="4" width="53.8515625" style="2" customWidth="1"/>
    <col min="5" max="16384" width="9.140625" style="2" customWidth="1"/>
  </cols>
  <sheetData>
    <row r="2" spans="2:4" ht="12.75" customHeight="1">
      <c r="B2" s="81" t="s">
        <v>575</v>
      </c>
      <c r="C2" s="82"/>
      <c r="D2" s="85" t="s">
        <v>576</v>
      </c>
    </row>
    <row r="3" spans="2:4" ht="37.5" customHeight="1">
      <c r="B3" s="83"/>
      <c r="C3" s="84"/>
      <c r="D3" s="86"/>
    </row>
    <row r="4" spans="2:4" ht="12.75">
      <c r="B4" s="3" t="s">
        <v>577</v>
      </c>
      <c r="C4" s="3" t="s">
        <v>578</v>
      </c>
      <c r="D4" s="40" t="s">
        <v>578</v>
      </c>
    </row>
    <row r="5" spans="2:4" ht="12.75">
      <c r="B5" s="3" t="s">
        <v>579</v>
      </c>
      <c r="C5" s="3" t="s">
        <v>580</v>
      </c>
      <c r="D5" s="40" t="s">
        <v>580</v>
      </c>
    </row>
    <row r="6" spans="2:4" ht="12.75">
      <c r="B6" s="3" t="s">
        <v>581</v>
      </c>
      <c r="C6" s="3" t="s">
        <v>582</v>
      </c>
      <c r="D6" s="39" t="s">
        <v>1031</v>
      </c>
    </row>
    <row r="7" spans="2:4" ht="12.75">
      <c r="B7" s="3" t="s">
        <v>583</v>
      </c>
      <c r="C7" s="3" t="s">
        <v>584</v>
      </c>
      <c r="D7" s="39" t="s">
        <v>1032</v>
      </c>
    </row>
    <row r="8" spans="2:4" ht="12.75">
      <c r="B8" s="3" t="s">
        <v>585</v>
      </c>
      <c r="C8" s="3" t="s">
        <v>586</v>
      </c>
      <c r="D8" s="39" t="s">
        <v>1033</v>
      </c>
    </row>
    <row r="9" spans="2:4" ht="12.75">
      <c r="B9" s="3" t="s">
        <v>587</v>
      </c>
      <c r="C9" s="3" t="s">
        <v>588</v>
      </c>
      <c r="D9" s="55" t="s">
        <v>1034</v>
      </c>
    </row>
    <row r="10" spans="2:4" ht="12.75">
      <c r="B10" s="3" t="s">
        <v>589</v>
      </c>
      <c r="C10" s="4" t="s">
        <v>590</v>
      </c>
      <c r="D10" s="40" t="s">
        <v>1035</v>
      </c>
    </row>
    <row r="11" spans="2:4" ht="12.75">
      <c r="B11" s="3" t="s">
        <v>591</v>
      </c>
      <c r="C11" s="2" t="s">
        <v>592</v>
      </c>
      <c r="D11" s="55" t="s">
        <v>1036</v>
      </c>
    </row>
    <row r="12" spans="2:4" ht="25.5">
      <c r="B12" s="3" t="s">
        <v>593</v>
      </c>
      <c r="C12" s="3" t="s">
        <v>594</v>
      </c>
      <c r="D12" s="62" t="s">
        <v>594</v>
      </c>
    </row>
    <row r="13" spans="2:4" ht="12.75">
      <c r="B13" s="3" t="s">
        <v>595</v>
      </c>
      <c r="C13" s="3" t="s">
        <v>596</v>
      </c>
      <c r="D13" s="55" t="s">
        <v>1037</v>
      </c>
    </row>
    <row r="14" spans="2:4" ht="12.75">
      <c r="B14" s="3" t="s">
        <v>597</v>
      </c>
      <c r="C14" s="3" t="s">
        <v>598</v>
      </c>
      <c r="D14" s="39" t="s">
        <v>1038</v>
      </c>
    </row>
    <row r="15" spans="2:4" ht="25.5">
      <c r="B15" s="3" t="s">
        <v>599</v>
      </c>
      <c r="C15" s="3" t="s">
        <v>600</v>
      </c>
      <c r="D15" s="42" t="s">
        <v>600</v>
      </c>
    </row>
    <row r="16" spans="2:4" ht="12.75">
      <c r="B16" s="3" t="s">
        <v>601</v>
      </c>
      <c r="C16" s="3" t="s">
        <v>602</v>
      </c>
      <c r="D16" s="40" t="s">
        <v>602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9.57421875" style="2" customWidth="1"/>
    <col min="3" max="3" width="63.57421875" style="2" customWidth="1"/>
    <col min="4" max="4" width="55.421875" style="2" customWidth="1"/>
    <col min="5" max="16384" width="9.140625" style="2" customWidth="1"/>
  </cols>
  <sheetData>
    <row r="2" spans="2:4" ht="12.75" customHeight="1">
      <c r="B2" s="81" t="s">
        <v>823</v>
      </c>
      <c r="C2" s="82"/>
      <c r="D2" s="85" t="s">
        <v>576</v>
      </c>
    </row>
    <row r="3" spans="2:4" ht="37.5" customHeight="1">
      <c r="B3" s="83"/>
      <c r="C3" s="84"/>
      <c r="D3" s="86"/>
    </row>
    <row r="4" spans="2:4" ht="12.75">
      <c r="B4" s="3" t="s">
        <v>577</v>
      </c>
      <c r="C4" s="3" t="s">
        <v>824</v>
      </c>
      <c r="D4" s="19" t="s">
        <v>824</v>
      </c>
    </row>
    <row r="5" spans="2:4" ht="12.75">
      <c r="B5" s="3" t="s">
        <v>579</v>
      </c>
      <c r="C5" s="3" t="s">
        <v>580</v>
      </c>
      <c r="D5" s="19" t="s">
        <v>580</v>
      </c>
    </row>
    <row r="6" spans="2:4" ht="12.75">
      <c r="B6" s="3" t="s">
        <v>581</v>
      </c>
      <c r="C6" s="3" t="s">
        <v>659</v>
      </c>
      <c r="D6" s="39" t="s">
        <v>1039</v>
      </c>
    </row>
    <row r="7" spans="2:4" ht="12.75">
      <c r="B7" s="3" t="s">
        <v>583</v>
      </c>
      <c r="C7" s="3" t="s">
        <v>660</v>
      </c>
      <c r="D7" s="19" t="s">
        <v>1040</v>
      </c>
    </row>
    <row r="8" spans="2:4" ht="12.75">
      <c r="B8" s="3" t="s">
        <v>585</v>
      </c>
      <c r="C8" s="3" t="s">
        <v>586</v>
      </c>
      <c r="D8" s="19" t="s">
        <v>1041</v>
      </c>
    </row>
    <row r="9" spans="2:4" ht="12.75">
      <c r="B9" s="3" t="s">
        <v>587</v>
      </c>
      <c r="C9" s="3" t="s">
        <v>588</v>
      </c>
      <c r="D9" s="19" t="s">
        <v>1042</v>
      </c>
    </row>
    <row r="10" spans="2:4" ht="12.75">
      <c r="B10" s="3" t="s">
        <v>589</v>
      </c>
      <c r="C10" s="4" t="s">
        <v>590</v>
      </c>
      <c r="D10" s="19" t="s">
        <v>1043</v>
      </c>
    </row>
    <row r="11" spans="2:4" ht="12.75">
      <c r="B11" s="3" t="s">
        <v>591</v>
      </c>
      <c r="C11" s="2" t="s">
        <v>557</v>
      </c>
      <c r="D11" s="19" t="s">
        <v>1044</v>
      </c>
    </row>
    <row r="12" spans="2:4" ht="25.5">
      <c r="B12" s="3" t="s">
        <v>593</v>
      </c>
      <c r="C12" s="3" t="s">
        <v>594</v>
      </c>
      <c r="D12" s="38" t="s">
        <v>594</v>
      </c>
    </row>
    <row r="13" spans="2:4" ht="12.75">
      <c r="B13" s="3" t="s">
        <v>595</v>
      </c>
      <c r="C13" s="3" t="s">
        <v>596</v>
      </c>
      <c r="D13" s="39" t="s">
        <v>1045</v>
      </c>
    </row>
    <row r="14" spans="2:4" ht="12.75">
      <c r="B14" s="3" t="s">
        <v>597</v>
      </c>
      <c r="C14" s="3" t="s">
        <v>598</v>
      </c>
      <c r="D14" s="39" t="s">
        <v>1046</v>
      </c>
    </row>
    <row r="15" spans="2:4" ht="12.75">
      <c r="B15" s="3" t="s">
        <v>599</v>
      </c>
      <c r="C15" s="3" t="s">
        <v>600</v>
      </c>
      <c r="D15" s="19" t="s">
        <v>600</v>
      </c>
    </row>
    <row r="16" spans="2:4" ht="12.75">
      <c r="B16" s="3" t="s">
        <v>601</v>
      </c>
      <c r="C16" s="3" t="s">
        <v>602</v>
      </c>
      <c r="D16" s="19" t="s">
        <v>602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9.140625" style="2" customWidth="1"/>
    <col min="2" max="2" width="26.57421875" style="2" customWidth="1"/>
    <col min="3" max="3" width="62.57421875" style="2" customWidth="1"/>
    <col min="4" max="4" width="45.28125" style="2" customWidth="1"/>
    <col min="5" max="16384" width="9.140625" style="2" customWidth="1"/>
  </cols>
  <sheetData>
    <row r="2" spans="2:4" ht="39" customHeight="1">
      <c r="B2" s="96" t="s">
        <v>846</v>
      </c>
      <c r="C2" s="97"/>
      <c r="D2" s="1" t="s">
        <v>576</v>
      </c>
    </row>
    <row r="3" spans="2:4" ht="12.75" customHeight="1">
      <c r="B3" s="7" t="s">
        <v>577</v>
      </c>
      <c r="C3" s="7" t="s">
        <v>847</v>
      </c>
      <c r="D3" s="40" t="s">
        <v>847</v>
      </c>
    </row>
    <row r="4" spans="2:4" ht="12.75">
      <c r="B4" s="3" t="s">
        <v>657</v>
      </c>
      <c r="C4" s="3" t="s">
        <v>580</v>
      </c>
      <c r="D4" s="40" t="s">
        <v>580</v>
      </c>
    </row>
    <row r="5" spans="2:4" ht="12.75">
      <c r="B5" s="3" t="s">
        <v>658</v>
      </c>
      <c r="C5" s="3" t="s">
        <v>659</v>
      </c>
      <c r="D5" s="39" t="s">
        <v>1051</v>
      </c>
    </row>
    <row r="6" spans="2:4" ht="12.75">
      <c r="B6" s="3" t="s">
        <v>583</v>
      </c>
      <c r="C6" s="3" t="s">
        <v>584</v>
      </c>
      <c r="D6" s="40" t="s">
        <v>1032</v>
      </c>
    </row>
    <row r="7" spans="2:4" ht="12.75">
      <c r="B7" s="3" t="s">
        <v>585</v>
      </c>
      <c r="C7" s="3" t="s">
        <v>586</v>
      </c>
      <c r="D7" s="39" t="s">
        <v>1033</v>
      </c>
    </row>
    <row r="8" spans="2:4" ht="12.75">
      <c r="B8" s="3" t="s">
        <v>587</v>
      </c>
      <c r="C8" s="3" t="s">
        <v>588</v>
      </c>
      <c r="D8" s="40" t="s">
        <v>1042</v>
      </c>
    </row>
    <row r="9" spans="2:4" ht="12.75">
      <c r="B9" s="3" t="s">
        <v>589</v>
      </c>
      <c r="C9" s="4" t="s">
        <v>590</v>
      </c>
      <c r="D9" s="43" t="s">
        <v>1052</v>
      </c>
    </row>
    <row r="10" spans="2:4" ht="25.5">
      <c r="B10" s="3" t="s">
        <v>591</v>
      </c>
      <c r="C10" s="2" t="s">
        <v>557</v>
      </c>
      <c r="D10" s="38" t="s">
        <v>1047</v>
      </c>
    </row>
    <row r="11" spans="2:4" ht="12.75">
      <c r="B11" s="3" t="s">
        <v>445</v>
      </c>
      <c r="C11" s="3" t="s">
        <v>661</v>
      </c>
      <c r="D11" s="40" t="s">
        <v>661</v>
      </c>
    </row>
    <row r="12" spans="2:4" ht="12.75">
      <c r="B12" s="3" t="s">
        <v>662</v>
      </c>
      <c r="C12" s="3" t="s">
        <v>663</v>
      </c>
      <c r="D12" s="39" t="s">
        <v>1048</v>
      </c>
    </row>
    <row r="13" spans="2:4" ht="12.75">
      <c r="B13" s="3" t="s">
        <v>664</v>
      </c>
      <c r="C13" s="3" t="s">
        <v>623</v>
      </c>
      <c r="D13" s="40" t="s">
        <v>623</v>
      </c>
    </row>
    <row r="14" spans="2:4" ht="12.75">
      <c r="B14" s="3" t="s">
        <v>665</v>
      </c>
      <c r="C14" s="3" t="s">
        <v>623</v>
      </c>
      <c r="D14" s="40" t="s">
        <v>623</v>
      </c>
    </row>
    <row r="15" spans="2:4" ht="25.5">
      <c r="B15" s="3" t="s">
        <v>593</v>
      </c>
      <c r="C15" s="5" t="s">
        <v>848</v>
      </c>
      <c r="D15" s="38" t="s">
        <v>1049</v>
      </c>
    </row>
    <row r="16" spans="2:4" ht="12.75">
      <c r="B16" s="3" t="s">
        <v>595</v>
      </c>
      <c r="C16" s="3" t="s">
        <v>596</v>
      </c>
      <c r="D16" s="39" t="s">
        <v>1050</v>
      </c>
    </row>
    <row r="17" spans="2:4" ht="25.5">
      <c r="B17" s="3" t="s">
        <v>599</v>
      </c>
      <c r="C17" s="3" t="s">
        <v>667</v>
      </c>
      <c r="D17" s="38" t="s">
        <v>667</v>
      </c>
    </row>
    <row r="18" spans="2:4" ht="12.75">
      <c r="B18" s="3" t="s">
        <v>601</v>
      </c>
      <c r="C18" s="3" t="s">
        <v>602</v>
      </c>
      <c r="D18" s="40" t="s">
        <v>602</v>
      </c>
    </row>
  </sheetData>
  <sheetProtection/>
  <mergeCells count="1">
    <mergeCell ref="B2:C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4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2.7109375" style="2" customWidth="1"/>
    <col min="2" max="2" width="31.7109375" style="2" customWidth="1"/>
    <col min="3" max="3" width="48.421875" style="2" customWidth="1"/>
    <col min="4" max="5" width="47.28125" style="2" customWidth="1"/>
    <col min="6" max="6" width="47.8515625" style="2" customWidth="1"/>
    <col min="7" max="7" width="48.140625" style="2" customWidth="1"/>
    <col min="8" max="16384" width="9.140625" style="2" customWidth="1"/>
  </cols>
  <sheetData>
    <row r="2" spans="2:7" ht="19.5" customHeight="1">
      <c r="B2" s="81" t="s">
        <v>718</v>
      </c>
      <c r="C2" s="82"/>
      <c r="D2" s="85" t="s">
        <v>576</v>
      </c>
      <c r="E2" s="87" t="s">
        <v>576</v>
      </c>
      <c r="F2" s="85" t="s">
        <v>576</v>
      </c>
      <c r="G2" s="85" t="s">
        <v>576</v>
      </c>
    </row>
    <row r="3" spans="2:7" ht="19.5" customHeight="1">
      <c r="B3" s="83"/>
      <c r="C3" s="84"/>
      <c r="D3" s="86"/>
      <c r="E3" s="88"/>
      <c r="F3" s="86"/>
      <c r="G3" s="86"/>
    </row>
    <row r="4" spans="2:7" ht="27.75" customHeight="1">
      <c r="B4" s="3" t="s">
        <v>610</v>
      </c>
      <c r="C4" s="2" t="s">
        <v>719</v>
      </c>
      <c r="D4" s="38" t="s">
        <v>901</v>
      </c>
      <c r="E4" s="38" t="s">
        <v>901</v>
      </c>
      <c r="F4" s="38" t="s">
        <v>901</v>
      </c>
      <c r="G4" s="41" t="s">
        <v>904</v>
      </c>
    </row>
    <row r="5" spans="2:7" ht="19.5" customHeight="1">
      <c r="B5" s="3" t="s">
        <v>612</v>
      </c>
      <c r="C5" s="3" t="s">
        <v>720</v>
      </c>
      <c r="D5" s="39" t="s">
        <v>720</v>
      </c>
      <c r="E5" s="39" t="s">
        <v>720</v>
      </c>
      <c r="F5" s="39" t="s">
        <v>720</v>
      </c>
      <c r="G5" s="39" t="s">
        <v>720</v>
      </c>
    </row>
    <row r="6" spans="2:7" ht="19.5" customHeight="1">
      <c r="B6" s="3" t="s">
        <v>614</v>
      </c>
      <c r="C6" s="3" t="s">
        <v>615</v>
      </c>
      <c r="D6" s="39" t="s">
        <v>889</v>
      </c>
      <c r="E6" s="39" t="s">
        <v>889</v>
      </c>
      <c r="F6" s="39" t="s">
        <v>889</v>
      </c>
      <c r="G6" s="39" t="s">
        <v>889</v>
      </c>
    </row>
    <row r="7" spans="2:7" ht="19.5" customHeight="1">
      <c r="B7" s="3" t="s">
        <v>616</v>
      </c>
      <c r="C7" s="3" t="s">
        <v>721</v>
      </c>
      <c r="D7" s="40" t="s">
        <v>721</v>
      </c>
      <c r="E7" s="40" t="s">
        <v>721</v>
      </c>
      <c r="F7" s="40" t="s">
        <v>721</v>
      </c>
      <c r="G7" s="40" t="s">
        <v>721</v>
      </c>
    </row>
    <row r="8" spans="2:7" ht="27" customHeight="1">
      <c r="B8" s="3" t="s">
        <v>722</v>
      </c>
      <c r="C8" s="15" t="s">
        <v>723</v>
      </c>
      <c r="D8" s="38" t="s">
        <v>890</v>
      </c>
      <c r="E8" s="38" t="s">
        <v>890</v>
      </c>
      <c r="F8" s="41" t="s">
        <v>891</v>
      </c>
      <c r="G8" s="41" t="s">
        <v>891</v>
      </c>
    </row>
    <row r="9" spans="2:7" ht="19.5" customHeight="1">
      <c r="B9" s="3" t="s">
        <v>724</v>
      </c>
      <c r="C9" s="3" t="s">
        <v>623</v>
      </c>
      <c r="D9" s="39" t="s">
        <v>892</v>
      </c>
      <c r="E9" s="39" t="s">
        <v>892</v>
      </c>
      <c r="F9" s="39" t="s">
        <v>892</v>
      </c>
      <c r="G9" s="39" t="s">
        <v>892</v>
      </c>
    </row>
    <row r="10" spans="2:7" ht="19.5" customHeight="1">
      <c r="B10" s="3" t="s">
        <v>725</v>
      </c>
      <c r="C10" s="16" t="s">
        <v>726</v>
      </c>
      <c r="D10" s="39" t="s">
        <v>893</v>
      </c>
      <c r="E10" s="39" t="s">
        <v>893</v>
      </c>
      <c r="F10" s="39" t="s">
        <v>893</v>
      </c>
      <c r="G10" s="39" t="s">
        <v>893</v>
      </c>
    </row>
    <row r="11" spans="2:7" ht="19.5" customHeight="1">
      <c r="B11" s="3" t="s">
        <v>618</v>
      </c>
      <c r="C11" s="2" t="s">
        <v>727</v>
      </c>
      <c r="D11" s="40" t="s">
        <v>894</v>
      </c>
      <c r="E11" s="40" t="s">
        <v>894</v>
      </c>
      <c r="F11" s="40" t="s">
        <v>894</v>
      </c>
      <c r="G11" s="40" t="s">
        <v>894</v>
      </c>
    </row>
    <row r="12" spans="2:7" ht="19.5" customHeight="1">
      <c r="B12" s="3" t="s">
        <v>728</v>
      </c>
      <c r="C12" s="3" t="s">
        <v>729</v>
      </c>
      <c r="D12" s="39" t="s">
        <v>915</v>
      </c>
      <c r="E12" s="39" t="s">
        <v>915</v>
      </c>
      <c r="F12" s="39" t="s">
        <v>915</v>
      </c>
      <c r="G12" s="39" t="s">
        <v>915</v>
      </c>
    </row>
    <row r="13" spans="2:7" ht="27" customHeight="1">
      <c r="B13" s="3" t="s">
        <v>624</v>
      </c>
      <c r="C13" s="3" t="s">
        <v>730</v>
      </c>
      <c r="D13" s="38" t="s">
        <v>730</v>
      </c>
      <c r="E13" s="38" t="s">
        <v>730</v>
      </c>
      <c r="F13" s="38" t="s">
        <v>730</v>
      </c>
      <c r="G13" s="38" t="s">
        <v>730</v>
      </c>
    </row>
    <row r="14" spans="2:7" ht="30" customHeight="1">
      <c r="B14" s="3" t="s">
        <v>731</v>
      </c>
      <c r="C14" s="3" t="s">
        <v>732</v>
      </c>
      <c r="D14" s="38" t="s">
        <v>895</v>
      </c>
      <c r="E14" s="38" t="s">
        <v>895</v>
      </c>
      <c r="F14" s="38" t="s">
        <v>907</v>
      </c>
      <c r="G14" s="41" t="s">
        <v>908</v>
      </c>
    </row>
    <row r="15" spans="2:7" ht="95.25" customHeight="1">
      <c r="B15" s="3" t="s">
        <v>733</v>
      </c>
      <c r="C15" s="6" t="s">
        <v>734</v>
      </c>
      <c r="D15" s="42" t="s">
        <v>734</v>
      </c>
      <c r="E15" s="42" t="s">
        <v>734</v>
      </c>
      <c r="F15" s="42" t="s">
        <v>734</v>
      </c>
      <c r="G15" s="42" t="s">
        <v>734</v>
      </c>
    </row>
    <row r="16" spans="2:7" ht="29.25" customHeight="1">
      <c r="B16" s="3" t="s">
        <v>735</v>
      </c>
      <c r="C16" s="6" t="s">
        <v>736</v>
      </c>
      <c r="D16" s="42" t="s">
        <v>896</v>
      </c>
      <c r="E16" s="42" t="s">
        <v>896</v>
      </c>
      <c r="F16" s="42" t="s">
        <v>896</v>
      </c>
      <c r="G16" s="42" t="s">
        <v>896</v>
      </c>
    </row>
    <row r="17" spans="2:7" ht="19.5" customHeight="1">
      <c r="B17" s="3" t="s">
        <v>637</v>
      </c>
      <c r="C17" s="3" t="s">
        <v>737</v>
      </c>
      <c r="D17" s="40" t="s">
        <v>737</v>
      </c>
      <c r="E17" s="43" t="s">
        <v>902</v>
      </c>
      <c r="F17" s="40" t="s">
        <v>737</v>
      </c>
      <c r="G17" s="40" t="s">
        <v>737</v>
      </c>
    </row>
    <row r="18" spans="2:7" ht="19.5" customHeight="1">
      <c r="B18" s="3" t="s">
        <v>738</v>
      </c>
      <c r="C18" s="3" t="s">
        <v>739</v>
      </c>
      <c r="D18" s="39" t="s">
        <v>897</v>
      </c>
      <c r="E18" s="39" t="s">
        <v>897</v>
      </c>
      <c r="F18" s="39" t="s">
        <v>897</v>
      </c>
      <c r="G18" s="39" t="s">
        <v>897</v>
      </c>
    </row>
    <row r="19" spans="2:7" ht="19.5" customHeight="1">
      <c r="B19" s="3" t="s">
        <v>640</v>
      </c>
      <c r="C19" s="2" t="s">
        <v>740</v>
      </c>
      <c r="D19" s="44" t="s">
        <v>740</v>
      </c>
      <c r="E19" s="44" t="s">
        <v>740</v>
      </c>
      <c r="F19" s="44" t="s">
        <v>740</v>
      </c>
      <c r="G19" s="44" t="s">
        <v>740</v>
      </c>
    </row>
    <row r="20" spans="2:7" ht="19.5" customHeight="1">
      <c r="B20" s="3" t="s">
        <v>601</v>
      </c>
      <c r="C20" s="3" t="s">
        <v>688</v>
      </c>
      <c r="D20" s="40" t="s">
        <v>688</v>
      </c>
      <c r="E20" s="40" t="s">
        <v>688</v>
      </c>
      <c r="F20" s="40" t="s">
        <v>688</v>
      </c>
      <c r="G20" s="40" t="s">
        <v>688</v>
      </c>
    </row>
    <row r="21" spans="2:7" ht="57" customHeight="1">
      <c r="B21" s="17" t="s">
        <v>741</v>
      </c>
      <c r="C21" s="5" t="s">
        <v>742</v>
      </c>
      <c r="D21" s="38" t="s">
        <v>898</v>
      </c>
      <c r="E21" s="38" t="s">
        <v>898</v>
      </c>
      <c r="F21" s="38" t="s">
        <v>898</v>
      </c>
      <c r="G21" s="38" t="s">
        <v>898</v>
      </c>
    </row>
    <row r="22" spans="2:7" ht="19.5" customHeight="1">
      <c r="B22" s="7"/>
      <c r="C22" s="7"/>
      <c r="D22" s="39"/>
      <c r="E22" s="39"/>
      <c r="F22" s="39"/>
      <c r="G22" s="39"/>
    </row>
    <row r="23" spans="5:7" ht="12.75">
      <c r="E23" s="37" t="s">
        <v>899</v>
      </c>
      <c r="F23" s="37" t="s">
        <v>900</v>
      </c>
      <c r="G23" s="37" t="s">
        <v>900</v>
      </c>
    </row>
    <row r="24" spans="5:7" ht="12.75">
      <c r="E24" s="37" t="s">
        <v>903</v>
      </c>
      <c r="F24" s="37" t="s">
        <v>905</v>
      </c>
      <c r="G24" s="37" t="s">
        <v>906</v>
      </c>
    </row>
  </sheetData>
  <sheetProtection/>
  <mergeCells count="5">
    <mergeCell ref="B2:C3"/>
    <mergeCell ref="D2:D3"/>
    <mergeCell ref="E2:E3"/>
    <mergeCell ref="F2:F3"/>
    <mergeCell ref="G2:G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0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3.7109375" style="2" customWidth="1"/>
    <col min="2" max="2" width="26.57421875" style="2" customWidth="1"/>
    <col min="3" max="3" width="62.00390625" style="2" customWidth="1"/>
    <col min="4" max="4" width="41.140625" style="2" customWidth="1"/>
    <col min="5" max="5" width="38.8515625" style="2" customWidth="1"/>
    <col min="6" max="16384" width="9.140625" style="2" customWidth="1"/>
  </cols>
  <sheetData>
    <row r="2" spans="2:5" ht="39" customHeight="1">
      <c r="B2" s="98" t="s">
        <v>655</v>
      </c>
      <c r="C2" s="99"/>
      <c r="D2" s="1" t="s">
        <v>576</v>
      </c>
      <c r="E2" s="1" t="s">
        <v>576</v>
      </c>
    </row>
    <row r="3" spans="2:5" ht="12.75" customHeight="1">
      <c r="B3" s="7" t="s">
        <v>577</v>
      </c>
      <c r="C3" s="7" t="s">
        <v>656</v>
      </c>
      <c r="D3" s="40" t="s">
        <v>656</v>
      </c>
      <c r="E3" s="40" t="s">
        <v>656</v>
      </c>
    </row>
    <row r="4" spans="2:5" ht="12.75">
      <c r="B4" s="3" t="s">
        <v>657</v>
      </c>
      <c r="C4" s="3" t="s">
        <v>580</v>
      </c>
      <c r="D4" s="40" t="s">
        <v>580</v>
      </c>
      <c r="E4" s="40" t="s">
        <v>580</v>
      </c>
    </row>
    <row r="5" spans="2:5" ht="12.75">
      <c r="B5" s="3" t="s">
        <v>658</v>
      </c>
      <c r="C5" s="3" t="s">
        <v>659</v>
      </c>
      <c r="D5" s="39" t="s">
        <v>1053</v>
      </c>
      <c r="E5" s="39" t="s">
        <v>1053</v>
      </c>
    </row>
    <row r="6" spans="2:5" ht="12.75">
      <c r="B6" s="3" t="s">
        <v>583</v>
      </c>
      <c r="C6" s="3" t="s">
        <v>660</v>
      </c>
      <c r="D6" s="39" t="s">
        <v>1054</v>
      </c>
      <c r="E6" s="39" t="s">
        <v>1055</v>
      </c>
    </row>
    <row r="7" spans="2:5" ht="12.75">
      <c r="B7" s="3" t="s">
        <v>585</v>
      </c>
      <c r="C7" s="3" t="s">
        <v>586</v>
      </c>
      <c r="D7" s="39" t="s">
        <v>1033</v>
      </c>
      <c r="E7" s="39" t="s">
        <v>1041</v>
      </c>
    </row>
    <row r="8" spans="2:5" ht="12.75">
      <c r="B8" s="3" t="s">
        <v>587</v>
      </c>
      <c r="C8" s="3" t="s">
        <v>588</v>
      </c>
      <c r="D8" s="40" t="s">
        <v>1042</v>
      </c>
      <c r="E8" s="39" t="s">
        <v>1058</v>
      </c>
    </row>
    <row r="9" spans="2:5" ht="12.75">
      <c r="B9" s="3" t="s">
        <v>589</v>
      </c>
      <c r="C9" s="4" t="s">
        <v>590</v>
      </c>
      <c r="D9" s="40" t="s">
        <v>1035</v>
      </c>
      <c r="E9" s="40" t="s">
        <v>1035</v>
      </c>
    </row>
    <row r="10" spans="2:5" ht="31.5" customHeight="1">
      <c r="B10" s="3" t="s">
        <v>591</v>
      </c>
      <c r="C10" s="5" t="s">
        <v>557</v>
      </c>
      <c r="D10" s="38" t="s">
        <v>1047</v>
      </c>
      <c r="E10" s="41" t="s">
        <v>1057</v>
      </c>
    </row>
    <row r="11" spans="2:5" ht="12.75">
      <c r="B11" s="3" t="s">
        <v>445</v>
      </c>
      <c r="C11" s="3" t="s">
        <v>661</v>
      </c>
      <c r="D11" s="40" t="s">
        <v>661</v>
      </c>
      <c r="E11" s="40" t="s">
        <v>661</v>
      </c>
    </row>
    <row r="12" spans="2:5" ht="12.75">
      <c r="B12" s="3" t="s">
        <v>662</v>
      </c>
      <c r="C12" s="3" t="s">
        <v>663</v>
      </c>
      <c r="D12" s="39" t="s">
        <v>1048</v>
      </c>
      <c r="E12" s="43" t="s">
        <v>1056</v>
      </c>
    </row>
    <row r="13" spans="2:5" ht="12.75">
      <c r="B13" s="3" t="s">
        <v>664</v>
      </c>
      <c r="C13" s="3" t="s">
        <v>623</v>
      </c>
      <c r="D13" s="40" t="s">
        <v>623</v>
      </c>
      <c r="E13" s="40" t="s">
        <v>623</v>
      </c>
    </row>
    <row r="14" spans="2:5" ht="12.75">
      <c r="B14" s="3" t="s">
        <v>665</v>
      </c>
      <c r="C14" s="3" t="s">
        <v>623</v>
      </c>
      <c r="D14" s="40" t="s">
        <v>623</v>
      </c>
      <c r="E14" s="40" t="s">
        <v>623</v>
      </c>
    </row>
    <row r="15" spans="2:5" ht="25.5">
      <c r="B15" s="3" t="s">
        <v>593</v>
      </c>
      <c r="C15" s="6" t="s">
        <v>666</v>
      </c>
      <c r="D15" s="38" t="s">
        <v>1049</v>
      </c>
      <c r="E15" s="38" t="s">
        <v>1049</v>
      </c>
    </row>
    <row r="16" spans="2:5" ht="12.75">
      <c r="B16" s="3" t="s">
        <v>595</v>
      </c>
      <c r="C16" s="3" t="s">
        <v>596</v>
      </c>
      <c r="D16" s="39" t="s">
        <v>1050</v>
      </c>
      <c r="E16" s="39" t="s">
        <v>1059</v>
      </c>
    </row>
    <row r="17" spans="2:5" ht="29.25" customHeight="1">
      <c r="B17" s="3" t="s">
        <v>599</v>
      </c>
      <c r="C17" s="6" t="s">
        <v>667</v>
      </c>
      <c r="D17" s="38" t="s">
        <v>667</v>
      </c>
      <c r="E17" s="38" t="s">
        <v>667</v>
      </c>
    </row>
    <row r="18" spans="2:5" ht="12.75">
      <c r="B18" s="3" t="s">
        <v>601</v>
      </c>
      <c r="C18" s="3" t="s">
        <v>602</v>
      </c>
      <c r="D18" s="40" t="s">
        <v>602</v>
      </c>
      <c r="E18" s="40" t="s">
        <v>602</v>
      </c>
    </row>
    <row r="19" ht="12.75">
      <c r="E19" s="37" t="s">
        <v>899</v>
      </c>
    </row>
    <row r="20" ht="12.75">
      <c r="E20" s="37" t="s">
        <v>1060</v>
      </c>
    </row>
  </sheetData>
  <sheetProtection/>
  <mergeCells count="1">
    <mergeCell ref="B2:C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2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35.00390625" style="0" customWidth="1"/>
    <col min="3" max="3" width="50.8515625" style="0" customWidth="1"/>
    <col min="4" max="4" width="37.140625" style="0" customWidth="1"/>
  </cols>
  <sheetData>
    <row r="2" spans="2:4" ht="12.75" customHeight="1">
      <c r="B2" s="89" t="s">
        <v>872</v>
      </c>
      <c r="C2" s="90"/>
      <c r="D2" s="87" t="s">
        <v>576</v>
      </c>
    </row>
    <row r="3" spans="2:4" ht="37.5" customHeight="1">
      <c r="B3" s="91"/>
      <c r="C3" s="92"/>
      <c r="D3" s="88"/>
    </row>
    <row r="4" spans="2:4" ht="12.75">
      <c r="B4" s="18" t="s">
        <v>873</v>
      </c>
      <c r="C4" s="18" t="s">
        <v>874</v>
      </c>
      <c r="D4" s="40" t="s">
        <v>874</v>
      </c>
    </row>
    <row r="5" spans="2:4" ht="12.75">
      <c r="B5" s="18" t="s">
        <v>875</v>
      </c>
      <c r="C5" s="18" t="s">
        <v>876</v>
      </c>
      <c r="D5" s="40" t="s">
        <v>876</v>
      </c>
    </row>
    <row r="6" spans="2:4" ht="12.75">
      <c r="B6" s="18" t="s">
        <v>877</v>
      </c>
      <c r="C6" s="36">
        <v>22</v>
      </c>
      <c r="D6" s="63">
        <v>22</v>
      </c>
    </row>
    <row r="7" spans="2:4" ht="12.75">
      <c r="B7" s="18" t="s">
        <v>878</v>
      </c>
      <c r="C7" s="18" t="s">
        <v>879</v>
      </c>
      <c r="D7" s="40" t="s">
        <v>879</v>
      </c>
    </row>
    <row r="8" spans="2:4" ht="12.75">
      <c r="B8" s="18" t="s">
        <v>880</v>
      </c>
      <c r="C8" s="18" t="s">
        <v>881</v>
      </c>
      <c r="D8" s="39" t="s">
        <v>1061</v>
      </c>
    </row>
    <row r="9" spans="2:4" ht="12.75">
      <c r="B9" s="18" t="s">
        <v>882</v>
      </c>
      <c r="C9" s="18" t="s">
        <v>883</v>
      </c>
      <c r="D9" s="40" t="s">
        <v>883</v>
      </c>
    </row>
    <row r="10" spans="2:4" ht="12.75">
      <c r="B10" s="18" t="s">
        <v>884</v>
      </c>
      <c r="C10" s="37" t="s">
        <v>854</v>
      </c>
      <c r="D10" s="39" t="s">
        <v>854</v>
      </c>
    </row>
    <row r="11" spans="2:4" ht="12.75">
      <c r="B11" s="18" t="s">
        <v>885</v>
      </c>
      <c r="C11" t="s">
        <v>886</v>
      </c>
      <c r="D11" s="40" t="s">
        <v>886</v>
      </c>
    </row>
    <row r="12" spans="2:4" ht="12.75">
      <c r="B12" s="18" t="s">
        <v>887</v>
      </c>
      <c r="C12" s="18" t="s">
        <v>888</v>
      </c>
      <c r="D12" s="40" t="s">
        <v>888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0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55.421875" style="2" customWidth="1"/>
    <col min="4" max="4" width="47.7109375" style="2" customWidth="1"/>
    <col min="5" max="16384" width="9.140625" style="2" customWidth="1"/>
  </cols>
  <sheetData>
    <row r="2" spans="2:4" ht="12.75" customHeight="1">
      <c r="B2" s="95" t="s">
        <v>868</v>
      </c>
      <c r="C2" s="95"/>
      <c r="D2" s="85" t="s">
        <v>576</v>
      </c>
    </row>
    <row r="3" spans="2:4" ht="33" customHeight="1">
      <c r="B3" s="95"/>
      <c r="C3" s="95"/>
      <c r="D3" s="86"/>
    </row>
    <row r="4" spans="2:4" ht="12.75">
      <c r="B4" s="21" t="s">
        <v>850</v>
      </c>
      <c r="C4" s="3" t="s">
        <v>869</v>
      </c>
      <c r="D4" s="40" t="s">
        <v>869</v>
      </c>
    </row>
    <row r="5" spans="2:4" ht="12.75">
      <c r="B5" s="21" t="s">
        <v>585</v>
      </c>
      <c r="C5" s="3" t="s">
        <v>870</v>
      </c>
      <c r="D5" s="39" t="s">
        <v>1062</v>
      </c>
    </row>
    <row r="6" spans="2:4" ht="12.75">
      <c r="B6" s="21" t="s">
        <v>752</v>
      </c>
      <c r="C6" s="2" t="s">
        <v>753</v>
      </c>
      <c r="D6" s="64" t="s">
        <v>1063</v>
      </c>
    </row>
    <row r="7" spans="2:4" ht="12.75">
      <c r="B7" s="21" t="s">
        <v>579</v>
      </c>
      <c r="C7" s="2" t="s">
        <v>580</v>
      </c>
      <c r="D7" s="38" t="s">
        <v>580</v>
      </c>
    </row>
    <row r="8" spans="2:4" ht="12.75">
      <c r="B8" s="21" t="s">
        <v>711</v>
      </c>
      <c r="C8" s="3" t="s">
        <v>857</v>
      </c>
      <c r="D8" s="40" t="s">
        <v>857</v>
      </c>
    </row>
    <row r="9" spans="2:4" ht="25.5">
      <c r="B9" s="21" t="s">
        <v>640</v>
      </c>
      <c r="C9" s="3" t="s">
        <v>871</v>
      </c>
      <c r="D9" s="42" t="s">
        <v>871</v>
      </c>
    </row>
    <row r="10" spans="2:4" ht="12.75">
      <c r="B10" s="3" t="s">
        <v>601</v>
      </c>
      <c r="C10" s="3" t="s">
        <v>602</v>
      </c>
      <c r="D10" s="40" t="s">
        <v>602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18.28125" style="0" customWidth="1"/>
    <col min="3" max="3" width="68.421875" style="0" customWidth="1"/>
    <col min="4" max="4" width="64.140625" style="0" customWidth="1"/>
  </cols>
  <sheetData>
    <row r="2" spans="2:4" ht="12.75" customHeight="1">
      <c r="B2" s="100" t="s">
        <v>862</v>
      </c>
      <c r="C2" s="100"/>
      <c r="D2" s="87" t="s">
        <v>576</v>
      </c>
    </row>
    <row r="3" spans="2:4" ht="33" customHeight="1">
      <c r="B3" s="100"/>
      <c r="C3" s="100"/>
      <c r="D3" s="88"/>
    </row>
    <row r="4" spans="2:4" ht="12.75">
      <c r="B4" s="33" t="s">
        <v>850</v>
      </c>
      <c r="C4" s="18" t="s">
        <v>863</v>
      </c>
      <c r="D4" s="34" t="s">
        <v>863</v>
      </c>
    </row>
    <row r="5" spans="2:4" ht="12.75">
      <c r="B5" s="33" t="s">
        <v>585</v>
      </c>
      <c r="C5" s="18" t="s">
        <v>864</v>
      </c>
      <c r="D5" s="34" t="s">
        <v>1064</v>
      </c>
    </row>
    <row r="6" spans="2:4" ht="12.75">
      <c r="B6" s="33" t="s">
        <v>752</v>
      </c>
      <c r="C6" s="18" t="s">
        <v>753</v>
      </c>
      <c r="D6" s="65" t="s">
        <v>1065</v>
      </c>
    </row>
    <row r="7" spans="2:4" ht="12.75">
      <c r="B7" s="33" t="s">
        <v>579</v>
      </c>
      <c r="C7" s="18" t="s">
        <v>580</v>
      </c>
      <c r="D7" s="34" t="s">
        <v>580</v>
      </c>
    </row>
    <row r="8" spans="2:4" ht="12.75">
      <c r="B8" s="33" t="s">
        <v>855</v>
      </c>
      <c r="C8" s="18" t="s">
        <v>865</v>
      </c>
      <c r="D8" s="34" t="s">
        <v>1066</v>
      </c>
    </row>
    <row r="9" spans="2:4" ht="12.75">
      <c r="B9" s="33" t="s">
        <v>711</v>
      </c>
      <c r="C9" s="18" t="s">
        <v>857</v>
      </c>
      <c r="D9" s="34" t="s">
        <v>857</v>
      </c>
    </row>
    <row r="10" spans="2:4" ht="25.5">
      <c r="B10" s="33" t="s">
        <v>779</v>
      </c>
      <c r="C10" s="18" t="s">
        <v>866</v>
      </c>
      <c r="D10" s="34" t="s">
        <v>1067</v>
      </c>
    </row>
    <row r="11" spans="2:4" ht="12.75">
      <c r="B11" s="33" t="s">
        <v>860</v>
      </c>
      <c r="C11" s="18" t="s">
        <v>867</v>
      </c>
      <c r="D11" s="38" t="s">
        <v>1068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3.7109375" style="0" customWidth="1"/>
    <col min="3" max="3" width="68.421875" style="0" customWidth="1"/>
    <col min="4" max="4" width="47.7109375" style="0" customWidth="1"/>
  </cols>
  <sheetData>
    <row r="2" spans="2:4" ht="12.75" customHeight="1">
      <c r="B2" s="100" t="s">
        <v>849</v>
      </c>
      <c r="C2" s="100"/>
      <c r="D2" s="87" t="s">
        <v>576</v>
      </c>
    </row>
    <row r="3" spans="2:4" ht="33" customHeight="1">
      <c r="B3" s="100"/>
      <c r="C3" s="100"/>
      <c r="D3" s="88"/>
    </row>
    <row r="4" spans="2:4" ht="12.75">
      <c r="B4" s="33" t="s">
        <v>850</v>
      </c>
      <c r="C4" s="18" t="s">
        <v>851</v>
      </c>
      <c r="D4" s="40" t="s">
        <v>851</v>
      </c>
    </row>
    <row r="5" spans="2:4" ht="12.75">
      <c r="B5" s="33" t="s">
        <v>585</v>
      </c>
      <c r="C5" s="18" t="s">
        <v>852</v>
      </c>
      <c r="D5" s="39" t="s">
        <v>1069</v>
      </c>
    </row>
    <row r="6" spans="2:4" ht="12.75">
      <c r="B6" s="33" t="s">
        <v>752</v>
      </c>
      <c r="C6" s="18" t="s">
        <v>853</v>
      </c>
      <c r="D6" s="64" t="s">
        <v>1070</v>
      </c>
    </row>
    <row r="7" spans="2:4" ht="12.75">
      <c r="B7" s="33" t="s">
        <v>579</v>
      </c>
      <c r="C7" s="18" t="s">
        <v>854</v>
      </c>
      <c r="D7" s="40" t="s">
        <v>854</v>
      </c>
    </row>
    <row r="8" spans="2:4" ht="12.75">
      <c r="B8" s="33" t="s">
        <v>855</v>
      </c>
      <c r="C8" s="18" t="s">
        <v>856</v>
      </c>
      <c r="D8" s="39" t="s">
        <v>1071</v>
      </c>
    </row>
    <row r="9" spans="2:4" ht="12.75">
      <c r="B9" s="33" t="s">
        <v>711</v>
      </c>
      <c r="C9" s="18" t="s">
        <v>857</v>
      </c>
      <c r="D9" s="42" t="s">
        <v>857</v>
      </c>
    </row>
    <row r="10" spans="2:4" ht="25.5">
      <c r="B10" s="33" t="s">
        <v>858</v>
      </c>
      <c r="C10" s="18" t="s">
        <v>859</v>
      </c>
      <c r="D10" s="42" t="s">
        <v>859</v>
      </c>
    </row>
    <row r="11" spans="2:4" ht="12.75">
      <c r="B11" s="33" t="s">
        <v>860</v>
      </c>
      <c r="C11" s="18" t="s">
        <v>861</v>
      </c>
      <c r="D11" s="39" t="s">
        <v>1072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55.421875" style="2" customWidth="1"/>
    <col min="4" max="4" width="57.140625" style="2" customWidth="1"/>
    <col min="5" max="16384" width="9.140625" style="2" customWidth="1"/>
  </cols>
  <sheetData>
    <row r="2" spans="2:4" ht="12.75" customHeight="1">
      <c r="B2" s="95" t="s">
        <v>837</v>
      </c>
      <c r="C2" s="95"/>
      <c r="D2" s="85" t="s">
        <v>576</v>
      </c>
    </row>
    <row r="3" spans="2:4" ht="33" customHeight="1">
      <c r="B3" s="95"/>
      <c r="C3" s="95"/>
      <c r="D3" s="86"/>
    </row>
    <row r="4" spans="2:4" ht="12.75">
      <c r="B4" s="21" t="s">
        <v>838</v>
      </c>
      <c r="C4" s="3" t="s">
        <v>839</v>
      </c>
      <c r="D4" s="66" t="s">
        <v>839</v>
      </c>
    </row>
    <row r="5" spans="2:4" ht="12.75">
      <c r="B5" s="21" t="s">
        <v>752</v>
      </c>
      <c r="C5" s="2" t="s">
        <v>840</v>
      </c>
      <c r="D5" s="67" t="s">
        <v>840</v>
      </c>
    </row>
    <row r="6" spans="2:4" ht="12.75">
      <c r="B6" s="3" t="s">
        <v>601</v>
      </c>
      <c r="C6" s="3" t="s">
        <v>602</v>
      </c>
      <c r="D6" s="66" t="s">
        <v>602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8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4.421875" style="2" customWidth="1"/>
    <col min="2" max="2" width="18.28125" style="2" customWidth="1"/>
    <col min="3" max="3" width="34.140625" style="2" customWidth="1"/>
    <col min="4" max="4" width="37.00390625" style="2" customWidth="1"/>
    <col min="5" max="5" width="36.8515625" style="2" customWidth="1"/>
    <col min="6" max="6" width="36.00390625" style="2" customWidth="1"/>
    <col min="7" max="16384" width="9.140625" style="2" customWidth="1"/>
  </cols>
  <sheetData>
    <row r="2" spans="2:6" ht="12.75" customHeight="1">
      <c r="B2" s="81" t="s">
        <v>783</v>
      </c>
      <c r="C2" s="82"/>
      <c r="D2" s="87" t="s">
        <v>576</v>
      </c>
      <c r="E2" s="87" t="s">
        <v>576</v>
      </c>
      <c r="F2" s="87" t="s">
        <v>576</v>
      </c>
    </row>
    <row r="3" spans="2:6" ht="33" customHeight="1">
      <c r="B3" s="83"/>
      <c r="C3" s="84"/>
      <c r="D3" s="101"/>
      <c r="E3" s="101"/>
      <c r="F3" s="101"/>
    </row>
    <row r="4" spans="2:6" ht="12.75">
      <c r="B4" s="21" t="s">
        <v>750</v>
      </c>
      <c r="C4" s="3" t="s">
        <v>784</v>
      </c>
      <c r="D4" s="68" t="s">
        <v>1073</v>
      </c>
      <c r="E4" s="69" t="s">
        <v>1027</v>
      </c>
      <c r="F4" s="69" t="s">
        <v>1074</v>
      </c>
    </row>
    <row r="5" spans="2:6" ht="12.75">
      <c r="B5" s="21" t="s">
        <v>785</v>
      </c>
      <c r="C5" s="3" t="s">
        <v>786</v>
      </c>
      <c r="D5" s="68" t="s">
        <v>1075</v>
      </c>
      <c r="E5" s="69" t="s">
        <v>1076</v>
      </c>
      <c r="F5" s="69" t="s">
        <v>1076</v>
      </c>
    </row>
    <row r="6" spans="2:6" ht="12.75">
      <c r="B6" s="3" t="s">
        <v>601</v>
      </c>
      <c r="C6" s="3" t="s">
        <v>602</v>
      </c>
      <c r="D6" s="70" t="s">
        <v>602</v>
      </c>
      <c r="E6" s="70" t="s">
        <v>602</v>
      </c>
      <c r="F6" s="70" t="s">
        <v>602</v>
      </c>
    </row>
    <row r="7" spans="4:6" ht="12.75">
      <c r="D7" s="37"/>
      <c r="E7" s="37" t="s">
        <v>1077</v>
      </c>
      <c r="F7" s="37" t="s">
        <v>1077</v>
      </c>
    </row>
    <row r="8" spans="4:6" ht="12.75">
      <c r="D8" s="71"/>
      <c r="E8" s="71" t="s">
        <v>1078</v>
      </c>
      <c r="F8" s="71" t="s">
        <v>1079</v>
      </c>
    </row>
  </sheetData>
  <sheetProtection/>
  <mergeCells count="4">
    <mergeCell ref="B2:C3"/>
    <mergeCell ref="D2:D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1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3.57421875" style="2" customWidth="1"/>
    <col min="2" max="2" width="18.28125" style="2" customWidth="1"/>
    <col min="3" max="3" width="23.57421875" style="2" customWidth="1"/>
    <col min="4" max="4" width="26.421875" style="2" customWidth="1"/>
    <col min="5" max="5" width="25.57421875" style="2" customWidth="1"/>
    <col min="6" max="6" width="26.57421875" style="2" customWidth="1"/>
    <col min="7" max="7" width="25.57421875" style="2" customWidth="1"/>
    <col min="8" max="8" width="25.140625" style="2" customWidth="1"/>
    <col min="9" max="16384" width="9.140625" style="2" customWidth="1"/>
  </cols>
  <sheetData>
    <row r="2" spans="2:8" ht="12.75" customHeight="1">
      <c r="B2" s="81" t="s">
        <v>749</v>
      </c>
      <c r="C2" s="82"/>
      <c r="D2" s="87" t="s">
        <v>576</v>
      </c>
      <c r="E2" s="87" t="s">
        <v>576</v>
      </c>
      <c r="F2" s="87" t="s">
        <v>576</v>
      </c>
      <c r="G2" s="87" t="s">
        <v>576</v>
      </c>
      <c r="H2" s="87" t="s">
        <v>576</v>
      </c>
    </row>
    <row r="3" spans="2:8" ht="33" customHeight="1">
      <c r="B3" s="83"/>
      <c r="C3" s="84"/>
      <c r="D3" s="101"/>
      <c r="E3" s="88"/>
      <c r="F3" s="88"/>
      <c r="G3" s="88"/>
      <c r="H3" s="88"/>
    </row>
    <row r="4" spans="2:8" ht="12.75">
      <c r="B4" s="21" t="s">
        <v>750</v>
      </c>
      <c r="C4" s="3" t="s">
        <v>751</v>
      </c>
      <c r="D4" s="68" t="s">
        <v>910</v>
      </c>
      <c r="E4" s="69" t="s">
        <v>1080</v>
      </c>
      <c r="F4" s="69" t="s">
        <v>1081</v>
      </c>
      <c r="G4" s="69" t="s">
        <v>1081</v>
      </c>
      <c r="H4" s="69" t="s">
        <v>1082</v>
      </c>
    </row>
    <row r="5" spans="2:8" ht="12.75">
      <c r="B5" s="21" t="s">
        <v>752</v>
      </c>
      <c r="C5" s="3" t="s">
        <v>753</v>
      </c>
      <c r="D5" s="68" t="s">
        <v>1063</v>
      </c>
      <c r="E5" s="68" t="s">
        <v>1063</v>
      </c>
      <c r="F5" s="68" t="s">
        <v>1063</v>
      </c>
      <c r="G5" s="69" t="s">
        <v>1085</v>
      </c>
      <c r="H5" s="68" t="s">
        <v>1063</v>
      </c>
    </row>
    <row r="6" spans="2:8" ht="40.5" customHeight="1">
      <c r="B6" s="21" t="s">
        <v>640</v>
      </c>
      <c r="C6" s="21" t="s">
        <v>641</v>
      </c>
      <c r="D6" s="72" t="s">
        <v>641</v>
      </c>
      <c r="E6" s="72" t="s">
        <v>641</v>
      </c>
      <c r="F6" s="72" t="s">
        <v>641</v>
      </c>
      <c r="G6" s="72" t="s">
        <v>641</v>
      </c>
      <c r="H6" s="72" t="s">
        <v>641</v>
      </c>
    </row>
    <row r="7" spans="2:8" ht="40.5" customHeight="1">
      <c r="B7" s="21" t="s">
        <v>741</v>
      </c>
      <c r="C7" s="21" t="s">
        <v>754</v>
      </c>
      <c r="D7" s="73" t="s">
        <v>1083</v>
      </c>
      <c r="E7" s="73" t="s">
        <v>1083</v>
      </c>
      <c r="F7" s="73" t="s">
        <v>1083</v>
      </c>
      <c r="G7" s="73" t="s">
        <v>1083</v>
      </c>
      <c r="H7" s="73" t="s">
        <v>1083</v>
      </c>
    </row>
    <row r="8" spans="2:8" ht="40.5" customHeight="1">
      <c r="B8" s="21" t="s">
        <v>639</v>
      </c>
      <c r="C8" s="21"/>
      <c r="D8" s="74"/>
      <c r="E8" s="74"/>
      <c r="F8" s="75"/>
      <c r="G8" s="75"/>
      <c r="H8" s="74"/>
    </row>
    <row r="9" spans="2:8" ht="12.75">
      <c r="B9" s="3" t="s">
        <v>601</v>
      </c>
      <c r="C9" s="3" t="s">
        <v>602</v>
      </c>
      <c r="D9" s="70" t="s">
        <v>602</v>
      </c>
      <c r="E9" s="70" t="s">
        <v>602</v>
      </c>
      <c r="F9" s="70" t="s">
        <v>602</v>
      </c>
      <c r="G9" s="70" t="s">
        <v>602</v>
      </c>
      <c r="H9" s="70" t="s">
        <v>602</v>
      </c>
    </row>
    <row r="10" spans="5:8" ht="12.75">
      <c r="E10" s="37" t="s">
        <v>1084</v>
      </c>
      <c r="F10" s="37" t="s">
        <v>1084</v>
      </c>
      <c r="G10" s="37" t="s">
        <v>1084</v>
      </c>
      <c r="H10" s="37" t="s">
        <v>1084</v>
      </c>
    </row>
    <row r="11" spans="5:8" ht="25.5">
      <c r="E11" s="71" t="s">
        <v>1086</v>
      </c>
      <c r="F11" s="71" t="s">
        <v>1087</v>
      </c>
      <c r="G11" s="71" t="s">
        <v>1088</v>
      </c>
      <c r="H11" s="71" t="s">
        <v>1089</v>
      </c>
    </row>
  </sheetData>
  <sheetProtection/>
  <mergeCells count="6">
    <mergeCell ref="B2:C3"/>
    <mergeCell ref="D2:D3"/>
    <mergeCell ref="E2:E3"/>
    <mergeCell ref="F2:F3"/>
    <mergeCell ref="G2:G3"/>
    <mergeCell ref="H2:H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1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4.7109375" style="2" customWidth="1"/>
    <col min="2" max="2" width="20.8515625" style="2" customWidth="1"/>
    <col min="3" max="3" width="36.7109375" style="2" customWidth="1"/>
    <col min="4" max="4" width="36.00390625" style="2" customWidth="1"/>
    <col min="5" max="5" width="35.421875" style="2" customWidth="1"/>
    <col min="6" max="6" width="36.8515625" style="2" customWidth="1"/>
    <col min="7" max="16384" width="9.140625" style="2" customWidth="1"/>
  </cols>
  <sheetData>
    <row r="2" spans="2:6" ht="12.75" customHeight="1">
      <c r="B2" s="81" t="s">
        <v>804</v>
      </c>
      <c r="C2" s="82"/>
      <c r="D2" s="85" t="s">
        <v>576</v>
      </c>
      <c r="E2" s="85" t="s">
        <v>576</v>
      </c>
      <c r="F2" s="85" t="s">
        <v>576</v>
      </c>
    </row>
    <row r="3" spans="2:6" ht="38.25" customHeight="1">
      <c r="B3" s="83"/>
      <c r="C3" s="84"/>
      <c r="D3" s="86"/>
      <c r="E3" s="86"/>
      <c r="F3" s="86"/>
    </row>
    <row r="4" spans="2:6" ht="12.75" customHeight="1">
      <c r="B4" s="21" t="s">
        <v>750</v>
      </c>
      <c r="C4" s="3" t="s">
        <v>759</v>
      </c>
      <c r="D4" s="63" t="s">
        <v>930</v>
      </c>
      <c r="E4" s="63" t="s">
        <v>930</v>
      </c>
      <c r="F4" s="77" t="s">
        <v>1093</v>
      </c>
    </row>
    <row r="5" spans="2:6" ht="12.75">
      <c r="B5" s="21" t="s">
        <v>805</v>
      </c>
      <c r="C5" s="3" t="s">
        <v>806</v>
      </c>
      <c r="D5" s="63" t="s">
        <v>806</v>
      </c>
      <c r="E5" s="63" t="s">
        <v>806</v>
      </c>
      <c r="F5" s="63" t="s">
        <v>806</v>
      </c>
    </row>
    <row r="6" spans="2:6" ht="12.75">
      <c r="B6" s="21" t="s">
        <v>752</v>
      </c>
      <c r="C6" s="3" t="s">
        <v>753</v>
      </c>
      <c r="D6" s="63" t="s">
        <v>1063</v>
      </c>
      <c r="E6" s="77" t="s">
        <v>1085</v>
      </c>
      <c r="F6" s="63" t="s">
        <v>1063</v>
      </c>
    </row>
    <row r="7" spans="2:6" ht="12.75">
      <c r="B7" s="21" t="s">
        <v>635</v>
      </c>
      <c r="C7" s="3" t="s">
        <v>807</v>
      </c>
      <c r="D7" s="76" t="s">
        <v>1090</v>
      </c>
      <c r="E7" s="76" t="s">
        <v>1090</v>
      </c>
      <c r="F7" s="77" t="s">
        <v>1094</v>
      </c>
    </row>
    <row r="8" spans="2:6" ht="33" customHeight="1">
      <c r="B8" s="21" t="s">
        <v>640</v>
      </c>
      <c r="C8" s="6" t="s">
        <v>641</v>
      </c>
      <c r="D8" s="38" t="s">
        <v>641</v>
      </c>
      <c r="E8" s="38" t="s">
        <v>641</v>
      </c>
      <c r="F8" s="38" t="s">
        <v>641</v>
      </c>
    </row>
    <row r="9" spans="2:6" ht="12.75">
      <c r="B9" s="3" t="s">
        <v>601</v>
      </c>
      <c r="C9" s="3" t="s">
        <v>602</v>
      </c>
      <c r="D9" s="39" t="s">
        <v>602</v>
      </c>
      <c r="E9" s="39" t="s">
        <v>602</v>
      </c>
      <c r="F9" s="39" t="s">
        <v>602</v>
      </c>
    </row>
    <row r="10" spans="5:6" ht="12.75">
      <c r="E10" s="37" t="s">
        <v>1084</v>
      </c>
      <c r="F10" s="37" t="s">
        <v>1084</v>
      </c>
    </row>
    <row r="11" spans="5:6" ht="12.75">
      <c r="E11" s="71" t="s">
        <v>1091</v>
      </c>
      <c r="F11" s="71" t="s">
        <v>1092</v>
      </c>
    </row>
  </sheetData>
  <sheetProtection/>
  <mergeCells count="4">
    <mergeCell ref="B2:C3"/>
    <mergeCell ref="D2:D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9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55.421875" style="2" customWidth="1"/>
    <col min="4" max="4" width="57.8515625" style="2" customWidth="1"/>
    <col min="5" max="16384" width="9.140625" style="2" customWidth="1"/>
  </cols>
  <sheetData>
    <row r="2" spans="2:4" ht="12.75" customHeight="1">
      <c r="B2" s="95" t="s">
        <v>825</v>
      </c>
      <c r="C2" s="95"/>
      <c r="D2" s="85" t="s">
        <v>576</v>
      </c>
    </row>
    <row r="3" spans="2:4" ht="33" customHeight="1">
      <c r="B3" s="95"/>
      <c r="C3" s="95"/>
      <c r="D3" s="86"/>
    </row>
    <row r="4" spans="2:4" ht="12.75">
      <c r="B4" s="21" t="s">
        <v>750</v>
      </c>
      <c r="C4" s="3" t="s">
        <v>826</v>
      </c>
      <c r="D4" s="38" t="s">
        <v>1095</v>
      </c>
    </row>
    <row r="5" spans="2:4" ht="12.75">
      <c r="B5" s="21" t="s">
        <v>805</v>
      </c>
      <c r="C5" s="3" t="s">
        <v>806</v>
      </c>
      <c r="D5" s="34" t="s">
        <v>806</v>
      </c>
    </row>
    <row r="6" spans="2:4" ht="12.75">
      <c r="B6" s="21" t="s">
        <v>752</v>
      </c>
      <c r="C6" s="3" t="s">
        <v>827</v>
      </c>
      <c r="D6" s="35" t="s">
        <v>1085</v>
      </c>
    </row>
    <row r="7" spans="2:4" ht="12.75">
      <c r="B7" s="21" t="s">
        <v>635</v>
      </c>
      <c r="C7" s="3" t="s">
        <v>807</v>
      </c>
      <c r="D7" s="38" t="s">
        <v>1090</v>
      </c>
    </row>
    <row r="8" spans="2:4" ht="12.75">
      <c r="B8" s="21" t="s">
        <v>640</v>
      </c>
      <c r="C8" s="3" t="s">
        <v>641</v>
      </c>
      <c r="D8" s="40" t="s">
        <v>982</v>
      </c>
    </row>
    <row r="9" spans="2:4" ht="12.75">
      <c r="B9" s="3" t="s">
        <v>601</v>
      </c>
      <c r="C9" s="3" t="s">
        <v>602</v>
      </c>
      <c r="D9" s="40" t="s">
        <v>602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4.00390625" style="2" customWidth="1"/>
    <col min="2" max="2" width="24.421875" style="2" customWidth="1"/>
    <col min="3" max="3" width="49.28125" style="2" customWidth="1"/>
    <col min="4" max="4" width="45.00390625" style="2" customWidth="1"/>
    <col min="5" max="5" width="42.00390625" style="2" customWidth="1"/>
    <col min="6" max="6" width="40.421875" style="2" customWidth="1"/>
    <col min="7" max="7" width="42.421875" style="2" customWidth="1"/>
    <col min="8" max="8" width="41.140625" style="2" customWidth="1"/>
    <col min="9" max="9" width="41.421875" style="2" customWidth="1"/>
    <col min="10" max="10" width="41.57421875" style="2" customWidth="1"/>
    <col min="11" max="11" width="41.421875" style="2" customWidth="1"/>
    <col min="12" max="16384" width="9.140625" style="2" customWidth="1"/>
  </cols>
  <sheetData>
    <row r="2" spans="2:11" ht="19.5" customHeight="1">
      <c r="B2" s="81" t="s">
        <v>787</v>
      </c>
      <c r="C2" s="82"/>
      <c r="D2" s="85" t="s">
        <v>576</v>
      </c>
      <c r="E2" s="87" t="s">
        <v>576</v>
      </c>
      <c r="F2" s="87" t="s">
        <v>576</v>
      </c>
      <c r="G2" s="87" t="s">
        <v>576</v>
      </c>
      <c r="H2" s="85" t="s">
        <v>576</v>
      </c>
      <c r="I2" s="87" t="s">
        <v>576</v>
      </c>
      <c r="J2" s="87" t="s">
        <v>576</v>
      </c>
      <c r="K2" s="87" t="s">
        <v>576</v>
      </c>
    </row>
    <row r="3" spans="2:11" ht="19.5" customHeight="1">
      <c r="B3" s="83"/>
      <c r="C3" s="84"/>
      <c r="D3" s="86"/>
      <c r="E3" s="88"/>
      <c r="F3" s="88"/>
      <c r="G3" s="88"/>
      <c r="H3" s="86"/>
      <c r="I3" s="88"/>
      <c r="J3" s="88"/>
      <c r="K3" s="88"/>
    </row>
    <row r="4" spans="2:11" ht="27.75" customHeight="1">
      <c r="B4" s="3" t="s">
        <v>610</v>
      </c>
      <c r="C4" s="3" t="s">
        <v>788</v>
      </c>
      <c r="D4" s="38" t="s">
        <v>904</v>
      </c>
      <c r="E4" s="38" t="s">
        <v>904</v>
      </c>
      <c r="F4" s="41" t="s">
        <v>922</v>
      </c>
      <c r="G4" s="41" t="s">
        <v>922</v>
      </c>
      <c r="H4" s="41" t="s">
        <v>922</v>
      </c>
      <c r="I4" s="41" t="s">
        <v>922</v>
      </c>
      <c r="J4" s="41" t="s">
        <v>922</v>
      </c>
      <c r="K4" s="41" t="s">
        <v>922</v>
      </c>
    </row>
    <row r="5" spans="2:11" ht="19.5" customHeight="1">
      <c r="B5" s="3" t="s">
        <v>612</v>
      </c>
      <c r="C5" s="2" t="s">
        <v>789</v>
      </c>
      <c r="D5" s="39" t="s">
        <v>909</v>
      </c>
      <c r="E5" s="43" t="s">
        <v>910</v>
      </c>
      <c r="F5" s="39" t="s">
        <v>909</v>
      </c>
      <c r="G5" s="43" t="s">
        <v>910</v>
      </c>
      <c r="H5" s="39" t="s">
        <v>909</v>
      </c>
      <c r="I5" s="43" t="s">
        <v>910</v>
      </c>
      <c r="J5" s="39" t="s">
        <v>909</v>
      </c>
      <c r="K5" s="43" t="s">
        <v>910</v>
      </c>
    </row>
    <row r="6" spans="2:11" ht="37.5" customHeight="1">
      <c r="B6" s="3" t="s">
        <v>614</v>
      </c>
      <c r="C6" s="2" t="s">
        <v>790</v>
      </c>
      <c r="D6" s="39" t="s">
        <v>911</v>
      </c>
      <c r="E6" s="43" t="s">
        <v>912</v>
      </c>
      <c r="F6" s="39" t="s">
        <v>911</v>
      </c>
      <c r="G6" s="39" t="s">
        <v>911</v>
      </c>
      <c r="H6" s="43" t="s">
        <v>912</v>
      </c>
      <c r="I6" s="43" t="s">
        <v>912</v>
      </c>
      <c r="J6" s="43" t="s">
        <v>913</v>
      </c>
      <c r="K6" s="41" t="s">
        <v>929</v>
      </c>
    </row>
    <row r="7" spans="2:11" ht="19.5" customHeight="1">
      <c r="B7" s="3" t="s">
        <v>616</v>
      </c>
      <c r="C7" s="3" t="s">
        <v>721</v>
      </c>
      <c r="D7" s="40" t="s">
        <v>721</v>
      </c>
      <c r="E7" s="40" t="s">
        <v>721</v>
      </c>
      <c r="F7" s="40" t="s">
        <v>721</v>
      </c>
      <c r="G7" s="40" t="s">
        <v>721</v>
      </c>
      <c r="H7" s="40" t="s">
        <v>721</v>
      </c>
      <c r="I7" s="40" t="s">
        <v>721</v>
      </c>
      <c r="J7" s="40" t="s">
        <v>721</v>
      </c>
      <c r="K7" s="40" t="s">
        <v>721</v>
      </c>
    </row>
    <row r="8" spans="2:11" ht="60" customHeight="1">
      <c r="B8" s="3" t="s">
        <v>722</v>
      </c>
      <c r="C8" s="15" t="s">
        <v>791</v>
      </c>
      <c r="D8" s="38" t="s">
        <v>920</v>
      </c>
      <c r="E8" s="38" t="s">
        <v>920</v>
      </c>
      <c r="F8" s="38" t="s">
        <v>920</v>
      </c>
      <c r="G8" s="38" t="s">
        <v>920</v>
      </c>
      <c r="H8" s="38" t="s">
        <v>920</v>
      </c>
      <c r="I8" s="38" t="s">
        <v>920</v>
      </c>
      <c r="J8" s="41" t="s">
        <v>914</v>
      </c>
      <c r="K8" s="38" t="s">
        <v>920</v>
      </c>
    </row>
    <row r="9" spans="2:11" ht="19.5" customHeight="1">
      <c r="B9" s="3" t="s">
        <v>724</v>
      </c>
      <c r="C9" s="3" t="s">
        <v>623</v>
      </c>
      <c r="D9" s="39" t="s">
        <v>892</v>
      </c>
      <c r="E9" s="39" t="s">
        <v>892</v>
      </c>
      <c r="F9" s="39" t="s">
        <v>892</v>
      </c>
      <c r="G9" s="39" t="s">
        <v>892</v>
      </c>
      <c r="H9" s="39" t="s">
        <v>892</v>
      </c>
      <c r="I9" s="39" t="s">
        <v>892</v>
      </c>
      <c r="J9" s="39" t="s">
        <v>892</v>
      </c>
      <c r="K9" s="39" t="s">
        <v>892</v>
      </c>
    </row>
    <row r="10" spans="2:11" ht="19.5" customHeight="1">
      <c r="B10" s="3" t="s">
        <v>725</v>
      </c>
      <c r="C10" s="16" t="s">
        <v>726</v>
      </c>
      <c r="D10" s="39" t="s">
        <v>893</v>
      </c>
      <c r="E10" s="39" t="s">
        <v>893</v>
      </c>
      <c r="F10" s="39" t="s">
        <v>893</v>
      </c>
      <c r="G10" s="39" t="s">
        <v>893</v>
      </c>
      <c r="H10" s="39" t="s">
        <v>893</v>
      </c>
      <c r="I10" s="39" t="s">
        <v>893</v>
      </c>
      <c r="J10" s="39" t="s">
        <v>893</v>
      </c>
      <c r="K10" s="39" t="s">
        <v>893</v>
      </c>
    </row>
    <row r="11" spans="2:11" ht="19.5" customHeight="1">
      <c r="B11" s="3" t="s">
        <v>618</v>
      </c>
      <c r="C11" s="3" t="s">
        <v>792</v>
      </c>
      <c r="D11" s="40" t="s">
        <v>894</v>
      </c>
      <c r="E11" s="40" t="s">
        <v>894</v>
      </c>
      <c r="F11" s="40" t="s">
        <v>894</v>
      </c>
      <c r="G11" s="40" t="s">
        <v>894</v>
      </c>
      <c r="H11" s="40" t="s">
        <v>894</v>
      </c>
      <c r="I11" s="40" t="s">
        <v>894</v>
      </c>
      <c r="J11" s="40" t="s">
        <v>894</v>
      </c>
      <c r="K11" s="40" t="s">
        <v>894</v>
      </c>
    </row>
    <row r="12" spans="2:11" ht="19.5" customHeight="1">
      <c r="B12" s="3" t="s">
        <v>728</v>
      </c>
      <c r="C12" s="3" t="s">
        <v>729</v>
      </c>
      <c r="D12" s="39" t="s">
        <v>915</v>
      </c>
      <c r="E12" s="39" t="s">
        <v>915</v>
      </c>
      <c r="F12" s="39" t="s">
        <v>915</v>
      </c>
      <c r="G12" s="39" t="s">
        <v>915</v>
      </c>
      <c r="H12" s="39" t="s">
        <v>915</v>
      </c>
      <c r="I12" s="39" t="s">
        <v>915</v>
      </c>
      <c r="J12" s="39" t="s">
        <v>915</v>
      </c>
      <c r="K12" s="39" t="s">
        <v>915</v>
      </c>
    </row>
    <row r="13" spans="2:11" ht="34.5" customHeight="1">
      <c r="B13" s="3" t="s">
        <v>624</v>
      </c>
      <c r="C13" s="6" t="s">
        <v>793</v>
      </c>
      <c r="D13" s="42" t="s">
        <v>793</v>
      </c>
      <c r="E13" s="42" t="s">
        <v>793</v>
      </c>
      <c r="F13" s="42" t="s">
        <v>793</v>
      </c>
      <c r="G13" s="42" t="s">
        <v>793</v>
      </c>
      <c r="H13" s="42" t="s">
        <v>793</v>
      </c>
      <c r="I13" s="42" t="s">
        <v>793</v>
      </c>
      <c r="J13" s="42" t="s">
        <v>793</v>
      </c>
      <c r="K13" s="42" t="s">
        <v>793</v>
      </c>
    </row>
    <row r="14" spans="2:11" ht="50.25" customHeight="1">
      <c r="B14" s="3" t="s">
        <v>731</v>
      </c>
      <c r="C14" s="29" t="s">
        <v>794</v>
      </c>
      <c r="D14" s="38" t="s">
        <v>916</v>
      </c>
      <c r="E14" s="38" t="s">
        <v>916</v>
      </c>
      <c r="F14" s="38" t="s">
        <v>916</v>
      </c>
      <c r="G14" s="38" t="s">
        <v>916</v>
      </c>
      <c r="H14" s="38" t="s">
        <v>916</v>
      </c>
      <c r="I14" s="38" t="s">
        <v>916</v>
      </c>
      <c r="J14" s="38" t="s">
        <v>916</v>
      </c>
      <c r="K14" s="38" t="s">
        <v>916</v>
      </c>
    </row>
    <row r="15" spans="2:11" ht="104.25" customHeight="1">
      <c r="B15" s="3" t="s">
        <v>733</v>
      </c>
      <c r="C15" s="29" t="s">
        <v>795</v>
      </c>
      <c r="D15" s="42" t="s">
        <v>795</v>
      </c>
      <c r="E15" s="42" t="s">
        <v>795</v>
      </c>
      <c r="F15" s="42" t="s">
        <v>795</v>
      </c>
      <c r="G15" s="42" t="s">
        <v>795</v>
      </c>
      <c r="H15" s="42" t="s">
        <v>795</v>
      </c>
      <c r="I15" s="42" t="s">
        <v>795</v>
      </c>
      <c r="J15" s="42" t="s">
        <v>795</v>
      </c>
      <c r="K15" s="42" t="s">
        <v>795</v>
      </c>
    </row>
    <row r="16" spans="2:11" ht="29.25" customHeight="1">
      <c r="B16" s="3" t="s">
        <v>735</v>
      </c>
      <c r="C16" s="5" t="s">
        <v>796</v>
      </c>
      <c r="D16" s="44" t="s">
        <v>917</v>
      </c>
      <c r="E16" s="45" t="s">
        <v>917</v>
      </c>
      <c r="F16" s="45" t="s">
        <v>917</v>
      </c>
      <c r="G16" s="45" t="s">
        <v>917</v>
      </c>
      <c r="H16" s="44" t="s">
        <v>917</v>
      </c>
      <c r="I16" s="45" t="s">
        <v>917</v>
      </c>
      <c r="J16" s="45" t="s">
        <v>917</v>
      </c>
      <c r="K16" s="45" t="s">
        <v>917</v>
      </c>
    </row>
    <row r="17" spans="2:11" ht="19.5" customHeight="1">
      <c r="B17" s="3" t="s">
        <v>797</v>
      </c>
      <c r="C17" s="3" t="s">
        <v>623</v>
      </c>
      <c r="D17" s="40" t="s">
        <v>623</v>
      </c>
      <c r="E17" s="40" t="s">
        <v>623</v>
      </c>
      <c r="F17" s="40" t="s">
        <v>623</v>
      </c>
      <c r="G17" s="40" t="s">
        <v>623</v>
      </c>
      <c r="H17" s="40" t="s">
        <v>623</v>
      </c>
      <c r="I17" s="40" t="s">
        <v>623</v>
      </c>
      <c r="J17" s="40" t="s">
        <v>623</v>
      </c>
      <c r="K17" s="40" t="s">
        <v>623</v>
      </c>
    </row>
    <row r="18" spans="2:11" ht="19.5" customHeight="1">
      <c r="B18" s="3" t="s">
        <v>637</v>
      </c>
      <c r="C18" s="3" t="s">
        <v>737</v>
      </c>
      <c r="D18" s="40" t="s">
        <v>918</v>
      </c>
      <c r="E18" s="40" t="s">
        <v>918</v>
      </c>
      <c r="F18" s="40" t="s">
        <v>918</v>
      </c>
      <c r="G18" s="40" t="s">
        <v>918</v>
      </c>
      <c r="H18" s="40" t="s">
        <v>918</v>
      </c>
      <c r="I18" s="40" t="s">
        <v>918</v>
      </c>
      <c r="J18" s="40" t="s">
        <v>918</v>
      </c>
      <c r="K18" s="40" t="s">
        <v>918</v>
      </c>
    </row>
    <row r="19" spans="2:11" ht="19.5" customHeight="1">
      <c r="B19" s="3" t="s">
        <v>738</v>
      </c>
      <c r="C19" s="3" t="s">
        <v>798</v>
      </c>
      <c r="D19" s="39" t="s">
        <v>897</v>
      </c>
      <c r="E19" s="39" t="s">
        <v>897</v>
      </c>
      <c r="F19" s="39" t="s">
        <v>897</v>
      </c>
      <c r="G19" s="39" t="s">
        <v>897</v>
      </c>
      <c r="H19" s="39" t="s">
        <v>897</v>
      </c>
      <c r="I19" s="39" t="s">
        <v>897</v>
      </c>
      <c r="J19" s="39" t="s">
        <v>897</v>
      </c>
      <c r="K19" s="39" t="s">
        <v>897</v>
      </c>
    </row>
    <row r="20" spans="2:11" ht="26.25" customHeight="1">
      <c r="B20" s="3" t="s">
        <v>640</v>
      </c>
      <c r="C20" s="2" t="s">
        <v>641</v>
      </c>
      <c r="D20" s="44" t="s">
        <v>740</v>
      </c>
      <c r="E20" s="44" t="s">
        <v>740</v>
      </c>
      <c r="F20" s="44" t="s">
        <v>740</v>
      </c>
      <c r="G20" s="44" t="s">
        <v>740</v>
      </c>
      <c r="H20" s="44" t="s">
        <v>740</v>
      </c>
      <c r="I20" s="44" t="s">
        <v>740</v>
      </c>
      <c r="J20" s="44" t="s">
        <v>740</v>
      </c>
      <c r="K20" s="44" t="s">
        <v>740</v>
      </c>
    </row>
    <row r="21" spans="2:11" ht="19.5" customHeight="1">
      <c r="B21" s="3" t="s">
        <v>601</v>
      </c>
      <c r="C21" s="3" t="s">
        <v>688</v>
      </c>
      <c r="D21" s="40" t="s">
        <v>688</v>
      </c>
      <c r="E21" s="40" t="s">
        <v>688</v>
      </c>
      <c r="F21" s="40" t="s">
        <v>688</v>
      </c>
      <c r="G21" s="40" t="s">
        <v>688</v>
      </c>
      <c r="H21" s="40" t="s">
        <v>688</v>
      </c>
      <c r="I21" s="40" t="s">
        <v>688</v>
      </c>
      <c r="J21" s="40" t="s">
        <v>688</v>
      </c>
      <c r="K21" s="40" t="s">
        <v>688</v>
      </c>
    </row>
    <row r="22" spans="2:11" ht="66.75" customHeight="1">
      <c r="B22" s="17" t="s">
        <v>741</v>
      </c>
      <c r="C22" s="6" t="s">
        <v>742</v>
      </c>
      <c r="D22" s="42" t="s">
        <v>919</v>
      </c>
      <c r="E22" s="42" t="s">
        <v>919</v>
      </c>
      <c r="F22" s="42" t="s">
        <v>919</v>
      </c>
      <c r="G22" s="42" t="s">
        <v>919</v>
      </c>
      <c r="H22" s="42" t="s">
        <v>919</v>
      </c>
      <c r="I22" s="42" t="s">
        <v>919</v>
      </c>
      <c r="J22" s="42" t="s">
        <v>919</v>
      </c>
      <c r="K22" s="42" t="s">
        <v>919</v>
      </c>
    </row>
    <row r="23" spans="2:11" ht="19.5" customHeight="1">
      <c r="B23" s="7"/>
      <c r="C23" s="7"/>
      <c r="D23" s="39"/>
      <c r="E23" s="39"/>
      <c r="F23" s="39"/>
      <c r="G23" s="39"/>
      <c r="H23" s="39"/>
      <c r="I23" s="39"/>
      <c r="J23" s="39"/>
      <c r="K23" s="39"/>
    </row>
    <row r="24" spans="5:11" ht="12.75">
      <c r="E24" s="37" t="s">
        <v>899</v>
      </c>
      <c r="F24" s="37" t="s">
        <v>899</v>
      </c>
      <c r="G24" s="37" t="s">
        <v>899</v>
      </c>
      <c r="H24" s="37" t="s">
        <v>899</v>
      </c>
      <c r="I24" s="37" t="s">
        <v>899</v>
      </c>
      <c r="J24" s="37" t="s">
        <v>899</v>
      </c>
      <c r="K24" s="37" t="s">
        <v>899</v>
      </c>
    </row>
    <row r="25" spans="5:11" ht="12.75">
      <c r="E25" s="37" t="s">
        <v>921</v>
      </c>
      <c r="F25" s="37" t="s">
        <v>923</v>
      </c>
      <c r="G25" s="37" t="s">
        <v>924</v>
      </c>
      <c r="H25" s="37" t="s">
        <v>925</v>
      </c>
      <c r="I25" s="37" t="s">
        <v>926</v>
      </c>
      <c r="J25" s="37" t="s">
        <v>927</v>
      </c>
      <c r="K25" s="37" t="s">
        <v>928</v>
      </c>
    </row>
  </sheetData>
  <sheetProtection/>
  <mergeCells count="9">
    <mergeCell ref="I2:I3"/>
    <mergeCell ref="J2:J3"/>
    <mergeCell ref="K2:K3"/>
    <mergeCell ref="B2:C3"/>
    <mergeCell ref="D2:D3"/>
    <mergeCell ref="E2:E3"/>
    <mergeCell ref="F2:F3"/>
    <mergeCell ref="G2:G3"/>
    <mergeCell ref="H2:H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7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55.421875" style="2" customWidth="1"/>
    <col min="4" max="4" width="41.57421875" style="2" customWidth="1"/>
    <col min="5" max="16384" width="9.140625" style="2" customWidth="1"/>
  </cols>
  <sheetData>
    <row r="2" spans="2:4" ht="12.75" customHeight="1">
      <c r="B2" s="95" t="s">
        <v>835</v>
      </c>
      <c r="C2" s="95"/>
      <c r="D2" s="85" t="s">
        <v>576</v>
      </c>
    </row>
    <row r="3" spans="2:4" ht="33" customHeight="1">
      <c r="B3" s="95"/>
      <c r="C3" s="95"/>
      <c r="D3" s="86"/>
    </row>
    <row r="4" spans="2:4" ht="12.75">
      <c r="B4" s="21" t="s">
        <v>750</v>
      </c>
      <c r="C4" s="3" t="s">
        <v>836</v>
      </c>
      <c r="D4" s="34" t="s">
        <v>1096</v>
      </c>
    </row>
    <row r="5" spans="2:4" ht="12.75">
      <c r="B5" s="21" t="s">
        <v>752</v>
      </c>
      <c r="C5" s="3" t="s">
        <v>827</v>
      </c>
      <c r="D5" s="35" t="s">
        <v>1085</v>
      </c>
    </row>
    <row r="6" spans="2:4" ht="25.5">
      <c r="B6" s="21" t="s">
        <v>640</v>
      </c>
      <c r="C6" s="3" t="s">
        <v>641</v>
      </c>
      <c r="D6" s="34" t="s">
        <v>641</v>
      </c>
    </row>
    <row r="7" spans="2:4" ht="12.75">
      <c r="B7" s="3" t="s">
        <v>601</v>
      </c>
      <c r="C7" s="3" t="s">
        <v>602</v>
      </c>
      <c r="D7" s="19" t="s">
        <v>602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8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0.8515625" style="2" customWidth="1"/>
    <col min="3" max="3" width="34.140625" style="2" customWidth="1"/>
    <col min="4" max="4" width="53.00390625" style="2" customWidth="1"/>
    <col min="5" max="16384" width="9.140625" style="2" customWidth="1"/>
  </cols>
  <sheetData>
    <row r="2" spans="2:4" ht="12.75" customHeight="1">
      <c r="B2" s="81" t="s">
        <v>713</v>
      </c>
      <c r="C2" s="82"/>
      <c r="D2" s="85" t="s">
        <v>576</v>
      </c>
    </row>
    <row r="3" spans="2:4" ht="38.25" customHeight="1">
      <c r="B3" s="83"/>
      <c r="C3" s="84"/>
      <c r="D3" s="86"/>
    </row>
    <row r="4" spans="2:4" ht="12.75" customHeight="1">
      <c r="B4" s="102" t="s">
        <v>714</v>
      </c>
      <c r="C4" s="103"/>
      <c r="D4" s="108" t="s">
        <v>714</v>
      </c>
    </row>
    <row r="5" spans="2:4" ht="12.75">
      <c r="B5" s="104"/>
      <c r="C5" s="105"/>
      <c r="D5" s="109"/>
    </row>
    <row r="6" spans="2:4" ht="12.75">
      <c r="B6" s="104"/>
      <c r="C6" s="105"/>
      <c r="D6" s="109"/>
    </row>
    <row r="7" spans="2:4" ht="54" customHeight="1">
      <c r="B7" s="106"/>
      <c r="C7" s="107"/>
      <c r="D7" s="110"/>
    </row>
    <row r="8" spans="2:4" ht="12.75">
      <c r="B8" s="3" t="s">
        <v>601</v>
      </c>
      <c r="C8" s="3" t="s">
        <v>602</v>
      </c>
      <c r="D8" s="39" t="s">
        <v>602</v>
      </c>
    </row>
  </sheetData>
  <sheetProtection/>
  <mergeCells count="4">
    <mergeCell ref="B2:C3"/>
    <mergeCell ref="D2:D3"/>
    <mergeCell ref="B4:C7"/>
    <mergeCell ref="D4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8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0.8515625" style="0" customWidth="1"/>
    <col min="3" max="3" width="34.140625" style="0" customWidth="1"/>
    <col min="4" max="4" width="54.57421875" style="0" customWidth="1"/>
  </cols>
  <sheetData>
    <row r="2" spans="2:4" ht="12.75" customHeight="1">
      <c r="B2" s="89" t="s">
        <v>844</v>
      </c>
      <c r="C2" s="90"/>
      <c r="D2" s="87" t="s">
        <v>576</v>
      </c>
    </row>
    <row r="3" spans="2:4" ht="38.25" customHeight="1">
      <c r="B3" s="91"/>
      <c r="C3" s="92"/>
      <c r="D3" s="88"/>
    </row>
    <row r="4" spans="2:4" ht="12.75" customHeight="1">
      <c r="B4" s="111" t="s">
        <v>845</v>
      </c>
      <c r="C4" s="112"/>
      <c r="D4" s="108" t="s">
        <v>845</v>
      </c>
    </row>
    <row r="5" spans="2:4" ht="12.75">
      <c r="B5" s="113"/>
      <c r="C5" s="114"/>
      <c r="D5" s="109"/>
    </row>
    <row r="6" spans="2:4" ht="12.75">
      <c r="B6" s="113"/>
      <c r="C6" s="114"/>
      <c r="D6" s="109"/>
    </row>
    <row r="7" spans="2:4" ht="67.5" customHeight="1">
      <c r="B7" s="115"/>
      <c r="C7" s="116"/>
      <c r="D7" s="110"/>
    </row>
    <row r="8" spans="2:4" ht="12.75">
      <c r="B8" s="18" t="s">
        <v>601</v>
      </c>
      <c r="C8" s="18" t="s">
        <v>602</v>
      </c>
      <c r="D8" s="39" t="s">
        <v>602</v>
      </c>
    </row>
  </sheetData>
  <sheetProtection/>
  <mergeCells count="4">
    <mergeCell ref="B2:C3"/>
    <mergeCell ref="D2:D3"/>
    <mergeCell ref="B4:C7"/>
    <mergeCell ref="D4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6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34.57421875" style="2" customWidth="1"/>
    <col min="4" max="4" width="41.140625" style="2" customWidth="1"/>
    <col min="5" max="16384" width="9.140625" style="2" customWidth="1"/>
  </cols>
  <sheetData>
    <row r="2" spans="2:4" ht="12.75" customHeight="1">
      <c r="B2" s="81" t="s">
        <v>799</v>
      </c>
      <c r="C2" s="82"/>
      <c r="D2" s="85" t="s">
        <v>576</v>
      </c>
    </row>
    <row r="3" spans="2:4" ht="33" customHeight="1">
      <c r="B3" s="83"/>
      <c r="C3" s="84"/>
      <c r="D3" s="86"/>
    </row>
    <row r="4" spans="2:4" ht="30" customHeight="1">
      <c r="B4" s="30" t="s">
        <v>800</v>
      </c>
      <c r="C4" s="21" t="s">
        <v>801</v>
      </c>
      <c r="D4" s="72" t="s">
        <v>801</v>
      </c>
    </row>
    <row r="5" spans="2:4" ht="12.75">
      <c r="B5" s="21" t="s">
        <v>802</v>
      </c>
      <c r="C5" s="8" t="s">
        <v>803</v>
      </c>
      <c r="D5" s="39" t="s">
        <v>803</v>
      </c>
    </row>
    <row r="6" spans="2:4" ht="12.75">
      <c r="B6" s="3" t="s">
        <v>601</v>
      </c>
      <c r="C6" s="3" t="s">
        <v>602</v>
      </c>
      <c r="D6" s="40" t="s">
        <v>602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0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5.00390625" style="2" customWidth="1"/>
    <col min="3" max="3" width="21.28125" style="2" customWidth="1"/>
    <col min="4" max="4" width="34.00390625" style="2" customWidth="1"/>
    <col min="5" max="16384" width="9.140625" style="2" customWidth="1"/>
  </cols>
  <sheetData>
    <row r="2" spans="2:4" ht="12.75" customHeight="1">
      <c r="B2" s="81" t="s">
        <v>702</v>
      </c>
      <c r="C2" s="82"/>
      <c r="D2" s="85" t="s">
        <v>576</v>
      </c>
    </row>
    <row r="3" spans="2:4" ht="21" customHeight="1">
      <c r="B3" s="83"/>
      <c r="C3" s="84"/>
      <c r="D3" s="86"/>
    </row>
    <row r="4" spans="2:4" ht="12.75">
      <c r="B4" s="3" t="s">
        <v>703</v>
      </c>
      <c r="C4" s="11" t="s">
        <v>704</v>
      </c>
      <c r="D4" s="42" t="s">
        <v>704</v>
      </c>
    </row>
    <row r="5" spans="2:4" ht="12.75">
      <c r="B5" s="3" t="s">
        <v>705</v>
      </c>
      <c r="C5" s="11">
        <v>3</v>
      </c>
      <c r="D5" s="78">
        <v>3</v>
      </c>
    </row>
    <row r="6" spans="2:4" ht="12.75">
      <c r="B6" s="3" t="s">
        <v>706</v>
      </c>
      <c r="C6" s="11">
        <v>1</v>
      </c>
      <c r="D6" s="78">
        <v>1</v>
      </c>
    </row>
    <row r="7" spans="2:4" ht="12.75">
      <c r="B7" s="3" t="s">
        <v>707</v>
      </c>
      <c r="C7" s="14" t="s">
        <v>708</v>
      </c>
      <c r="D7" s="79" t="s">
        <v>708</v>
      </c>
    </row>
    <row r="8" spans="2:4" ht="12.75">
      <c r="B8" s="3" t="s">
        <v>709</v>
      </c>
      <c r="C8" s="12" t="s">
        <v>710</v>
      </c>
      <c r="D8" s="40" t="s">
        <v>710</v>
      </c>
    </row>
    <row r="9" spans="2:4" ht="12.75">
      <c r="B9" s="3" t="s">
        <v>711</v>
      </c>
      <c r="C9" s="11" t="s">
        <v>712</v>
      </c>
      <c r="D9" s="42" t="s">
        <v>712</v>
      </c>
    </row>
    <row r="10" spans="2:4" ht="12.75">
      <c r="B10" s="3" t="s">
        <v>601</v>
      </c>
      <c r="C10" s="11" t="s">
        <v>602</v>
      </c>
      <c r="D10" s="39" t="s">
        <v>602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4.7109375" style="2" customWidth="1"/>
    <col min="2" max="2" width="31.7109375" style="2" customWidth="1"/>
    <col min="3" max="3" width="53.28125" style="2" customWidth="1"/>
    <col min="4" max="4" width="52.8515625" style="2" customWidth="1"/>
    <col min="5" max="16384" width="9.140625" style="2" customWidth="1"/>
  </cols>
  <sheetData>
    <row r="2" spans="2:4" ht="19.5" customHeight="1">
      <c r="B2" s="81" t="s">
        <v>808</v>
      </c>
      <c r="C2" s="82"/>
      <c r="D2" s="85" t="s">
        <v>576</v>
      </c>
    </row>
    <row r="3" spans="2:4" ht="19.5" customHeight="1">
      <c r="B3" s="83"/>
      <c r="C3" s="84"/>
      <c r="D3" s="86"/>
    </row>
    <row r="4" spans="2:4" ht="30.75" customHeight="1">
      <c r="B4" s="3" t="s">
        <v>610</v>
      </c>
      <c r="C4" s="2" t="s">
        <v>809</v>
      </c>
      <c r="D4" s="41" t="s">
        <v>932</v>
      </c>
    </row>
    <row r="5" spans="2:4" ht="19.5" customHeight="1">
      <c r="B5" s="3" t="s">
        <v>612</v>
      </c>
      <c r="C5" s="3" t="s">
        <v>810</v>
      </c>
      <c r="D5" s="39" t="s">
        <v>720</v>
      </c>
    </row>
    <row r="6" spans="2:4" ht="19.5" customHeight="1">
      <c r="B6" s="3" t="s">
        <v>614</v>
      </c>
      <c r="C6" s="3" t="s">
        <v>811</v>
      </c>
      <c r="D6" s="39" t="s">
        <v>930</v>
      </c>
    </row>
    <row r="7" spans="2:4" ht="19.5" customHeight="1">
      <c r="B7" s="3" t="s">
        <v>616</v>
      </c>
      <c r="C7" s="3" t="s">
        <v>812</v>
      </c>
      <c r="D7" s="40" t="s">
        <v>812</v>
      </c>
    </row>
    <row r="8" spans="2:4" ht="19.5" customHeight="1">
      <c r="B8" s="3" t="s">
        <v>618</v>
      </c>
      <c r="C8" s="2" t="s">
        <v>813</v>
      </c>
      <c r="D8" s="40" t="s">
        <v>813</v>
      </c>
    </row>
    <row r="9" spans="2:4" ht="19.5" customHeight="1">
      <c r="B9" s="3" t="s">
        <v>728</v>
      </c>
      <c r="C9" s="2" t="s">
        <v>814</v>
      </c>
      <c r="D9" s="40" t="s">
        <v>814</v>
      </c>
    </row>
    <row r="10" spans="2:4" ht="19.5" customHeight="1">
      <c r="B10" s="3" t="s">
        <v>815</v>
      </c>
      <c r="C10" s="2" t="s">
        <v>816</v>
      </c>
      <c r="D10" s="43" t="s">
        <v>931</v>
      </c>
    </row>
    <row r="11" spans="2:4" ht="19.5" customHeight="1">
      <c r="B11" s="3" t="s">
        <v>731</v>
      </c>
      <c r="C11" s="2" t="s">
        <v>817</v>
      </c>
      <c r="D11" s="43" t="s">
        <v>935</v>
      </c>
    </row>
    <row r="12" spans="2:4" ht="93" customHeight="1">
      <c r="B12" s="3" t="s">
        <v>733</v>
      </c>
      <c r="C12" s="29" t="s">
        <v>795</v>
      </c>
      <c r="D12" s="42" t="s">
        <v>795</v>
      </c>
    </row>
    <row r="13" spans="2:4" ht="29.25" customHeight="1">
      <c r="B13" s="3" t="s">
        <v>735</v>
      </c>
      <c r="C13" s="5" t="s">
        <v>818</v>
      </c>
      <c r="D13" s="46" t="s">
        <v>818</v>
      </c>
    </row>
    <row r="14" spans="2:4" ht="19.5" customHeight="1">
      <c r="B14" s="3" t="s">
        <v>637</v>
      </c>
      <c r="C14" s="3" t="s">
        <v>819</v>
      </c>
      <c r="D14" s="47" t="s">
        <v>934</v>
      </c>
    </row>
    <row r="15" spans="2:4" ht="19.5" customHeight="1">
      <c r="B15" s="3" t="s">
        <v>640</v>
      </c>
      <c r="C15" s="2" t="s">
        <v>641</v>
      </c>
      <c r="D15" s="40" t="s">
        <v>641</v>
      </c>
    </row>
    <row r="16" spans="2:4" ht="19.5" customHeight="1">
      <c r="B16" s="3" t="s">
        <v>601</v>
      </c>
      <c r="C16" s="3" t="s">
        <v>688</v>
      </c>
      <c r="D16" s="43" t="s">
        <v>602</v>
      </c>
    </row>
    <row r="17" ht="12.75">
      <c r="D17" s="37" t="s">
        <v>899</v>
      </c>
    </row>
    <row r="18" ht="12.75">
      <c r="D18" s="37" t="s">
        <v>933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2"/>
  <sheetViews>
    <sheetView zoomScalePageLayoutView="0" workbookViewId="0" topLeftCell="A1">
      <selection activeCell="B2" sqref="B2:C3"/>
    </sheetView>
  </sheetViews>
  <sheetFormatPr defaultColWidth="9.140625" defaultRowHeight="12.75"/>
  <cols>
    <col min="2" max="2" width="27.140625" style="0" customWidth="1"/>
    <col min="3" max="3" width="48.7109375" style="0" customWidth="1"/>
    <col min="4" max="4" width="50.8515625" style="0" customWidth="1"/>
  </cols>
  <sheetData>
    <row r="2" spans="2:4" ht="12.75" customHeight="1">
      <c r="B2" s="89" t="s">
        <v>820</v>
      </c>
      <c r="C2" s="90"/>
      <c r="D2" s="93" t="s">
        <v>576</v>
      </c>
    </row>
    <row r="3" spans="2:4" ht="31.5" customHeight="1">
      <c r="B3" s="91"/>
      <c r="C3" s="92"/>
      <c r="D3" s="94"/>
    </row>
    <row r="4" spans="2:4" ht="12.75">
      <c r="B4" s="18" t="s">
        <v>669</v>
      </c>
      <c r="C4" t="s">
        <v>821</v>
      </c>
      <c r="D4" s="39" t="s">
        <v>821</v>
      </c>
    </row>
    <row r="5" spans="2:4" ht="12.75">
      <c r="B5" s="18" t="s">
        <v>585</v>
      </c>
      <c r="C5" t="s">
        <v>700</v>
      </c>
      <c r="D5" s="19" t="s">
        <v>700</v>
      </c>
    </row>
    <row r="6" spans="2:4" ht="12.75">
      <c r="B6" s="18" t="s">
        <v>608</v>
      </c>
      <c r="C6" s="18" t="s">
        <v>609</v>
      </c>
      <c r="D6" s="19" t="s">
        <v>609</v>
      </c>
    </row>
    <row r="7" spans="2:4" ht="12.75">
      <c r="B7" s="18" t="s">
        <v>680</v>
      </c>
      <c r="C7" t="s">
        <v>822</v>
      </c>
      <c r="D7" s="19" t="s">
        <v>936</v>
      </c>
    </row>
    <row r="8" spans="2:4" ht="12.75">
      <c r="B8" s="18" t="s">
        <v>683</v>
      </c>
      <c r="C8" s="18" t="s">
        <v>623</v>
      </c>
      <c r="D8" s="19" t="s">
        <v>623</v>
      </c>
    </row>
    <row r="9" spans="2:4" ht="12.75">
      <c r="B9" s="18" t="s">
        <v>639</v>
      </c>
      <c r="C9" s="18"/>
      <c r="D9" s="19"/>
    </row>
    <row r="10" spans="2:4" ht="12.75">
      <c r="B10" s="18" t="s">
        <v>684</v>
      </c>
      <c r="C10" s="20" t="s">
        <v>685</v>
      </c>
      <c r="D10" s="19" t="s">
        <v>685</v>
      </c>
    </row>
    <row r="11" spans="2:4" ht="12.75">
      <c r="B11" s="18" t="s">
        <v>599</v>
      </c>
      <c r="C11" s="18" t="s">
        <v>686</v>
      </c>
      <c r="D11" s="19" t="s">
        <v>686</v>
      </c>
    </row>
    <row r="12" spans="2:4" ht="12.75">
      <c r="B12" s="18" t="s">
        <v>687</v>
      </c>
      <c r="C12" s="18" t="s">
        <v>688</v>
      </c>
      <c r="D12" s="19" t="s">
        <v>688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2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7.140625" style="2" customWidth="1"/>
    <col min="3" max="3" width="48.7109375" style="2" customWidth="1"/>
    <col min="4" max="4" width="48.00390625" style="2" customWidth="1"/>
    <col min="5" max="16384" width="9.140625" style="2" customWidth="1"/>
  </cols>
  <sheetData>
    <row r="2" spans="2:4" ht="12.75" customHeight="1">
      <c r="B2" s="81" t="s">
        <v>698</v>
      </c>
      <c r="C2" s="82"/>
      <c r="D2" s="85" t="s">
        <v>576</v>
      </c>
    </row>
    <row r="3" spans="2:4" ht="31.5" customHeight="1">
      <c r="B3" s="83"/>
      <c r="C3" s="84"/>
      <c r="D3" s="86"/>
    </row>
    <row r="4" spans="2:4" ht="12.75">
      <c r="B4" s="3" t="s">
        <v>669</v>
      </c>
      <c r="C4" s="2" t="s">
        <v>699</v>
      </c>
      <c r="D4" s="19" t="s">
        <v>699</v>
      </c>
    </row>
    <row r="5" spans="2:4" ht="12.75">
      <c r="B5" s="3" t="s">
        <v>585</v>
      </c>
      <c r="C5" s="2" t="s">
        <v>700</v>
      </c>
      <c r="D5" s="19" t="s">
        <v>700</v>
      </c>
    </row>
    <row r="6" spans="2:4" ht="12.75">
      <c r="B6" s="3" t="s">
        <v>608</v>
      </c>
      <c r="C6" s="3" t="s">
        <v>609</v>
      </c>
      <c r="D6" s="19" t="s">
        <v>609</v>
      </c>
    </row>
    <row r="7" spans="2:4" ht="12.75">
      <c r="B7" s="3" t="s">
        <v>680</v>
      </c>
      <c r="C7" s="3" t="s">
        <v>701</v>
      </c>
      <c r="D7" s="19" t="s">
        <v>937</v>
      </c>
    </row>
    <row r="8" spans="2:4" ht="12.75">
      <c r="B8" s="3" t="s">
        <v>683</v>
      </c>
      <c r="C8" s="3" t="s">
        <v>623</v>
      </c>
      <c r="D8" s="19" t="s">
        <v>623</v>
      </c>
    </row>
    <row r="9" spans="2:4" ht="12.75">
      <c r="B9" s="3" t="s">
        <v>639</v>
      </c>
      <c r="C9" s="3"/>
      <c r="D9" s="19"/>
    </row>
    <row r="10" spans="2:4" ht="12.75">
      <c r="B10" s="3" t="s">
        <v>684</v>
      </c>
      <c r="C10" s="6" t="s">
        <v>685</v>
      </c>
      <c r="D10" s="19" t="s">
        <v>685</v>
      </c>
    </row>
    <row r="11" spans="2:4" ht="12.75">
      <c r="B11" s="3" t="s">
        <v>599</v>
      </c>
      <c r="C11" s="3" t="s">
        <v>686</v>
      </c>
      <c r="D11" s="19" t="s">
        <v>686</v>
      </c>
    </row>
    <row r="12" spans="2:4" ht="12.75">
      <c r="B12" s="3" t="s">
        <v>687</v>
      </c>
      <c r="C12" s="3" t="s">
        <v>688</v>
      </c>
      <c r="D12" s="19" t="s">
        <v>688</v>
      </c>
    </row>
  </sheetData>
  <sheetProtection/>
  <mergeCells count="2">
    <mergeCell ref="B2:C3"/>
    <mergeCell ref="D2:D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9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9.140625" style="2" customWidth="1"/>
    <col min="2" max="2" width="27.140625" style="2" customWidth="1"/>
    <col min="3" max="3" width="48.7109375" style="2" customWidth="1"/>
    <col min="4" max="5" width="35.00390625" style="2" customWidth="1"/>
    <col min="6" max="16384" width="9.140625" style="2" customWidth="1"/>
  </cols>
  <sheetData>
    <row r="2" spans="2:5" ht="12.75" customHeight="1">
      <c r="B2" s="81" t="s">
        <v>668</v>
      </c>
      <c r="C2" s="82"/>
      <c r="D2" s="85" t="s">
        <v>576</v>
      </c>
      <c r="E2" s="85" t="s">
        <v>576</v>
      </c>
    </row>
    <row r="3" spans="2:5" ht="31.5" customHeight="1">
      <c r="B3" s="83"/>
      <c r="C3" s="84"/>
      <c r="D3" s="86"/>
      <c r="E3" s="86"/>
    </row>
    <row r="4" spans="2:5" ht="12.75">
      <c r="B4" s="3" t="s">
        <v>669</v>
      </c>
      <c r="C4" s="3" t="s">
        <v>670</v>
      </c>
      <c r="D4" s="39" t="s">
        <v>670</v>
      </c>
      <c r="E4" s="39" t="s">
        <v>670</v>
      </c>
    </row>
    <row r="5" spans="2:5" ht="12.75">
      <c r="B5" s="3" t="s">
        <v>585</v>
      </c>
      <c r="C5" s="3" t="s">
        <v>671</v>
      </c>
      <c r="D5" s="39" t="s">
        <v>938</v>
      </c>
      <c r="E5" s="43" t="s">
        <v>955</v>
      </c>
    </row>
    <row r="6" spans="2:5" ht="12.75">
      <c r="B6" s="3" t="s">
        <v>608</v>
      </c>
      <c r="C6" s="3" t="s">
        <v>609</v>
      </c>
      <c r="D6" s="40" t="s">
        <v>609</v>
      </c>
      <c r="E6" s="40" t="s">
        <v>609</v>
      </c>
    </row>
    <row r="7" spans="2:5" ht="12.75">
      <c r="B7" s="3" t="s">
        <v>672</v>
      </c>
      <c r="C7" s="3" t="s">
        <v>673</v>
      </c>
      <c r="D7" s="39" t="s">
        <v>939</v>
      </c>
      <c r="E7" s="39" t="s">
        <v>947</v>
      </c>
    </row>
    <row r="8" spans="2:5" ht="12.75">
      <c r="B8" s="3" t="s">
        <v>674</v>
      </c>
      <c r="C8" s="3" t="s">
        <v>675</v>
      </c>
      <c r="D8" s="39" t="s">
        <v>940</v>
      </c>
      <c r="E8" s="39" t="s">
        <v>940</v>
      </c>
    </row>
    <row r="9" spans="2:5" ht="12.75">
      <c r="B9" s="3" t="s">
        <v>676</v>
      </c>
      <c r="C9" s="3" t="s">
        <v>677</v>
      </c>
      <c r="D9" s="39" t="s">
        <v>941</v>
      </c>
      <c r="E9" s="39" t="s">
        <v>949</v>
      </c>
    </row>
    <row r="10" spans="2:5" ht="12.75">
      <c r="B10" s="3" t="s">
        <v>678</v>
      </c>
      <c r="C10" s="3" t="s">
        <v>679</v>
      </c>
      <c r="D10" s="39" t="s">
        <v>942</v>
      </c>
      <c r="E10" s="39" t="s">
        <v>950</v>
      </c>
    </row>
    <row r="11" spans="2:5" ht="12.75">
      <c r="B11" s="3" t="s">
        <v>680</v>
      </c>
      <c r="C11" s="2" t="s">
        <v>681</v>
      </c>
      <c r="D11" s="39" t="s">
        <v>943</v>
      </c>
      <c r="E11" s="39" t="s">
        <v>943</v>
      </c>
    </row>
    <row r="12" spans="2:5" ht="12.75">
      <c r="B12" s="3" t="s">
        <v>682</v>
      </c>
      <c r="C12" s="3" t="s">
        <v>623</v>
      </c>
      <c r="D12" s="39" t="s">
        <v>623</v>
      </c>
      <c r="E12" s="39" t="s">
        <v>623</v>
      </c>
    </row>
    <row r="13" spans="2:5" ht="12.75">
      <c r="B13" s="3" t="s">
        <v>683</v>
      </c>
      <c r="C13" s="3" t="s">
        <v>623</v>
      </c>
      <c r="D13" s="39" t="s">
        <v>623</v>
      </c>
      <c r="E13" s="39" t="s">
        <v>623</v>
      </c>
    </row>
    <row r="14" spans="2:5" ht="12.75">
      <c r="B14" s="3" t="s">
        <v>639</v>
      </c>
      <c r="C14" s="3"/>
      <c r="D14" s="43" t="s">
        <v>944</v>
      </c>
      <c r="E14" s="39"/>
    </row>
    <row r="15" spans="2:5" ht="25.5">
      <c r="B15" s="3" t="s">
        <v>684</v>
      </c>
      <c r="C15" s="6" t="s">
        <v>685</v>
      </c>
      <c r="D15" s="42" t="s">
        <v>685</v>
      </c>
      <c r="E15" s="42" t="s">
        <v>685</v>
      </c>
    </row>
    <row r="16" spans="2:5" ht="25.5">
      <c r="B16" s="3" t="s">
        <v>599</v>
      </c>
      <c r="C16" s="3" t="s">
        <v>686</v>
      </c>
      <c r="D16" s="42" t="s">
        <v>686</v>
      </c>
      <c r="E16" s="42" t="s">
        <v>686</v>
      </c>
    </row>
    <row r="17" spans="2:5" ht="12.75">
      <c r="B17" s="3" t="s">
        <v>687</v>
      </c>
      <c r="C17" s="3" t="s">
        <v>688</v>
      </c>
      <c r="D17" s="40" t="s">
        <v>688</v>
      </c>
      <c r="E17" s="40" t="s">
        <v>688</v>
      </c>
    </row>
    <row r="18" ht="12.75">
      <c r="E18" s="37" t="s">
        <v>899</v>
      </c>
    </row>
    <row r="19" ht="12.75">
      <c r="E19" s="37" t="s">
        <v>956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9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5.421875" style="2" customWidth="1"/>
    <col min="2" max="2" width="27.140625" style="2" customWidth="1"/>
    <col min="3" max="3" width="40.421875" style="2" customWidth="1"/>
    <col min="4" max="4" width="36.421875" style="2" customWidth="1"/>
    <col min="5" max="5" width="34.8515625" style="2" customWidth="1"/>
    <col min="6" max="6" width="35.00390625" style="2" customWidth="1"/>
    <col min="7" max="16384" width="9.140625" style="2" customWidth="1"/>
  </cols>
  <sheetData>
    <row r="2" spans="2:6" ht="12.75" customHeight="1">
      <c r="B2" s="81" t="s">
        <v>715</v>
      </c>
      <c r="C2" s="82"/>
      <c r="D2" s="87" t="s">
        <v>576</v>
      </c>
      <c r="E2" s="87" t="s">
        <v>576</v>
      </c>
      <c r="F2" s="87" t="s">
        <v>576</v>
      </c>
    </row>
    <row r="3" spans="2:6" ht="31.5" customHeight="1">
      <c r="B3" s="83"/>
      <c r="C3" s="84"/>
      <c r="D3" s="88"/>
      <c r="E3" s="88"/>
      <c r="F3" s="88"/>
    </row>
    <row r="4" spans="2:6" ht="12.75">
      <c r="B4" s="3" t="s">
        <v>669</v>
      </c>
      <c r="C4" s="3" t="s">
        <v>716</v>
      </c>
      <c r="D4" s="19" t="s">
        <v>945</v>
      </c>
      <c r="E4" s="40" t="s">
        <v>945</v>
      </c>
      <c r="F4" s="19" t="s">
        <v>945</v>
      </c>
    </row>
    <row r="5" spans="2:6" ht="12.75">
      <c r="B5" s="3" t="s">
        <v>585</v>
      </c>
      <c r="C5" s="2" t="s">
        <v>717</v>
      </c>
      <c r="D5" s="19" t="s">
        <v>938</v>
      </c>
      <c r="E5" s="43" t="s">
        <v>946</v>
      </c>
      <c r="F5" s="43" t="s">
        <v>946</v>
      </c>
    </row>
    <row r="6" spans="2:6" ht="12.75">
      <c r="B6" s="3" t="s">
        <v>608</v>
      </c>
      <c r="C6" s="3" t="s">
        <v>609</v>
      </c>
      <c r="D6" s="19" t="s">
        <v>609</v>
      </c>
      <c r="E6" s="40" t="s">
        <v>609</v>
      </c>
      <c r="F6" s="19" t="s">
        <v>609</v>
      </c>
    </row>
    <row r="7" spans="2:6" ht="12.75">
      <c r="B7" s="3" t="s">
        <v>672</v>
      </c>
      <c r="C7" s="3" t="s">
        <v>673</v>
      </c>
      <c r="D7" s="19" t="s">
        <v>939</v>
      </c>
      <c r="E7" s="39" t="s">
        <v>939</v>
      </c>
      <c r="F7" s="43" t="s">
        <v>963</v>
      </c>
    </row>
    <row r="8" spans="2:6" ht="12.75">
      <c r="B8" s="3" t="s">
        <v>674</v>
      </c>
      <c r="C8" s="3" t="s">
        <v>675</v>
      </c>
      <c r="D8" s="39" t="s">
        <v>948</v>
      </c>
      <c r="E8" s="39" t="s">
        <v>948</v>
      </c>
      <c r="F8" s="39" t="s">
        <v>948</v>
      </c>
    </row>
    <row r="9" spans="2:6" ht="12.75">
      <c r="B9" s="3" t="s">
        <v>676</v>
      </c>
      <c r="C9" s="3" t="s">
        <v>677</v>
      </c>
      <c r="D9" s="19" t="s">
        <v>941</v>
      </c>
      <c r="E9" s="39" t="s">
        <v>941</v>
      </c>
      <c r="F9" s="43" t="s">
        <v>962</v>
      </c>
    </row>
    <row r="10" spans="2:6" ht="12.75">
      <c r="B10" s="3" t="s">
        <v>678</v>
      </c>
      <c r="C10" s="3" t="s">
        <v>679</v>
      </c>
      <c r="D10" s="19" t="s">
        <v>950</v>
      </c>
      <c r="E10" s="39" t="s">
        <v>950</v>
      </c>
      <c r="F10" s="43" t="s">
        <v>959</v>
      </c>
    </row>
    <row r="11" spans="2:6" ht="12.75">
      <c r="B11" s="3" t="s">
        <v>680</v>
      </c>
      <c r="C11" s="3" t="s">
        <v>701</v>
      </c>
      <c r="D11" s="19" t="s">
        <v>951</v>
      </c>
      <c r="E11" s="39" t="s">
        <v>952</v>
      </c>
      <c r="F11" s="43" t="s">
        <v>961</v>
      </c>
    </row>
    <row r="12" spans="2:6" ht="12.75">
      <c r="B12" s="3" t="s">
        <v>682</v>
      </c>
      <c r="C12" s="3" t="s">
        <v>623</v>
      </c>
      <c r="D12" s="19" t="s">
        <v>623</v>
      </c>
      <c r="E12" s="39" t="s">
        <v>623</v>
      </c>
      <c r="F12" s="19" t="s">
        <v>623</v>
      </c>
    </row>
    <row r="13" spans="2:6" ht="12.75">
      <c r="B13" s="3" t="s">
        <v>683</v>
      </c>
      <c r="C13" s="3" t="s">
        <v>623</v>
      </c>
      <c r="D13" s="19" t="s">
        <v>623</v>
      </c>
      <c r="E13" s="39" t="s">
        <v>623</v>
      </c>
      <c r="F13" s="19" t="s">
        <v>623</v>
      </c>
    </row>
    <row r="14" spans="2:6" ht="12.75">
      <c r="B14" s="3" t="s">
        <v>639</v>
      </c>
      <c r="C14" s="3"/>
      <c r="D14" s="39" t="s">
        <v>953</v>
      </c>
      <c r="E14" s="39" t="s">
        <v>954</v>
      </c>
      <c r="F14" s="48" t="s">
        <v>960</v>
      </c>
    </row>
    <row r="15" spans="2:6" ht="25.5">
      <c r="B15" s="3" t="s">
        <v>684</v>
      </c>
      <c r="C15" s="6" t="s">
        <v>685</v>
      </c>
      <c r="D15" s="19" t="s">
        <v>685</v>
      </c>
      <c r="E15" s="42" t="s">
        <v>685</v>
      </c>
      <c r="F15" s="19" t="s">
        <v>685</v>
      </c>
    </row>
    <row r="16" spans="2:6" ht="24" customHeight="1">
      <c r="B16" s="3" t="s">
        <v>599</v>
      </c>
      <c r="C16" s="6" t="s">
        <v>686</v>
      </c>
      <c r="D16" s="34" t="s">
        <v>686</v>
      </c>
      <c r="E16" s="42" t="s">
        <v>686</v>
      </c>
      <c r="F16" s="34" t="s">
        <v>686</v>
      </c>
    </row>
    <row r="17" spans="2:6" ht="12.75">
      <c r="B17" s="3" t="s">
        <v>687</v>
      </c>
      <c r="C17" s="3" t="s">
        <v>688</v>
      </c>
      <c r="D17" s="19" t="s">
        <v>688</v>
      </c>
      <c r="E17" s="40" t="s">
        <v>688</v>
      </c>
      <c r="F17" s="19" t="s">
        <v>688</v>
      </c>
    </row>
    <row r="18" spans="4:6" ht="12.75">
      <c r="D18"/>
      <c r="E18" s="37" t="s">
        <v>899</v>
      </c>
      <c r="F18" s="37" t="s">
        <v>899</v>
      </c>
    </row>
    <row r="19" spans="4:6" ht="12.75">
      <c r="D19"/>
      <c r="E19" s="37" t="s">
        <v>957</v>
      </c>
      <c r="F19" s="37" t="s">
        <v>958</v>
      </c>
    </row>
  </sheetData>
  <sheetProtection/>
  <mergeCells count="4">
    <mergeCell ref="B2:C3"/>
    <mergeCell ref="D2:D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8"/>
  <sheetViews>
    <sheetView zoomScalePageLayoutView="0" workbookViewId="0" topLeftCell="A1">
      <selection activeCell="B2" sqref="B2:C3"/>
    </sheetView>
  </sheetViews>
  <sheetFormatPr defaultColWidth="9.140625" defaultRowHeight="12.75"/>
  <cols>
    <col min="1" max="1" width="4.57421875" style="0" customWidth="1"/>
    <col min="2" max="2" width="27.140625" style="0" customWidth="1"/>
    <col min="3" max="4" width="48.7109375" style="0" customWidth="1"/>
    <col min="5" max="5" width="49.57421875" style="0" customWidth="1"/>
  </cols>
  <sheetData>
    <row r="2" spans="2:5" ht="12.75" customHeight="1">
      <c r="B2" s="89" t="s">
        <v>743</v>
      </c>
      <c r="C2" s="90"/>
      <c r="D2" s="87" t="s">
        <v>576</v>
      </c>
      <c r="E2" s="87" t="s">
        <v>576</v>
      </c>
    </row>
    <row r="3" spans="2:5" ht="31.5" customHeight="1">
      <c r="B3" s="91"/>
      <c r="C3" s="92"/>
      <c r="D3" s="88"/>
      <c r="E3" s="88"/>
    </row>
    <row r="4" spans="2:5" ht="12.75">
      <c r="B4" s="18" t="s">
        <v>669</v>
      </c>
      <c r="C4" s="18" t="s">
        <v>744</v>
      </c>
      <c r="D4" s="49" t="s">
        <v>744</v>
      </c>
      <c r="E4" s="49" t="s">
        <v>744</v>
      </c>
    </row>
    <row r="5" spans="2:5" ht="12.75">
      <c r="B5" s="18" t="s">
        <v>585</v>
      </c>
      <c r="C5" s="53" t="s">
        <v>717</v>
      </c>
      <c r="D5" s="50" t="s">
        <v>938</v>
      </c>
      <c r="E5" s="50" t="s">
        <v>938</v>
      </c>
    </row>
    <row r="6" spans="2:5" ht="12.75">
      <c r="B6" s="18" t="s">
        <v>608</v>
      </c>
      <c r="C6" s="18" t="s">
        <v>609</v>
      </c>
      <c r="D6" s="49" t="s">
        <v>609</v>
      </c>
      <c r="E6" s="49" t="s">
        <v>609</v>
      </c>
    </row>
    <row r="7" spans="2:5" ht="12.75">
      <c r="B7" s="18" t="s">
        <v>672</v>
      </c>
      <c r="C7" s="18" t="s">
        <v>745</v>
      </c>
      <c r="D7" s="51" t="s">
        <v>939</v>
      </c>
      <c r="E7" s="51" t="s">
        <v>939</v>
      </c>
    </row>
    <row r="8" spans="2:5" ht="12.75">
      <c r="B8" s="18" t="s">
        <v>674</v>
      </c>
      <c r="C8" s="18" t="s">
        <v>675</v>
      </c>
      <c r="D8" s="51" t="s">
        <v>948</v>
      </c>
      <c r="E8" s="51" t="s">
        <v>948</v>
      </c>
    </row>
    <row r="9" spans="2:5" ht="12.75">
      <c r="B9" s="18" t="s">
        <v>676</v>
      </c>
      <c r="C9" s="18" t="s">
        <v>746</v>
      </c>
      <c r="D9" s="51" t="s">
        <v>949</v>
      </c>
      <c r="E9" s="51" t="s">
        <v>949</v>
      </c>
    </row>
    <row r="10" spans="2:5" ht="12.75">
      <c r="B10" s="18" t="s">
        <v>678</v>
      </c>
      <c r="C10" s="18" t="s">
        <v>747</v>
      </c>
      <c r="D10" s="51" t="s">
        <v>950</v>
      </c>
      <c r="E10" s="51" t="s">
        <v>959</v>
      </c>
    </row>
    <row r="11" spans="2:5" ht="12.75">
      <c r="B11" s="18" t="s">
        <v>680</v>
      </c>
      <c r="C11" s="53" t="s">
        <v>748</v>
      </c>
      <c r="D11" s="50" t="s">
        <v>964</v>
      </c>
      <c r="E11" s="50" t="s">
        <v>964</v>
      </c>
    </row>
    <row r="12" spans="2:5" ht="12.75">
      <c r="B12" s="18" t="s">
        <v>683</v>
      </c>
      <c r="C12" s="18" t="s">
        <v>623</v>
      </c>
      <c r="D12" s="49" t="s">
        <v>623</v>
      </c>
      <c r="E12" s="49" t="s">
        <v>623</v>
      </c>
    </row>
    <row r="13" spans="2:5" ht="12.75">
      <c r="B13" s="18" t="s">
        <v>639</v>
      </c>
      <c r="C13" s="18"/>
      <c r="D13" s="49" t="s">
        <v>351</v>
      </c>
      <c r="E13" s="54" t="s">
        <v>966</v>
      </c>
    </row>
    <row r="14" spans="2:5" ht="12.75">
      <c r="B14" s="18" t="s">
        <v>684</v>
      </c>
      <c r="C14" s="20" t="s">
        <v>685</v>
      </c>
      <c r="D14" s="52" t="s">
        <v>685</v>
      </c>
      <c r="E14" s="52" t="s">
        <v>685</v>
      </c>
    </row>
    <row r="15" spans="2:5" ht="12.75">
      <c r="B15" s="18" t="s">
        <v>599</v>
      </c>
      <c r="C15" s="18" t="s">
        <v>686</v>
      </c>
      <c r="D15" s="49" t="s">
        <v>686</v>
      </c>
      <c r="E15" s="49" t="s">
        <v>686</v>
      </c>
    </row>
    <row r="16" spans="2:5" ht="12.75">
      <c r="B16" s="18" t="s">
        <v>687</v>
      </c>
      <c r="C16" s="18" t="s">
        <v>688</v>
      </c>
      <c r="D16" s="49" t="s">
        <v>688</v>
      </c>
      <c r="E16" s="49" t="s">
        <v>688</v>
      </c>
    </row>
    <row r="17" ht="12.75">
      <c r="E17" s="37" t="s">
        <v>899</v>
      </c>
    </row>
    <row r="18" ht="12.75">
      <c r="E18" s="37" t="s">
        <v>965</v>
      </c>
    </row>
  </sheetData>
  <sheetProtection/>
  <mergeCells count="3">
    <mergeCell ref="B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Baudys</cp:lastModifiedBy>
  <cp:lastPrinted>2012-12-04T13:51:03Z</cp:lastPrinted>
  <dcterms:modified xsi:type="dcterms:W3CDTF">2012-12-04T14:04:17Z</dcterms:modified>
  <cp:category/>
  <cp:version/>
  <cp:contentType/>
  <cp:contentStatus/>
</cp:coreProperties>
</file>