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3275" windowHeight="12465" tabRatio="844" activeTab="0"/>
  </bookViews>
  <sheets>
    <sheet name="Schválené objednávky" sheetId="1" r:id="rId1"/>
    <sheet name="List1-PC" sheetId="2" r:id="rId2"/>
    <sheet name="List2-Monitor 22&quot;" sheetId="3" r:id="rId3"/>
    <sheet name="List3-Monitor 24&quot;" sheetId="4" r:id="rId4"/>
    <sheet name="List4-Monitor 27&quot;" sheetId="5" r:id="rId5"/>
    <sheet name="List5-Netbook 10'' " sheetId="6" r:id="rId6"/>
    <sheet name="List6-Notebook12&quot;(vyšší výkon)" sheetId="7" r:id="rId7"/>
    <sheet name="List7-Notebook 13&quot;" sheetId="8" r:id="rId8"/>
    <sheet name="List8-Notebook 15&quot;" sheetId="9" r:id="rId9"/>
    <sheet name="List9-Notebook 17&quot;" sheetId="10" r:id="rId10"/>
    <sheet name="List10-Laserová tiskárna (bar.)" sheetId="11" r:id="rId11"/>
    <sheet name="List11-Multifunkční zařízen (b)" sheetId="12" r:id="rId12"/>
    <sheet name="List12-Skener" sheetId="13" r:id="rId13"/>
    <sheet name="List13-Flash disk" sheetId="14" r:id="rId14"/>
    <sheet name="List14-Přenosný disk 1 TB" sheetId="15" r:id="rId15"/>
    <sheet name="List15-Přenosný disk 3 TB" sheetId="16" r:id="rId16"/>
    <sheet name="List16-Klávesnice" sheetId="17" r:id="rId17"/>
    <sheet name="List17-Bezdrátová klávesnice" sheetId="18" r:id="rId18"/>
    <sheet name="List18-Myš" sheetId="19" r:id="rId19"/>
    <sheet name="List19-Bezdrátová myš" sheetId="20" r:id="rId20"/>
  </sheets>
  <definedNames/>
  <calcPr fullCalcOnLoad="1"/>
</workbook>
</file>

<file path=xl/sharedStrings.xml><?xml version="1.0" encoding="utf-8"?>
<sst xmlns="http://schemas.openxmlformats.org/spreadsheetml/2006/main" count="1576" uniqueCount="592">
  <si>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</si>
  <si>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</si>
  <si>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</si>
  <si>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</si>
  <si>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</si>
  <si>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</si>
  <si>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</si>
  <si>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</si>
  <si>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</si>
  <si>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</si>
  <si>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Měrná jednotka</t>
  </si>
  <si>
    <t>Číslo pracoviště</t>
  </si>
  <si>
    <t>Název pracoviště</t>
  </si>
  <si>
    <t>Budova</t>
  </si>
  <si>
    <t>Adresa budovy</t>
  </si>
  <si>
    <t>Podlaží</t>
  </si>
  <si>
    <t>Číslo místnosti</t>
  </si>
  <si>
    <t>Zodpovědná osoba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</si>
  <si>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</si>
  <si>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</si>
  <si>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</si>
  <si>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</si>
  <si>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</si>
  <si>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</si>
  <si>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notebooky</t>
  </si>
  <si>
    <t>30213100-6</t>
  </si>
  <si>
    <t>30213100-6-5</t>
  </si>
  <si>
    <t>Netbook 10"</t>
  </si>
  <si>
    <t>Podrobná specifikace viz katalog počítačů</t>
  </si>
  <si>
    <t>ks</t>
  </si>
  <si>
    <t>Farmakologický ústav</t>
  </si>
  <si>
    <t>UKB, Kamenice 5, budova A19</t>
  </si>
  <si>
    <t>Kamenice 753/5, 62500 Brno</t>
  </si>
  <si>
    <t/>
  </si>
  <si>
    <t>Bláblová Renata</t>
  </si>
  <si>
    <t>2264@mail.muni.cz</t>
  </si>
  <si>
    <t>30213100-6-8</t>
  </si>
  <si>
    <t>Notebook 15" v4</t>
  </si>
  <si>
    <t>30237410-6</t>
  </si>
  <si>
    <t>30237410-6-1</t>
  </si>
  <si>
    <t>Příslušenství - myš</t>
  </si>
  <si>
    <t>30237460-1</t>
  </si>
  <si>
    <t>30237460-1-1</t>
  </si>
  <si>
    <t>Příslušenství - klávesnice</t>
  </si>
  <si>
    <t>30231000-7</t>
  </si>
  <si>
    <t>30231000-7-2</t>
  </si>
  <si>
    <t>Monitor 24"</t>
  </si>
  <si>
    <t>Správní pracoviště</t>
  </si>
  <si>
    <t>30213100-6-1</t>
  </si>
  <si>
    <t>Notebook 12" (vyšší výkon)</t>
  </si>
  <si>
    <t>30233130-1</t>
  </si>
  <si>
    <t>30233130-1-2</t>
  </si>
  <si>
    <t>Přenosný disk 1 TB</t>
  </si>
  <si>
    <t>Ústav archeologie a muzeologie</t>
  </si>
  <si>
    <t>FF, Grohova 7, budova C</t>
  </si>
  <si>
    <t>Arna Nováka 1/1, 60200 Brno</t>
  </si>
  <si>
    <t>Klontza Věra Mgr.</t>
  </si>
  <si>
    <t>105834@mail.muni.cz</t>
  </si>
  <si>
    <t>30234600-4</t>
  </si>
  <si>
    <t>30234600-4-1</t>
  </si>
  <si>
    <t>Flash disk</t>
  </si>
  <si>
    <t>Kat.mezinárodních vztahů</t>
  </si>
  <si>
    <t>FSS, Joštova 10</t>
  </si>
  <si>
    <t>Joštova 218/10, 60200 Brno</t>
  </si>
  <si>
    <t>Fajmon Petr Mgr.</t>
  </si>
  <si>
    <t>3913@mail.muni.cz</t>
  </si>
  <si>
    <t>Centrum počítačové lingvistiky</t>
  </si>
  <si>
    <t>FF, Arna Nováka 1, budova D</t>
  </si>
  <si>
    <t>bud. D/03015</t>
  </si>
  <si>
    <t>Hálková Vendula Bc.</t>
  </si>
  <si>
    <t>85726@mail.muni.cz</t>
  </si>
  <si>
    <t>H. Šrutková, zak. 1030</t>
  </si>
  <si>
    <t>Fakulta sportovních studií</t>
  </si>
  <si>
    <t>UKB, Kamenice 5, budova A33</t>
  </si>
  <si>
    <t>bud. A33/214</t>
  </si>
  <si>
    <t>Stohlová Soňa</t>
  </si>
  <si>
    <t>186014@mail.muni.cz</t>
  </si>
  <si>
    <t>L. Bedřich,zak. 3521</t>
  </si>
  <si>
    <t>30230000-0</t>
  </si>
  <si>
    <t>30230000-0-3</t>
  </si>
  <si>
    <t>Laserové multifunkční zařízení (barevné)</t>
  </si>
  <si>
    <t>30233130-1-4</t>
  </si>
  <si>
    <t>Přenosný disk 3 TB</t>
  </si>
  <si>
    <t>Institut biostatistiky a analýz</t>
  </si>
  <si>
    <t>UKB, Kamenice 3, budova 1</t>
  </si>
  <si>
    <t>Kamenice 126/3, 62500 Brno</t>
  </si>
  <si>
    <t>bud. 1/617</t>
  </si>
  <si>
    <t>Schneiderová Simona</t>
  </si>
  <si>
    <t>111812@mail.muni.cz</t>
  </si>
  <si>
    <t>ESF - KP - Dr. Šedová - notebook</t>
  </si>
  <si>
    <t>30213100-6-4</t>
  </si>
  <si>
    <t>Notebook 17"</t>
  </si>
  <si>
    <t>Operační systém: Windows 7 Professional CZ 64b (nebo Windows 8 Pro CZ 64b) Další vybavení: - oddělený blok s numerickou klávesnicí - s brašnou Zadavatel stanovuje maximální možnou cenu ve výši 18000,- Kč včetně DPH, která nesmí být překročena.</t>
  </si>
  <si>
    <t>Ekonomicko-správní fakulta</t>
  </si>
  <si>
    <t>ESF, Lipová 41a</t>
  </si>
  <si>
    <t>Lipová 507/41a, 60200 Brno</t>
  </si>
  <si>
    <t>Horňák Roman</t>
  </si>
  <si>
    <t>168497@mail.muni.cz</t>
  </si>
  <si>
    <t>Kontaktní osoba pro dodání: Roman Horňák mobil: 603157020</t>
  </si>
  <si>
    <t>30237460-1-2</t>
  </si>
  <si>
    <t>Bezdrátová klávesnice</t>
  </si>
  <si>
    <t>Zadavatel stanovuje maximální možnou cenu ve výši 1000,- Kč včetně DPH, která nesmí být překročena.</t>
  </si>
  <si>
    <t>CeŠu, Šumavská 15</t>
  </si>
  <si>
    <t>Šumavská 416/15, 60200 Brno</t>
  </si>
  <si>
    <t>A4.34</t>
  </si>
  <si>
    <t>30231000-7-4</t>
  </si>
  <si>
    <t>Monitor 27"</t>
  </si>
  <si>
    <t>Ústav soudního lékařství</t>
  </si>
  <si>
    <t>LF, ÚSL, Tvrdého 2a</t>
  </si>
  <si>
    <t>Tvrdého 562/2a, 66299 Brno</t>
  </si>
  <si>
    <t>111a</t>
  </si>
  <si>
    <t>Hirt Miroslav prof. MUDr. CSc.</t>
  </si>
  <si>
    <t>2225@mail.muni.cz</t>
  </si>
  <si>
    <t>Úsek Op VK</t>
  </si>
  <si>
    <t>M. Sebera,zak. 3551</t>
  </si>
  <si>
    <t>30213300-8</t>
  </si>
  <si>
    <t>30213300-8-1</t>
  </si>
  <si>
    <t>Kancelářské PC</t>
  </si>
  <si>
    <t>Operační systém: Windows 7 Professional Další vybavení: brašna na notebook</t>
  </si>
  <si>
    <t>Správa UKB</t>
  </si>
  <si>
    <t>UKB, Kamenice 5, budova A17</t>
  </si>
  <si>
    <t>Pakostová Jindra</t>
  </si>
  <si>
    <t>107322@mail.muni.cz</t>
  </si>
  <si>
    <t>30231000-7-1</t>
  </si>
  <si>
    <t>Monitor 22"</t>
  </si>
  <si>
    <t>Soušková Irena Mgr.</t>
  </si>
  <si>
    <t>183789@mail.muni.cz</t>
  </si>
  <si>
    <t>30216110-0</t>
  </si>
  <si>
    <t>30216110-0-1</t>
  </si>
  <si>
    <t>Skener</t>
  </si>
  <si>
    <t>Děkanát</t>
  </si>
  <si>
    <t>Králíková Zuzana</t>
  </si>
  <si>
    <t>180891@mail.muni.cz</t>
  </si>
  <si>
    <t>Gynekologicko-porodnická klinika</t>
  </si>
  <si>
    <t>LF, FN Brno, Obilní trh 11, pavilon C1</t>
  </si>
  <si>
    <t>Obilní trh 526/11, 60200 Brno</t>
  </si>
  <si>
    <t>pav. C1/C1.2.62</t>
  </si>
  <si>
    <t>Kroupová Zdeňka</t>
  </si>
  <si>
    <t>1449@mail.muni.cz</t>
  </si>
  <si>
    <t>Centrum pro výzkum toxických látek</t>
  </si>
  <si>
    <t>Karásková Ivona Ing.</t>
  </si>
  <si>
    <t>411077@mail.muni.cz</t>
  </si>
  <si>
    <t>prosím o doručení na budovu A29, Kamenice 5</t>
  </si>
  <si>
    <t>D. Trávníková,zak. 3542</t>
  </si>
  <si>
    <t>30237410-6-2</t>
  </si>
  <si>
    <t>Příslušenství - bezdrátová myš</t>
  </si>
  <si>
    <t>Centrum inovace výuky arch. a muzeologie</t>
  </si>
  <si>
    <t>Šibíčková Jitka</t>
  </si>
  <si>
    <t>9111@mail.muni.cz</t>
  </si>
  <si>
    <t>hlásit se na vrátnici</t>
  </si>
  <si>
    <t>Specifikace: barva černá,  USB konektor</t>
  </si>
  <si>
    <t>Specifikace: barva černá</t>
  </si>
  <si>
    <t>hlásit se na vrátnicti</t>
  </si>
  <si>
    <t>USB Flash Disky pro 229720 - 2012/12</t>
  </si>
  <si>
    <t>Kapacita: min. 32 GB Další vybavení: USB 3.0</t>
  </si>
  <si>
    <t>Právnická fakulta</t>
  </si>
  <si>
    <t>PrávF, Veveří 70</t>
  </si>
  <si>
    <t>Veveří 158/70, 61180 Brno</t>
  </si>
  <si>
    <t>Kotula Aleš Ing.</t>
  </si>
  <si>
    <t>37823@mail.muni.cz</t>
  </si>
  <si>
    <t>Prosíme o upozornění na telefonním čísle 549 491 207 alespoň jeden den před dovozem zboží.</t>
  </si>
  <si>
    <t>USB Flash Disky pro 221800 - 2012/12</t>
  </si>
  <si>
    <t>ICT pro 222200 - 2012/12</t>
  </si>
  <si>
    <t>ROZLIŠENÍ: min. 1920 x min. 1200</t>
  </si>
  <si>
    <t>počítače - 1111</t>
  </si>
  <si>
    <t>Ústav výpočetní techniky</t>
  </si>
  <si>
    <t>FI, Botanická 68a</t>
  </si>
  <si>
    <t>Botanická 554/68a, 60200 Brno</t>
  </si>
  <si>
    <t>C212</t>
  </si>
  <si>
    <t>Janoušková Jana</t>
  </si>
  <si>
    <t>2090@mail.muni.cz</t>
  </si>
  <si>
    <t>Celkem</t>
  </si>
  <si>
    <t>Kapacita: min. 16 GB</t>
  </si>
  <si>
    <t>Operační systém: Windows 7 Professional CZ nebo                  Windows 7 Home Premium CZ</t>
  </si>
  <si>
    <t xml:space="preserve">barva myši černá, redukce na PS2   </t>
  </si>
  <si>
    <t xml:space="preserve">Kapacita: min. 32 GB; Max. přenosová rychlost - zápis (MB/s): 20 Max. přenosová rychlost - čtení (MB/s): 30 Rozhraní: USB 2.0 Typ připojení: USB pevné </t>
  </si>
  <si>
    <t>Kapacita: min. 64 GB; Velikost: 65536 MB Rozhraní: USB 2.0 Form factor: 4-pin USB Flash Drive Rychlost zápisu: 20 MB/s Rychlost čtení: 30 MB/s</t>
  </si>
  <si>
    <t xml:space="preserve"> Netbook 10" (CPV KÓD MU 30213100-6-5)</t>
  </si>
  <si>
    <t>Konkrétní nabídnuté parametry</t>
  </si>
  <si>
    <t>Velikost obrazovky</t>
  </si>
  <si>
    <t>10" až 10,1"</t>
  </si>
  <si>
    <t>Rozlišení obrazovky</t>
  </si>
  <si>
    <t>min. 1024 x min. 600</t>
  </si>
  <si>
    <t>Procesor</t>
  </si>
  <si>
    <t xml:space="preserve">x86 kompatibilní </t>
  </si>
  <si>
    <t>Paměť RAM</t>
  </si>
  <si>
    <t>min. 1 GB</t>
  </si>
  <si>
    <t>Pevný disk</t>
  </si>
  <si>
    <t xml:space="preserve">min. 250 GB </t>
  </si>
  <si>
    <t>Síťová karta</t>
  </si>
  <si>
    <t xml:space="preserve">Ethernet 100 Mb, RJ 45 </t>
  </si>
  <si>
    <t>Wifi</t>
  </si>
  <si>
    <t xml:space="preserve">ano, 802.11b/g, případně 802.11n </t>
  </si>
  <si>
    <t>BlueTooth</t>
  </si>
  <si>
    <t>ano</t>
  </si>
  <si>
    <t>Vstupní a výstupní porty</t>
  </si>
  <si>
    <t>min. 3 x USB 2.0, vstup a výstup pro mikrofon a sluchátka, výstup pro externí monitor</t>
  </si>
  <si>
    <t>Interní reproduktory</t>
  </si>
  <si>
    <t>Interní mikrofon</t>
  </si>
  <si>
    <t>Čtečka pamětových karet</t>
  </si>
  <si>
    <t xml:space="preserve">Web kamera </t>
  </si>
  <si>
    <t>Polohovací zařízení</t>
  </si>
  <si>
    <t>Touchpad</t>
  </si>
  <si>
    <t>Výkon</t>
  </si>
  <si>
    <t xml:space="preserve">PassMark CPU Mark min. 450 </t>
  </si>
  <si>
    <t>Hmotnost</t>
  </si>
  <si>
    <t>max. 1,4 kg</t>
  </si>
  <si>
    <t>Operační systém</t>
  </si>
  <si>
    <t>Microsoft Windows 7 (libovolná edice)</t>
  </si>
  <si>
    <t>Požadavky na servis</t>
  </si>
  <si>
    <t xml:space="preserve">Zahájení a ukončení servisního zásahu v místě instalace. </t>
  </si>
  <si>
    <t>Záruční doba</t>
  </si>
  <si>
    <t>2 roky</t>
  </si>
  <si>
    <t>Notebook 15'' (CPV KÓD MU 30213100-6-8)</t>
  </si>
  <si>
    <t>min. 15" až max. 15,6"</t>
  </si>
  <si>
    <t xml:space="preserve">min. 1366 x 768 </t>
  </si>
  <si>
    <t>Úprava povrchu obrazovky</t>
  </si>
  <si>
    <t>matná</t>
  </si>
  <si>
    <t>x86-64 kompatibilní</t>
  </si>
  <si>
    <t>4GB</t>
  </si>
  <si>
    <t>min. 320 GB</t>
  </si>
  <si>
    <t>Mechaniky pro média</t>
  </si>
  <si>
    <t>DVD+-RW</t>
  </si>
  <si>
    <t xml:space="preserve"> Ethernet 100/1000 Mb, RJ 45</t>
  </si>
  <si>
    <t>ano, 802.11b/g, případně 802.11n</t>
  </si>
  <si>
    <t xml:space="preserve">min. 3 x USB 2.0, vstup a výstup pro mikrofon a sluchátka, výstup pro externí monitor </t>
  </si>
  <si>
    <t>ExpressCard slot</t>
  </si>
  <si>
    <t>webová kamera</t>
  </si>
  <si>
    <t>PassMark CPU Mark min. 2500</t>
  </si>
  <si>
    <t>Max. 3 kg</t>
  </si>
  <si>
    <t>Windows 7 Professional CZ nebo Windows 7 Home Premium CZ</t>
  </si>
  <si>
    <t>Další vybavení</t>
  </si>
  <si>
    <t>Monitor 24" (CPV KÓD MU 30231000-7-2)</t>
  </si>
  <si>
    <t>Úhlopříčka</t>
  </si>
  <si>
    <t xml:space="preserve">min. 24" </t>
  </si>
  <si>
    <t>Rozlišení</t>
  </si>
  <si>
    <t>min. 1920 x min. 1080</t>
  </si>
  <si>
    <t>Svítivost</t>
  </si>
  <si>
    <t>min. 250 cd/m2</t>
  </si>
  <si>
    <t>Pozorovací úhly</t>
  </si>
  <si>
    <t>min. 160°/160°</t>
  </si>
  <si>
    <t>Vstupy</t>
  </si>
  <si>
    <t xml:space="preserve">min. 1xDVI-D a VGA </t>
  </si>
  <si>
    <t>Výškově nastavitelný podstavec</t>
  </si>
  <si>
    <t>Naklápění monitoru</t>
  </si>
  <si>
    <t>Tolerance vadných pixelů</t>
  </si>
  <si>
    <t>3 vadné pixely jsou důvodem k reklamaci.</t>
  </si>
  <si>
    <t>Servis</t>
  </si>
  <si>
    <t>Zahájení a ukončení servisního zásahu v místě instalace.</t>
  </si>
  <si>
    <t>Záruka</t>
  </si>
  <si>
    <t>3 roky</t>
  </si>
  <si>
    <t>Notebook 12" (vyšší výkon) (CPV KÓD MU 30213100-6-1)</t>
  </si>
  <si>
    <t>min. 12", max. 12,9"</t>
  </si>
  <si>
    <t xml:space="preserve">min. 1280 x min. 768 </t>
  </si>
  <si>
    <t>min. 2GB (rozšiřitelná na min. 4GB)</t>
  </si>
  <si>
    <t>min. 250 GB</t>
  </si>
  <si>
    <t>Ethernet 100/1000 Mb, RJ 45</t>
  </si>
  <si>
    <t>802.11b/g, případně 802.11n</t>
  </si>
  <si>
    <t>min. 3 x USB 2.0, vstup a výstup pro mikrofon a sluchátka, analogový výstup pro externí monitor, konektor pro dokovací stanici, čtečka paměťových karet</t>
  </si>
  <si>
    <t>Webová kamera</t>
  </si>
  <si>
    <t>PassMark CPU Mark min. 2000.</t>
  </si>
  <si>
    <t>do 1,8 kg</t>
  </si>
  <si>
    <t>Kapacita baterií/Doba běhu na baterie</t>
  </si>
  <si>
    <t>min. 4,5 h</t>
  </si>
  <si>
    <t>Přenosný disk 1 TB (CPV KÓD MU 30233130-1-2)</t>
  </si>
  <si>
    <t>Kapacita</t>
  </si>
  <si>
    <t>min. 1 TB</t>
  </si>
  <si>
    <t>Napájení</t>
  </si>
  <si>
    <t>přes sběrnici USB, bez externího napájení</t>
  </si>
  <si>
    <t>Rozhraní</t>
  </si>
  <si>
    <t>min. USB 3.0</t>
  </si>
  <si>
    <t>max. 250 g</t>
  </si>
  <si>
    <t>Flash disk (CPV KÓD MU 30234600-4-1)</t>
  </si>
  <si>
    <t>min. 8 GB</t>
  </si>
  <si>
    <t>min. USB 2.0</t>
  </si>
  <si>
    <t>Další požadavky</t>
  </si>
  <si>
    <t xml:space="preserve">Redukovaný minikonektor nevyhovuje. </t>
  </si>
  <si>
    <t>Myš (CPV KÓD MU 30237410-6-1)</t>
  </si>
  <si>
    <t>Specifikace</t>
  </si>
  <si>
    <t>USB, snímání pohybu optické, připojená kabelem, 3 tlačíka a kolečko</t>
  </si>
  <si>
    <t>Min. délka myši</t>
  </si>
  <si>
    <t>12 cm</t>
  </si>
  <si>
    <t>Laserové multifunkční zařízení (barevné) (CPV KÓD MU 30230000-0-3)</t>
  </si>
  <si>
    <t>Technologie tisku</t>
  </si>
  <si>
    <t>barevný laserový tisk</t>
  </si>
  <si>
    <t xml:space="preserve">Formát </t>
  </si>
  <si>
    <t>A4</t>
  </si>
  <si>
    <t>Rychlost černobílého tisku</t>
  </si>
  <si>
    <t>min. 20 str./min</t>
  </si>
  <si>
    <t>min. 600x600 dpi</t>
  </si>
  <si>
    <t>Vstupní zásobník</t>
  </si>
  <si>
    <t>min. 250 listů</t>
  </si>
  <si>
    <t>Duplexní tisk</t>
  </si>
  <si>
    <t>ano, automatický (manuální duplex nevyhovuje)</t>
  </si>
  <si>
    <t>Rozhranní</t>
  </si>
  <si>
    <t>USB 2.0 (USB kabel musí být součástí dodávky), Ethernet 100 Mb, RJ45</t>
  </si>
  <si>
    <t>plochý barevný</t>
  </si>
  <si>
    <t>Rozlišení skeneru</t>
  </si>
  <si>
    <t xml:space="preserve">optické min. 600x600 </t>
  </si>
  <si>
    <t>Automatický podavač (ADF)</t>
  </si>
  <si>
    <t xml:space="preserve">Funkce kopírování </t>
  </si>
  <si>
    <t>Kompatibilita</t>
  </si>
  <si>
    <t xml:space="preserve">Microsoft Windows XP, Microsoft Windows Vista, Microsoft Windows 7, WIA rozhranní </t>
  </si>
  <si>
    <t>Emulace</t>
  </si>
  <si>
    <t>min. PCL 5 nebo PCL 6 nebo PS</t>
  </si>
  <si>
    <t>zahájení a ukončení servisního zásahu v místě instalace</t>
  </si>
  <si>
    <t>Přenosný disk 3 TB (CPV KÓD MU 30233130-1-4)</t>
  </si>
  <si>
    <t>min. 3 TB</t>
  </si>
  <si>
    <t>Notebook 17'' (CPV KÓD MU 30213100-6-4)</t>
  </si>
  <si>
    <t>17" až 17,5"</t>
  </si>
  <si>
    <t>min. 1600 x min. 900</t>
  </si>
  <si>
    <t>min. 4GB</t>
  </si>
  <si>
    <t>min. 500 GB</t>
  </si>
  <si>
    <t>min.  4x USB 2.0, vstup a výstup pro mikrofon a sluchátka, analogový výstup pro externí monitor, HDMI nebo DisplayPort</t>
  </si>
  <si>
    <t>touchpad</t>
  </si>
  <si>
    <t>PassMark CPU Mark min. 3000</t>
  </si>
  <si>
    <t>max. 3,5 kg</t>
  </si>
  <si>
    <t>Bezdrátová klávesnice (CPV KÓD MU 30237460-1-2)</t>
  </si>
  <si>
    <t>Klávesnice pro PC, bezdrátová, USB přijímač, klávesnice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Macro), samostatný blok numerické klávesnice</t>
  </si>
  <si>
    <t>Laserová kancelářská tiskárna (barevná) (CPV KÓD MU 30232110-8-2)</t>
  </si>
  <si>
    <t xml:space="preserve">barevná laserová tiskárna </t>
  </si>
  <si>
    <t>Formát</t>
  </si>
  <si>
    <t>Rychlost tisku</t>
  </si>
  <si>
    <t>Pamět</t>
  </si>
  <si>
    <t>min. 128 MB</t>
  </si>
  <si>
    <t>Microsoft Windows XP, Microsoft Windows Vista, Microsoft Windows 7</t>
  </si>
  <si>
    <t>Měsíční zátěž tiskárny</t>
  </si>
  <si>
    <t>min. 3000 stránek/měsíc</t>
  </si>
  <si>
    <t>zahájení a ukončení servisního zásahu v místě instalace tiskárny.</t>
  </si>
  <si>
    <t>Monitor 27" (CPV KÓD MU 30231000-7-4)</t>
  </si>
  <si>
    <t>27"</t>
  </si>
  <si>
    <t>Kontrast</t>
  </si>
  <si>
    <t>min. 1000:1</t>
  </si>
  <si>
    <t>min. 300 cd/m2</t>
  </si>
  <si>
    <t>min. 170°/160°</t>
  </si>
  <si>
    <t>min. 1xDVI-D, 1xVGA(D-Sub), 1xHDMI</t>
  </si>
  <si>
    <t>Kancelářské PC (CPV KÓD MU 30213300-8-1)</t>
  </si>
  <si>
    <t>x86-64 kompatibilní, PassMark CPU Mark min. 2500</t>
  </si>
  <si>
    <t>DVD+-RW/RAM/DL</t>
  </si>
  <si>
    <t>Grafická karta</t>
  </si>
  <si>
    <t xml:space="preserve">podpora rozlišení min. 1920x1080, min. 1 x DVI-I výstup (připadně DVI-D + D-sub). </t>
  </si>
  <si>
    <t>Zvuková karta</t>
  </si>
  <si>
    <t>Účinnost zdroje</t>
  </si>
  <si>
    <t>min. 80%</t>
  </si>
  <si>
    <t>100/1000 Mb Ethernet, s podporou PXE</t>
  </si>
  <si>
    <t>Skříň počítače</t>
  </si>
  <si>
    <t>miditower</t>
  </si>
  <si>
    <t>vstup a výstup pro sluchátka a mikrofon  na předním panelu</t>
  </si>
  <si>
    <t>USB porty</t>
  </si>
  <si>
    <t>min. 4 x USB porty celkem, min 2 porty na předním panelu</t>
  </si>
  <si>
    <t xml:space="preserve">Klávesnice 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</si>
  <si>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</si>
  <si>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Myš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</si>
  <si>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</si>
  <si>
    <t>Microsoft Windows 7 Professional 64b</t>
  </si>
  <si>
    <t>Požadavky na rozšiřitelnost</t>
  </si>
  <si>
    <t>volná 1 pozice pro 5,25" mechaniku nebo disk</t>
  </si>
  <si>
    <t>Zahájení a ukončení servisního zásahu v místě instalace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</si>
  <si>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</si>
  <si>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Monitor 22" (CPV KÓD MU 30231000-7-1)</t>
  </si>
  <si>
    <t>min 1680 x min 1050</t>
  </si>
  <si>
    <t>min. 1xDVI-D, 1x VGA(D-Sub)</t>
  </si>
  <si>
    <t>klávesnice (CPV KÓD MU 30237460-1-1)</t>
  </si>
  <si>
    <t xml:space="preserve"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</si>
  <si>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Skener (CPV KÓD MU 30216110-0-1)</t>
  </si>
  <si>
    <t>Typ</t>
  </si>
  <si>
    <t>stolní plochý barevný skener</t>
  </si>
  <si>
    <t xml:space="preserve">min. 2400 x 2400 </t>
  </si>
  <si>
    <t>Podpora OS</t>
  </si>
  <si>
    <t xml:space="preserve">Microsoft Windows 7, Windows XP, Windows Vista </t>
  </si>
  <si>
    <t xml:space="preserve">Záruční servisní zásah bude zahájen a ukončen v místě instalace. </t>
  </si>
  <si>
    <t>Bezdrátová myš (CPV KÓD MU 30237410-6-2)</t>
  </si>
  <si>
    <t>Konektor</t>
  </si>
  <si>
    <t>USB</t>
  </si>
  <si>
    <t xml:space="preserve">Tlačítka </t>
  </si>
  <si>
    <t>Scrollovací kolečko</t>
  </si>
  <si>
    <t>Snímání pohybu</t>
  </si>
  <si>
    <t>optické</t>
  </si>
  <si>
    <t>Typ bezdrátové komunikace</t>
  </si>
  <si>
    <t>RF technologie</t>
  </si>
  <si>
    <t>Windows XP/Vista/7</t>
  </si>
  <si>
    <t>Notebook  13'' (CPV KÓD MU 30213100-6-2)</t>
  </si>
  <si>
    <t>13'' až 13,5"</t>
  </si>
  <si>
    <t>min. 1366 x min. 768</t>
  </si>
  <si>
    <t>min. 3 x USB 2.0, vstup a výstup pro mikrofon a sluchátka, analogový výstup pro externí monitor, HDMI nebo DisplayPort</t>
  </si>
  <si>
    <t>PassMark CPU Mark min. 1800</t>
  </si>
  <si>
    <t>max. 2,3 kg</t>
  </si>
  <si>
    <t>Paměť RAM: min. 2GB Další vybavení: interní CD mechanika</t>
  </si>
  <si>
    <t>21,5’’ až 22’’</t>
  </si>
  <si>
    <t>320 GB</t>
  </si>
  <si>
    <t>rozlišení až 1920x1200, 1x DVI, 1x D-sub, podpora dvou monitorů</t>
  </si>
  <si>
    <t>ano integrovná</t>
  </si>
  <si>
    <t>80%  (80plus)</t>
  </si>
  <si>
    <t>100/1000 Mb Ethernet, RJ 45, s podporou PXE</t>
  </si>
  <si>
    <t>6 x USB porty celkem,  2 porty na předním panelu</t>
  </si>
  <si>
    <t>USB, snímání pohybu optické, připojená kabelem, 3 tlačítka a kolečko, délka 12 cm</t>
  </si>
  <si>
    <t>volné 3 pozice pro 5,25" mechaniku nebo disk</t>
  </si>
  <si>
    <t>Oprávněným zaměstnancům zadavatele musí být i v záruční době umožněno otevření skříně počítače a instalace vlastních pamětí,karet a případně dalších komponent PC. Možnost uzamčení přístupu do BIOSu.</t>
  </si>
  <si>
    <t>x86-64 kompatibilní - Intel Pentium G860, 3 GHz, PassMark CPU Mark 2864</t>
  </si>
  <si>
    <t>22"</t>
  </si>
  <si>
    <t>1920 x 1080</t>
  </si>
  <si>
    <t>250 cd/m2</t>
  </si>
  <si>
    <t>176°/170°</t>
  </si>
  <si>
    <t>1xDVI-D, 1xD-SUB</t>
  </si>
  <si>
    <t>W-LED podsvícení</t>
  </si>
  <si>
    <t>24"</t>
  </si>
  <si>
    <t>1920 x 1200</t>
  </si>
  <si>
    <t>170°/160°</t>
  </si>
  <si>
    <t>1xDVI-D, 1xD-SUB (VGA)</t>
  </si>
  <si>
    <t>1xDVI-D, 1xVGA, 1x DisplayPort</t>
  </si>
  <si>
    <t>pivot</t>
  </si>
  <si>
    <t>USB Hub</t>
  </si>
  <si>
    <t>Změny dle požadavku ve specif. položky</t>
  </si>
  <si>
    <t>V tabulce pro řádek: 28, 89</t>
  </si>
  <si>
    <t>1 000:1</t>
  </si>
  <si>
    <t>300 cd/m2</t>
  </si>
  <si>
    <t>1xDVI-D, 1xVGA(D-Sub), 1xHDMI</t>
  </si>
  <si>
    <t>reproduktory</t>
  </si>
  <si>
    <t>10,1"</t>
  </si>
  <si>
    <t>1024 x 600</t>
  </si>
  <si>
    <t>x86 kompatibilní - Intel® ATOM N2600</t>
  </si>
  <si>
    <t>1 GB</t>
  </si>
  <si>
    <t>Ethernet 100 Mb, RJ 45</t>
  </si>
  <si>
    <t>ano, 802.11b/g/n</t>
  </si>
  <si>
    <t>3 x USB 2.0, vstup a výstup pro mikrofon a sluchátka, výstup pro externí monitor</t>
  </si>
  <si>
    <t>PassMark CPU Mark - 547</t>
  </si>
  <si>
    <t>1,3 kg</t>
  </si>
  <si>
    <t>Microsoft Windows 7 Starter</t>
  </si>
  <si>
    <t xml:space="preserve"> Záruční servisní zásah bude zahájen a ukončen v místě instalace.  </t>
  </si>
  <si>
    <t>12,1"</t>
  </si>
  <si>
    <t>1366 x 768</t>
  </si>
  <si>
    <t>x86-64 kompatibilní - Intel® Core i5-3210M</t>
  </si>
  <si>
    <t>320GB, 7200 ot.</t>
  </si>
  <si>
    <t>802.11b/g/n</t>
  </si>
  <si>
    <t>3 x USB 2.0, (3.0), vstup a výstup pro mikrofon a sluchátka, analogový výstup pro externí monitor, dock port, čtečka paměťových karet</t>
  </si>
  <si>
    <t>PassMark CPU Mark - 3836</t>
  </si>
  <si>
    <t>1,8 kg</t>
  </si>
  <si>
    <t>až 9 h</t>
  </si>
  <si>
    <t>Windows 7 Home Premium CZ 64bit</t>
  </si>
  <si>
    <t>15,6"</t>
  </si>
  <si>
    <t xml:space="preserve">1366 x 768 </t>
  </si>
  <si>
    <t xml:space="preserve">x86-64 kompatibilní - Intel Core i3-3110M </t>
  </si>
  <si>
    <t>500GB</t>
  </si>
  <si>
    <t xml:space="preserve">3 x USB 2.0, vstup a výstup pro mikrofon a sluchátka, výstup pro externí monitor </t>
  </si>
  <si>
    <t>2,5 kg</t>
  </si>
  <si>
    <t>Windows 8</t>
  </si>
  <si>
    <t>Windows7 Pro 64-bit + Win 8 Pro 64-bit</t>
  </si>
  <si>
    <t>Numerická klávesnice</t>
  </si>
  <si>
    <t>Numerická klávesnice, brašna</t>
  </si>
  <si>
    <t>Pro řádky:  48</t>
  </si>
  <si>
    <t>PassMark CPU Mark - 3046</t>
  </si>
  <si>
    <t>17,3"</t>
  </si>
  <si>
    <t>1600 x 900</t>
  </si>
  <si>
    <t>x86-64 kompatibilní - Intel® Core i5-3230M</t>
  </si>
  <si>
    <t>750 GB</t>
  </si>
  <si>
    <t>2 x USB 2.0, 2x USB 3.0  , vstup a výstup pro mikrofon a sluchátka, analogový výstup pro externí monitor, 1x HDMI</t>
  </si>
  <si>
    <t>3,1 kg</t>
  </si>
  <si>
    <t>Windows 8 Pro CZ 64bit</t>
  </si>
  <si>
    <t>23 str./min (bar.) / 23 str./min (čer.)</t>
  </si>
  <si>
    <t>256 MB</t>
  </si>
  <si>
    <t>600x600 dpi</t>
  </si>
  <si>
    <t>250 listů</t>
  </si>
  <si>
    <t>ano, automatický</t>
  </si>
  <si>
    <t xml:space="preserve">USB 2.0 (USB kabel součástí dodávky), Ethernet 100 Mb, RJ45 </t>
  </si>
  <si>
    <t>PCL 6, PCL 5c, PS3</t>
  </si>
  <si>
    <t>až 40000 stránek/měsíc</t>
  </si>
  <si>
    <t>20 str./min</t>
  </si>
  <si>
    <t>1200x1200 dpi</t>
  </si>
  <si>
    <t>ano automatický</t>
  </si>
  <si>
    <t>USB 2.0 (USB kabel součástí dodávky), Ethernet  100 Mb, RJ45</t>
  </si>
  <si>
    <t>optické 600x600 dpi</t>
  </si>
  <si>
    <t>Microsoft Windows XP, Microsoft Windows Vista, Microsoft Windows 7, WIA rozhranní</t>
  </si>
  <si>
    <t>PCL 5e, PCL 6, PS3</t>
  </si>
  <si>
    <t>2400 x 4800</t>
  </si>
  <si>
    <t>USB 2.0</t>
  </si>
  <si>
    <t>8GB</t>
  </si>
  <si>
    <t>16GB</t>
  </si>
  <si>
    <t>32GB</t>
  </si>
  <si>
    <t>64GB</t>
  </si>
  <si>
    <t>USB 3.0</t>
  </si>
  <si>
    <t>USB 2.0 / 3.0</t>
  </si>
  <si>
    <t>Redukovaný minikonektor nemá</t>
  </si>
  <si>
    <t>Rychlosti pro USB 2.0: čtení:30 MB/s a zápis 25 MB/s</t>
  </si>
  <si>
    <t>1 TB</t>
  </si>
  <si>
    <t>190 g</t>
  </si>
  <si>
    <t>Záruční servisní zásah bude zahájen a ukončen v místě instalace.</t>
  </si>
  <si>
    <t>3 TB</t>
  </si>
  <si>
    <t>PassMark CPU Mark - 3992</t>
  </si>
  <si>
    <t>Kategorie: ICT 012-2012 - Počítače, sběr do: 14.12.2012, dodání od: 13.06.2013, vygenerováno: 14.06.2013 10:29</t>
  </si>
  <si>
    <t>Objednávka</t>
  </si>
  <si>
    <t>Zdroj financování objednávky</t>
  </si>
  <si>
    <t>Specifikace předmětu</t>
  </si>
  <si>
    <t>Schválený počet</t>
  </si>
  <si>
    <t>FK stav</t>
  </si>
  <si>
    <t>UČO zodp. osoby</t>
  </si>
  <si>
    <t>Admin. e-mail zodp. osoby</t>
  </si>
  <si>
    <t>Tel. číslo zodp. osoby</t>
  </si>
  <si>
    <t>Zakázka</t>
  </si>
  <si>
    <t>Pracoviště</t>
  </si>
  <si>
    <t>Podzakázka</t>
  </si>
  <si>
    <t>Činnost</t>
  </si>
  <si>
    <t>Fakultní účet</t>
  </si>
  <si>
    <t>Číslo objednávky</t>
  </si>
  <si>
    <t>A</t>
  </si>
  <si>
    <t>8341</t>
  </si>
  <si>
    <t>110516</t>
  </si>
  <si>
    <t>8200</t>
  </si>
  <si>
    <t>0001</t>
  </si>
  <si>
    <t>OBJ/1116/0087/13</t>
  </si>
  <si>
    <t>1111</t>
  </si>
  <si>
    <t>Celkem za objednávku</t>
  </si>
  <si>
    <t>S</t>
  </si>
  <si>
    <t>9260</t>
  </si>
  <si>
    <t>212600</t>
  </si>
  <si>
    <t>01</t>
  </si>
  <si>
    <t>0000</t>
  </si>
  <si>
    <t>OBJ/2126/0062/13</t>
  </si>
  <si>
    <t>0230</t>
  </si>
  <si>
    <t>239902</t>
  </si>
  <si>
    <t>04</t>
  </si>
  <si>
    <t>1590</t>
  </si>
  <si>
    <t>OBJ/2303/0105/13</t>
  </si>
  <si>
    <t>0100</t>
  </si>
  <si>
    <t>211720</t>
  </si>
  <si>
    <t>24</t>
  </si>
  <si>
    <t>OBJ/2149/0013/13</t>
  </si>
  <si>
    <t>1030</t>
  </si>
  <si>
    <t>519914</t>
  </si>
  <si>
    <t>6000</t>
  </si>
  <si>
    <t>OBJ/5102/0086/13</t>
  </si>
  <si>
    <t>3521</t>
  </si>
  <si>
    <t>511800</t>
  </si>
  <si>
    <t>1195</t>
  </si>
  <si>
    <t>OBJ/5102/0087/13</t>
  </si>
  <si>
    <t>2025</t>
  </si>
  <si>
    <t>850000</t>
  </si>
  <si>
    <t>41</t>
  </si>
  <si>
    <t>OBJ/8501/0098/13</t>
  </si>
  <si>
    <t>1199</t>
  </si>
  <si>
    <t>560000</t>
  </si>
  <si>
    <t>1</t>
  </si>
  <si>
    <t>OBJ/5603/0110/13</t>
  </si>
  <si>
    <t>1021</t>
  </si>
  <si>
    <t>110111</t>
  </si>
  <si>
    <t>OBJ/1121/0008/13</t>
  </si>
  <si>
    <t>03</t>
  </si>
  <si>
    <t>OBJ/2303/0106/13</t>
  </si>
  <si>
    <t>3549</t>
  </si>
  <si>
    <t>511100</t>
  </si>
  <si>
    <t>OBJ/5102/0088/13</t>
  </si>
  <si>
    <t>3551</t>
  </si>
  <si>
    <t>1001</t>
  </si>
  <si>
    <t>823000</t>
  </si>
  <si>
    <t>5000</t>
  </si>
  <si>
    <t>OBJ/8201/0204/13</t>
  </si>
  <si>
    <t>6100</t>
  </si>
  <si>
    <t>710000</t>
  </si>
  <si>
    <t>46</t>
  </si>
  <si>
    <t>OBJ/7101/0222/13</t>
  </si>
  <si>
    <t>9990</t>
  </si>
  <si>
    <t>219900</t>
  </si>
  <si>
    <t>OBJ/2110/0047/13</t>
  </si>
  <si>
    <t>110411</t>
  </si>
  <si>
    <t>OBJ/1154/0002/13</t>
  </si>
  <si>
    <t>2222</t>
  </si>
  <si>
    <t>313060</t>
  </si>
  <si>
    <t>362</t>
  </si>
  <si>
    <t>2112</t>
  </si>
  <si>
    <t>OBJ/3113/0559/13</t>
  </si>
  <si>
    <t>3542</t>
  </si>
  <si>
    <t>511600</t>
  </si>
  <si>
    <t>OBJ/5102/0089/13</t>
  </si>
  <si>
    <t>212650</t>
  </si>
  <si>
    <t>33</t>
  </si>
  <si>
    <t>OBJ/2155/0036/13</t>
  </si>
  <si>
    <t>0249</t>
  </si>
  <si>
    <t>229720</t>
  </si>
  <si>
    <t>1532</t>
  </si>
  <si>
    <t>OBJ/2202/0019/13</t>
  </si>
  <si>
    <t>221800</t>
  </si>
  <si>
    <t>OBJ/2202/0020/13</t>
  </si>
  <si>
    <t>0721</t>
  </si>
  <si>
    <t>222200</t>
  </si>
  <si>
    <t>2615</t>
  </si>
  <si>
    <t>0012</t>
  </si>
  <si>
    <t>OBJ/2202/0021/13</t>
  </si>
  <si>
    <t>920120</t>
  </si>
  <si>
    <t>OBJ/9201/0298/13</t>
  </si>
  <si>
    <t>821000</t>
  </si>
  <si>
    <t>OBJ/8201/0205/13</t>
  </si>
  <si>
    <r>
      <t>Vzhledem k uvedení nové verze systému Windows kupující připoští</t>
    </r>
    <r>
      <rPr>
        <b/>
        <sz val="10"/>
        <rFont val="Arial"/>
        <family val="2"/>
      </rPr>
      <t xml:space="preserve"> u všech notebooků </t>
    </r>
    <r>
      <rPr>
        <sz val="10"/>
        <rFont val="Arial"/>
        <family val="2"/>
      </rPr>
      <t>možnost dodat místo staršího Windows 7 Home Premium novější Windows 8 a místo starších Windows 7 profesional novější Windows 8 pro</t>
    </r>
  </si>
  <si>
    <t>Operační systém: Windows 7 Professional CZ nebo
                  Windows 7 Home Premium CZ
 Další vybavení: PassMark  CPU min. 3000 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</si>
</sst>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d\.mm\.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wrapText="1"/>
      <protection/>
    </xf>
    <xf numFmtId="0" fontId="3" fillId="33" borderId="10" xfId="47" applyFont="1" applyFill="1" applyBorder="1" applyAlignment="1">
      <alignment horizontal="center" vertical="center" wrapText="1"/>
      <protection/>
    </xf>
    <xf numFmtId="0" fontId="0" fillId="0" borderId="11" xfId="47" applyBorder="1">
      <alignment/>
      <protection/>
    </xf>
    <xf numFmtId="0" fontId="0" fillId="0" borderId="11" xfId="47" applyBorder="1" applyAlignment="1">
      <alignment wrapText="1"/>
      <protection/>
    </xf>
    <xf numFmtId="0" fontId="0" fillId="34" borderId="11" xfId="47" applyFill="1" applyBorder="1">
      <alignment/>
      <protection/>
    </xf>
    <xf numFmtId="0" fontId="0" fillId="0" borderId="11" xfId="47" applyBorder="1" applyAlignment="1">
      <alignment vertical="center"/>
      <protection/>
    </xf>
    <xf numFmtId="44" fontId="0" fillId="0" borderId="11" xfId="47" applyNumberFormat="1" applyBorder="1" applyAlignment="1">
      <alignment wrapText="1"/>
      <protection/>
    </xf>
    <xf numFmtId="0" fontId="0" fillId="0" borderId="12" xfId="47" applyBorder="1">
      <alignment/>
      <protection/>
    </xf>
    <xf numFmtId="0" fontId="0" fillId="0" borderId="0" xfId="47" applyFont="1">
      <alignment/>
      <protection/>
    </xf>
    <xf numFmtId="0" fontId="0" fillId="0" borderId="13" xfId="47" applyBorder="1" applyAlignment="1">
      <alignment wrapText="1"/>
      <protection/>
    </xf>
    <xf numFmtId="0" fontId="0" fillId="0" borderId="13" xfId="47" applyBorder="1">
      <alignment/>
      <protection/>
    </xf>
    <xf numFmtId="0" fontId="0" fillId="0" borderId="11" xfId="47" applyBorder="1" applyAlignment="1">
      <alignment horizontal="left" vertical="center"/>
      <protection/>
    </xf>
    <xf numFmtId="0" fontId="0" fillId="0" borderId="11" xfId="47" applyBorder="1" applyAlignment="1">
      <alignment horizontal="justify" vertical="center" wrapText="1"/>
      <protection/>
    </xf>
    <xf numFmtId="0" fontId="0" fillId="0" borderId="11" xfId="47" applyBorder="1" applyAlignment="1">
      <alignment vertical="top"/>
      <protection/>
    </xf>
    <xf numFmtId="0" fontId="1" fillId="0" borderId="0" xfId="47" applyFont="1">
      <alignment/>
      <protection/>
    </xf>
    <xf numFmtId="44" fontId="0" fillId="0" borderId="13" xfId="47" applyNumberFormat="1" applyBorder="1" applyAlignment="1">
      <alignment vertical="center" wrapText="1"/>
      <protection/>
    </xf>
    <xf numFmtId="0" fontId="0" fillId="0" borderId="11" xfId="47" applyFont="1" applyBorder="1" applyAlignment="1">
      <alignment wrapText="1"/>
      <protection/>
    </xf>
    <xf numFmtId="9" fontId="0" fillId="0" borderId="11" xfId="47" applyNumberFormat="1" applyBorder="1">
      <alignment/>
      <protection/>
    </xf>
    <xf numFmtId="0" fontId="0" fillId="0" borderId="10" xfId="47" applyBorder="1">
      <alignment/>
      <protection/>
    </xf>
    <xf numFmtId="20" fontId="0" fillId="0" borderId="13" xfId="47" applyNumberFormat="1" applyBorder="1" applyAlignment="1">
      <alignment horizontal="left"/>
      <protection/>
    </xf>
    <xf numFmtId="0" fontId="0" fillId="35" borderId="11" xfId="0" applyFont="1" applyFill="1" applyBorder="1" applyAlignment="1">
      <alignment wrapText="1"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0" fillId="36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15" xfId="0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wrapText="1"/>
    </xf>
    <xf numFmtId="0" fontId="40" fillId="35" borderId="14" xfId="0" applyFont="1" applyFill="1" applyBorder="1" applyAlignment="1">
      <alignment horizontal="left"/>
    </xf>
    <xf numFmtId="0" fontId="0" fillId="34" borderId="11" xfId="0" applyFont="1" applyFill="1" applyBorder="1" applyAlignment="1">
      <alignment vertical="center"/>
    </xf>
    <xf numFmtId="44" fontId="0" fillId="35" borderId="11" xfId="0" applyNumberFormat="1" applyFill="1" applyBorder="1" applyAlignment="1">
      <alignment vertical="center" wrapText="1"/>
    </xf>
    <xf numFmtId="0" fontId="0" fillId="35" borderId="10" xfId="0" applyFill="1" applyBorder="1" applyAlignment="1">
      <alignment wrapText="1"/>
    </xf>
    <xf numFmtId="0" fontId="0" fillId="35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5" borderId="11" xfId="0" applyFill="1" applyBorder="1" applyAlignment="1">
      <alignment horizontal="justify" vertical="center" wrapText="1"/>
    </xf>
    <xf numFmtId="0" fontId="0" fillId="35" borderId="11" xfId="0" applyFont="1" applyFill="1" applyBorder="1" applyAlignment="1">
      <alignment horizontal="justify" vertical="center" wrapText="1"/>
    </xf>
    <xf numFmtId="0" fontId="0" fillId="34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6" borderId="12" xfId="0" applyFont="1" applyFill="1" applyBorder="1" applyAlignment="1">
      <alignment wrapText="1"/>
    </xf>
    <xf numFmtId="0" fontId="0" fillId="34" borderId="12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35" borderId="11" xfId="0" applyFill="1" applyBorder="1" applyAlignment="1">
      <alignment horizontal="left" wrapText="1"/>
    </xf>
    <xf numFmtId="20" fontId="0" fillId="35" borderId="11" xfId="0" applyNumberFormat="1" applyFill="1" applyBorder="1" applyAlignment="1">
      <alignment horizontal="left"/>
    </xf>
    <xf numFmtId="0" fontId="0" fillId="0" borderId="0" xfId="0" applyAlignment="1">
      <alignment/>
    </xf>
    <xf numFmtId="0" fontId="2" fillId="33" borderId="17" xfId="47" applyFont="1" applyFill="1" applyBorder="1" applyAlignment="1">
      <alignment horizontal="center" vertical="center"/>
      <protection/>
    </xf>
    <xf numFmtId="0" fontId="2" fillId="33" borderId="18" xfId="47" applyFont="1" applyFill="1" applyBorder="1" applyAlignment="1">
      <alignment horizontal="center" vertical="center"/>
      <protection/>
    </xf>
    <xf numFmtId="0" fontId="2" fillId="33" borderId="19" xfId="47" applyFont="1" applyFill="1" applyBorder="1" applyAlignment="1">
      <alignment horizontal="center" vertical="center"/>
      <protection/>
    </xf>
    <xf numFmtId="0" fontId="2" fillId="33" borderId="20" xfId="47" applyFont="1" applyFill="1" applyBorder="1" applyAlignment="1">
      <alignment horizontal="center" vertical="center"/>
      <protection/>
    </xf>
    <xf numFmtId="0" fontId="3" fillId="33" borderId="10" xfId="47" applyFont="1" applyFill="1" applyBorder="1" applyAlignment="1">
      <alignment horizontal="center" vertical="center" wrapText="1"/>
      <protection/>
    </xf>
    <xf numFmtId="0" fontId="3" fillId="33" borderId="12" xfId="47" applyFont="1" applyFill="1" applyBorder="1" applyAlignment="1">
      <alignment horizontal="center" vertical="center" wrapText="1"/>
      <protection/>
    </xf>
    <xf numFmtId="0" fontId="2" fillId="33" borderId="11" xfId="47" applyFont="1" applyFill="1" applyBorder="1" applyAlignment="1">
      <alignment horizontal="center" vertical="center"/>
      <protection/>
    </xf>
    <xf numFmtId="0" fontId="2" fillId="33" borderId="13" xfId="47" applyFont="1" applyFill="1" applyBorder="1" applyAlignment="1">
      <alignment horizontal="center" vertical="center" wrapText="1"/>
      <protection/>
    </xf>
    <xf numFmtId="0" fontId="2" fillId="33" borderId="15" xfId="47" applyFont="1" applyFill="1" applyBorder="1" applyAlignment="1">
      <alignment horizontal="center" vertical="center" wrapText="1"/>
      <protection/>
    </xf>
    <xf numFmtId="0" fontId="3" fillId="33" borderId="14" xfId="47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7" xfId="47" applyBorder="1" applyAlignment="1">
      <alignment horizontal="justify" vertical="center" wrapText="1"/>
      <protection/>
    </xf>
    <xf numFmtId="0" fontId="0" fillId="0" borderId="18" xfId="47" applyBorder="1" applyAlignment="1">
      <alignment horizontal="justify" vertical="center" wrapText="1"/>
      <protection/>
    </xf>
    <xf numFmtId="0" fontId="0" fillId="0" borderId="21" xfId="47" applyBorder="1" applyAlignment="1">
      <alignment horizontal="justify" vertical="center" wrapText="1"/>
      <protection/>
    </xf>
    <xf numFmtId="0" fontId="0" fillId="0" borderId="16" xfId="47" applyBorder="1" applyAlignment="1">
      <alignment horizontal="justify" vertical="center" wrapText="1"/>
      <protection/>
    </xf>
    <xf numFmtId="0" fontId="0" fillId="0" borderId="19" xfId="47" applyBorder="1" applyAlignment="1">
      <alignment horizontal="justify" vertical="center" wrapText="1"/>
      <protection/>
    </xf>
    <xf numFmtId="0" fontId="0" fillId="0" borderId="20" xfId="47" applyBorder="1" applyAlignment="1">
      <alignment horizontal="justify" vertical="center" wrapText="1"/>
      <protection/>
    </xf>
    <xf numFmtId="0" fontId="0" fillId="34" borderId="10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1" fillId="37" borderId="22" xfId="0" applyFont="1" applyFill="1" applyBorder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 wrapText="1"/>
    </xf>
    <xf numFmtId="0" fontId="1" fillId="39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40" borderId="23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0" fontId="1" fillId="42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40" borderId="22" xfId="0" applyNumberFormat="1" applyFont="1" applyFill="1" applyBorder="1" applyAlignment="1">
      <alignment horizontal="right" vertical="top"/>
    </xf>
    <xf numFmtId="0" fontId="0" fillId="40" borderId="22" xfId="0" applyFont="1" applyFill="1" applyBorder="1" applyAlignment="1">
      <alignment horizontal="left" vertical="top" wrapText="1"/>
    </xf>
    <xf numFmtId="49" fontId="0" fillId="40" borderId="22" xfId="0" applyNumberFormat="1" applyFont="1" applyFill="1" applyBorder="1" applyAlignment="1">
      <alignment horizontal="left" vertical="top" wrapText="1"/>
    </xf>
    <xf numFmtId="4" fontId="0" fillId="40" borderId="22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43" borderId="25" xfId="0" applyFont="1" applyFill="1" applyBorder="1" applyAlignment="1">
      <alignment horizontal="left" vertical="top"/>
    </xf>
    <xf numFmtId="0" fontId="1" fillId="43" borderId="25" xfId="0" applyFont="1" applyFill="1" applyBorder="1" applyAlignment="1">
      <alignment horizontal="left" vertical="top"/>
    </xf>
    <xf numFmtId="4" fontId="1" fillId="43" borderId="25" xfId="0" applyNumberFormat="1" applyFont="1" applyFill="1" applyBorder="1" applyAlignment="1">
      <alignment horizontal="right" vertical="top"/>
    </xf>
    <xf numFmtId="0" fontId="1" fillId="0" borderId="26" xfId="0" applyFont="1" applyBorder="1" applyAlignment="1">
      <alignment horizontal="left" vertical="top"/>
    </xf>
    <xf numFmtId="0" fontId="1" fillId="44" borderId="0" xfId="0" applyFont="1" applyFill="1" applyAlignment="1">
      <alignment horizontal="left" vertical="top"/>
    </xf>
    <xf numFmtId="4" fontId="1" fillId="44" borderId="0" xfId="0" applyNumberFormat="1" applyFont="1" applyFill="1" applyAlignment="1">
      <alignment horizontal="right" vertical="top"/>
    </xf>
    <xf numFmtId="0" fontId="0" fillId="0" borderId="27" xfId="47" applyFont="1" applyFill="1" applyBorder="1" applyAlignment="1">
      <alignment horizontal="left" vertical="center" wrapText="1"/>
      <protection/>
    </xf>
    <xf numFmtId="0" fontId="0" fillId="0" borderId="28" xfId="47" applyFont="1" applyFill="1" applyBorder="1" applyAlignment="1">
      <alignment horizontal="left" vertical="center" wrapText="1"/>
      <protection/>
    </xf>
    <xf numFmtId="0" fontId="0" fillId="0" borderId="29" xfId="47" applyFont="1" applyFill="1" applyBorder="1" applyAlignment="1">
      <alignment horizontal="left" vertical="center" wrapText="1"/>
      <protection/>
    </xf>
    <xf numFmtId="0" fontId="1" fillId="42" borderId="23" xfId="0" applyFont="1" applyFill="1" applyBorder="1" applyAlignment="1">
      <alignment horizontal="center" vertical="center" textRotation="90" wrapText="1"/>
    </xf>
    <xf numFmtId="0" fontId="0" fillId="0" borderId="0" xfId="47" applyFont="1" applyFill="1" applyAlignment="1">
      <alignment horizontal="left" vertical="top" wrapText="1"/>
      <protection/>
    </xf>
    <xf numFmtId="0" fontId="1" fillId="40" borderId="30" xfId="0" applyFont="1" applyFill="1" applyBorder="1" applyAlignment="1">
      <alignment horizontal="center" vertical="center" wrapText="1"/>
    </xf>
    <xf numFmtId="0" fontId="1" fillId="40" borderId="3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4"/>
  <sheetViews>
    <sheetView tabSelected="1" zoomScalePageLayoutView="0" workbookViewId="0" topLeftCell="T1">
      <pane ySplit="5" topLeftCell="A75" activePane="bottomLeft" state="frozen"/>
      <selection pane="topLeft" activeCell="A1" sqref="A1"/>
      <selection pane="bottomLeft" activeCell="V20" sqref="V20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2.421875" style="0" customWidth="1"/>
    <col min="5" max="5" width="15.8515625" style="0" customWidth="1"/>
    <col min="6" max="8" width="38.7109375" style="0" customWidth="1"/>
    <col min="9" max="9" width="9.421875" style="0" customWidth="1"/>
    <col min="10" max="10" width="10.57421875" style="0" customWidth="1"/>
    <col min="11" max="11" width="4.7109375" style="0" customWidth="1"/>
    <col min="12" max="12" width="14.00390625" style="0" customWidth="1"/>
    <col min="13" max="13" width="27.00390625" style="0" customWidth="1"/>
    <col min="14" max="15" width="34.00390625" style="0" customWidth="1"/>
    <col min="16" max="16" width="8.140625" style="0" customWidth="1"/>
    <col min="17" max="17" width="17.57421875" style="0" customWidth="1"/>
    <col min="18" max="18" width="8.7109375" style="0" customWidth="1"/>
    <col min="19" max="19" width="23.421875" style="0" customWidth="1"/>
    <col min="20" max="20" width="22.28125" style="0" customWidth="1"/>
    <col min="21" max="21" width="12.8515625" style="0" customWidth="1"/>
    <col min="22" max="22" width="49.8515625" style="0" customWidth="1"/>
    <col min="23" max="23" width="6.57421875" style="0" customWidth="1"/>
    <col min="24" max="24" width="7.7109375" style="0" customWidth="1"/>
    <col min="25" max="25" width="5.00390625" style="0" customWidth="1"/>
    <col min="26" max="26" width="6.00390625" style="0" customWidth="1"/>
    <col min="27" max="27" width="6.28125" style="0" customWidth="1"/>
    <col min="28" max="28" width="18.28125" style="0" customWidth="1"/>
    <col min="29" max="29" width="21.140625" style="0" customWidth="1"/>
    <col min="30" max="30" width="11.7109375" style="0" customWidth="1"/>
    <col min="31" max="31" width="14.00390625" style="0" customWidth="1"/>
    <col min="32" max="32" width="19.57421875" style="0" customWidth="1"/>
    <col min="33" max="33" width="18.8515625" style="0" customWidth="1"/>
  </cols>
  <sheetData>
    <row r="1" spans="1:33" ht="16.5" customHeight="1">
      <c r="A1" s="70" t="s">
        <v>488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ht="12.75">
      <c r="A2" s="91" t="s">
        <v>590</v>
      </c>
      <c r="B2" s="92"/>
      <c r="C2" s="92"/>
      <c r="D2" s="92"/>
      <c r="E2" s="92"/>
      <c r="F2" s="92"/>
      <c r="G2" s="93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3" ht="16.5" customHeight="1">
      <c r="A3" s="72" t="s">
        <v>0</v>
      </c>
      <c r="B3" s="72"/>
      <c r="C3" s="72"/>
      <c r="D3" s="72"/>
      <c r="E3" s="72"/>
      <c r="F3" s="72"/>
      <c r="G3" s="72"/>
      <c r="H3" s="73" t="s">
        <v>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</row>
    <row r="4" spans="1:33" ht="12.75" customHeight="1">
      <c r="A4" s="74"/>
      <c r="B4" s="74"/>
      <c r="C4" s="74"/>
      <c r="D4" s="74"/>
      <c r="E4" s="74"/>
      <c r="F4" s="74"/>
      <c r="G4" s="74"/>
      <c r="H4" s="74"/>
      <c r="I4" s="74"/>
      <c r="J4" s="96" t="s">
        <v>489</v>
      </c>
      <c r="K4" s="97"/>
      <c r="L4" s="76" t="s">
        <v>2</v>
      </c>
      <c r="M4" s="76"/>
      <c r="N4" s="76"/>
      <c r="O4" s="76"/>
      <c r="P4" s="76"/>
      <c r="Q4" s="76"/>
      <c r="R4" s="74"/>
      <c r="S4" s="74"/>
      <c r="T4" s="74"/>
      <c r="U4" s="74"/>
      <c r="V4" s="74"/>
      <c r="W4" s="75" t="s">
        <v>490</v>
      </c>
      <c r="X4" s="75"/>
      <c r="Y4" s="75"/>
      <c r="Z4" s="75"/>
      <c r="AA4" s="75"/>
      <c r="AB4" s="75" t="s">
        <v>489</v>
      </c>
      <c r="AC4" s="75"/>
      <c r="AD4" s="75"/>
      <c r="AE4" s="75"/>
      <c r="AF4" s="74"/>
      <c r="AG4" s="74"/>
    </row>
    <row r="5" spans="1:33" ht="109.5" customHeight="1">
      <c r="A5" s="77" t="s">
        <v>3</v>
      </c>
      <c r="B5" s="77" t="s">
        <v>4</v>
      </c>
      <c r="C5" s="77" t="s">
        <v>5</v>
      </c>
      <c r="D5" s="77" t="s">
        <v>6</v>
      </c>
      <c r="E5" s="77" t="s">
        <v>7</v>
      </c>
      <c r="F5" s="77" t="s">
        <v>8</v>
      </c>
      <c r="G5" s="77" t="s">
        <v>9</v>
      </c>
      <c r="H5" s="77" t="s">
        <v>491</v>
      </c>
      <c r="I5" s="77" t="s">
        <v>10</v>
      </c>
      <c r="J5" s="77" t="s">
        <v>492</v>
      </c>
      <c r="K5" s="77" t="s">
        <v>493</v>
      </c>
      <c r="L5" s="77" t="s">
        <v>11</v>
      </c>
      <c r="M5" s="77" t="s">
        <v>12</v>
      </c>
      <c r="N5" s="77" t="s">
        <v>13</v>
      </c>
      <c r="O5" s="77" t="s">
        <v>14</v>
      </c>
      <c r="P5" s="77" t="s">
        <v>15</v>
      </c>
      <c r="Q5" s="77" t="s">
        <v>16</v>
      </c>
      <c r="R5" s="77" t="s">
        <v>494</v>
      </c>
      <c r="S5" s="77" t="s">
        <v>17</v>
      </c>
      <c r="T5" s="77" t="s">
        <v>495</v>
      </c>
      <c r="U5" s="77" t="s">
        <v>496</v>
      </c>
      <c r="V5" s="77" t="s">
        <v>18</v>
      </c>
      <c r="W5" s="94" t="s">
        <v>497</v>
      </c>
      <c r="X5" s="94" t="s">
        <v>498</v>
      </c>
      <c r="Y5" s="94" t="s">
        <v>499</v>
      </c>
      <c r="Z5" s="94" t="s">
        <v>500</v>
      </c>
      <c r="AA5" s="94" t="s">
        <v>501</v>
      </c>
      <c r="AB5" s="77" t="s">
        <v>502</v>
      </c>
      <c r="AC5" s="77" t="s">
        <v>19</v>
      </c>
      <c r="AD5" s="77" t="s">
        <v>20</v>
      </c>
      <c r="AE5" s="77" t="s">
        <v>21</v>
      </c>
      <c r="AF5" s="77" t="s">
        <v>22</v>
      </c>
      <c r="AG5" s="77" t="s">
        <v>23</v>
      </c>
    </row>
    <row r="6" spans="1:33" ht="12.75">
      <c r="A6" s="78">
        <v>28597</v>
      </c>
      <c r="B6" s="79" t="s">
        <v>24</v>
      </c>
      <c r="C6" s="78">
        <v>75750</v>
      </c>
      <c r="D6" s="79" t="s">
        <v>25</v>
      </c>
      <c r="E6" s="79" t="s">
        <v>26</v>
      </c>
      <c r="F6" s="79" t="s">
        <v>27</v>
      </c>
      <c r="G6" s="79" t="s">
        <v>28</v>
      </c>
      <c r="H6" s="79"/>
      <c r="I6" s="79" t="s">
        <v>29</v>
      </c>
      <c r="J6" s="80">
        <v>1</v>
      </c>
      <c r="K6" s="81" t="s">
        <v>503</v>
      </c>
      <c r="L6" s="79">
        <v>110516</v>
      </c>
      <c r="M6" s="79" t="s">
        <v>30</v>
      </c>
      <c r="N6" s="79" t="s">
        <v>31</v>
      </c>
      <c r="O6" s="79" t="s">
        <v>32</v>
      </c>
      <c r="P6" s="79"/>
      <c r="Q6" s="79" t="s">
        <v>33</v>
      </c>
      <c r="R6" s="79">
        <v>2264</v>
      </c>
      <c r="S6" s="79" t="s">
        <v>34</v>
      </c>
      <c r="T6" s="79" t="s">
        <v>35</v>
      </c>
      <c r="U6" s="79">
        <v>549493070</v>
      </c>
      <c r="V6" s="79"/>
      <c r="W6" s="82" t="s">
        <v>504</v>
      </c>
      <c r="X6" s="82" t="s">
        <v>505</v>
      </c>
      <c r="Y6" s="82" t="s">
        <v>33</v>
      </c>
      <c r="Z6" s="82" t="s">
        <v>506</v>
      </c>
      <c r="AA6" s="82" t="s">
        <v>507</v>
      </c>
      <c r="AB6" s="81" t="s">
        <v>508</v>
      </c>
      <c r="AC6" s="83">
        <v>7770</v>
      </c>
      <c r="AD6" s="80">
        <v>21</v>
      </c>
      <c r="AE6" s="83">
        <v>1631.7</v>
      </c>
      <c r="AF6" s="84">
        <f>ROUND(J6*AC6,2)</f>
        <v>7770</v>
      </c>
      <c r="AG6" s="84">
        <f>ROUND(J6*(AC6+AE6),2)</f>
        <v>9401.7</v>
      </c>
    </row>
    <row r="7" spans="1:33" ht="51.75" thickBot="1">
      <c r="A7" s="78">
        <v>28597</v>
      </c>
      <c r="B7" s="79" t="s">
        <v>24</v>
      </c>
      <c r="C7" s="78">
        <v>75752</v>
      </c>
      <c r="D7" s="79" t="s">
        <v>25</v>
      </c>
      <c r="E7" s="79" t="s">
        <v>36</v>
      </c>
      <c r="F7" s="79" t="s">
        <v>37</v>
      </c>
      <c r="G7" s="79" t="s">
        <v>28</v>
      </c>
      <c r="H7" s="95" t="s">
        <v>591</v>
      </c>
      <c r="I7" s="79" t="s">
        <v>29</v>
      </c>
      <c r="J7" s="80">
        <v>1</v>
      </c>
      <c r="K7" s="81" t="s">
        <v>503</v>
      </c>
      <c r="L7" s="79">
        <v>110516</v>
      </c>
      <c r="M7" s="79" t="s">
        <v>30</v>
      </c>
      <c r="N7" s="79" t="s">
        <v>31</v>
      </c>
      <c r="O7" s="79" t="s">
        <v>32</v>
      </c>
      <c r="P7" s="79"/>
      <c r="Q7" s="79" t="s">
        <v>33</v>
      </c>
      <c r="R7" s="79">
        <v>2264</v>
      </c>
      <c r="S7" s="79" t="s">
        <v>34</v>
      </c>
      <c r="T7" s="79" t="s">
        <v>35</v>
      </c>
      <c r="U7" s="79">
        <v>549493070</v>
      </c>
      <c r="V7" s="79"/>
      <c r="W7" s="82" t="s">
        <v>509</v>
      </c>
      <c r="X7" s="82" t="s">
        <v>505</v>
      </c>
      <c r="Y7" s="82" t="s">
        <v>33</v>
      </c>
      <c r="Z7" s="82" t="s">
        <v>509</v>
      </c>
      <c r="AA7" s="82" t="s">
        <v>507</v>
      </c>
      <c r="AB7" s="81" t="s">
        <v>508</v>
      </c>
      <c r="AC7" s="83">
        <v>11750</v>
      </c>
      <c r="AD7" s="80">
        <v>21</v>
      </c>
      <c r="AE7" s="83">
        <v>2467.5</v>
      </c>
      <c r="AF7" s="84">
        <f>ROUND(J7*AC7,2)</f>
        <v>11750</v>
      </c>
      <c r="AG7" s="84">
        <f>ROUND(J7*(AC7+AE7),2)</f>
        <v>14217.5</v>
      </c>
    </row>
    <row r="8" spans="1:33" ht="13.5" customHeight="1" thickTop="1">
      <c r="A8" s="85"/>
      <c r="B8" s="85"/>
      <c r="C8" s="8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5" t="s">
        <v>510</v>
      </c>
      <c r="AE8" s="85"/>
      <c r="AF8" s="87">
        <f>SUM(AF6:AF7)</f>
        <v>19520</v>
      </c>
      <c r="AG8" s="87">
        <f>SUM(AG6:AG7)</f>
        <v>23619.2</v>
      </c>
    </row>
    <row r="9" spans="1:33" ht="12.7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</row>
    <row r="10" spans="1:33" ht="26.25" thickBot="1">
      <c r="A10" s="78">
        <v>31357</v>
      </c>
      <c r="B10" s="79"/>
      <c r="C10" s="78">
        <v>84043</v>
      </c>
      <c r="D10" s="79" t="s">
        <v>50</v>
      </c>
      <c r="E10" s="79" t="s">
        <v>51</v>
      </c>
      <c r="F10" s="79" t="s">
        <v>52</v>
      </c>
      <c r="G10" s="79" t="s">
        <v>28</v>
      </c>
      <c r="H10" s="79"/>
      <c r="I10" s="79" t="s">
        <v>29</v>
      </c>
      <c r="J10" s="80">
        <v>1</v>
      </c>
      <c r="K10" s="81" t="s">
        <v>511</v>
      </c>
      <c r="L10" s="79">
        <v>212600</v>
      </c>
      <c r="M10" s="79" t="s">
        <v>53</v>
      </c>
      <c r="N10" s="79" t="s">
        <v>54</v>
      </c>
      <c r="O10" s="79" t="s">
        <v>55</v>
      </c>
      <c r="P10" s="79">
        <v>4</v>
      </c>
      <c r="Q10" s="79" t="s">
        <v>33</v>
      </c>
      <c r="R10" s="79">
        <v>105834</v>
      </c>
      <c r="S10" s="79" t="s">
        <v>56</v>
      </c>
      <c r="T10" s="79" t="s">
        <v>57</v>
      </c>
      <c r="U10" s="79"/>
      <c r="V10" s="79"/>
      <c r="W10" s="82" t="s">
        <v>512</v>
      </c>
      <c r="X10" s="82" t="s">
        <v>513</v>
      </c>
      <c r="Y10" s="82" t="s">
        <v>514</v>
      </c>
      <c r="Z10" s="82" t="s">
        <v>509</v>
      </c>
      <c r="AA10" s="82" t="s">
        <v>515</v>
      </c>
      <c r="AB10" s="81" t="s">
        <v>516</v>
      </c>
      <c r="AC10" s="83">
        <v>1750</v>
      </c>
      <c r="AD10" s="80">
        <v>21</v>
      </c>
      <c r="AE10" s="83">
        <v>367.5</v>
      </c>
      <c r="AF10" s="84">
        <f>ROUND(J10*AC10,2)</f>
        <v>1750</v>
      </c>
      <c r="AG10" s="84">
        <f>ROUND(J10*(AC10+AE10),2)</f>
        <v>2117.5</v>
      </c>
    </row>
    <row r="11" spans="1:33" ht="13.5" customHeight="1" thickTop="1">
      <c r="A11" s="85"/>
      <c r="B11" s="85"/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5" t="s">
        <v>510</v>
      </c>
      <c r="AE11" s="85"/>
      <c r="AF11" s="87">
        <f>SUM(AF10:AF10)</f>
        <v>1750</v>
      </c>
      <c r="AG11" s="87">
        <f>SUM(AG10:AG10)</f>
        <v>2117.5</v>
      </c>
    </row>
    <row r="12" spans="1:33" ht="12.7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</row>
    <row r="13" spans="1:33" ht="13.5" thickBot="1">
      <c r="A13" s="78">
        <v>31661</v>
      </c>
      <c r="B13" s="79"/>
      <c r="C13" s="78">
        <v>84512</v>
      </c>
      <c r="D13" s="79" t="s">
        <v>58</v>
      </c>
      <c r="E13" s="79" t="s">
        <v>59</v>
      </c>
      <c r="F13" s="79" t="s">
        <v>60</v>
      </c>
      <c r="G13" s="79" t="s">
        <v>28</v>
      </c>
      <c r="H13" s="95" t="s">
        <v>172</v>
      </c>
      <c r="I13" s="79" t="s">
        <v>29</v>
      </c>
      <c r="J13" s="80">
        <v>1</v>
      </c>
      <c r="K13" s="81" t="s">
        <v>511</v>
      </c>
      <c r="L13" s="79">
        <v>231700</v>
      </c>
      <c r="M13" s="79" t="s">
        <v>61</v>
      </c>
      <c r="N13" s="79" t="s">
        <v>62</v>
      </c>
      <c r="O13" s="79" t="s">
        <v>63</v>
      </c>
      <c r="P13" s="79"/>
      <c r="Q13" s="79" t="s">
        <v>33</v>
      </c>
      <c r="R13" s="79">
        <v>3913</v>
      </c>
      <c r="S13" s="79" t="s">
        <v>64</v>
      </c>
      <c r="T13" s="79" t="s">
        <v>65</v>
      </c>
      <c r="U13" s="79">
        <v>549493609</v>
      </c>
      <c r="V13" s="79"/>
      <c r="W13" s="82" t="s">
        <v>517</v>
      </c>
      <c r="X13" s="82" t="s">
        <v>518</v>
      </c>
      <c r="Y13" s="82" t="s">
        <v>519</v>
      </c>
      <c r="Z13" s="82" t="s">
        <v>520</v>
      </c>
      <c r="AA13" s="82" t="s">
        <v>515</v>
      </c>
      <c r="AB13" s="81" t="s">
        <v>521</v>
      </c>
      <c r="AC13" s="83">
        <v>240</v>
      </c>
      <c r="AD13" s="80">
        <v>21</v>
      </c>
      <c r="AE13" s="83">
        <v>50.4</v>
      </c>
      <c r="AF13" s="84">
        <f>ROUND(J13*AC13,2)</f>
        <v>240</v>
      </c>
      <c r="AG13" s="84">
        <f>ROUND(J13*(AC13+AE13),2)</f>
        <v>290.4</v>
      </c>
    </row>
    <row r="14" spans="1:33" ht="13.5" customHeight="1" thickTop="1">
      <c r="A14" s="85"/>
      <c r="B14" s="85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5" t="s">
        <v>510</v>
      </c>
      <c r="AE14" s="85"/>
      <c r="AF14" s="87">
        <f>SUM(AF13:AF13)</f>
        <v>240</v>
      </c>
      <c r="AG14" s="87">
        <f>SUM(AG13:AG13)</f>
        <v>290.4</v>
      </c>
    </row>
    <row r="15" spans="1:33" ht="12.7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33" ht="51">
      <c r="A16" s="78">
        <v>31742</v>
      </c>
      <c r="B16" s="79"/>
      <c r="C16" s="78">
        <v>84608</v>
      </c>
      <c r="D16" s="79" t="s">
        <v>58</v>
      </c>
      <c r="E16" s="79" t="s">
        <v>59</v>
      </c>
      <c r="F16" s="79" t="s">
        <v>60</v>
      </c>
      <c r="G16" s="79" t="s">
        <v>28</v>
      </c>
      <c r="H16" s="95" t="s">
        <v>175</v>
      </c>
      <c r="I16" s="79" t="s">
        <v>29</v>
      </c>
      <c r="J16" s="80">
        <v>2</v>
      </c>
      <c r="K16" s="81" t="s">
        <v>503</v>
      </c>
      <c r="L16" s="79">
        <v>211720</v>
      </c>
      <c r="M16" s="79" t="s">
        <v>66</v>
      </c>
      <c r="N16" s="79" t="s">
        <v>67</v>
      </c>
      <c r="O16" s="79" t="s">
        <v>55</v>
      </c>
      <c r="P16" s="79">
        <v>3</v>
      </c>
      <c r="Q16" s="79" t="s">
        <v>68</v>
      </c>
      <c r="R16" s="79">
        <v>85726</v>
      </c>
      <c r="S16" s="79" t="s">
        <v>69</v>
      </c>
      <c r="T16" s="79" t="s">
        <v>70</v>
      </c>
      <c r="U16" s="79">
        <v>549497688</v>
      </c>
      <c r="V16" s="79"/>
      <c r="W16" s="82" t="s">
        <v>522</v>
      </c>
      <c r="X16" s="82" t="s">
        <v>523</v>
      </c>
      <c r="Y16" s="82" t="s">
        <v>524</v>
      </c>
      <c r="Z16" s="82" t="s">
        <v>520</v>
      </c>
      <c r="AA16" s="82" t="s">
        <v>515</v>
      </c>
      <c r="AB16" s="81" t="s">
        <v>525</v>
      </c>
      <c r="AC16" s="83">
        <v>700</v>
      </c>
      <c r="AD16" s="80">
        <v>21</v>
      </c>
      <c r="AE16" s="83">
        <v>147</v>
      </c>
      <c r="AF16" s="84">
        <f>ROUND(J16*AC16,2)</f>
        <v>1400</v>
      </c>
      <c r="AG16" s="84">
        <f>ROUND(J16*(AC16+AE16),2)</f>
        <v>1694</v>
      </c>
    </row>
    <row r="17" spans="1:33" ht="51.75" thickBot="1">
      <c r="A17" s="78">
        <v>31742</v>
      </c>
      <c r="B17" s="79"/>
      <c r="C17" s="78">
        <v>84645</v>
      </c>
      <c r="D17" s="79" t="s">
        <v>58</v>
      </c>
      <c r="E17" s="79" t="s">
        <v>59</v>
      </c>
      <c r="F17" s="79" t="s">
        <v>60</v>
      </c>
      <c r="G17" s="79" t="s">
        <v>28</v>
      </c>
      <c r="H17" s="95" t="s">
        <v>176</v>
      </c>
      <c r="I17" s="79" t="s">
        <v>29</v>
      </c>
      <c r="J17" s="80">
        <v>2</v>
      </c>
      <c r="K17" s="81" t="s">
        <v>503</v>
      </c>
      <c r="L17" s="79">
        <v>211720</v>
      </c>
      <c r="M17" s="79" t="s">
        <v>66</v>
      </c>
      <c r="N17" s="79" t="s">
        <v>67</v>
      </c>
      <c r="O17" s="79" t="s">
        <v>55</v>
      </c>
      <c r="P17" s="79">
        <v>3</v>
      </c>
      <c r="Q17" s="79" t="s">
        <v>68</v>
      </c>
      <c r="R17" s="79">
        <v>85726</v>
      </c>
      <c r="S17" s="79" t="s">
        <v>69</v>
      </c>
      <c r="T17" s="79" t="s">
        <v>70</v>
      </c>
      <c r="U17" s="79">
        <v>549497688</v>
      </c>
      <c r="V17" s="79"/>
      <c r="W17" s="82" t="s">
        <v>522</v>
      </c>
      <c r="X17" s="82" t="s">
        <v>523</v>
      </c>
      <c r="Y17" s="82" t="s">
        <v>524</v>
      </c>
      <c r="Z17" s="82" t="s">
        <v>520</v>
      </c>
      <c r="AA17" s="82" t="s">
        <v>515</v>
      </c>
      <c r="AB17" s="81" t="s">
        <v>525</v>
      </c>
      <c r="AC17" s="83">
        <v>1200</v>
      </c>
      <c r="AD17" s="80">
        <v>21</v>
      </c>
      <c r="AE17" s="83">
        <v>252</v>
      </c>
      <c r="AF17" s="84">
        <f>ROUND(J17*AC17,2)</f>
        <v>2400</v>
      </c>
      <c r="AG17" s="84">
        <f>ROUND(J17*(AC17+AE17),2)</f>
        <v>2904</v>
      </c>
    </row>
    <row r="18" spans="1:33" ht="13.5" customHeight="1" thickTop="1">
      <c r="A18" s="85"/>
      <c r="B18" s="85"/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5" t="s">
        <v>510</v>
      </c>
      <c r="AE18" s="85"/>
      <c r="AF18" s="87">
        <f>SUM(AF16:AF17)</f>
        <v>3800</v>
      </c>
      <c r="AG18" s="87">
        <f>SUM(AG16:AG17)</f>
        <v>4598</v>
      </c>
    </row>
    <row r="19" spans="1:33" ht="12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</row>
    <row r="20" spans="1:33" ht="13.5" thickBot="1">
      <c r="A20" s="78">
        <v>31859</v>
      </c>
      <c r="B20" s="79" t="s">
        <v>71</v>
      </c>
      <c r="C20" s="78">
        <v>84747</v>
      </c>
      <c r="D20" s="79" t="s">
        <v>38</v>
      </c>
      <c r="E20" s="79" t="s">
        <v>39</v>
      </c>
      <c r="F20" s="79" t="s">
        <v>40</v>
      </c>
      <c r="G20" s="79" t="s">
        <v>28</v>
      </c>
      <c r="H20" s="79"/>
      <c r="I20" s="79" t="s">
        <v>29</v>
      </c>
      <c r="J20" s="80">
        <v>1</v>
      </c>
      <c r="K20" s="81" t="s">
        <v>511</v>
      </c>
      <c r="L20" s="79">
        <v>510000</v>
      </c>
      <c r="M20" s="79" t="s">
        <v>72</v>
      </c>
      <c r="N20" s="79" t="s">
        <v>73</v>
      </c>
      <c r="O20" s="79" t="s">
        <v>32</v>
      </c>
      <c r="P20" s="79">
        <v>2</v>
      </c>
      <c r="Q20" s="79" t="s">
        <v>74</v>
      </c>
      <c r="R20" s="79">
        <v>186014</v>
      </c>
      <c r="S20" s="79" t="s">
        <v>75</v>
      </c>
      <c r="T20" s="79" t="s">
        <v>76</v>
      </c>
      <c r="U20" s="79">
        <v>549496321</v>
      </c>
      <c r="V20" s="79"/>
      <c r="W20" s="82" t="s">
        <v>526</v>
      </c>
      <c r="X20" s="82" t="s">
        <v>527</v>
      </c>
      <c r="Y20" s="82" t="s">
        <v>33</v>
      </c>
      <c r="Z20" s="82" t="s">
        <v>509</v>
      </c>
      <c r="AA20" s="82" t="s">
        <v>528</v>
      </c>
      <c r="AB20" s="81" t="s">
        <v>529</v>
      </c>
      <c r="AC20" s="83">
        <v>100</v>
      </c>
      <c r="AD20" s="80">
        <v>21</v>
      </c>
      <c r="AE20" s="83">
        <v>21</v>
      </c>
      <c r="AF20" s="84">
        <f>ROUND(J20*AC20,2)</f>
        <v>100</v>
      </c>
      <c r="AG20" s="84">
        <f>ROUND(J20*(AC20+AE20),2)</f>
        <v>121</v>
      </c>
    </row>
    <row r="21" spans="1:33" ht="13.5" customHeight="1" thickTop="1">
      <c r="A21" s="85"/>
      <c r="B21" s="85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5" t="s">
        <v>510</v>
      </c>
      <c r="AE21" s="85"/>
      <c r="AF21" s="87">
        <f>SUM(AF20:AF20)</f>
        <v>100</v>
      </c>
      <c r="AG21" s="87">
        <f>SUM(AG20:AG20)</f>
        <v>121</v>
      </c>
    </row>
    <row r="22" spans="1:33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</row>
    <row r="23" spans="1:33" ht="12.75">
      <c r="A23" s="78">
        <v>32099</v>
      </c>
      <c r="B23" s="79" t="s">
        <v>77</v>
      </c>
      <c r="C23" s="78">
        <v>85162</v>
      </c>
      <c r="D23" s="79" t="s">
        <v>78</v>
      </c>
      <c r="E23" s="79" t="s">
        <v>79</v>
      </c>
      <c r="F23" s="79" t="s">
        <v>80</v>
      </c>
      <c r="G23" s="79" t="s">
        <v>28</v>
      </c>
      <c r="H23" s="79"/>
      <c r="I23" s="79" t="s">
        <v>29</v>
      </c>
      <c r="J23" s="80">
        <v>1</v>
      </c>
      <c r="K23" s="81" t="s">
        <v>511</v>
      </c>
      <c r="L23" s="79">
        <v>510000</v>
      </c>
      <c r="M23" s="79" t="s">
        <v>72</v>
      </c>
      <c r="N23" s="79" t="s">
        <v>73</v>
      </c>
      <c r="O23" s="79" t="s">
        <v>32</v>
      </c>
      <c r="P23" s="79">
        <v>2</v>
      </c>
      <c r="Q23" s="79" t="s">
        <v>74</v>
      </c>
      <c r="R23" s="79">
        <v>186014</v>
      </c>
      <c r="S23" s="79" t="s">
        <v>75</v>
      </c>
      <c r="T23" s="79" t="s">
        <v>76</v>
      </c>
      <c r="U23" s="79">
        <v>549496321</v>
      </c>
      <c r="V23" s="79"/>
      <c r="W23" s="82" t="s">
        <v>530</v>
      </c>
      <c r="X23" s="82" t="s">
        <v>531</v>
      </c>
      <c r="Y23" s="82" t="s">
        <v>33</v>
      </c>
      <c r="Z23" s="82" t="s">
        <v>532</v>
      </c>
      <c r="AA23" s="82" t="s">
        <v>515</v>
      </c>
      <c r="AB23" s="81" t="s">
        <v>533</v>
      </c>
      <c r="AC23" s="83">
        <v>5800</v>
      </c>
      <c r="AD23" s="80">
        <v>21</v>
      </c>
      <c r="AE23" s="83">
        <v>1218</v>
      </c>
      <c r="AF23" s="84">
        <f>ROUND(J23*AC23,2)</f>
        <v>5800</v>
      </c>
      <c r="AG23" s="84">
        <f>ROUND(J23*(AC23+AE23),2)</f>
        <v>7018</v>
      </c>
    </row>
    <row r="24" spans="1:33" ht="12.75">
      <c r="A24" s="78">
        <v>32099</v>
      </c>
      <c r="B24" s="79" t="s">
        <v>77</v>
      </c>
      <c r="C24" s="78">
        <v>85163</v>
      </c>
      <c r="D24" s="79" t="s">
        <v>50</v>
      </c>
      <c r="E24" s="79" t="s">
        <v>81</v>
      </c>
      <c r="F24" s="79" t="s">
        <v>82</v>
      </c>
      <c r="G24" s="79" t="s">
        <v>28</v>
      </c>
      <c r="H24" s="79"/>
      <c r="I24" s="79" t="s">
        <v>29</v>
      </c>
      <c r="J24" s="80">
        <v>2</v>
      </c>
      <c r="K24" s="81" t="s">
        <v>511</v>
      </c>
      <c r="L24" s="79">
        <v>510000</v>
      </c>
      <c r="M24" s="79" t="s">
        <v>72</v>
      </c>
      <c r="N24" s="79" t="s">
        <v>73</v>
      </c>
      <c r="O24" s="79" t="s">
        <v>32</v>
      </c>
      <c r="P24" s="79">
        <v>2</v>
      </c>
      <c r="Q24" s="79" t="s">
        <v>74</v>
      </c>
      <c r="R24" s="79">
        <v>186014</v>
      </c>
      <c r="S24" s="79" t="s">
        <v>75</v>
      </c>
      <c r="T24" s="79" t="s">
        <v>76</v>
      </c>
      <c r="U24" s="79">
        <v>549496321</v>
      </c>
      <c r="V24" s="79"/>
      <c r="W24" s="82" t="s">
        <v>530</v>
      </c>
      <c r="X24" s="82" t="s">
        <v>531</v>
      </c>
      <c r="Y24" s="82" t="s">
        <v>33</v>
      </c>
      <c r="Z24" s="82" t="s">
        <v>532</v>
      </c>
      <c r="AA24" s="82" t="s">
        <v>515</v>
      </c>
      <c r="AB24" s="81" t="s">
        <v>533</v>
      </c>
      <c r="AC24" s="83">
        <v>3400</v>
      </c>
      <c r="AD24" s="80">
        <v>21</v>
      </c>
      <c r="AE24" s="83">
        <v>714</v>
      </c>
      <c r="AF24" s="84">
        <f>ROUND(J24*AC24,2)</f>
        <v>6800</v>
      </c>
      <c r="AG24" s="84">
        <f>ROUND(J24*(AC24+AE24),2)</f>
        <v>8228</v>
      </c>
    </row>
    <row r="25" spans="1:33" ht="13.5" thickBot="1">
      <c r="A25" s="78">
        <v>32099</v>
      </c>
      <c r="B25" s="79" t="s">
        <v>77</v>
      </c>
      <c r="C25" s="78">
        <v>85164</v>
      </c>
      <c r="D25" s="79" t="s">
        <v>50</v>
      </c>
      <c r="E25" s="79" t="s">
        <v>51</v>
      </c>
      <c r="F25" s="79" t="s">
        <v>52</v>
      </c>
      <c r="G25" s="79" t="s">
        <v>28</v>
      </c>
      <c r="H25" s="79"/>
      <c r="I25" s="79" t="s">
        <v>29</v>
      </c>
      <c r="J25" s="80">
        <v>1</v>
      </c>
      <c r="K25" s="81" t="s">
        <v>511</v>
      </c>
      <c r="L25" s="79">
        <v>510000</v>
      </c>
      <c r="M25" s="79" t="s">
        <v>72</v>
      </c>
      <c r="N25" s="79" t="s">
        <v>73</v>
      </c>
      <c r="O25" s="79" t="s">
        <v>32</v>
      </c>
      <c r="P25" s="79">
        <v>2</v>
      </c>
      <c r="Q25" s="79" t="s">
        <v>74</v>
      </c>
      <c r="R25" s="79">
        <v>186014</v>
      </c>
      <c r="S25" s="79" t="s">
        <v>75</v>
      </c>
      <c r="T25" s="79" t="s">
        <v>76</v>
      </c>
      <c r="U25" s="79">
        <v>549496321</v>
      </c>
      <c r="V25" s="79"/>
      <c r="W25" s="82" t="s">
        <v>530</v>
      </c>
      <c r="X25" s="82" t="s">
        <v>531</v>
      </c>
      <c r="Y25" s="82" t="s">
        <v>33</v>
      </c>
      <c r="Z25" s="82" t="s">
        <v>532</v>
      </c>
      <c r="AA25" s="82" t="s">
        <v>515</v>
      </c>
      <c r="AB25" s="81" t="s">
        <v>533</v>
      </c>
      <c r="AC25" s="83">
        <v>1750</v>
      </c>
      <c r="AD25" s="80">
        <v>21</v>
      </c>
      <c r="AE25" s="83">
        <v>367.5</v>
      </c>
      <c r="AF25" s="84">
        <f>ROUND(J25*AC25,2)</f>
        <v>1750</v>
      </c>
      <c r="AG25" s="84">
        <f>ROUND(J25*(AC25+AE25),2)</f>
        <v>2117.5</v>
      </c>
    </row>
    <row r="26" spans="1:33" ht="13.5" customHeight="1" thickTop="1">
      <c r="A26" s="85"/>
      <c r="B26" s="85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5" t="s">
        <v>510</v>
      </c>
      <c r="AE26" s="85"/>
      <c r="AF26" s="87">
        <f>SUM(AF23:AF25)</f>
        <v>14350</v>
      </c>
      <c r="AG26" s="87">
        <f>SUM(AG23:AG25)</f>
        <v>17363.5</v>
      </c>
    </row>
    <row r="27" spans="1:33" ht="12.7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</row>
    <row r="28" spans="1:33" ht="13.5" thickBot="1">
      <c r="A28" s="78">
        <v>32138</v>
      </c>
      <c r="B28" s="79"/>
      <c r="C28" s="78">
        <v>85204</v>
      </c>
      <c r="D28" s="79" t="s">
        <v>44</v>
      </c>
      <c r="E28" s="79" t="s">
        <v>45</v>
      </c>
      <c r="F28" s="79" t="s">
        <v>46</v>
      </c>
      <c r="G28" s="79" t="s">
        <v>28</v>
      </c>
      <c r="H28" s="79"/>
      <c r="I28" s="79" t="s">
        <v>29</v>
      </c>
      <c r="J28" s="80">
        <v>6</v>
      </c>
      <c r="K28" s="81" t="s">
        <v>511</v>
      </c>
      <c r="L28" s="79">
        <v>850000</v>
      </c>
      <c r="M28" s="79" t="s">
        <v>83</v>
      </c>
      <c r="N28" s="79" t="s">
        <v>84</v>
      </c>
      <c r="O28" s="79" t="s">
        <v>85</v>
      </c>
      <c r="P28" s="79">
        <v>7</v>
      </c>
      <c r="Q28" s="79" t="s">
        <v>86</v>
      </c>
      <c r="R28" s="79">
        <v>111812</v>
      </c>
      <c r="S28" s="79" t="s">
        <v>87</v>
      </c>
      <c r="T28" s="79" t="s">
        <v>88</v>
      </c>
      <c r="U28" s="79">
        <v>549494203</v>
      </c>
      <c r="V28" s="79"/>
      <c r="W28" s="82" t="s">
        <v>534</v>
      </c>
      <c r="X28" s="82" t="s">
        <v>535</v>
      </c>
      <c r="Y28" s="82" t="s">
        <v>536</v>
      </c>
      <c r="Z28" s="82" t="s">
        <v>532</v>
      </c>
      <c r="AA28" s="82" t="s">
        <v>515</v>
      </c>
      <c r="AB28" s="81" t="s">
        <v>537</v>
      </c>
      <c r="AC28" s="83">
        <v>3750</v>
      </c>
      <c r="AD28" s="80">
        <v>21</v>
      </c>
      <c r="AE28" s="83">
        <v>787.5</v>
      </c>
      <c r="AF28" s="84">
        <f>ROUND(J28*AC28,2)</f>
        <v>22500</v>
      </c>
      <c r="AG28" s="84">
        <f>ROUND(J28*(AC28+AE28),2)</f>
        <v>27225</v>
      </c>
    </row>
    <row r="29" spans="1:33" ht="13.5" customHeight="1" thickTop="1">
      <c r="A29" s="85"/>
      <c r="B29" s="8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5" t="s">
        <v>510</v>
      </c>
      <c r="AE29" s="85"/>
      <c r="AF29" s="87">
        <f>SUM(AF28:AF28)</f>
        <v>22500</v>
      </c>
      <c r="AG29" s="87">
        <f>SUM(AG28:AG28)</f>
        <v>27225</v>
      </c>
    </row>
    <row r="30" spans="1:33" ht="12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</row>
    <row r="31" spans="1:33" ht="76.5">
      <c r="A31" s="78">
        <v>32199</v>
      </c>
      <c r="B31" s="79" t="s">
        <v>89</v>
      </c>
      <c r="C31" s="78">
        <v>85273</v>
      </c>
      <c r="D31" s="79" t="s">
        <v>25</v>
      </c>
      <c r="E31" s="79" t="s">
        <v>90</v>
      </c>
      <c r="F31" s="79" t="s">
        <v>91</v>
      </c>
      <c r="G31" s="79" t="s">
        <v>28</v>
      </c>
      <c r="H31" s="95" t="s">
        <v>92</v>
      </c>
      <c r="I31" s="79" t="s">
        <v>29</v>
      </c>
      <c r="J31" s="80">
        <v>1</v>
      </c>
      <c r="K31" s="81" t="s">
        <v>511</v>
      </c>
      <c r="L31" s="79">
        <v>560000</v>
      </c>
      <c r="M31" s="79" t="s">
        <v>93</v>
      </c>
      <c r="N31" s="79" t="s">
        <v>94</v>
      </c>
      <c r="O31" s="79" t="s">
        <v>95</v>
      </c>
      <c r="P31" s="79">
        <v>3</v>
      </c>
      <c r="Q31" s="79">
        <v>349</v>
      </c>
      <c r="R31" s="79">
        <v>168497</v>
      </c>
      <c r="S31" s="79" t="s">
        <v>96</v>
      </c>
      <c r="T31" s="79" t="s">
        <v>97</v>
      </c>
      <c r="U31" s="79">
        <v>549494051</v>
      </c>
      <c r="V31" s="79" t="s">
        <v>98</v>
      </c>
      <c r="W31" s="82" t="s">
        <v>538</v>
      </c>
      <c r="X31" s="82" t="s">
        <v>539</v>
      </c>
      <c r="Y31" s="82" t="s">
        <v>540</v>
      </c>
      <c r="Z31" s="82" t="s">
        <v>532</v>
      </c>
      <c r="AA31" s="82" t="s">
        <v>515</v>
      </c>
      <c r="AB31" s="81" t="s">
        <v>541</v>
      </c>
      <c r="AC31" s="83">
        <v>14870</v>
      </c>
      <c r="AD31" s="80">
        <v>21</v>
      </c>
      <c r="AE31" s="83">
        <v>3122.7</v>
      </c>
      <c r="AF31" s="84">
        <f>ROUND(J31*AC31,2)</f>
        <v>14870</v>
      </c>
      <c r="AG31" s="84">
        <f>ROUND(J31*(AC31+AE31),2)</f>
        <v>17992.7</v>
      </c>
    </row>
    <row r="32" spans="1:33" ht="39" thickBot="1">
      <c r="A32" s="78">
        <v>32199</v>
      </c>
      <c r="B32" s="79" t="s">
        <v>89</v>
      </c>
      <c r="C32" s="78">
        <v>85274</v>
      </c>
      <c r="D32" s="79" t="s">
        <v>41</v>
      </c>
      <c r="E32" s="79" t="s">
        <v>99</v>
      </c>
      <c r="F32" s="79" t="s">
        <v>100</v>
      </c>
      <c r="G32" s="79" t="s">
        <v>28</v>
      </c>
      <c r="H32" s="95" t="s">
        <v>101</v>
      </c>
      <c r="I32" s="79" t="s">
        <v>29</v>
      </c>
      <c r="J32" s="80">
        <v>1</v>
      </c>
      <c r="K32" s="81" t="s">
        <v>511</v>
      </c>
      <c r="L32" s="79">
        <v>560000</v>
      </c>
      <c r="M32" s="79" t="s">
        <v>93</v>
      </c>
      <c r="N32" s="79" t="s">
        <v>94</v>
      </c>
      <c r="O32" s="79" t="s">
        <v>95</v>
      </c>
      <c r="P32" s="79">
        <v>3</v>
      </c>
      <c r="Q32" s="79">
        <v>349</v>
      </c>
      <c r="R32" s="79">
        <v>168497</v>
      </c>
      <c r="S32" s="79" t="s">
        <v>96</v>
      </c>
      <c r="T32" s="79" t="s">
        <v>97</v>
      </c>
      <c r="U32" s="79">
        <v>549494051</v>
      </c>
      <c r="V32" s="79" t="s">
        <v>98</v>
      </c>
      <c r="W32" s="82" t="s">
        <v>538</v>
      </c>
      <c r="X32" s="82" t="s">
        <v>539</v>
      </c>
      <c r="Y32" s="82" t="s">
        <v>540</v>
      </c>
      <c r="Z32" s="82" t="s">
        <v>532</v>
      </c>
      <c r="AA32" s="82" t="s">
        <v>515</v>
      </c>
      <c r="AB32" s="81" t="s">
        <v>541</v>
      </c>
      <c r="AC32" s="83">
        <v>730</v>
      </c>
      <c r="AD32" s="80">
        <v>21</v>
      </c>
      <c r="AE32" s="83">
        <v>153.3</v>
      </c>
      <c r="AF32" s="84">
        <f>ROUND(J32*AC32,2)</f>
        <v>730</v>
      </c>
      <c r="AG32" s="84">
        <f>ROUND(J32*(AC32+AE32),2)</f>
        <v>883.3</v>
      </c>
    </row>
    <row r="33" spans="1:33" ht="13.5" customHeight="1" thickTop="1">
      <c r="A33" s="85"/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5" t="s">
        <v>510</v>
      </c>
      <c r="AE33" s="85"/>
      <c r="AF33" s="87">
        <f>SUM(AF31:AF32)</f>
        <v>15600</v>
      </c>
      <c r="AG33" s="87">
        <f>SUM(AG31:AG32)</f>
        <v>18876</v>
      </c>
    </row>
    <row r="34" spans="1:33" ht="12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</row>
    <row r="35" spans="1:33" ht="26.25" thickBot="1">
      <c r="A35" s="78">
        <v>32304</v>
      </c>
      <c r="B35" s="79"/>
      <c r="C35" s="78">
        <v>85664</v>
      </c>
      <c r="D35" s="79" t="s">
        <v>44</v>
      </c>
      <c r="E35" s="79" t="s">
        <v>105</v>
      </c>
      <c r="F35" s="79" t="s">
        <v>106</v>
      </c>
      <c r="G35" s="79" t="s">
        <v>28</v>
      </c>
      <c r="H35" s="79"/>
      <c r="I35" s="79" t="s">
        <v>29</v>
      </c>
      <c r="J35" s="80">
        <v>1</v>
      </c>
      <c r="K35" s="81" t="s">
        <v>503</v>
      </c>
      <c r="L35" s="79">
        <v>110111</v>
      </c>
      <c r="M35" s="79" t="s">
        <v>107</v>
      </c>
      <c r="N35" s="79" t="s">
        <v>108</v>
      </c>
      <c r="O35" s="79" t="s">
        <v>109</v>
      </c>
      <c r="P35" s="79">
        <v>2</v>
      </c>
      <c r="Q35" s="79" t="s">
        <v>110</v>
      </c>
      <c r="R35" s="79">
        <v>2225</v>
      </c>
      <c r="S35" s="79" t="s">
        <v>111</v>
      </c>
      <c r="T35" s="79" t="s">
        <v>112</v>
      </c>
      <c r="U35" s="79">
        <v>543426520</v>
      </c>
      <c r="V35" s="79"/>
      <c r="W35" s="82" t="s">
        <v>542</v>
      </c>
      <c r="X35" s="82" t="s">
        <v>543</v>
      </c>
      <c r="Y35" s="82" t="s">
        <v>33</v>
      </c>
      <c r="Z35" s="82" t="s">
        <v>520</v>
      </c>
      <c r="AA35" s="82" t="s">
        <v>507</v>
      </c>
      <c r="AB35" s="81" t="s">
        <v>544</v>
      </c>
      <c r="AC35" s="83">
        <v>5750</v>
      </c>
      <c r="AD35" s="80">
        <v>21</v>
      </c>
      <c r="AE35" s="83">
        <v>1207.5</v>
      </c>
      <c r="AF35" s="84">
        <f>ROUND(J35*AC35,2)</f>
        <v>5750</v>
      </c>
      <c r="AG35" s="84">
        <f>ROUND(J35*(AC35+AE35),2)</f>
        <v>6957.5</v>
      </c>
    </row>
    <row r="36" spans="1:33" ht="13.5" customHeight="1" thickTop="1">
      <c r="A36" s="85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5" t="s">
        <v>510</v>
      </c>
      <c r="AE36" s="85"/>
      <c r="AF36" s="87">
        <f>SUM(AF35:AF35)</f>
        <v>5750</v>
      </c>
      <c r="AG36" s="87">
        <f>SUM(AG35:AG35)</f>
        <v>6957.5</v>
      </c>
    </row>
    <row r="37" spans="1:33" ht="12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</row>
    <row r="38" spans="1:33" ht="13.5" thickBot="1">
      <c r="A38" s="78">
        <v>32307</v>
      </c>
      <c r="B38" s="79"/>
      <c r="C38" s="78">
        <v>85688</v>
      </c>
      <c r="D38" s="79" t="s">
        <v>58</v>
      </c>
      <c r="E38" s="79" t="s">
        <v>59</v>
      </c>
      <c r="F38" s="79" t="s">
        <v>60</v>
      </c>
      <c r="G38" s="79" t="s">
        <v>28</v>
      </c>
      <c r="H38" s="95" t="s">
        <v>172</v>
      </c>
      <c r="I38" s="79" t="s">
        <v>29</v>
      </c>
      <c r="J38" s="80">
        <v>3</v>
      </c>
      <c r="K38" s="81" t="s">
        <v>511</v>
      </c>
      <c r="L38" s="79">
        <v>239902</v>
      </c>
      <c r="M38" s="79" t="s">
        <v>113</v>
      </c>
      <c r="N38" s="79" t="s">
        <v>62</v>
      </c>
      <c r="O38" s="79" t="s">
        <v>63</v>
      </c>
      <c r="P38" s="79"/>
      <c r="Q38" s="79" t="s">
        <v>33</v>
      </c>
      <c r="R38" s="79">
        <v>3913</v>
      </c>
      <c r="S38" s="79" t="s">
        <v>64</v>
      </c>
      <c r="T38" s="79" t="s">
        <v>65</v>
      </c>
      <c r="U38" s="79">
        <v>549493609</v>
      </c>
      <c r="V38" s="79"/>
      <c r="W38" s="82" t="s">
        <v>517</v>
      </c>
      <c r="X38" s="82" t="s">
        <v>518</v>
      </c>
      <c r="Y38" s="82" t="s">
        <v>545</v>
      </c>
      <c r="Z38" s="82" t="s">
        <v>520</v>
      </c>
      <c r="AA38" s="82" t="s">
        <v>33</v>
      </c>
      <c r="AB38" s="81" t="s">
        <v>546</v>
      </c>
      <c r="AC38" s="83">
        <v>240</v>
      </c>
      <c r="AD38" s="80">
        <v>21</v>
      </c>
      <c r="AE38" s="83">
        <v>50.4</v>
      </c>
      <c r="AF38" s="84">
        <f>ROUND(J38*AC38,2)</f>
        <v>720</v>
      </c>
      <c r="AG38" s="84">
        <f>ROUND(J38*(AC38+AE38),2)</f>
        <v>871.2</v>
      </c>
    </row>
    <row r="39" spans="1:33" ht="13.5" customHeight="1" thickTop="1">
      <c r="A39" s="85"/>
      <c r="B39" s="85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5" t="s">
        <v>510</v>
      </c>
      <c r="AE39" s="85"/>
      <c r="AF39" s="87">
        <f>SUM(AF38:AF38)</f>
        <v>720</v>
      </c>
      <c r="AG39" s="87">
        <f>SUM(AG38:AG38)</f>
        <v>871.2</v>
      </c>
    </row>
    <row r="40" spans="1:33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</row>
    <row r="41" spans="1:33" ht="12.75">
      <c r="A41" s="78">
        <v>32310</v>
      </c>
      <c r="B41" s="79" t="s">
        <v>114</v>
      </c>
      <c r="C41" s="78">
        <v>85695</v>
      </c>
      <c r="D41" s="79" t="s">
        <v>115</v>
      </c>
      <c r="E41" s="79" t="s">
        <v>116</v>
      </c>
      <c r="F41" s="79" t="s">
        <v>117</v>
      </c>
      <c r="G41" s="79" t="s">
        <v>28</v>
      </c>
      <c r="H41" s="79"/>
      <c r="I41" s="79" t="s">
        <v>29</v>
      </c>
      <c r="J41" s="80">
        <v>1</v>
      </c>
      <c r="K41" s="81" t="s">
        <v>511</v>
      </c>
      <c r="L41" s="79">
        <v>510000</v>
      </c>
      <c r="M41" s="79" t="s">
        <v>72</v>
      </c>
      <c r="N41" s="79" t="s">
        <v>73</v>
      </c>
      <c r="O41" s="79" t="s">
        <v>32</v>
      </c>
      <c r="P41" s="79">
        <v>2</v>
      </c>
      <c r="Q41" s="79" t="s">
        <v>74</v>
      </c>
      <c r="R41" s="79">
        <v>186014</v>
      </c>
      <c r="S41" s="79" t="s">
        <v>75</v>
      </c>
      <c r="T41" s="79" t="s">
        <v>76</v>
      </c>
      <c r="U41" s="79">
        <v>549496321</v>
      </c>
      <c r="V41" s="79"/>
      <c r="W41" s="82" t="s">
        <v>547</v>
      </c>
      <c r="X41" s="82" t="s">
        <v>548</v>
      </c>
      <c r="Y41" s="82" t="s">
        <v>545</v>
      </c>
      <c r="Z41" s="82" t="s">
        <v>532</v>
      </c>
      <c r="AA41" s="82" t="s">
        <v>515</v>
      </c>
      <c r="AB41" s="81" t="s">
        <v>549</v>
      </c>
      <c r="AC41" s="83">
        <v>9200</v>
      </c>
      <c r="AD41" s="80">
        <v>21</v>
      </c>
      <c r="AE41" s="83">
        <v>1932</v>
      </c>
      <c r="AF41" s="84">
        <f>ROUND(J41*AC41,2)</f>
        <v>9200</v>
      </c>
      <c r="AG41" s="84">
        <f>ROUND(J41*(AC41+AE41),2)</f>
        <v>11132</v>
      </c>
    </row>
    <row r="42" spans="1:33" ht="26.25" thickBot="1">
      <c r="A42" s="78">
        <v>32310</v>
      </c>
      <c r="B42" s="79" t="s">
        <v>114</v>
      </c>
      <c r="C42" s="78">
        <v>85697</v>
      </c>
      <c r="D42" s="79" t="s">
        <v>25</v>
      </c>
      <c r="E42" s="79" t="s">
        <v>36</v>
      </c>
      <c r="F42" s="79" t="s">
        <v>37</v>
      </c>
      <c r="G42" s="79" t="s">
        <v>28</v>
      </c>
      <c r="H42" s="95" t="s">
        <v>118</v>
      </c>
      <c r="I42" s="79" t="s">
        <v>29</v>
      </c>
      <c r="J42" s="80">
        <v>1</v>
      </c>
      <c r="K42" s="81" t="s">
        <v>511</v>
      </c>
      <c r="L42" s="79">
        <v>510000</v>
      </c>
      <c r="M42" s="79" t="s">
        <v>72</v>
      </c>
      <c r="N42" s="79" t="s">
        <v>73</v>
      </c>
      <c r="O42" s="79" t="s">
        <v>32</v>
      </c>
      <c r="P42" s="79">
        <v>2</v>
      </c>
      <c r="Q42" s="79" t="s">
        <v>74</v>
      </c>
      <c r="R42" s="79">
        <v>186014</v>
      </c>
      <c r="S42" s="79" t="s">
        <v>75</v>
      </c>
      <c r="T42" s="79" t="s">
        <v>76</v>
      </c>
      <c r="U42" s="79">
        <v>549496321</v>
      </c>
      <c r="V42" s="79"/>
      <c r="W42" s="82" t="s">
        <v>550</v>
      </c>
      <c r="X42" s="82" t="s">
        <v>548</v>
      </c>
      <c r="Y42" s="82" t="s">
        <v>33</v>
      </c>
      <c r="Z42" s="82" t="s">
        <v>532</v>
      </c>
      <c r="AA42" s="82" t="s">
        <v>515</v>
      </c>
      <c r="AB42" s="81" t="s">
        <v>549</v>
      </c>
      <c r="AC42" s="83">
        <v>13400</v>
      </c>
      <c r="AD42" s="80">
        <v>21</v>
      </c>
      <c r="AE42" s="83">
        <v>2814</v>
      </c>
      <c r="AF42" s="84">
        <f>ROUND(J42*AC42,2)</f>
        <v>13400</v>
      </c>
      <c r="AG42" s="84">
        <f>ROUND(J42*(AC42+AE42),2)</f>
        <v>16214</v>
      </c>
    </row>
    <row r="43" spans="1:33" ht="13.5" customHeight="1" thickTop="1">
      <c r="A43" s="85"/>
      <c r="B43" s="85"/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5" t="s">
        <v>510</v>
      </c>
      <c r="AE43" s="85"/>
      <c r="AF43" s="87">
        <f>SUM(AF41:AF42)</f>
        <v>22600</v>
      </c>
      <c r="AG43" s="87">
        <f>SUM(AG41:AG42)</f>
        <v>27346</v>
      </c>
    </row>
    <row r="44" spans="1:33" ht="12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</row>
    <row r="45" spans="1:33" ht="13.5" thickBot="1">
      <c r="A45" s="78">
        <v>32359</v>
      </c>
      <c r="B45" s="79"/>
      <c r="C45" s="78">
        <v>86088</v>
      </c>
      <c r="D45" s="79" t="s">
        <v>44</v>
      </c>
      <c r="E45" s="79" t="s">
        <v>45</v>
      </c>
      <c r="F45" s="79" t="s">
        <v>46</v>
      </c>
      <c r="G45" s="79" t="s">
        <v>28</v>
      </c>
      <c r="H45" s="79"/>
      <c r="I45" s="79" t="s">
        <v>29</v>
      </c>
      <c r="J45" s="80">
        <v>2</v>
      </c>
      <c r="K45" s="81" t="s">
        <v>511</v>
      </c>
      <c r="L45" s="79">
        <v>820000</v>
      </c>
      <c r="M45" s="79" t="s">
        <v>119</v>
      </c>
      <c r="N45" s="79" t="s">
        <v>120</v>
      </c>
      <c r="O45" s="79" t="s">
        <v>32</v>
      </c>
      <c r="P45" s="79"/>
      <c r="Q45" s="79" t="s">
        <v>33</v>
      </c>
      <c r="R45" s="79">
        <v>107322</v>
      </c>
      <c r="S45" s="79" t="s">
        <v>121</v>
      </c>
      <c r="T45" s="79" t="s">
        <v>122</v>
      </c>
      <c r="U45" s="79">
        <v>549495016</v>
      </c>
      <c r="V45" s="79"/>
      <c r="W45" s="82" t="s">
        <v>551</v>
      </c>
      <c r="X45" s="82" t="s">
        <v>552</v>
      </c>
      <c r="Y45" s="82" t="s">
        <v>33</v>
      </c>
      <c r="Z45" s="82" t="s">
        <v>509</v>
      </c>
      <c r="AA45" s="82" t="s">
        <v>553</v>
      </c>
      <c r="AB45" s="81" t="s">
        <v>554</v>
      </c>
      <c r="AC45" s="83">
        <v>3750</v>
      </c>
      <c r="AD45" s="80">
        <v>21</v>
      </c>
      <c r="AE45" s="83">
        <v>787.5</v>
      </c>
      <c r="AF45" s="84">
        <f>ROUND(J45*AC45,2)</f>
        <v>7500</v>
      </c>
      <c r="AG45" s="84">
        <f>ROUND(J45*(AC45+AE45),2)</f>
        <v>9075</v>
      </c>
    </row>
    <row r="46" spans="1:33" ht="13.5" customHeight="1" thickTop="1">
      <c r="A46" s="85"/>
      <c r="B46" s="85"/>
      <c r="C46" s="8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5" t="s">
        <v>510</v>
      </c>
      <c r="AE46" s="85"/>
      <c r="AF46" s="87">
        <f>SUM(AF45:AF45)</f>
        <v>7500</v>
      </c>
      <c r="AG46" s="87">
        <f>SUM(AG45:AG45)</f>
        <v>9075</v>
      </c>
    </row>
    <row r="47" spans="1:33" ht="12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</row>
    <row r="48" spans="1:33" ht="12.75">
      <c r="A48" s="78">
        <v>32379</v>
      </c>
      <c r="B48" s="79"/>
      <c r="C48" s="78">
        <v>86098</v>
      </c>
      <c r="D48" s="79" t="s">
        <v>44</v>
      </c>
      <c r="E48" s="79" t="s">
        <v>123</v>
      </c>
      <c r="F48" s="79" t="s">
        <v>124</v>
      </c>
      <c r="G48" s="79" t="s">
        <v>28</v>
      </c>
      <c r="H48" s="79"/>
      <c r="I48" s="79" t="s">
        <v>29</v>
      </c>
      <c r="J48" s="80">
        <v>2</v>
      </c>
      <c r="K48" s="81" t="s">
        <v>511</v>
      </c>
      <c r="L48" s="79">
        <v>719000</v>
      </c>
      <c r="M48" s="79" t="s">
        <v>47</v>
      </c>
      <c r="N48" s="79" t="s">
        <v>102</v>
      </c>
      <c r="O48" s="79" t="s">
        <v>103</v>
      </c>
      <c r="P48" s="79">
        <v>4</v>
      </c>
      <c r="Q48" s="79" t="s">
        <v>104</v>
      </c>
      <c r="R48" s="79">
        <v>183789</v>
      </c>
      <c r="S48" s="79" t="s">
        <v>125</v>
      </c>
      <c r="T48" s="79" t="s">
        <v>126</v>
      </c>
      <c r="U48" s="79">
        <v>549496639</v>
      </c>
      <c r="V48" s="79"/>
      <c r="W48" s="82" t="s">
        <v>555</v>
      </c>
      <c r="X48" s="82" t="s">
        <v>556</v>
      </c>
      <c r="Y48" s="82" t="s">
        <v>557</v>
      </c>
      <c r="Z48" s="82" t="s">
        <v>520</v>
      </c>
      <c r="AA48" s="82" t="s">
        <v>515</v>
      </c>
      <c r="AB48" s="81" t="s">
        <v>558</v>
      </c>
      <c r="AC48" s="83">
        <v>2850</v>
      </c>
      <c r="AD48" s="80">
        <v>21</v>
      </c>
      <c r="AE48" s="83">
        <v>598.5</v>
      </c>
      <c r="AF48" s="84">
        <f>ROUND(J48*AC48,2)</f>
        <v>5700</v>
      </c>
      <c r="AG48" s="84">
        <f>ROUND(J48*(AC48+AE48),2)</f>
        <v>6897</v>
      </c>
    </row>
    <row r="49" spans="1:33" ht="12.75">
      <c r="A49" s="78">
        <v>32379</v>
      </c>
      <c r="B49" s="79"/>
      <c r="C49" s="78">
        <v>86099</v>
      </c>
      <c r="D49" s="79" t="s">
        <v>115</v>
      </c>
      <c r="E49" s="79" t="s">
        <v>116</v>
      </c>
      <c r="F49" s="79" t="s">
        <v>117</v>
      </c>
      <c r="G49" s="79" t="s">
        <v>28</v>
      </c>
      <c r="H49" s="79"/>
      <c r="I49" s="79" t="s">
        <v>29</v>
      </c>
      <c r="J49" s="80">
        <v>3</v>
      </c>
      <c r="K49" s="81" t="s">
        <v>511</v>
      </c>
      <c r="L49" s="79">
        <v>719000</v>
      </c>
      <c r="M49" s="79" t="s">
        <v>47</v>
      </c>
      <c r="N49" s="79" t="s">
        <v>102</v>
      </c>
      <c r="O49" s="79" t="s">
        <v>103</v>
      </c>
      <c r="P49" s="79">
        <v>4</v>
      </c>
      <c r="Q49" s="79" t="s">
        <v>104</v>
      </c>
      <c r="R49" s="79">
        <v>183789</v>
      </c>
      <c r="S49" s="79" t="s">
        <v>125</v>
      </c>
      <c r="T49" s="79" t="s">
        <v>126</v>
      </c>
      <c r="U49" s="79">
        <v>549496639</v>
      </c>
      <c r="V49" s="79"/>
      <c r="W49" s="82" t="s">
        <v>555</v>
      </c>
      <c r="X49" s="82" t="s">
        <v>556</v>
      </c>
      <c r="Y49" s="82" t="s">
        <v>557</v>
      </c>
      <c r="Z49" s="82" t="s">
        <v>520</v>
      </c>
      <c r="AA49" s="82" t="s">
        <v>515</v>
      </c>
      <c r="AB49" s="81" t="s">
        <v>558</v>
      </c>
      <c r="AC49" s="83">
        <v>9200</v>
      </c>
      <c r="AD49" s="80">
        <v>21</v>
      </c>
      <c r="AE49" s="83">
        <v>1932</v>
      </c>
      <c r="AF49" s="84">
        <f>ROUND(J49*AC49,2)</f>
        <v>27600</v>
      </c>
      <c r="AG49" s="84">
        <f>ROUND(J49*(AC49+AE49),2)</f>
        <v>33396</v>
      </c>
    </row>
    <row r="50" spans="1:33" ht="25.5">
      <c r="A50" s="78">
        <v>32379</v>
      </c>
      <c r="B50" s="79"/>
      <c r="C50" s="78">
        <v>86107</v>
      </c>
      <c r="D50" s="79" t="s">
        <v>25</v>
      </c>
      <c r="E50" s="79" t="s">
        <v>48</v>
      </c>
      <c r="F50" s="79" t="s">
        <v>49</v>
      </c>
      <c r="G50" s="79" t="s">
        <v>28</v>
      </c>
      <c r="H50" s="95" t="s">
        <v>387</v>
      </c>
      <c r="I50" s="79" t="s">
        <v>29</v>
      </c>
      <c r="J50" s="80">
        <v>2</v>
      </c>
      <c r="K50" s="81" t="s">
        <v>511</v>
      </c>
      <c r="L50" s="79">
        <v>719000</v>
      </c>
      <c r="M50" s="79" t="s">
        <v>47</v>
      </c>
      <c r="N50" s="79" t="s">
        <v>102</v>
      </c>
      <c r="O50" s="79" t="s">
        <v>103</v>
      </c>
      <c r="P50" s="79">
        <v>4</v>
      </c>
      <c r="Q50" s="79" t="s">
        <v>104</v>
      </c>
      <c r="R50" s="79">
        <v>183789</v>
      </c>
      <c r="S50" s="79" t="s">
        <v>125</v>
      </c>
      <c r="T50" s="79" t="s">
        <v>126</v>
      </c>
      <c r="U50" s="79">
        <v>549496639</v>
      </c>
      <c r="V50" s="79"/>
      <c r="W50" s="82" t="s">
        <v>555</v>
      </c>
      <c r="X50" s="82" t="s">
        <v>556</v>
      </c>
      <c r="Y50" s="82" t="s">
        <v>557</v>
      </c>
      <c r="Z50" s="82" t="s">
        <v>520</v>
      </c>
      <c r="AA50" s="82" t="s">
        <v>515</v>
      </c>
      <c r="AB50" s="81" t="s">
        <v>558</v>
      </c>
      <c r="AC50" s="83">
        <v>16800</v>
      </c>
      <c r="AD50" s="80">
        <v>21</v>
      </c>
      <c r="AE50" s="83">
        <v>3528</v>
      </c>
      <c r="AF50" s="84">
        <f>ROUND(J50*AC50,2)</f>
        <v>33600</v>
      </c>
      <c r="AG50" s="84">
        <f>ROUND(J50*(AC50+AE50),2)</f>
        <v>40656</v>
      </c>
    </row>
    <row r="51" spans="1:33" ht="38.25">
      <c r="A51" s="78">
        <v>32379</v>
      </c>
      <c r="B51" s="79"/>
      <c r="C51" s="78">
        <v>86108</v>
      </c>
      <c r="D51" s="79" t="s">
        <v>25</v>
      </c>
      <c r="E51" s="79" t="s">
        <v>36</v>
      </c>
      <c r="F51" s="79" t="s">
        <v>37</v>
      </c>
      <c r="G51" s="79" t="s">
        <v>28</v>
      </c>
      <c r="H51" s="95" t="s">
        <v>173</v>
      </c>
      <c r="I51" s="79" t="s">
        <v>29</v>
      </c>
      <c r="J51" s="80">
        <v>1</v>
      </c>
      <c r="K51" s="81" t="s">
        <v>511</v>
      </c>
      <c r="L51" s="79">
        <v>719000</v>
      </c>
      <c r="M51" s="79" t="s">
        <v>47</v>
      </c>
      <c r="N51" s="79" t="s">
        <v>102</v>
      </c>
      <c r="O51" s="79" t="s">
        <v>103</v>
      </c>
      <c r="P51" s="79">
        <v>4</v>
      </c>
      <c r="Q51" s="79" t="s">
        <v>104</v>
      </c>
      <c r="R51" s="79">
        <v>183789</v>
      </c>
      <c r="S51" s="79" t="s">
        <v>125</v>
      </c>
      <c r="T51" s="79" t="s">
        <v>126</v>
      </c>
      <c r="U51" s="79">
        <v>549496639</v>
      </c>
      <c r="V51" s="79"/>
      <c r="W51" s="82" t="s">
        <v>555</v>
      </c>
      <c r="X51" s="82" t="s">
        <v>556</v>
      </c>
      <c r="Y51" s="82" t="s">
        <v>557</v>
      </c>
      <c r="Z51" s="82" t="s">
        <v>520</v>
      </c>
      <c r="AA51" s="82" t="s">
        <v>515</v>
      </c>
      <c r="AB51" s="81" t="s">
        <v>558</v>
      </c>
      <c r="AC51" s="83">
        <v>11750</v>
      </c>
      <c r="AD51" s="80">
        <v>21</v>
      </c>
      <c r="AE51" s="83">
        <v>2467.5</v>
      </c>
      <c r="AF51" s="84">
        <f>ROUND(J51*AC51,2)</f>
        <v>11750</v>
      </c>
      <c r="AG51" s="84">
        <f>ROUND(J51*(AC51+AE51),2)</f>
        <v>14217.5</v>
      </c>
    </row>
    <row r="52" spans="1:33" ht="12.75">
      <c r="A52" s="78">
        <v>32379</v>
      </c>
      <c r="B52" s="79"/>
      <c r="C52" s="78">
        <v>86109</v>
      </c>
      <c r="D52" s="79" t="s">
        <v>38</v>
      </c>
      <c r="E52" s="79" t="s">
        <v>39</v>
      </c>
      <c r="F52" s="79" t="s">
        <v>40</v>
      </c>
      <c r="G52" s="79" t="s">
        <v>28</v>
      </c>
      <c r="H52" s="79"/>
      <c r="I52" s="79" t="s">
        <v>29</v>
      </c>
      <c r="J52" s="80">
        <v>3</v>
      </c>
      <c r="K52" s="81" t="s">
        <v>511</v>
      </c>
      <c r="L52" s="79">
        <v>719000</v>
      </c>
      <c r="M52" s="79" t="s">
        <v>47</v>
      </c>
      <c r="N52" s="79" t="s">
        <v>102</v>
      </c>
      <c r="O52" s="79" t="s">
        <v>103</v>
      </c>
      <c r="P52" s="79">
        <v>4</v>
      </c>
      <c r="Q52" s="79" t="s">
        <v>104</v>
      </c>
      <c r="R52" s="79">
        <v>183789</v>
      </c>
      <c r="S52" s="79" t="s">
        <v>125</v>
      </c>
      <c r="T52" s="79" t="s">
        <v>126</v>
      </c>
      <c r="U52" s="79">
        <v>549496639</v>
      </c>
      <c r="V52" s="79"/>
      <c r="W52" s="82" t="s">
        <v>555</v>
      </c>
      <c r="X52" s="82" t="s">
        <v>556</v>
      </c>
      <c r="Y52" s="82" t="s">
        <v>557</v>
      </c>
      <c r="Z52" s="82" t="s">
        <v>520</v>
      </c>
      <c r="AA52" s="82" t="s">
        <v>515</v>
      </c>
      <c r="AB52" s="81" t="s">
        <v>558</v>
      </c>
      <c r="AC52" s="83">
        <v>100</v>
      </c>
      <c r="AD52" s="80">
        <v>21</v>
      </c>
      <c r="AE52" s="83">
        <v>21</v>
      </c>
      <c r="AF52" s="84">
        <f>ROUND(J52*AC52,2)</f>
        <v>300</v>
      </c>
      <c r="AG52" s="84">
        <f>ROUND(J52*(AC52+AE52),2)</f>
        <v>363</v>
      </c>
    </row>
    <row r="53" spans="1:33" ht="12.75">
      <c r="A53" s="78">
        <v>32379</v>
      </c>
      <c r="B53" s="79"/>
      <c r="C53" s="78">
        <v>86110</v>
      </c>
      <c r="D53" s="79" t="s">
        <v>41</v>
      </c>
      <c r="E53" s="79" t="s">
        <v>42</v>
      </c>
      <c r="F53" s="79" t="s">
        <v>43</v>
      </c>
      <c r="G53" s="79" t="s">
        <v>28</v>
      </c>
      <c r="H53" s="79"/>
      <c r="I53" s="79" t="s">
        <v>29</v>
      </c>
      <c r="J53" s="80">
        <v>3</v>
      </c>
      <c r="K53" s="81" t="s">
        <v>511</v>
      </c>
      <c r="L53" s="79">
        <v>719000</v>
      </c>
      <c r="M53" s="79" t="s">
        <v>47</v>
      </c>
      <c r="N53" s="79" t="s">
        <v>102</v>
      </c>
      <c r="O53" s="79" t="s">
        <v>103</v>
      </c>
      <c r="P53" s="79">
        <v>4</v>
      </c>
      <c r="Q53" s="79" t="s">
        <v>104</v>
      </c>
      <c r="R53" s="79">
        <v>183789</v>
      </c>
      <c r="S53" s="79" t="s">
        <v>125</v>
      </c>
      <c r="T53" s="79" t="s">
        <v>126</v>
      </c>
      <c r="U53" s="79">
        <v>549496639</v>
      </c>
      <c r="V53" s="79"/>
      <c r="W53" s="82" t="s">
        <v>555</v>
      </c>
      <c r="X53" s="82" t="s">
        <v>556</v>
      </c>
      <c r="Y53" s="82" t="s">
        <v>557</v>
      </c>
      <c r="Z53" s="82" t="s">
        <v>520</v>
      </c>
      <c r="AA53" s="82" t="s">
        <v>515</v>
      </c>
      <c r="AB53" s="81" t="s">
        <v>558</v>
      </c>
      <c r="AC53" s="83">
        <v>100</v>
      </c>
      <c r="AD53" s="80">
        <v>21</v>
      </c>
      <c r="AE53" s="83">
        <v>21</v>
      </c>
      <c r="AF53" s="84">
        <f>ROUND(J53*AC53,2)</f>
        <v>300</v>
      </c>
      <c r="AG53" s="84">
        <f>ROUND(J53*(AC53+AE53),2)</f>
        <v>363</v>
      </c>
    </row>
    <row r="54" spans="1:33" ht="13.5" thickBot="1">
      <c r="A54" s="78">
        <v>32379</v>
      </c>
      <c r="B54" s="79"/>
      <c r="C54" s="78">
        <v>86111</v>
      </c>
      <c r="D54" s="79" t="s">
        <v>58</v>
      </c>
      <c r="E54" s="79" t="s">
        <v>59</v>
      </c>
      <c r="F54" s="79" t="s">
        <v>60</v>
      </c>
      <c r="G54" s="79" t="s">
        <v>28</v>
      </c>
      <c r="H54" s="79"/>
      <c r="I54" s="79" t="s">
        <v>29</v>
      </c>
      <c r="J54" s="80">
        <v>3</v>
      </c>
      <c r="K54" s="81" t="s">
        <v>511</v>
      </c>
      <c r="L54" s="79">
        <v>719000</v>
      </c>
      <c r="M54" s="79" t="s">
        <v>47</v>
      </c>
      <c r="N54" s="79" t="s">
        <v>102</v>
      </c>
      <c r="O54" s="79" t="s">
        <v>103</v>
      </c>
      <c r="P54" s="79">
        <v>4</v>
      </c>
      <c r="Q54" s="79" t="s">
        <v>104</v>
      </c>
      <c r="R54" s="79">
        <v>183789</v>
      </c>
      <c r="S54" s="79" t="s">
        <v>125</v>
      </c>
      <c r="T54" s="79" t="s">
        <v>126</v>
      </c>
      <c r="U54" s="79">
        <v>549496639</v>
      </c>
      <c r="V54" s="79"/>
      <c r="W54" s="82" t="s">
        <v>555</v>
      </c>
      <c r="X54" s="82" t="s">
        <v>556</v>
      </c>
      <c r="Y54" s="82" t="s">
        <v>557</v>
      </c>
      <c r="Z54" s="82" t="s">
        <v>520</v>
      </c>
      <c r="AA54" s="82" t="s">
        <v>515</v>
      </c>
      <c r="AB54" s="81" t="s">
        <v>558</v>
      </c>
      <c r="AC54" s="83">
        <v>140</v>
      </c>
      <c r="AD54" s="80">
        <v>21</v>
      </c>
      <c r="AE54" s="83">
        <v>29.4</v>
      </c>
      <c r="AF54" s="84">
        <f>ROUND(J54*AC54,2)</f>
        <v>420</v>
      </c>
      <c r="AG54" s="84">
        <f>ROUND(J54*(AC54+AE54),2)</f>
        <v>508.2</v>
      </c>
    </row>
    <row r="55" spans="1:33" ht="13.5" customHeight="1" thickTop="1">
      <c r="A55" s="85"/>
      <c r="B55" s="85"/>
      <c r="C55" s="85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5" t="s">
        <v>510</v>
      </c>
      <c r="AE55" s="85"/>
      <c r="AF55" s="87">
        <f>SUM(AF48:AF54)</f>
        <v>79670</v>
      </c>
      <c r="AG55" s="87">
        <f>SUM(AG48:AG54)</f>
        <v>96400.7</v>
      </c>
    </row>
    <row r="56" spans="1:33" ht="12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</row>
    <row r="57" spans="1:33" ht="13.5" thickBot="1">
      <c r="A57" s="78">
        <v>32401</v>
      </c>
      <c r="B57" s="79"/>
      <c r="C57" s="78">
        <v>86125</v>
      </c>
      <c r="D57" s="79" t="s">
        <v>127</v>
      </c>
      <c r="E57" s="79" t="s">
        <v>128</v>
      </c>
      <c r="F57" s="79" t="s">
        <v>129</v>
      </c>
      <c r="G57" s="79" t="s">
        <v>28</v>
      </c>
      <c r="H57" s="79"/>
      <c r="I57" s="79" t="s">
        <v>29</v>
      </c>
      <c r="J57" s="80">
        <v>2</v>
      </c>
      <c r="K57" s="81" t="s">
        <v>503</v>
      </c>
      <c r="L57" s="79">
        <v>219900</v>
      </c>
      <c r="M57" s="79" t="s">
        <v>130</v>
      </c>
      <c r="N57" s="79" t="s">
        <v>54</v>
      </c>
      <c r="O57" s="79" t="s">
        <v>55</v>
      </c>
      <c r="P57" s="79"/>
      <c r="Q57" s="79" t="s">
        <v>33</v>
      </c>
      <c r="R57" s="79">
        <v>180891</v>
      </c>
      <c r="S57" s="79" t="s">
        <v>131</v>
      </c>
      <c r="T57" s="79" t="s">
        <v>132</v>
      </c>
      <c r="U57" s="79">
        <v>549494666</v>
      </c>
      <c r="V57" s="79"/>
      <c r="W57" s="82" t="s">
        <v>559</v>
      </c>
      <c r="X57" s="82" t="s">
        <v>560</v>
      </c>
      <c r="Y57" s="82" t="s">
        <v>33</v>
      </c>
      <c r="Z57" s="82" t="s">
        <v>509</v>
      </c>
      <c r="AA57" s="82" t="s">
        <v>33</v>
      </c>
      <c r="AB57" s="81" t="s">
        <v>561</v>
      </c>
      <c r="AC57" s="83">
        <v>1250</v>
      </c>
      <c r="AD57" s="80">
        <v>21</v>
      </c>
      <c r="AE57" s="83">
        <v>262.5</v>
      </c>
      <c r="AF57" s="84">
        <f>ROUND(J57*AC57,2)</f>
        <v>2500</v>
      </c>
      <c r="AG57" s="84">
        <f>ROUND(J57*(AC57+AE57),2)</f>
        <v>3025</v>
      </c>
    </row>
    <row r="58" spans="1:33" ht="13.5" customHeight="1" thickTop="1">
      <c r="A58" s="85"/>
      <c r="B58" s="85"/>
      <c r="C58" s="85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5" t="s">
        <v>510</v>
      </c>
      <c r="AE58" s="85"/>
      <c r="AF58" s="87">
        <f>SUM(AF57:AF57)</f>
        <v>2500</v>
      </c>
      <c r="AG58" s="87">
        <f>SUM(AG57:AG57)</f>
        <v>3025</v>
      </c>
    </row>
    <row r="59" spans="1:33" ht="12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</row>
    <row r="60" spans="1:33" ht="25.5">
      <c r="A60" s="78">
        <v>32477</v>
      </c>
      <c r="B60" s="79"/>
      <c r="C60" s="78">
        <v>86244</v>
      </c>
      <c r="D60" s="79" t="s">
        <v>44</v>
      </c>
      <c r="E60" s="79" t="s">
        <v>105</v>
      </c>
      <c r="F60" s="79" t="s">
        <v>106</v>
      </c>
      <c r="G60" s="79" t="s">
        <v>28</v>
      </c>
      <c r="H60" s="79"/>
      <c r="I60" s="79" t="s">
        <v>29</v>
      </c>
      <c r="J60" s="80">
        <v>1</v>
      </c>
      <c r="K60" s="81" t="s">
        <v>503</v>
      </c>
      <c r="L60" s="79">
        <v>110411</v>
      </c>
      <c r="M60" s="79" t="s">
        <v>133</v>
      </c>
      <c r="N60" s="79" t="s">
        <v>134</v>
      </c>
      <c r="O60" s="79" t="s">
        <v>135</v>
      </c>
      <c r="P60" s="79">
        <v>2</v>
      </c>
      <c r="Q60" s="79" t="s">
        <v>136</v>
      </c>
      <c r="R60" s="79">
        <v>1449</v>
      </c>
      <c r="S60" s="79" t="s">
        <v>137</v>
      </c>
      <c r="T60" s="79" t="s">
        <v>138</v>
      </c>
      <c r="U60" s="79">
        <v>532238236</v>
      </c>
      <c r="V60" s="79"/>
      <c r="W60" s="82" t="s">
        <v>509</v>
      </c>
      <c r="X60" s="82" t="s">
        <v>562</v>
      </c>
      <c r="Y60" s="82" t="s">
        <v>33</v>
      </c>
      <c r="Z60" s="82" t="s">
        <v>509</v>
      </c>
      <c r="AA60" s="82" t="s">
        <v>507</v>
      </c>
      <c r="AB60" s="81" t="s">
        <v>563</v>
      </c>
      <c r="AC60" s="83">
        <v>5750</v>
      </c>
      <c r="AD60" s="80">
        <v>21</v>
      </c>
      <c r="AE60" s="83">
        <v>1207.5</v>
      </c>
      <c r="AF60" s="84">
        <f>ROUND(J60*AC60,2)</f>
        <v>5750</v>
      </c>
      <c r="AG60" s="84">
        <f>ROUND(J60*(AC60+AE60),2)</f>
        <v>6957.5</v>
      </c>
    </row>
    <row r="61" spans="1:33" ht="25.5">
      <c r="A61" s="78">
        <v>32477</v>
      </c>
      <c r="B61" s="79"/>
      <c r="C61" s="78">
        <v>86262</v>
      </c>
      <c r="D61" s="79" t="s">
        <v>115</v>
      </c>
      <c r="E61" s="79" t="s">
        <v>116</v>
      </c>
      <c r="F61" s="79" t="s">
        <v>117</v>
      </c>
      <c r="G61" s="79" t="s">
        <v>28</v>
      </c>
      <c r="H61" s="79"/>
      <c r="I61" s="79" t="s">
        <v>29</v>
      </c>
      <c r="J61" s="80">
        <v>1</v>
      </c>
      <c r="K61" s="81" t="s">
        <v>503</v>
      </c>
      <c r="L61" s="79">
        <v>110411</v>
      </c>
      <c r="M61" s="79" t="s">
        <v>133</v>
      </c>
      <c r="N61" s="79" t="s">
        <v>134</v>
      </c>
      <c r="O61" s="79" t="s">
        <v>135</v>
      </c>
      <c r="P61" s="79">
        <v>2</v>
      </c>
      <c r="Q61" s="79" t="s">
        <v>136</v>
      </c>
      <c r="R61" s="79">
        <v>1449</v>
      </c>
      <c r="S61" s="79" t="s">
        <v>137</v>
      </c>
      <c r="T61" s="79" t="s">
        <v>138</v>
      </c>
      <c r="U61" s="79">
        <v>532238236</v>
      </c>
      <c r="V61" s="79"/>
      <c r="W61" s="82" t="s">
        <v>509</v>
      </c>
      <c r="X61" s="82" t="s">
        <v>562</v>
      </c>
      <c r="Y61" s="82" t="s">
        <v>33</v>
      </c>
      <c r="Z61" s="82" t="s">
        <v>509</v>
      </c>
      <c r="AA61" s="82" t="s">
        <v>507</v>
      </c>
      <c r="AB61" s="81" t="s">
        <v>563</v>
      </c>
      <c r="AC61" s="83">
        <v>9200</v>
      </c>
      <c r="AD61" s="80">
        <v>21</v>
      </c>
      <c r="AE61" s="83">
        <v>1932</v>
      </c>
      <c r="AF61" s="84">
        <f>ROUND(J61*AC61,2)</f>
        <v>9200</v>
      </c>
      <c r="AG61" s="84">
        <f>ROUND(J61*(AC61+AE61),2)</f>
        <v>11132</v>
      </c>
    </row>
    <row r="62" spans="1:33" ht="26.25" thickBot="1">
      <c r="A62" s="78">
        <v>32477</v>
      </c>
      <c r="B62" s="79"/>
      <c r="C62" s="78">
        <v>86263</v>
      </c>
      <c r="D62" s="79" t="s">
        <v>50</v>
      </c>
      <c r="E62" s="79" t="s">
        <v>51</v>
      </c>
      <c r="F62" s="79" t="s">
        <v>52</v>
      </c>
      <c r="G62" s="79" t="s">
        <v>28</v>
      </c>
      <c r="H62" s="79"/>
      <c r="I62" s="79" t="s">
        <v>29</v>
      </c>
      <c r="J62" s="80">
        <v>1</v>
      </c>
      <c r="K62" s="81" t="s">
        <v>503</v>
      </c>
      <c r="L62" s="79">
        <v>110411</v>
      </c>
      <c r="M62" s="79" t="s">
        <v>133</v>
      </c>
      <c r="N62" s="79" t="s">
        <v>134</v>
      </c>
      <c r="O62" s="79" t="s">
        <v>135</v>
      </c>
      <c r="P62" s="79">
        <v>2</v>
      </c>
      <c r="Q62" s="79" t="s">
        <v>136</v>
      </c>
      <c r="R62" s="79">
        <v>1449</v>
      </c>
      <c r="S62" s="79" t="s">
        <v>137</v>
      </c>
      <c r="T62" s="79" t="s">
        <v>138</v>
      </c>
      <c r="U62" s="79">
        <v>532238236</v>
      </c>
      <c r="V62" s="79"/>
      <c r="W62" s="82" t="s">
        <v>509</v>
      </c>
      <c r="X62" s="82" t="s">
        <v>562</v>
      </c>
      <c r="Y62" s="82" t="s">
        <v>33</v>
      </c>
      <c r="Z62" s="82" t="s">
        <v>509</v>
      </c>
      <c r="AA62" s="82" t="s">
        <v>507</v>
      </c>
      <c r="AB62" s="81" t="s">
        <v>563</v>
      </c>
      <c r="AC62" s="83">
        <v>1750</v>
      </c>
      <c r="AD62" s="80">
        <v>21</v>
      </c>
      <c r="AE62" s="83">
        <v>367.5</v>
      </c>
      <c r="AF62" s="84">
        <f>ROUND(J62*AC62,2)</f>
        <v>1750</v>
      </c>
      <c r="AG62" s="84">
        <f>ROUND(J62*(AC62+AE62),2)</f>
        <v>2117.5</v>
      </c>
    </row>
    <row r="63" spans="1:33" ht="13.5" customHeight="1" thickTop="1">
      <c r="A63" s="85"/>
      <c r="B63" s="85"/>
      <c r="C63" s="85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5" t="s">
        <v>510</v>
      </c>
      <c r="AE63" s="85"/>
      <c r="AF63" s="87">
        <f>SUM(AF60:AF62)</f>
        <v>16700</v>
      </c>
      <c r="AG63" s="87">
        <f>SUM(AG60:AG62)</f>
        <v>20207</v>
      </c>
    </row>
    <row r="64" spans="1:33" ht="12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</row>
    <row r="65" spans="1:33" ht="26.25" thickBot="1">
      <c r="A65" s="78">
        <v>32720</v>
      </c>
      <c r="B65" s="79"/>
      <c r="C65" s="78">
        <v>86595</v>
      </c>
      <c r="D65" s="79" t="s">
        <v>38</v>
      </c>
      <c r="E65" s="79" t="s">
        <v>39</v>
      </c>
      <c r="F65" s="79" t="s">
        <v>40</v>
      </c>
      <c r="G65" s="79" t="s">
        <v>28</v>
      </c>
      <c r="H65" s="95" t="s">
        <v>174</v>
      </c>
      <c r="I65" s="79" t="s">
        <v>29</v>
      </c>
      <c r="J65" s="80">
        <v>10</v>
      </c>
      <c r="K65" s="81" t="s">
        <v>511</v>
      </c>
      <c r="L65" s="79">
        <v>313060</v>
      </c>
      <c r="M65" s="79" t="s">
        <v>139</v>
      </c>
      <c r="N65" s="79" t="s">
        <v>84</v>
      </c>
      <c r="O65" s="79" t="s">
        <v>85</v>
      </c>
      <c r="P65" s="79"/>
      <c r="Q65" s="79" t="s">
        <v>33</v>
      </c>
      <c r="R65" s="79">
        <v>411077</v>
      </c>
      <c r="S65" s="79" t="s">
        <v>140</v>
      </c>
      <c r="T65" s="79" t="s">
        <v>141</v>
      </c>
      <c r="U65" s="79">
        <v>549494978</v>
      </c>
      <c r="V65" s="79" t="s">
        <v>142</v>
      </c>
      <c r="W65" s="82" t="s">
        <v>564</v>
      </c>
      <c r="X65" s="82" t="s">
        <v>565</v>
      </c>
      <c r="Y65" s="82" t="s">
        <v>566</v>
      </c>
      <c r="Z65" s="82" t="s">
        <v>567</v>
      </c>
      <c r="AA65" s="82" t="s">
        <v>33</v>
      </c>
      <c r="AB65" s="81" t="s">
        <v>568</v>
      </c>
      <c r="AC65" s="83">
        <v>115</v>
      </c>
      <c r="AD65" s="80">
        <v>21</v>
      </c>
      <c r="AE65" s="83">
        <v>24.15</v>
      </c>
      <c r="AF65" s="84">
        <f>ROUND(J65*AC65,2)</f>
        <v>1150</v>
      </c>
      <c r="AG65" s="84">
        <f>ROUND(J65*(AC65+AE65),2)</f>
        <v>1391.5</v>
      </c>
    </row>
    <row r="66" spans="1:33" ht="13.5" customHeight="1" thickTop="1">
      <c r="A66" s="85"/>
      <c r="B66" s="85"/>
      <c r="C66" s="85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5" t="s">
        <v>510</v>
      </c>
      <c r="AE66" s="85"/>
      <c r="AF66" s="87">
        <f>SUM(AF65:AF65)</f>
        <v>1150</v>
      </c>
      <c r="AG66" s="87">
        <f>SUM(AG65:AG65)</f>
        <v>1391.5</v>
      </c>
    </row>
    <row r="67" spans="1:33" ht="12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</row>
    <row r="68" spans="1:33" ht="13.5" thickBot="1">
      <c r="A68" s="78">
        <v>32737</v>
      </c>
      <c r="B68" s="79" t="s">
        <v>143</v>
      </c>
      <c r="C68" s="78">
        <v>86584</v>
      </c>
      <c r="D68" s="79" t="s">
        <v>38</v>
      </c>
      <c r="E68" s="79" t="s">
        <v>144</v>
      </c>
      <c r="F68" s="79" t="s">
        <v>145</v>
      </c>
      <c r="G68" s="79" t="s">
        <v>28</v>
      </c>
      <c r="H68" s="79"/>
      <c r="I68" s="79" t="s">
        <v>29</v>
      </c>
      <c r="J68" s="80">
        <v>2</v>
      </c>
      <c r="K68" s="81" t="s">
        <v>511</v>
      </c>
      <c r="L68" s="79">
        <v>510000</v>
      </c>
      <c r="M68" s="79" t="s">
        <v>72</v>
      </c>
      <c r="N68" s="79" t="s">
        <v>73</v>
      </c>
      <c r="O68" s="79" t="s">
        <v>32</v>
      </c>
      <c r="P68" s="79">
        <v>2</v>
      </c>
      <c r="Q68" s="79" t="s">
        <v>74</v>
      </c>
      <c r="R68" s="79">
        <v>186014</v>
      </c>
      <c r="S68" s="79" t="s">
        <v>75</v>
      </c>
      <c r="T68" s="79" t="s">
        <v>76</v>
      </c>
      <c r="U68" s="79">
        <v>549496321</v>
      </c>
      <c r="V68" s="79"/>
      <c r="W68" s="82" t="s">
        <v>569</v>
      </c>
      <c r="X68" s="82" t="s">
        <v>570</v>
      </c>
      <c r="Y68" s="82" t="s">
        <v>33</v>
      </c>
      <c r="Z68" s="82" t="s">
        <v>520</v>
      </c>
      <c r="AA68" s="82" t="s">
        <v>515</v>
      </c>
      <c r="AB68" s="81" t="s">
        <v>571</v>
      </c>
      <c r="AC68" s="83">
        <v>180</v>
      </c>
      <c r="AD68" s="80">
        <v>21</v>
      </c>
      <c r="AE68" s="83">
        <v>37.8</v>
      </c>
      <c r="AF68" s="84">
        <f>ROUND(J68*AC68,2)</f>
        <v>360</v>
      </c>
      <c r="AG68" s="84">
        <f>ROUND(J68*(AC68+AE68),2)</f>
        <v>435.6</v>
      </c>
    </row>
    <row r="69" spans="1:33" ht="13.5" customHeight="1" thickTop="1">
      <c r="A69" s="85"/>
      <c r="B69" s="85"/>
      <c r="C69" s="85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5" t="s">
        <v>510</v>
      </c>
      <c r="AE69" s="85"/>
      <c r="AF69" s="87">
        <f>SUM(AF68:AF68)</f>
        <v>360</v>
      </c>
      <c r="AG69" s="87">
        <f>SUM(AG68:AG68)</f>
        <v>435.6</v>
      </c>
    </row>
    <row r="70" spans="1:33" ht="12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</row>
    <row r="71" spans="1:33" ht="25.5">
      <c r="A71" s="78">
        <v>32877</v>
      </c>
      <c r="B71" s="79"/>
      <c r="C71" s="78">
        <v>86759</v>
      </c>
      <c r="D71" s="79" t="s">
        <v>58</v>
      </c>
      <c r="E71" s="79" t="s">
        <v>59</v>
      </c>
      <c r="F71" s="79" t="s">
        <v>60</v>
      </c>
      <c r="G71" s="79" t="s">
        <v>28</v>
      </c>
      <c r="H71" s="79"/>
      <c r="I71" s="79" t="s">
        <v>29</v>
      </c>
      <c r="J71" s="80">
        <v>5</v>
      </c>
      <c r="K71" s="81" t="s">
        <v>511</v>
      </c>
      <c r="L71" s="79">
        <v>212650</v>
      </c>
      <c r="M71" s="79" t="s">
        <v>146</v>
      </c>
      <c r="N71" s="79" t="s">
        <v>67</v>
      </c>
      <c r="O71" s="79" t="s">
        <v>55</v>
      </c>
      <c r="P71" s="79">
        <v>0</v>
      </c>
      <c r="Q71" s="79" t="s">
        <v>33</v>
      </c>
      <c r="R71" s="79">
        <v>9111</v>
      </c>
      <c r="S71" s="79" t="s">
        <v>147</v>
      </c>
      <c r="T71" s="79" t="s">
        <v>148</v>
      </c>
      <c r="U71" s="79">
        <v>549494986</v>
      </c>
      <c r="V71" s="79" t="s">
        <v>149</v>
      </c>
      <c r="W71" s="82" t="s">
        <v>522</v>
      </c>
      <c r="X71" s="82" t="s">
        <v>572</v>
      </c>
      <c r="Y71" s="82" t="s">
        <v>573</v>
      </c>
      <c r="Z71" s="82" t="s">
        <v>520</v>
      </c>
      <c r="AA71" s="82" t="s">
        <v>33</v>
      </c>
      <c r="AB71" s="81" t="s">
        <v>574</v>
      </c>
      <c r="AC71" s="83">
        <v>140</v>
      </c>
      <c r="AD71" s="80">
        <v>21</v>
      </c>
      <c r="AE71" s="83">
        <v>29.4</v>
      </c>
      <c r="AF71" s="84">
        <f>ROUND(J71*AC71,2)</f>
        <v>700</v>
      </c>
      <c r="AG71" s="84">
        <f>ROUND(J71*(AC71+AE71),2)</f>
        <v>847</v>
      </c>
    </row>
    <row r="72" spans="1:33" ht="25.5">
      <c r="A72" s="78">
        <v>32877</v>
      </c>
      <c r="B72" s="79"/>
      <c r="C72" s="78">
        <v>86760</v>
      </c>
      <c r="D72" s="79" t="s">
        <v>44</v>
      </c>
      <c r="E72" s="79" t="s">
        <v>45</v>
      </c>
      <c r="F72" s="79" t="s">
        <v>46</v>
      </c>
      <c r="G72" s="79" t="s">
        <v>28</v>
      </c>
      <c r="H72" s="79"/>
      <c r="I72" s="79" t="s">
        <v>29</v>
      </c>
      <c r="J72" s="80">
        <v>1</v>
      </c>
      <c r="K72" s="81" t="s">
        <v>511</v>
      </c>
      <c r="L72" s="79">
        <v>212650</v>
      </c>
      <c r="M72" s="79" t="s">
        <v>146</v>
      </c>
      <c r="N72" s="79" t="s">
        <v>67</v>
      </c>
      <c r="O72" s="79" t="s">
        <v>55</v>
      </c>
      <c r="P72" s="79">
        <v>0</v>
      </c>
      <c r="Q72" s="79" t="s">
        <v>33</v>
      </c>
      <c r="R72" s="79">
        <v>9111</v>
      </c>
      <c r="S72" s="79" t="s">
        <v>147</v>
      </c>
      <c r="T72" s="79" t="s">
        <v>148</v>
      </c>
      <c r="U72" s="79">
        <v>549494986</v>
      </c>
      <c r="V72" s="79" t="s">
        <v>149</v>
      </c>
      <c r="W72" s="82" t="s">
        <v>522</v>
      </c>
      <c r="X72" s="82" t="s">
        <v>572</v>
      </c>
      <c r="Y72" s="82" t="s">
        <v>573</v>
      </c>
      <c r="Z72" s="82" t="s">
        <v>520</v>
      </c>
      <c r="AA72" s="82" t="s">
        <v>33</v>
      </c>
      <c r="AB72" s="81" t="s">
        <v>574</v>
      </c>
      <c r="AC72" s="83">
        <v>3750</v>
      </c>
      <c r="AD72" s="80">
        <v>21</v>
      </c>
      <c r="AE72" s="83">
        <v>787.5</v>
      </c>
      <c r="AF72" s="84">
        <f>ROUND(J72*AC72,2)</f>
        <v>3750</v>
      </c>
      <c r="AG72" s="84">
        <f>ROUND(J72*(AC72+AE72),2)</f>
        <v>4537.5</v>
      </c>
    </row>
    <row r="73" spans="1:33" ht="25.5">
      <c r="A73" s="78">
        <v>32877</v>
      </c>
      <c r="B73" s="79"/>
      <c r="C73" s="78">
        <v>86761</v>
      </c>
      <c r="D73" s="79" t="s">
        <v>41</v>
      </c>
      <c r="E73" s="79" t="s">
        <v>42</v>
      </c>
      <c r="F73" s="79" t="s">
        <v>43</v>
      </c>
      <c r="G73" s="79" t="s">
        <v>28</v>
      </c>
      <c r="H73" s="95" t="s">
        <v>150</v>
      </c>
      <c r="I73" s="79" t="s">
        <v>29</v>
      </c>
      <c r="J73" s="80">
        <v>1</v>
      </c>
      <c r="K73" s="81" t="s">
        <v>511</v>
      </c>
      <c r="L73" s="79">
        <v>212650</v>
      </c>
      <c r="M73" s="79" t="s">
        <v>146</v>
      </c>
      <c r="N73" s="79" t="s">
        <v>67</v>
      </c>
      <c r="O73" s="79" t="s">
        <v>55</v>
      </c>
      <c r="P73" s="79">
        <v>0</v>
      </c>
      <c r="Q73" s="79" t="s">
        <v>33</v>
      </c>
      <c r="R73" s="79">
        <v>9111</v>
      </c>
      <c r="S73" s="79" t="s">
        <v>147</v>
      </c>
      <c r="T73" s="79" t="s">
        <v>148</v>
      </c>
      <c r="U73" s="79">
        <v>549494986</v>
      </c>
      <c r="V73" s="79" t="s">
        <v>149</v>
      </c>
      <c r="W73" s="82" t="s">
        <v>522</v>
      </c>
      <c r="X73" s="82" t="s">
        <v>572</v>
      </c>
      <c r="Y73" s="82" t="s">
        <v>573</v>
      </c>
      <c r="Z73" s="82" t="s">
        <v>520</v>
      </c>
      <c r="AA73" s="82" t="s">
        <v>33</v>
      </c>
      <c r="AB73" s="81" t="s">
        <v>574</v>
      </c>
      <c r="AC73" s="83">
        <v>100</v>
      </c>
      <c r="AD73" s="80">
        <v>21</v>
      </c>
      <c r="AE73" s="83">
        <v>21</v>
      </c>
      <c r="AF73" s="84">
        <f>ROUND(J73*AC73,2)</f>
        <v>100</v>
      </c>
      <c r="AG73" s="84">
        <f>ROUND(J73*(AC73+AE73),2)</f>
        <v>121</v>
      </c>
    </row>
    <row r="74" spans="1:33" ht="26.25" thickBot="1">
      <c r="A74" s="78">
        <v>32877</v>
      </c>
      <c r="B74" s="79"/>
      <c r="C74" s="78">
        <v>86762</v>
      </c>
      <c r="D74" s="79" t="s">
        <v>38</v>
      </c>
      <c r="E74" s="79" t="s">
        <v>39</v>
      </c>
      <c r="F74" s="79" t="s">
        <v>40</v>
      </c>
      <c r="G74" s="79" t="s">
        <v>28</v>
      </c>
      <c r="H74" s="95" t="s">
        <v>151</v>
      </c>
      <c r="I74" s="79" t="s">
        <v>29</v>
      </c>
      <c r="J74" s="80">
        <v>1</v>
      </c>
      <c r="K74" s="81" t="s">
        <v>511</v>
      </c>
      <c r="L74" s="79">
        <v>212650</v>
      </c>
      <c r="M74" s="79" t="s">
        <v>146</v>
      </c>
      <c r="N74" s="79" t="s">
        <v>67</v>
      </c>
      <c r="O74" s="79" t="s">
        <v>55</v>
      </c>
      <c r="P74" s="79">
        <v>0</v>
      </c>
      <c r="Q74" s="79" t="s">
        <v>33</v>
      </c>
      <c r="R74" s="79">
        <v>9111</v>
      </c>
      <c r="S74" s="79" t="s">
        <v>147</v>
      </c>
      <c r="T74" s="79" t="s">
        <v>148</v>
      </c>
      <c r="U74" s="79">
        <v>549494986</v>
      </c>
      <c r="V74" s="79" t="s">
        <v>152</v>
      </c>
      <c r="W74" s="82" t="s">
        <v>522</v>
      </c>
      <c r="X74" s="82" t="s">
        <v>572</v>
      </c>
      <c r="Y74" s="82" t="s">
        <v>573</v>
      </c>
      <c r="Z74" s="82" t="s">
        <v>520</v>
      </c>
      <c r="AA74" s="82" t="s">
        <v>33</v>
      </c>
      <c r="AB74" s="81" t="s">
        <v>574</v>
      </c>
      <c r="AC74" s="83">
        <v>100</v>
      </c>
      <c r="AD74" s="80">
        <v>21</v>
      </c>
      <c r="AE74" s="83">
        <v>21</v>
      </c>
      <c r="AF74" s="84">
        <f>ROUND(J74*AC74,2)</f>
        <v>100</v>
      </c>
      <c r="AG74" s="84">
        <f>ROUND(J74*(AC74+AE74),2)</f>
        <v>121</v>
      </c>
    </row>
    <row r="75" spans="1:33" ht="13.5" customHeight="1" thickTop="1">
      <c r="A75" s="85"/>
      <c r="B75" s="85"/>
      <c r="C75" s="85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5" t="s">
        <v>510</v>
      </c>
      <c r="AE75" s="85"/>
      <c r="AF75" s="87">
        <f>SUM(AF71:AF74)</f>
        <v>4650</v>
      </c>
      <c r="AG75" s="87">
        <f>SUM(AG71:AG74)</f>
        <v>5626.5</v>
      </c>
    </row>
    <row r="76" spans="1:33" ht="12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</row>
    <row r="77" spans="1:33" ht="26.25" thickBot="1">
      <c r="A77" s="78">
        <v>32917</v>
      </c>
      <c r="B77" s="79" t="s">
        <v>153</v>
      </c>
      <c r="C77" s="78">
        <v>86827</v>
      </c>
      <c r="D77" s="79" t="s">
        <v>58</v>
      </c>
      <c r="E77" s="79" t="s">
        <v>59</v>
      </c>
      <c r="F77" s="79" t="s">
        <v>60</v>
      </c>
      <c r="G77" s="79" t="s">
        <v>28</v>
      </c>
      <c r="H77" s="95" t="s">
        <v>154</v>
      </c>
      <c r="I77" s="79" t="s">
        <v>29</v>
      </c>
      <c r="J77" s="80">
        <v>2</v>
      </c>
      <c r="K77" s="81" t="s">
        <v>511</v>
      </c>
      <c r="L77" s="79">
        <v>220000</v>
      </c>
      <c r="M77" s="79" t="s">
        <v>155</v>
      </c>
      <c r="N77" s="79" t="s">
        <v>156</v>
      </c>
      <c r="O77" s="79" t="s">
        <v>157</v>
      </c>
      <c r="P77" s="79">
        <v>1</v>
      </c>
      <c r="Q77" s="79">
        <v>21</v>
      </c>
      <c r="R77" s="79">
        <v>37823</v>
      </c>
      <c r="S77" s="79" t="s">
        <v>158</v>
      </c>
      <c r="T77" s="79" t="s">
        <v>159</v>
      </c>
      <c r="U77" s="79">
        <v>549491207</v>
      </c>
      <c r="V77" s="79" t="s">
        <v>160</v>
      </c>
      <c r="W77" s="82" t="s">
        <v>575</v>
      </c>
      <c r="X77" s="82" t="s">
        <v>576</v>
      </c>
      <c r="Y77" s="82" t="s">
        <v>33</v>
      </c>
      <c r="Z77" s="82" t="s">
        <v>577</v>
      </c>
      <c r="AA77" s="82" t="s">
        <v>33</v>
      </c>
      <c r="AB77" s="81" t="s">
        <v>578</v>
      </c>
      <c r="AC77" s="83">
        <v>500</v>
      </c>
      <c r="AD77" s="80">
        <v>21</v>
      </c>
      <c r="AE77" s="83">
        <v>105</v>
      </c>
      <c r="AF77" s="84">
        <f>ROUND(J77*AC77,2)</f>
        <v>1000</v>
      </c>
      <c r="AG77" s="84">
        <f>ROUND(J77*(AC77+AE77),2)</f>
        <v>1210</v>
      </c>
    </row>
    <row r="78" spans="1:33" ht="13.5" customHeight="1" thickTop="1">
      <c r="A78" s="85"/>
      <c r="B78" s="85"/>
      <c r="C78" s="85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5" t="s">
        <v>510</v>
      </c>
      <c r="AE78" s="85"/>
      <c r="AF78" s="87">
        <f>SUM(AF77:AF77)</f>
        <v>1000</v>
      </c>
      <c r="AG78" s="87">
        <f>SUM(AG77:AG77)</f>
        <v>1210</v>
      </c>
    </row>
    <row r="79" spans="1:33" ht="12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</row>
    <row r="80" spans="1:33" ht="26.25" thickBot="1">
      <c r="A80" s="78">
        <v>32918</v>
      </c>
      <c r="B80" s="79" t="s">
        <v>161</v>
      </c>
      <c r="C80" s="78">
        <v>86845</v>
      </c>
      <c r="D80" s="79" t="s">
        <v>58</v>
      </c>
      <c r="E80" s="79" t="s">
        <v>59</v>
      </c>
      <c r="F80" s="79" t="s">
        <v>60</v>
      </c>
      <c r="G80" s="79" t="s">
        <v>28</v>
      </c>
      <c r="H80" s="95" t="s">
        <v>172</v>
      </c>
      <c r="I80" s="79" t="s">
        <v>29</v>
      </c>
      <c r="J80" s="80">
        <v>6</v>
      </c>
      <c r="K80" s="81" t="s">
        <v>511</v>
      </c>
      <c r="L80" s="79">
        <v>220000</v>
      </c>
      <c r="M80" s="79" t="s">
        <v>155</v>
      </c>
      <c r="N80" s="79" t="s">
        <v>156</v>
      </c>
      <c r="O80" s="79" t="s">
        <v>157</v>
      </c>
      <c r="P80" s="79">
        <v>1</v>
      </c>
      <c r="Q80" s="79">
        <v>21</v>
      </c>
      <c r="R80" s="79">
        <v>37823</v>
      </c>
      <c r="S80" s="79" t="s">
        <v>158</v>
      </c>
      <c r="T80" s="79" t="s">
        <v>159</v>
      </c>
      <c r="U80" s="79">
        <v>549491207</v>
      </c>
      <c r="V80" s="79" t="s">
        <v>160</v>
      </c>
      <c r="W80" s="82" t="s">
        <v>509</v>
      </c>
      <c r="X80" s="82" t="s">
        <v>579</v>
      </c>
      <c r="Y80" s="82" t="s">
        <v>33</v>
      </c>
      <c r="Z80" s="82" t="s">
        <v>509</v>
      </c>
      <c r="AA80" s="82" t="s">
        <v>33</v>
      </c>
      <c r="AB80" s="81" t="s">
        <v>580</v>
      </c>
      <c r="AC80" s="83">
        <v>240</v>
      </c>
      <c r="AD80" s="80">
        <v>21</v>
      </c>
      <c r="AE80" s="83">
        <v>50.4</v>
      </c>
      <c r="AF80" s="84">
        <f>ROUND(J80*AC80,2)</f>
        <v>1440</v>
      </c>
      <c r="AG80" s="84">
        <f>ROUND(J80*(AC80+AE80),2)</f>
        <v>1742.4</v>
      </c>
    </row>
    <row r="81" spans="1:33" ht="13.5" customHeight="1" thickTop="1">
      <c r="A81" s="85"/>
      <c r="B81" s="85"/>
      <c r="C81" s="85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5" t="s">
        <v>510</v>
      </c>
      <c r="AE81" s="85"/>
      <c r="AF81" s="87">
        <f>SUM(AF80:AF80)</f>
        <v>1440</v>
      </c>
      <c r="AG81" s="87">
        <f>SUM(AG80:AG80)</f>
        <v>1742.4</v>
      </c>
    </row>
    <row r="82" spans="1:33" ht="12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</row>
    <row r="83" spans="1:33" ht="25.5">
      <c r="A83" s="78">
        <v>32938</v>
      </c>
      <c r="B83" s="79" t="s">
        <v>162</v>
      </c>
      <c r="C83" s="78">
        <v>86828</v>
      </c>
      <c r="D83" s="79" t="s">
        <v>44</v>
      </c>
      <c r="E83" s="79" t="s">
        <v>45</v>
      </c>
      <c r="F83" s="79" t="s">
        <v>46</v>
      </c>
      <c r="G83" s="79" t="s">
        <v>28</v>
      </c>
      <c r="H83" s="95" t="s">
        <v>163</v>
      </c>
      <c r="I83" s="79" t="s">
        <v>29</v>
      </c>
      <c r="J83" s="80">
        <v>1</v>
      </c>
      <c r="K83" s="81" t="s">
        <v>511</v>
      </c>
      <c r="L83" s="79">
        <v>220000</v>
      </c>
      <c r="M83" s="79" t="s">
        <v>155</v>
      </c>
      <c r="N83" s="79" t="s">
        <v>156</v>
      </c>
      <c r="O83" s="79" t="s">
        <v>157</v>
      </c>
      <c r="P83" s="79">
        <v>1</v>
      </c>
      <c r="Q83" s="79">
        <v>21</v>
      </c>
      <c r="R83" s="79">
        <v>37823</v>
      </c>
      <c r="S83" s="79" t="s">
        <v>158</v>
      </c>
      <c r="T83" s="79" t="s">
        <v>159</v>
      </c>
      <c r="U83" s="79">
        <v>549491207</v>
      </c>
      <c r="V83" s="79" t="s">
        <v>160</v>
      </c>
      <c r="W83" s="82" t="s">
        <v>581</v>
      </c>
      <c r="X83" s="82" t="s">
        <v>582</v>
      </c>
      <c r="Y83" s="82" t="s">
        <v>545</v>
      </c>
      <c r="Z83" s="82" t="s">
        <v>583</v>
      </c>
      <c r="AA83" s="82" t="s">
        <v>584</v>
      </c>
      <c r="AB83" s="81" t="s">
        <v>585</v>
      </c>
      <c r="AC83" s="83">
        <v>4950</v>
      </c>
      <c r="AD83" s="80">
        <v>21</v>
      </c>
      <c r="AE83" s="83">
        <v>1039.5</v>
      </c>
      <c r="AF83" s="84">
        <f>ROUND(J83*AC83,2)</f>
        <v>4950</v>
      </c>
      <c r="AG83" s="84">
        <f>ROUND(J83*(AC83+AE83),2)</f>
        <v>5989.5</v>
      </c>
    </row>
    <row r="84" spans="1:33" ht="26.25" thickBot="1">
      <c r="A84" s="78">
        <v>32938</v>
      </c>
      <c r="B84" s="79" t="s">
        <v>162</v>
      </c>
      <c r="C84" s="78">
        <v>86847</v>
      </c>
      <c r="D84" s="79" t="s">
        <v>78</v>
      </c>
      <c r="E84" s="79" t="s">
        <v>79</v>
      </c>
      <c r="F84" s="79" t="s">
        <v>80</v>
      </c>
      <c r="G84" s="79" t="s">
        <v>28</v>
      </c>
      <c r="H84" s="79"/>
      <c r="I84" s="79" t="s">
        <v>29</v>
      </c>
      <c r="J84" s="80">
        <v>1</v>
      </c>
      <c r="K84" s="81" t="s">
        <v>511</v>
      </c>
      <c r="L84" s="79">
        <v>220000</v>
      </c>
      <c r="M84" s="79" t="s">
        <v>155</v>
      </c>
      <c r="N84" s="79" t="s">
        <v>156</v>
      </c>
      <c r="O84" s="79" t="s">
        <v>157</v>
      </c>
      <c r="P84" s="79">
        <v>1</v>
      </c>
      <c r="Q84" s="79">
        <v>21</v>
      </c>
      <c r="R84" s="79">
        <v>37823</v>
      </c>
      <c r="S84" s="79" t="s">
        <v>158</v>
      </c>
      <c r="T84" s="79" t="s">
        <v>159</v>
      </c>
      <c r="U84" s="79">
        <v>549491207</v>
      </c>
      <c r="V84" s="79" t="s">
        <v>160</v>
      </c>
      <c r="W84" s="82" t="s">
        <v>581</v>
      </c>
      <c r="X84" s="82" t="s">
        <v>582</v>
      </c>
      <c r="Y84" s="82" t="s">
        <v>545</v>
      </c>
      <c r="Z84" s="82" t="s">
        <v>583</v>
      </c>
      <c r="AA84" s="82" t="s">
        <v>584</v>
      </c>
      <c r="AB84" s="81" t="s">
        <v>585</v>
      </c>
      <c r="AC84" s="83">
        <v>6950</v>
      </c>
      <c r="AD84" s="80">
        <v>21</v>
      </c>
      <c r="AE84" s="83">
        <v>1459.5</v>
      </c>
      <c r="AF84" s="84">
        <f>ROUND(J84*AC84,2)</f>
        <v>6950</v>
      </c>
      <c r="AG84" s="84">
        <f>ROUND(J84*(AC84+AE84),2)</f>
        <v>8409.5</v>
      </c>
    </row>
    <row r="85" spans="1:33" ht="13.5" customHeight="1" thickTop="1">
      <c r="A85" s="85"/>
      <c r="B85" s="85"/>
      <c r="C85" s="85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5" t="s">
        <v>510</v>
      </c>
      <c r="AE85" s="85"/>
      <c r="AF85" s="87">
        <f>SUM(AF83:AF84)</f>
        <v>11900</v>
      </c>
      <c r="AG85" s="87">
        <f>SUM(AG83:AG84)</f>
        <v>14399</v>
      </c>
    </row>
    <row r="86" spans="1:33" ht="12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</row>
    <row r="87" spans="1:33" ht="13.5" thickBot="1">
      <c r="A87" s="78">
        <v>32940</v>
      </c>
      <c r="B87" s="79" t="s">
        <v>164</v>
      </c>
      <c r="C87" s="78">
        <v>86854</v>
      </c>
      <c r="D87" s="79" t="s">
        <v>38</v>
      </c>
      <c r="E87" s="79" t="s">
        <v>39</v>
      </c>
      <c r="F87" s="79" t="s">
        <v>40</v>
      </c>
      <c r="G87" s="79" t="s">
        <v>28</v>
      </c>
      <c r="H87" s="95" t="s">
        <v>151</v>
      </c>
      <c r="I87" s="79" t="s">
        <v>29</v>
      </c>
      <c r="J87" s="80">
        <v>5</v>
      </c>
      <c r="K87" s="81" t="s">
        <v>511</v>
      </c>
      <c r="L87" s="79">
        <v>920000</v>
      </c>
      <c r="M87" s="79" t="s">
        <v>165</v>
      </c>
      <c r="N87" s="79" t="s">
        <v>166</v>
      </c>
      <c r="O87" s="79" t="s">
        <v>167</v>
      </c>
      <c r="P87" s="79">
        <v>2</v>
      </c>
      <c r="Q87" s="79" t="s">
        <v>168</v>
      </c>
      <c r="R87" s="79">
        <v>2090</v>
      </c>
      <c r="S87" s="79" t="s">
        <v>169</v>
      </c>
      <c r="T87" s="79" t="s">
        <v>170</v>
      </c>
      <c r="U87" s="79">
        <v>549494642</v>
      </c>
      <c r="V87" s="79"/>
      <c r="W87" s="82" t="s">
        <v>509</v>
      </c>
      <c r="X87" s="82" t="s">
        <v>586</v>
      </c>
      <c r="Y87" s="82" t="s">
        <v>33</v>
      </c>
      <c r="Z87" s="82" t="s">
        <v>509</v>
      </c>
      <c r="AA87" s="82" t="s">
        <v>528</v>
      </c>
      <c r="AB87" s="81" t="s">
        <v>587</v>
      </c>
      <c r="AC87" s="83">
        <v>100</v>
      </c>
      <c r="AD87" s="80">
        <v>21</v>
      </c>
      <c r="AE87" s="83">
        <v>21</v>
      </c>
      <c r="AF87" s="84">
        <f>ROUND(J87*AC87,2)</f>
        <v>500</v>
      </c>
      <c r="AG87" s="84">
        <f>ROUND(J87*(AC87+AE87),2)</f>
        <v>605</v>
      </c>
    </row>
    <row r="88" spans="1:33" ht="13.5" customHeight="1" thickTop="1">
      <c r="A88" s="85"/>
      <c r="B88" s="85"/>
      <c r="C88" s="85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5" t="s">
        <v>510</v>
      </c>
      <c r="AE88" s="85"/>
      <c r="AF88" s="87">
        <f>SUM(AF87:AF87)</f>
        <v>500</v>
      </c>
      <c r="AG88" s="87">
        <f>SUM(AG87:AG87)</f>
        <v>605</v>
      </c>
    </row>
    <row r="89" spans="1:33" ht="12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</row>
    <row r="90" spans="1:33" ht="13.5" thickBot="1">
      <c r="A90" s="78">
        <v>34140</v>
      </c>
      <c r="B90" s="79"/>
      <c r="C90" s="78">
        <v>88545</v>
      </c>
      <c r="D90" s="79" t="s">
        <v>25</v>
      </c>
      <c r="E90" s="79" t="s">
        <v>36</v>
      </c>
      <c r="F90" s="79" t="s">
        <v>37</v>
      </c>
      <c r="G90" s="79" t="s">
        <v>28</v>
      </c>
      <c r="H90" s="79"/>
      <c r="I90" s="79" t="s">
        <v>29</v>
      </c>
      <c r="J90" s="80">
        <v>1</v>
      </c>
      <c r="K90" s="81" t="s">
        <v>511</v>
      </c>
      <c r="L90" s="79">
        <v>820000</v>
      </c>
      <c r="M90" s="79" t="s">
        <v>119</v>
      </c>
      <c r="N90" s="79" t="s">
        <v>120</v>
      </c>
      <c r="O90" s="79" t="s">
        <v>32</v>
      </c>
      <c r="P90" s="79">
        <v>1</v>
      </c>
      <c r="Q90" s="79" t="s">
        <v>33</v>
      </c>
      <c r="R90" s="79">
        <v>107322</v>
      </c>
      <c r="S90" s="79" t="s">
        <v>121</v>
      </c>
      <c r="T90" s="79" t="s">
        <v>122</v>
      </c>
      <c r="U90" s="79">
        <v>549495016</v>
      </c>
      <c r="V90" s="79"/>
      <c r="W90" s="82" t="s">
        <v>551</v>
      </c>
      <c r="X90" s="82" t="s">
        <v>588</v>
      </c>
      <c r="Y90" s="82" t="s">
        <v>33</v>
      </c>
      <c r="Z90" s="82" t="s">
        <v>509</v>
      </c>
      <c r="AA90" s="82" t="s">
        <v>553</v>
      </c>
      <c r="AB90" s="81" t="s">
        <v>589</v>
      </c>
      <c r="AC90" s="83">
        <v>11750</v>
      </c>
      <c r="AD90" s="80">
        <v>21</v>
      </c>
      <c r="AE90" s="83">
        <v>2467.5</v>
      </c>
      <c r="AF90" s="84">
        <f>ROUND(J90*AC90,2)</f>
        <v>11750</v>
      </c>
      <c r="AG90" s="84">
        <f>ROUND(J90*(AC90+AE90),2)</f>
        <v>14217.5</v>
      </c>
    </row>
    <row r="91" spans="1:33" ht="13.5" customHeight="1" thickTop="1">
      <c r="A91" s="85"/>
      <c r="B91" s="85"/>
      <c r="C91" s="85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5" t="s">
        <v>510</v>
      </c>
      <c r="AE91" s="85"/>
      <c r="AF91" s="87">
        <f>SUM(AF90:AF90)</f>
        <v>11750</v>
      </c>
      <c r="AG91" s="87">
        <f>SUM(AG90:AG90)</f>
        <v>14217.5</v>
      </c>
    </row>
    <row r="92" spans="1:33" ht="12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</row>
    <row r="93" spans="1:33" ht="19.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89" t="s">
        <v>171</v>
      </c>
      <c r="AE93" s="89"/>
      <c r="AF93" s="90">
        <f>(0)+SUM(AF8,AF11,AF14,AF18,AF21,AF26,AF29,AF33,AF36,AF39,AF43,AF46,AF55,AF58,AF63,AF66,AF69,AF75,AF78,AF81,AF85,AF88,AF91)</f>
        <v>246050</v>
      </c>
      <c r="AG93" s="90">
        <f>(0)+SUM(AG8,AG11,AG14,AG18,AG21,AG26,AG29,AG33,AG36,AG39,AG43,AG46,AG55,AG58,AG63,AG66,AG69,AG75,AG78,AG81,AG85,AG88,AG91)</f>
        <v>297720.5</v>
      </c>
    </row>
    <row r="94" spans="1:33" ht="12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</row>
  </sheetData>
  <sheetProtection/>
  <mergeCells count="59">
    <mergeCell ref="A88:C88"/>
    <mergeCell ref="AD88:AE88"/>
    <mergeCell ref="A91:C91"/>
    <mergeCell ref="AD91:AE91"/>
    <mergeCell ref="A93:AC93"/>
    <mergeCell ref="AD93:AE93"/>
    <mergeCell ref="A78:C78"/>
    <mergeCell ref="AD78:AE78"/>
    <mergeCell ref="A81:C81"/>
    <mergeCell ref="AD81:AE81"/>
    <mergeCell ref="A85:C85"/>
    <mergeCell ref="AD85:AE85"/>
    <mergeCell ref="A66:C66"/>
    <mergeCell ref="AD66:AE66"/>
    <mergeCell ref="A69:C69"/>
    <mergeCell ref="AD69:AE69"/>
    <mergeCell ref="A75:C75"/>
    <mergeCell ref="AD75:AE75"/>
    <mergeCell ref="A55:C55"/>
    <mergeCell ref="AD55:AE55"/>
    <mergeCell ref="A58:C58"/>
    <mergeCell ref="AD58:AE58"/>
    <mergeCell ref="A63:C63"/>
    <mergeCell ref="AD63:AE63"/>
    <mergeCell ref="A39:C39"/>
    <mergeCell ref="AD39:AE39"/>
    <mergeCell ref="A43:C43"/>
    <mergeCell ref="AD43:AE43"/>
    <mergeCell ref="A46:C46"/>
    <mergeCell ref="AD46:AE46"/>
    <mergeCell ref="A29:C29"/>
    <mergeCell ref="AD29:AE29"/>
    <mergeCell ref="A33:C33"/>
    <mergeCell ref="AD33:AE33"/>
    <mergeCell ref="A36:C36"/>
    <mergeCell ref="AD36:AE36"/>
    <mergeCell ref="A18:C18"/>
    <mergeCell ref="AD18:AE18"/>
    <mergeCell ref="A21:C21"/>
    <mergeCell ref="AD21:AE21"/>
    <mergeCell ref="A26:C26"/>
    <mergeCell ref="AD26:AE26"/>
    <mergeCell ref="A8:C8"/>
    <mergeCell ref="AD8:AE8"/>
    <mergeCell ref="A11:C11"/>
    <mergeCell ref="AD11:AE11"/>
    <mergeCell ref="A14:C14"/>
    <mergeCell ref="AD14:AE14"/>
    <mergeCell ref="A1:AG1"/>
    <mergeCell ref="A3:G3"/>
    <mergeCell ref="H3:AG3"/>
    <mergeCell ref="A4:I4"/>
    <mergeCell ref="J4:K4"/>
    <mergeCell ref="L4:Q4"/>
    <mergeCell ref="R4:V4"/>
    <mergeCell ref="W4:AA4"/>
    <mergeCell ref="AB4:AE4"/>
    <mergeCell ref="AF4:AG4"/>
    <mergeCell ref="A2:G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2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4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" customWidth="1"/>
    <col min="2" max="2" width="30.00390625" style="1" customWidth="1"/>
    <col min="3" max="3" width="42.421875" style="1" customWidth="1"/>
    <col min="4" max="4" width="47.8515625" style="1" customWidth="1"/>
    <col min="5" max="16384" width="9.140625" style="1" customWidth="1"/>
  </cols>
  <sheetData>
    <row r="2" spans="2:4" ht="12.75" customHeight="1">
      <c r="B2" s="49" t="s">
        <v>308</v>
      </c>
      <c r="C2" s="50"/>
      <c r="D2" s="53" t="s">
        <v>178</v>
      </c>
    </row>
    <row r="3" spans="2:4" ht="54.75" customHeight="1">
      <c r="B3" s="51"/>
      <c r="C3" s="52"/>
      <c r="D3" s="54"/>
    </row>
    <row r="4" spans="2:4" ht="12.75">
      <c r="B4" s="4" t="s">
        <v>179</v>
      </c>
      <c r="C4" s="11" t="s">
        <v>309</v>
      </c>
      <c r="D4" s="34" t="s">
        <v>451</v>
      </c>
    </row>
    <row r="5" spans="2:4" ht="12.75">
      <c r="B5" s="4" t="s">
        <v>181</v>
      </c>
      <c r="C5" s="11" t="s">
        <v>310</v>
      </c>
      <c r="D5" s="23" t="s">
        <v>452</v>
      </c>
    </row>
    <row r="6" spans="2:4" ht="12.75">
      <c r="B6" s="4" t="s">
        <v>183</v>
      </c>
      <c r="C6" s="11" t="s">
        <v>218</v>
      </c>
      <c r="D6" s="23" t="s">
        <v>453</v>
      </c>
    </row>
    <row r="7" spans="2:4" ht="12.75">
      <c r="B7" s="4" t="s">
        <v>185</v>
      </c>
      <c r="C7" s="1" t="s">
        <v>311</v>
      </c>
      <c r="D7" s="22" t="s">
        <v>219</v>
      </c>
    </row>
    <row r="8" spans="2:4" ht="12.75">
      <c r="B8" s="4" t="s">
        <v>187</v>
      </c>
      <c r="C8" s="1" t="s">
        <v>312</v>
      </c>
      <c r="D8" s="23" t="s">
        <v>454</v>
      </c>
    </row>
    <row r="9" spans="2:4" ht="12.75">
      <c r="B9" s="4" t="s">
        <v>221</v>
      </c>
      <c r="C9" s="11" t="s">
        <v>222</v>
      </c>
      <c r="D9" s="25" t="s">
        <v>222</v>
      </c>
    </row>
    <row r="10" spans="2:4" ht="12.75">
      <c r="B10" s="4" t="s">
        <v>189</v>
      </c>
      <c r="C10" s="12" t="s">
        <v>223</v>
      </c>
      <c r="D10" s="23" t="s">
        <v>256</v>
      </c>
    </row>
    <row r="11" spans="2:4" ht="12.75">
      <c r="B11" s="4" t="s">
        <v>191</v>
      </c>
      <c r="C11" s="11" t="s">
        <v>257</v>
      </c>
      <c r="D11" s="22" t="s">
        <v>433</v>
      </c>
    </row>
    <row r="12" spans="2:4" ht="12.75">
      <c r="B12" s="4" t="s">
        <v>193</v>
      </c>
      <c r="C12" s="11" t="s">
        <v>194</v>
      </c>
      <c r="D12" s="23" t="s">
        <v>194</v>
      </c>
    </row>
    <row r="13" spans="2:4" ht="38.25">
      <c r="B13" s="7" t="s">
        <v>195</v>
      </c>
      <c r="C13" s="11" t="s">
        <v>313</v>
      </c>
      <c r="D13" s="22" t="s">
        <v>455</v>
      </c>
    </row>
    <row r="14" spans="2:4" ht="12.75">
      <c r="B14" s="4" t="s">
        <v>197</v>
      </c>
      <c r="C14" s="11" t="s">
        <v>194</v>
      </c>
      <c r="D14" s="25" t="s">
        <v>194</v>
      </c>
    </row>
    <row r="15" spans="2:4" ht="12.75">
      <c r="B15" s="4" t="s">
        <v>198</v>
      </c>
      <c r="C15" s="11" t="s">
        <v>194</v>
      </c>
      <c r="D15" s="25" t="s">
        <v>194</v>
      </c>
    </row>
    <row r="16" spans="2:4" ht="12.75">
      <c r="B16" s="4" t="s">
        <v>199</v>
      </c>
      <c r="C16" s="11" t="s">
        <v>194</v>
      </c>
      <c r="D16" s="25" t="s">
        <v>194</v>
      </c>
    </row>
    <row r="17" spans="2:4" ht="12.75">
      <c r="B17" s="4" t="s">
        <v>226</v>
      </c>
      <c r="C17" s="11" t="s">
        <v>194</v>
      </c>
      <c r="D17" s="25" t="s">
        <v>194</v>
      </c>
    </row>
    <row r="18" spans="2:4" ht="12.75">
      <c r="B18" s="4" t="s">
        <v>259</v>
      </c>
      <c r="C18" s="11" t="s">
        <v>194</v>
      </c>
      <c r="D18" s="25" t="s">
        <v>194</v>
      </c>
    </row>
    <row r="19" spans="2:4" ht="12.75">
      <c r="B19" s="4" t="s">
        <v>201</v>
      </c>
      <c r="C19" s="11" t="s">
        <v>314</v>
      </c>
      <c r="D19" s="25" t="s">
        <v>314</v>
      </c>
    </row>
    <row r="20" spans="2:4" ht="12.75">
      <c r="B20" s="4" t="s">
        <v>203</v>
      </c>
      <c r="C20" s="16" t="s">
        <v>315</v>
      </c>
      <c r="D20" s="23" t="s">
        <v>487</v>
      </c>
    </row>
    <row r="21" spans="2:4" ht="12.75">
      <c r="B21" s="4" t="s">
        <v>205</v>
      </c>
      <c r="C21" s="11" t="s">
        <v>316</v>
      </c>
      <c r="D21" s="23" t="s">
        <v>456</v>
      </c>
    </row>
    <row r="22" spans="2:4" ht="25.5">
      <c r="B22" s="7" t="s">
        <v>207</v>
      </c>
      <c r="C22" s="11" t="s">
        <v>230</v>
      </c>
      <c r="D22" s="27" t="s">
        <v>457</v>
      </c>
    </row>
    <row r="23" spans="2:4" ht="25.5">
      <c r="B23" s="7" t="s">
        <v>209</v>
      </c>
      <c r="C23" s="17" t="s">
        <v>210</v>
      </c>
      <c r="D23" s="35" t="s">
        <v>210</v>
      </c>
    </row>
    <row r="24" spans="2:4" ht="12.75">
      <c r="B24" s="4" t="s">
        <v>211</v>
      </c>
      <c r="C24" s="11" t="s">
        <v>212</v>
      </c>
      <c r="D24" s="22" t="s">
        <v>212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" customWidth="1"/>
    <col min="2" max="2" width="19.57421875" style="1" customWidth="1"/>
    <col min="3" max="3" width="63.57421875" style="1" customWidth="1"/>
    <col min="4" max="4" width="55.7109375" style="1" customWidth="1"/>
    <col min="5" max="16384" width="9.140625" style="1" customWidth="1"/>
  </cols>
  <sheetData>
    <row r="2" spans="2:4" ht="12.75" customHeight="1">
      <c r="B2" s="49" t="s">
        <v>319</v>
      </c>
      <c r="C2" s="50"/>
      <c r="D2" s="53" t="s">
        <v>178</v>
      </c>
    </row>
    <row r="3" spans="2:4" ht="37.5" customHeight="1">
      <c r="B3" s="51"/>
      <c r="C3" s="52"/>
      <c r="D3" s="54"/>
    </row>
    <row r="4" spans="2:4" ht="12.75">
      <c r="B4" s="4" t="s">
        <v>283</v>
      </c>
      <c r="C4" s="4" t="s">
        <v>320</v>
      </c>
      <c r="D4" s="24" t="s">
        <v>320</v>
      </c>
    </row>
    <row r="5" spans="2:4" ht="12.75">
      <c r="B5" s="4" t="s">
        <v>321</v>
      </c>
      <c r="C5" s="4" t="s">
        <v>286</v>
      </c>
      <c r="D5" s="24" t="s">
        <v>286</v>
      </c>
    </row>
    <row r="6" spans="2:4" ht="12.75">
      <c r="B6" s="4" t="s">
        <v>322</v>
      </c>
      <c r="C6" s="4" t="s">
        <v>288</v>
      </c>
      <c r="D6" s="23" t="s">
        <v>458</v>
      </c>
    </row>
    <row r="7" spans="2:4" ht="12.75">
      <c r="B7" s="4" t="s">
        <v>323</v>
      </c>
      <c r="C7" s="4" t="s">
        <v>324</v>
      </c>
      <c r="D7" s="24" t="s">
        <v>459</v>
      </c>
    </row>
    <row r="8" spans="2:4" ht="12.75">
      <c r="B8" s="4" t="s">
        <v>235</v>
      </c>
      <c r="C8" s="4" t="s">
        <v>289</v>
      </c>
      <c r="D8" s="24" t="s">
        <v>460</v>
      </c>
    </row>
    <row r="9" spans="2:4" ht="12.75">
      <c r="B9" s="4" t="s">
        <v>290</v>
      </c>
      <c r="C9" s="4" t="s">
        <v>291</v>
      </c>
      <c r="D9" s="24" t="s">
        <v>461</v>
      </c>
    </row>
    <row r="10" spans="2:4" ht="12.75">
      <c r="B10" s="4" t="s">
        <v>292</v>
      </c>
      <c r="C10" s="10" t="s">
        <v>293</v>
      </c>
      <c r="D10" s="24" t="s">
        <v>462</v>
      </c>
    </row>
    <row r="11" spans="2:4" ht="12.75">
      <c r="B11" s="4" t="s">
        <v>294</v>
      </c>
      <c r="C11" s="1" t="s">
        <v>295</v>
      </c>
      <c r="D11" s="24" t="s">
        <v>463</v>
      </c>
    </row>
    <row r="12" spans="2:4" ht="25.5">
      <c r="B12" s="4" t="s">
        <v>301</v>
      </c>
      <c r="C12" s="4" t="s">
        <v>325</v>
      </c>
      <c r="D12" s="22" t="s">
        <v>325</v>
      </c>
    </row>
    <row r="13" spans="2:4" ht="12.75">
      <c r="B13" s="4" t="s">
        <v>303</v>
      </c>
      <c r="C13" s="4" t="s">
        <v>304</v>
      </c>
      <c r="D13" s="23" t="s">
        <v>464</v>
      </c>
    </row>
    <row r="14" spans="2:4" ht="12.75">
      <c r="B14" s="4" t="s">
        <v>326</v>
      </c>
      <c r="C14" s="4" t="s">
        <v>327</v>
      </c>
      <c r="D14" s="23" t="s">
        <v>465</v>
      </c>
    </row>
    <row r="15" spans="2:4" ht="12.75">
      <c r="B15" s="4" t="s">
        <v>247</v>
      </c>
      <c r="C15" s="4" t="s">
        <v>328</v>
      </c>
      <c r="D15" s="24" t="s">
        <v>328</v>
      </c>
    </row>
    <row r="16" spans="2:4" ht="12.75">
      <c r="B16" s="4" t="s">
        <v>211</v>
      </c>
      <c r="C16" s="4" t="s">
        <v>212</v>
      </c>
      <c r="D16" s="24" t="s">
        <v>212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7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26.57421875" style="1" customWidth="1"/>
    <col min="3" max="3" width="62.28125" style="1" customWidth="1"/>
    <col min="4" max="4" width="40.7109375" style="1" customWidth="1"/>
    <col min="5" max="16384" width="9.140625" style="1" customWidth="1"/>
  </cols>
  <sheetData>
    <row r="2" spans="2:4" ht="39" customHeight="1">
      <c r="B2" s="56" t="s">
        <v>282</v>
      </c>
      <c r="C2" s="57"/>
      <c r="D2" s="3" t="s">
        <v>178</v>
      </c>
    </row>
    <row r="3" spans="2:4" ht="12.75" customHeight="1">
      <c r="B3" s="9" t="s">
        <v>283</v>
      </c>
      <c r="C3" s="9" t="s">
        <v>284</v>
      </c>
      <c r="D3" s="24" t="s">
        <v>284</v>
      </c>
    </row>
    <row r="4" spans="2:4" ht="12.75">
      <c r="B4" s="4" t="s">
        <v>285</v>
      </c>
      <c r="C4" s="4" t="s">
        <v>286</v>
      </c>
      <c r="D4" s="24" t="s">
        <v>286</v>
      </c>
    </row>
    <row r="5" spans="2:4" ht="12.75">
      <c r="B5" s="4" t="s">
        <v>287</v>
      </c>
      <c r="C5" s="4" t="s">
        <v>288</v>
      </c>
      <c r="D5" s="23" t="s">
        <v>466</v>
      </c>
    </row>
    <row r="6" spans="2:4" ht="12.75">
      <c r="B6" s="4" t="s">
        <v>235</v>
      </c>
      <c r="C6" s="4" t="s">
        <v>289</v>
      </c>
      <c r="D6" s="23" t="s">
        <v>467</v>
      </c>
    </row>
    <row r="7" spans="2:4" ht="12.75">
      <c r="B7" s="4" t="s">
        <v>290</v>
      </c>
      <c r="C7" s="4" t="s">
        <v>291</v>
      </c>
      <c r="D7" s="24" t="s">
        <v>461</v>
      </c>
    </row>
    <row r="8" spans="2:4" ht="12.75">
      <c r="B8" s="4" t="s">
        <v>292</v>
      </c>
      <c r="C8" s="10" t="s">
        <v>293</v>
      </c>
      <c r="D8" s="24" t="s">
        <v>468</v>
      </c>
    </row>
    <row r="9" spans="2:4" ht="25.5">
      <c r="B9" s="4" t="s">
        <v>294</v>
      </c>
      <c r="C9" s="1" t="s">
        <v>295</v>
      </c>
      <c r="D9" s="22" t="s">
        <v>469</v>
      </c>
    </row>
    <row r="10" spans="2:4" ht="12.75">
      <c r="B10" s="4" t="s">
        <v>129</v>
      </c>
      <c r="C10" s="4" t="s">
        <v>296</v>
      </c>
      <c r="D10" s="24" t="s">
        <v>296</v>
      </c>
    </row>
    <row r="11" spans="2:4" ht="12.75">
      <c r="B11" s="4" t="s">
        <v>297</v>
      </c>
      <c r="C11" s="4" t="s">
        <v>298</v>
      </c>
      <c r="D11" s="23" t="s">
        <v>470</v>
      </c>
    </row>
    <row r="12" spans="2:4" ht="12.75">
      <c r="B12" s="4" t="s">
        <v>299</v>
      </c>
      <c r="C12" s="4" t="s">
        <v>194</v>
      </c>
      <c r="D12" s="24" t="s">
        <v>194</v>
      </c>
    </row>
    <row r="13" spans="2:4" ht="12.75">
      <c r="B13" s="4" t="s">
        <v>300</v>
      </c>
      <c r="C13" s="4" t="s">
        <v>194</v>
      </c>
      <c r="D13" s="24" t="s">
        <v>194</v>
      </c>
    </row>
    <row r="14" spans="2:4" ht="25.5">
      <c r="B14" s="4" t="s">
        <v>301</v>
      </c>
      <c r="C14" s="5" t="s">
        <v>302</v>
      </c>
      <c r="D14" s="22" t="s">
        <v>471</v>
      </c>
    </row>
    <row r="15" spans="2:4" ht="12.75">
      <c r="B15" s="4" t="s">
        <v>303</v>
      </c>
      <c r="C15" s="4" t="s">
        <v>304</v>
      </c>
      <c r="D15" s="23" t="s">
        <v>472</v>
      </c>
    </row>
    <row r="16" spans="2:4" ht="25.5">
      <c r="B16" s="4" t="s">
        <v>247</v>
      </c>
      <c r="C16" s="4" t="s">
        <v>305</v>
      </c>
      <c r="D16" s="22" t="s">
        <v>305</v>
      </c>
    </row>
    <row r="17" spans="2:4" ht="12.75">
      <c r="B17" s="4" t="s">
        <v>211</v>
      </c>
      <c r="C17" s="4" t="s">
        <v>212</v>
      </c>
      <c r="D17" s="24" t="s">
        <v>212</v>
      </c>
    </row>
  </sheetData>
  <sheetProtection/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55.421875" style="1" customWidth="1"/>
    <col min="4" max="4" width="47.7109375" style="1" customWidth="1"/>
    <col min="5" max="16384" width="9.140625" style="1" customWidth="1"/>
  </cols>
  <sheetData>
    <row r="2" spans="2:4" ht="12.75" customHeight="1">
      <c r="B2" s="55" t="s">
        <v>364</v>
      </c>
      <c r="C2" s="55"/>
      <c r="D2" s="53" t="s">
        <v>178</v>
      </c>
    </row>
    <row r="3" spans="2:4" ht="33" customHeight="1">
      <c r="B3" s="55"/>
      <c r="C3" s="55"/>
      <c r="D3" s="54"/>
    </row>
    <row r="4" spans="2:4" ht="12.75">
      <c r="B4" s="14" t="s">
        <v>365</v>
      </c>
      <c r="C4" s="4" t="s">
        <v>366</v>
      </c>
      <c r="D4" s="24" t="s">
        <v>366</v>
      </c>
    </row>
    <row r="5" spans="2:4" ht="12.75">
      <c r="B5" s="14" t="s">
        <v>235</v>
      </c>
      <c r="C5" s="4" t="s">
        <v>367</v>
      </c>
      <c r="D5" s="23" t="s">
        <v>473</v>
      </c>
    </row>
    <row r="6" spans="2:4" ht="12.75">
      <c r="B6" s="14" t="s">
        <v>269</v>
      </c>
      <c r="C6" s="1" t="s">
        <v>274</v>
      </c>
      <c r="D6" s="36" t="s">
        <v>474</v>
      </c>
    </row>
    <row r="7" spans="2:4" ht="12.75">
      <c r="B7" s="14" t="s">
        <v>321</v>
      </c>
      <c r="C7" s="1" t="s">
        <v>286</v>
      </c>
      <c r="D7" s="22" t="s">
        <v>286</v>
      </c>
    </row>
    <row r="8" spans="2:4" ht="12.75">
      <c r="B8" s="14" t="s">
        <v>368</v>
      </c>
      <c r="C8" s="4" t="s">
        <v>369</v>
      </c>
      <c r="D8" s="24" t="s">
        <v>369</v>
      </c>
    </row>
    <row r="9" spans="2:4" ht="25.5">
      <c r="B9" s="14" t="s">
        <v>209</v>
      </c>
      <c r="C9" s="4" t="s">
        <v>370</v>
      </c>
      <c r="D9" s="25" t="s">
        <v>370</v>
      </c>
    </row>
    <row r="10" spans="2:4" ht="12.75">
      <c r="B10" s="4" t="s">
        <v>211</v>
      </c>
      <c r="C10" s="4" t="s">
        <v>212</v>
      </c>
      <c r="D10" s="24" t="s">
        <v>212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3.421875" style="1" customWidth="1"/>
    <col min="2" max="2" width="18.28125" style="1" customWidth="1"/>
    <col min="3" max="3" width="23.7109375" style="1" customWidth="1"/>
    <col min="4" max="4" width="26.8515625" style="1" customWidth="1"/>
    <col min="5" max="5" width="27.140625" style="1" customWidth="1"/>
    <col min="6" max="7" width="27.00390625" style="1" customWidth="1"/>
    <col min="8" max="8" width="27.140625" style="1" customWidth="1"/>
    <col min="9" max="16384" width="9.140625" style="1" customWidth="1"/>
  </cols>
  <sheetData>
    <row r="2" spans="2:8" ht="12.75" customHeight="1">
      <c r="B2" s="49" t="s">
        <v>272</v>
      </c>
      <c r="C2" s="50"/>
      <c r="D2" s="53" t="s">
        <v>178</v>
      </c>
      <c r="E2" s="59" t="s">
        <v>178</v>
      </c>
      <c r="F2" s="59" t="s">
        <v>178</v>
      </c>
      <c r="G2" s="59" t="s">
        <v>178</v>
      </c>
      <c r="H2" s="59" t="s">
        <v>178</v>
      </c>
    </row>
    <row r="3" spans="2:8" ht="33" customHeight="1">
      <c r="B3" s="51"/>
      <c r="C3" s="52"/>
      <c r="D3" s="58"/>
      <c r="E3" s="60"/>
      <c r="F3" s="60"/>
      <c r="G3" s="60"/>
      <c r="H3" s="60"/>
    </row>
    <row r="4" spans="2:8" ht="12.75">
      <c r="B4" s="14" t="s">
        <v>265</v>
      </c>
      <c r="C4" s="4" t="s">
        <v>273</v>
      </c>
      <c r="D4" s="37" t="s">
        <v>475</v>
      </c>
      <c r="E4" s="38" t="s">
        <v>476</v>
      </c>
      <c r="F4" s="38" t="s">
        <v>477</v>
      </c>
      <c r="G4" s="38" t="s">
        <v>477</v>
      </c>
      <c r="H4" s="38" t="s">
        <v>478</v>
      </c>
    </row>
    <row r="5" spans="2:8" ht="12.75">
      <c r="B5" s="14" t="s">
        <v>269</v>
      </c>
      <c r="C5" s="4" t="s">
        <v>274</v>
      </c>
      <c r="D5" s="37" t="s">
        <v>474</v>
      </c>
      <c r="E5" s="37" t="s">
        <v>474</v>
      </c>
      <c r="F5" s="38" t="s">
        <v>479</v>
      </c>
      <c r="G5" s="38" t="s">
        <v>480</v>
      </c>
      <c r="H5" s="38" t="s">
        <v>480</v>
      </c>
    </row>
    <row r="6" spans="2:8" ht="40.5" customHeight="1">
      <c r="B6" s="14" t="s">
        <v>209</v>
      </c>
      <c r="C6" s="14" t="s">
        <v>210</v>
      </c>
      <c r="D6" s="39" t="s">
        <v>210</v>
      </c>
      <c r="E6" s="39" t="s">
        <v>210</v>
      </c>
      <c r="F6" s="39" t="s">
        <v>210</v>
      </c>
      <c r="G6" s="39" t="s">
        <v>210</v>
      </c>
      <c r="H6" s="39" t="s">
        <v>210</v>
      </c>
    </row>
    <row r="7" spans="2:8" ht="40.5" customHeight="1">
      <c r="B7" s="14" t="s">
        <v>275</v>
      </c>
      <c r="C7" s="14" t="s">
        <v>276</v>
      </c>
      <c r="D7" s="40" t="s">
        <v>481</v>
      </c>
      <c r="E7" s="40" t="s">
        <v>481</v>
      </c>
      <c r="F7" s="40" t="s">
        <v>481</v>
      </c>
      <c r="G7" s="40" t="s">
        <v>481</v>
      </c>
      <c r="H7" s="40" t="s">
        <v>481</v>
      </c>
    </row>
    <row r="8" spans="2:8" ht="40.5" customHeight="1">
      <c r="B8" s="14" t="s">
        <v>231</v>
      </c>
      <c r="C8" s="14"/>
      <c r="D8" s="41"/>
      <c r="E8" s="42"/>
      <c r="F8" s="42"/>
      <c r="G8" s="43" t="s">
        <v>482</v>
      </c>
      <c r="H8" s="43" t="s">
        <v>482</v>
      </c>
    </row>
    <row r="9" spans="2:8" ht="12.75">
      <c r="B9" s="4" t="s">
        <v>211</v>
      </c>
      <c r="C9" s="4" t="s">
        <v>212</v>
      </c>
      <c r="D9" s="44" t="s">
        <v>212</v>
      </c>
      <c r="E9" s="44" t="s">
        <v>212</v>
      </c>
      <c r="F9" s="44" t="s">
        <v>212</v>
      </c>
      <c r="G9" s="44" t="s">
        <v>212</v>
      </c>
      <c r="H9" s="44" t="s">
        <v>212</v>
      </c>
    </row>
    <row r="10" spans="5:8" ht="12.75">
      <c r="E10" s="28"/>
      <c r="F10" s="28"/>
      <c r="G10" s="28"/>
      <c r="H10" s="28"/>
    </row>
    <row r="11" spans="5:8" ht="12.75">
      <c r="E11" s="45"/>
      <c r="F11" s="45"/>
      <c r="G11" s="45"/>
      <c r="H11" s="45"/>
    </row>
  </sheetData>
  <sheetProtection/>
  <mergeCells count="6">
    <mergeCell ref="B2:C3"/>
    <mergeCell ref="D2:D3"/>
    <mergeCell ref="E2:E3"/>
    <mergeCell ref="F2:F3"/>
    <mergeCell ref="G2:G3"/>
    <mergeCell ref="H2:H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55.421875" style="1" customWidth="1"/>
    <col min="4" max="4" width="57.8515625" style="1" customWidth="1"/>
    <col min="5" max="16384" width="9.140625" style="1" customWidth="1"/>
  </cols>
  <sheetData>
    <row r="2" spans="2:4" ht="12.75" customHeight="1">
      <c r="B2" s="55" t="s">
        <v>264</v>
      </c>
      <c r="C2" s="55"/>
      <c r="D2" s="53" t="s">
        <v>178</v>
      </c>
    </row>
    <row r="3" spans="2:4" ht="33" customHeight="1">
      <c r="B3" s="55"/>
      <c r="C3" s="55"/>
      <c r="D3" s="54"/>
    </row>
    <row r="4" spans="2:4" ht="12.75">
      <c r="B4" s="14" t="s">
        <v>265</v>
      </c>
      <c r="C4" s="4" t="s">
        <v>266</v>
      </c>
      <c r="D4" s="22" t="s">
        <v>483</v>
      </c>
    </row>
    <row r="5" spans="2:4" ht="12.75">
      <c r="B5" s="14" t="s">
        <v>267</v>
      </c>
      <c r="C5" s="4" t="s">
        <v>268</v>
      </c>
      <c r="D5" s="25" t="s">
        <v>268</v>
      </c>
    </row>
    <row r="6" spans="2:4" ht="12.75">
      <c r="B6" s="14" t="s">
        <v>269</v>
      </c>
      <c r="C6" s="4" t="s">
        <v>270</v>
      </c>
      <c r="D6" s="36" t="s">
        <v>479</v>
      </c>
    </row>
    <row r="7" spans="2:4" ht="12.75">
      <c r="B7" s="14" t="s">
        <v>205</v>
      </c>
      <c r="C7" s="4" t="s">
        <v>271</v>
      </c>
      <c r="D7" s="22" t="s">
        <v>484</v>
      </c>
    </row>
    <row r="8" spans="2:4" ht="12.75">
      <c r="B8" s="14" t="s">
        <v>209</v>
      </c>
      <c r="C8" s="4" t="s">
        <v>210</v>
      </c>
      <c r="D8" s="24" t="s">
        <v>485</v>
      </c>
    </row>
    <row r="9" spans="2:4" ht="12.75">
      <c r="B9" s="4" t="s">
        <v>211</v>
      </c>
      <c r="C9" s="4" t="s">
        <v>212</v>
      </c>
      <c r="D9" s="24" t="s">
        <v>212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7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55.421875" style="1" customWidth="1"/>
    <col min="4" max="4" width="35.00390625" style="1" customWidth="1"/>
    <col min="5" max="16384" width="9.140625" style="1" customWidth="1"/>
  </cols>
  <sheetData>
    <row r="2" spans="2:4" ht="12.75" customHeight="1">
      <c r="B2" s="55" t="s">
        <v>306</v>
      </c>
      <c r="C2" s="55"/>
      <c r="D2" s="53" t="s">
        <v>178</v>
      </c>
    </row>
    <row r="3" spans="2:4" ht="33" customHeight="1">
      <c r="B3" s="55"/>
      <c r="C3" s="55"/>
      <c r="D3" s="54"/>
    </row>
    <row r="4" spans="2:4" ht="12.75">
      <c r="B4" s="14" t="s">
        <v>265</v>
      </c>
      <c r="C4" s="4" t="s">
        <v>307</v>
      </c>
      <c r="D4" s="22" t="s">
        <v>486</v>
      </c>
    </row>
    <row r="5" spans="2:4" ht="12.75">
      <c r="B5" s="14" t="s">
        <v>269</v>
      </c>
      <c r="C5" s="4" t="s">
        <v>270</v>
      </c>
      <c r="D5" s="36" t="s">
        <v>479</v>
      </c>
    </row>
    <row r="6" spans="2:4" ht="25.5">
      <c r="B6" s="14" t="s">
        <v>209</v>
      </c>
      <c r="C6" s="4" t="s">
        <v>210</v>
      </c>
      <c r="D6" s="25" t="s">
        <v>210</v>
      </c>
    </row>
    <row r="7" spans="2:4" ht="12.75">
      <c r="B7" s="4" t="s">
        <v>211</v>
      </c>
      <c r="C7" s="4" t="s">
        <v>212</v>
      </c>
      <c r="D7" s="24" t="s">
        <v>212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" customWidth="1"/>
    <col min="2" max="2" width="20.8515625" style="1" customWidth="1"/>
    <col min="3" max="3" width="34.140625" style="1" customWidth="1"/>
    <col min="4" max="4" width="58.7109375" style="1" customWidth="1"/>
    <col min="5" max="16384" width="9.140625" style="1" customWidth="1"/>
  </cols>
  <sheetData>
    <row r="2" spans="2:4" ht="12.75" customHeight="1">
      <c r="B2" s="49" t="s">
        <v>362</v>
      </c>
      <c r="C2" s="50"/>
      <c r="D2" s="53" t="s">
        <v>178</v>
      </c>
    </row>
    <row r="3" spans="2:4" ht="38.25" customHeight="1">
      <c r="B3" s="51"/>
      <c r="C3" s="52"/>
      <c r="D3" s="54"/>
    </row>
    <row r="4" spans="2:4" ht="12.75" customHeight="1">
      <c r="B4" s="61" t="s">
        <v>363</v>
      </c>
      <c r="C4" s="62"/>
      <c r="D4" s="67" t="s">
        <v>363</v>
      </c>
    </row>
    <row r="5" spans="2:4" ht="12.75">
      <c r="B5" s="63"/>
      <c r="C5" s="64"/>
      <c r="D5" s="68"/>
    </row>
    <row r="6" spans="2:4" ht="12.75">
      <c r="B6" s="63"/>
      <c r="C6" s="64"/>
      <c r="D6" s="68"/>
    </row>
    <row r="7" spans="2:4" ht="54" customHeight="1">
      <c r="B7" s="65"/>
      <c r="C7" s="66"/>
      <c r="D7" s="69"/>
    </row>
    <row r="8" spans="2:4" ht="12.75">
      <c r="B8" s="4" t="s">
        <v>211</v>
      </c>
      <c r="C8" s="4" t="s">
        <v>212</v>
      </c>
      <c r="D8" s="23" t="s">
        <v>212</v>
      </c>
    </row>
  </sheetData>
  <sheetProtection/>
  <mergeCells count="4">
    <mergeCell ref="B2:C3"/>
    <mergeCell ref="D2:D3"/>
    <mergeCell ref="B4:C7"/>
    <mergeCell ref="D4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" customWidth="1"/>
    <col min="2" max="2" width="20.8515625" style="1" customWidth="1"/>
    <col min="3" max="3" width="34.140625" style="1" customWidth="1"/>
    <col min="4" max="4" width="57.140625" style="1" customWidth="1"/>
    <col min="5" max="16384" width="9.140625" style="1" customWidth="1"/>
  </cols>
  <sheetData>
    <row r="2" spans="2:4" ht="12.75" customHeight="1">
      <c r="B2" s="49" t="s">
        <v>317</v>
      </c>
      <c r="C2" s="50"/>
      <c r="D2" s="53" t="s">
        <v>178</v>
      </c>
    </row>
    <row r="3" spans="2:4" ht="38.25" customHeight="1">
      <c r="B3" s="51"/>
      <c r="C3" s="52"/>
      <c r="D3" s="54"/>
    </row>
    <row r="4" spans="2:4" ht="12.75" customHeight="1">
      <c r="B4" s="61" t="s">
        <v>318</v>
      </c>
      <c r="C4" s="62"/>
      <c r="D4" s="67" t="s">
        <v>318</v>
      </c>
    </row>
    <row r="5" spans="2:4" ht="12.75">
      <c r="B5" s="63"/>
      <c r="C5" s="64"/>
      <c r="D5" s="68"/>
    </row>
    <row r="6" spans="2:4" ht="12.75">
      <c r="B6" s="63"/>
      <c r="C6" s="64"/>
      <c r="D6" s="68"/>
    </row>
    <row r="7" spans="2:4" ht="67.5" customHeight="1">
      <c r="B7" s="65"/>
      <c r="C7" s="66"/>
      <c r="D7" s="69"/>
    </row>
    <row r="8" spans="2:4" ht="12.75">
      <c r="B8" s="4" t="s">
        <v>211</v>
      </c>
      <c r="C8" s="4" t="s">
        <v>212</v>
      </c>
      <c r="D8" s="23" t="s">
        <v>212</v>
      </c>
    </row>
  </sheetData>
  <sheetProtection/>
  <mergeCells count="4">
    <mergeCell ref="B2:C3"/>
    <mergeCell ref="D2:D3"/>
    <mergeCell ref="B4:C7"/>
    <mergeCell ref="D4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34.57421875" style="1" customWidth="1"/>
    <col min="4" max="4" width="42.8515625" style="1" customWidth="1"/>
    <col min="5" max="16384" width="9.140625" style="1" customWidth="1"/>
  </cols>
  <sheetData>
    <row r="2" spans="2:4" ht="12.75" customHeight="1">
      <c r="B2" s="49" t="s">
        <v>277</v>
      </c>
      <c r="C2" s="50"/>
      <c r="D2" s="53" t="s">
        <v>178</v>
      </c>
    </row>
    <row r="3" spans="2:4" ht="33" customHeight="1">
      <c r="B3" s="51"/>
      <c r="C3" s="52"/>
      <c r="D3" s="54"/>
    </row>
    <row r="4" spans="2:4" ht="30" customHeight="1">
      <c r="B4" s="15" t="s">
        <v>278</v>
      </c>
      <c r="C4" s="14" t="s">
        <v>279</v>
      </c>
      <c r="D4" s="39" t="s">
        <v>279</v>
      </c>
    </row>
    <row r="5" spans="2:4" ht="12.75">
      <c r="B5" s="14" t="s">
        <v>280</v>
      </c>
      <c r="C5" s="16" t="s">
        <v>281</v>
      </c>
      <c r="D5" s="23" t="s">
        <v>281</v>
      </c>
    </row>
    <row r="6" spans="2:4" ht="12.75">
      <c r="B6" s="4" t="s">
        <v>211</v>
      </c>
      <c r="C6" s="4" t="s">
        <v>212</v>
      </c>
      <c r="D6" s="24" t="s">
        <v>212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2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" customWidth="1"/>
    <col min="2" max="2" width="31.7109375" style="1" customWidth="1"/>
    <col min="3" max="3" width="53.28125" style="1" customWidth="1"/>
    <col min="4" max="4" width="43.140625" style="1" customWidth="1"/>
    <col min="5" max="16384" width="9.140625" style="1" customWidth="1"/>
  </cols>
  <sheetData>
    <row r="2" spans="2:4" ht="19.5" customHeight="1">
      <c r="B2" s="49" t="s">
        <v>336</v>
      </c>
      <c r="C2" s="50"/>
      <c r="D2" s="53" t="s">
        <v>178</v>
      </c>
    </row>
    <row r="3" spans="2:4" ht="19.5" customHeight="1">
      <c r="B3" s="51"/>
      <c r="C3" s="52"/>
      <c r="D3" s="54"/>
    </row>
    <row r="4" spans="2:4" ht="42" customHeight="1">
      <c r="B4" s="4" t="s">
        <v>183</v>
      </c>
      <c r="C4" s="1" t="s">
        <v>337</v>
      </c>
      <c r="D4" s="22" t="s">
        <v>398</v>
      </c>
    </row>
    <row r="5" spans="2:4" ht="19.5" customHeight="1">
      <c r="B5" s="4" t="s">
        <v>185</v>
      </c>
      <c r="C5" s="4" t="s">
        <v>219</v>
      </c>
      <c r="D5" s="23" t="s">
        <v>219</v>
      </c>
    </row>
    <row r="6" spans="2:4" ht="19.5" customHeight="1">
      <c r="B6" s="4" t="s">
        <v>187</v>
      </c>
      <c r="C6" s="4" t="s">
        <v>220</v>
      </c>
      <c r="D6" s="23" t="s">
        <v>389</v>
      </c>
    </row>
    <row r="7" spans="2:4" ht="19.5" customHeight="1">
      <c r="B7" s="4" t="s">
        <v>221</v>
      </c>
      <c r="C7" s="4" t="s">
        <v>338</v>
      </c>
      <c r="D7" s="24" t="s">
        <v>338</v>
      </c>
    </row>
    <row r="8" spans="2:4" ht="27" customHeight="1">
      <c r="B8" s="4" t="s">
        <v>339</v>
      </c>
      <c r="C8" s="18" t="s">
        <v>340</v>
      </c>
      <c r="D8" s="22" t="s">
        <v>390</v>
      </c>
    </row>
    <row r="9" spans="2:4" ht="19.5" customHeight="1">
      <c r="B9" s="4" t="s">
        <v>341</v>
      </c>
      <c r="C9" s="4" t="s">
        <v>194</v>
      </c>
      <c r="D9" s="23" t="s">
        <v>391</v>
      </c>
    </row>
    <row r="10" spans="2:4" ht="19.5" customHeight="1">
      <c r="B10" s="4" t="s">
        <v>342</v>
      </c>
      <c r="C10" s="19" t="s">
        <v>343</v>
      </c>
      <c r="D10" s="23" t="s">
        <v>392</v>
      </c>
    </row>
    <row r="11" spans="2:4" ht="19.5" customHeight="1">
      <c r="B11" s="4" t="s">
        <v>189</v>
      </c>
      <c r="C11" s="1" t="s">
        <v>344</v>
      </c>
      <c r="D11" s="24" t="s">
        <v>393</v>
      </c>
    </row>
    <row r="12" spans="2:4" ht="19.5" customHeight="1">
      <c r="B12" s="4" t="s">
        <v>345</v>
      </c>
      <c r="C12" s="4" t="s">
        <v>346</v>
      </c>
      <c r="D12" s="23" t="s">
        <v>346</v>
      </c>
    </row>
    <row r="13" spans="2:4" ht="30.75" customHeight="1">
      <c r="B13" s="4" t="s">
        <v>195</v>
      </c>
      <c r="C13" s="4" t="s">
        <v>347</v>
      </c>
      <c r="D13" s="22" t="s">
        <v>347</v>
      </c>
    </row>
    <row r="14" spans="2:4" ht="19.5" customHeight="1">
      <c r="B14" s="4" t="s">
        <v>348</v>
      </c>
      <c r="C14" s="4" t="s">
        <v>349</v>
      </c>
      <c r="D14" s="22" t="s">
        <v>394</v>
      </c>
    </row>
    <row r="15" spans="2:4" ht="102.75" customHeight="1">
      <c r="B15" s="4" t="s">
        <v>350</v>
      </c>
      <c r="C15" s="5" t="s">
        <v>351</v>
      </c>
      <c r="D15" s="25" t="s">
        <v>351</v>
      </c>
    </row>
    <row r="16" spans="2:4" ht="29.25" customHeight="1">
      <c r="B16" s="4" t="s">
        <v>352</v>
      </c>
      <c r="C16" s="5" t="s">
        <v>353</v>
      </c>
      <c r="D16" s="25" t="s">
        <v>395</v>
      </c>
    </row>
    <row r="17" spans="2:4" ht="19.5" customHeight="1">
      <c r="B17" s="4" t="s">
        <v>207</v>
      </c>
      <c r="C17" s="4" t="s">
        <v>354</v>
      </c>
      <c r="D17" s="24" t="s">
        <v>354</v>
      </c>
    </row>
    <row r="18" spans="2:4" ht="19.5" customHeight="1">
      <c r="B18" s="4" t="s">
        <v>355</v>
      </c>
      <c r="C18" s="4" t="s">
        <v>356</v>
      </c>
      <c r="D18" s="23" t="s">
        <v>396</v>
      </c>
    </row>
    <row r="19" spans="2:4" ht="36" customHeight="1">
      <c r="B19" s="4" t="s">
        <v>209</v>
      </c>
      <c r="C19" s="1" t="s">
        <v>357</v>
      </c>
      <c r="D19" s="26" t="s">
        <v>357</v>
      </c>
    </row>
    <row r="20" spans="2:4" ht="19.5" customHeight="1">
      <c r="B20" s="4" t="s">
        <v>211</v>
      </c>
      <c r="C20" s="4" t="s">
        <v>250</v>
      </c>
      <c r="D20" s="24" t="s">
        <v>250</v>
      </c>
    </row>
    <row r="21" spans="2:4" ht="71.25" customHeight="1">
      <c r="B21" s="20" t="s">
        <v>275</v>
      </c>
      <c r="C21" s="2" t="s">
        <v>358</v>
      </c>
      <c r="D21" s="22" t="s">
        <v>397</v>
      </c>
    </row>
    <row r="22" spans="2:4" ht="19.5" customHeight="1">
      <c r="B22" s="9"/>
      <c r="C22" s="9"/>
      <c r="D22" s="23"/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9.140625" style="1" customWidth="1"/>
    <col min="2" max="2" width="25.00390625" style="1" customWidth="1"/>
    <col min="3" max="3" width="21.28125" style="1" customWidth="1"/>
    <col min="4" max="4" width="34.00390625" style="1" customWidth="1"/>
    <col min="5" max="16384" width="9.140625" style="1" customWidth="1"/>
  </cols>
  <sheetData>
    <row r="2" spans="2:4" ht="12.75" customHeight="1">
      <c r="B2" s="49" t="s">
        <v>371</v>
      </c>
      <c r="C2" s="50"/>
      <c r="D2" s="53" t="s">
        <v>178</v>
      </c>
    </row>
    <row r="3" spans="2:4" ht="21" customHeight="1">
      <c r="B3" s="51"/>
      <c r="C3" s="52"/>
      <c r="D3" s="54"/>
    </row>
    <row r="4" spans="2:4" ht="12.75">
      <c r="B4" s="4" t="s">
        <v>372</v>
      </c>
      <c r="C4" s="11" t="s">
        <v>373</v>
      </c>
      <c r="D4" s="25" t="s">
        <v>373</v>
      </c>
    </row>
    <row r="5" spans="2:4" ht="12.75">
      <c r="B5" s="4" t="s">
        <v>374</v>
      </c>
      <c r="C5" s="11">
        <v>3</v>
      </c>
      <c r="D5" s="46">
        <v>3</v>
      </c>
    </row>
    <row r="6" spans="2:4" ht="12.75">
      <c r="B6" s="4" t="s">
        <v>375</v>
      </c>
      <c r="C6" s="11">
        <v>1</v>
      </c>
      <c r="D6" s="46">
        <v>1</v>
      </c>
    </row>
    <row r="7" spans="2:4" ht="12.75">
      <c r="B7" s="4" t="s">
        <v>376</v>
      </c>
      <c r="C7" s="21" t="s">
        <v>377</v>
      </c>
      <c r="D7" s="47" t="s">
        <v>377</v>
      </c>
    </row>
    <row r="8" spans="2:4" ht="12.75">
      <c r="B8" s="4" t="s">
        <v>378</v>
      </c>
      <c r="C8" s="12" t="s">
        <v>379</v>
      </c>
      <c r="D8" s="24" t="s">
        <v>379</v>
      </c>
    </row>
    <row r="9" spans="2:4" ht="12.75">
      <c r="B9" s="4" t="s">
        <v>368</v>
      </c>
      <c r="C9" s="11" t="s">
        <v>380</v>
      </c>
      <c r="D9" s="25" t="s">
        <v>380</v>
      </c>
    </row>
    <row r="10" spans="2:4" ht="12.75">
      <c r="B10" s="4" t="s">
        <v>211</v>
      </c>
      <c r="C10" s="11" t="s">
        <v>212</v>
      </c>
      <c r="D10" s="23" t="s">
        <v>212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5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" customWidth="1"/>
    <col min="2" max="2" width="27.140625" style="1" customWidth="1"/>
    <col min="3" max="3" width="48.7109375" style="1" customWidth="1"/>
    <col min="4" max="4" width="31.57421875" style="1" customWidth="1"/>
    <col min="5" max="16384" width="9.140625" style="1" customWidth="1"/>
  </cols>
  <sheetData>
    <row r="2" spans="2:4" ht="12.75" customHeight="1">
      <c r="B2" s="49" t="s">
        <v>359</v>
      </c>
      <c r="C2" s="50"/>
      <c r="D2" s="53" t="s">
        <v>178</v>
      </c>
    </row>
    <row r="3" spans="2:4" ht="31.5" customHeight="1">
      <c r="B3" s="51"/>
      <c r="C3" s="52"/>
      <c r="D3" s="54"/>
    </row>
    <row r="4" spans="2:4" ht="12.75">
      <c r="B4" s="4" t="s">
        <v>233</v>
      </c>
      <c r="C4" s="4" t="s">
        <v>388</v>
      </c>
      <c r="D4" s="23" t="s">
        <v>399</v>
      </c>
    </row>
    <row r="5" spans="2:4" ht="12.75">
      <c r="B5" s="4" t="s">
        <v>235</v>
      </c>
      <c r="C5" s="4" t="s">
        <v>360</v>
      </c>
      <c r="D5" s="23" t="s">
        <v>400</v>
      </c>
    </row>
    <row r="6" spans="2:4" ht="12.75">
      <c r="B6" s="4" t="s">
        <v>216</v>
      </c>
      <c r="C6" s="4" t="s">
        <v>217</v>
      </c>
      <c r="D6" s="24" t="s">
        <v>217</v>
      </c>
    </row>
    <row r="7" spans="2:4" ht="12.75">
      <c r="B7" s="4" t="s">
        <v>237</v>
      </c>
      <c r="C7" s="4" t="s">
        <v>238</v>
      </c>
      <c r="D7" s="23" t="s">
        <v>401</v>
      </c>
    </row>
    <row r="8" spans="2:4" ht="12.75">
      <c r="B8" s="4" t="s">
        <v>239</v>
      </c>
      <c r="C8" s="4" t="s">
        <v>240</v>
      </c>
      <c r="D8" s="23" t="s">
        <v>402</v>
      </c>
    </row>
    <row r="9" spans="2:4" ht="12.75">
      <c r="B9" s="4" t="s">
        <v>241</v>
      </c>
      <c r="C9" s="1" t="s">
        <v>361</v>
      </c>
      <c r="D9" s="23" t="s">
        <v>403</v>
      </c>
    </row>
    <row r="10" spans="2:4" ht="12.75">
      <c r="B10" s="4" t="s">
        <v>243</v>
      </c>
      <c r="C10" s="4" t="s">
        <v>194</v>
      </c>
      <c r="D10" s="23" t="s">
        <v>194</v>
      </c>
    </row>
    <row r="11" spans="2:4" ht="12.75">
      <c r="B11" s="4" t="s">
        <v>244</v>
      </c>
      <c r="C11" s="4" t="s">
        <v>194</v>
      </c>
      <c r="D11" s="23" t="s">
        <v>194</v>
      </c>
    </row>
    <row r="12" spans="2:4" ht="12.75">
      <c r="B12" s="4" t="s">
        <v>231</v>
      </c>
      <c r="C12" s="4"/>
      <c r="D12" s="23" t="s">
        <v>404</v>
      </c>
    </row>
    <row r="13" spans="2:4" ht="25.5">
      <c r="B13" s="4" t="s">
        <v>245</v>
      </c>
      <c r="C13" s="5" t="s">
        <v>246</v>
      </c>
      <c r="D13" s="25" t="s">
        <v>246</v>
      </c>
    </row>
    <row r="14" spans="2:4" ht="25.5">
      <c r="B14" s="4" t="s">
        <v>247</v>
      </c>
      <c r="C14" s="4" t="s">
        <v>248</v>
      </c>
      <c r="D14" s="25" t="s">
        <v>248</v>
      </c>
    </row>
    <row r="15" spans="2:4" ht="12.75">
      <c r="B15" s="4" t="s">
        <v>249</v>
      </c>
      <c r="C15" s="4" t="s">
        <v>250</v>
      </c>
      <c r="D15" s="24" t="s">
        <v>250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7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" customWidth="1"/>
    <col min="2" max="2" width="27.140625" style="1" customWidth="1"/>
    <col min="3" max="3" width="48.7109375" style="1" customWidth="1"/>
    <col min="4" max="4" width="31.57421875" style="1" customWidth="1"/>
    <col min="5" max="5" width="32.140625" style="1" customWidth="1"/>
    <col min="6" max="16384" width="9.140625" style="1" customWidth="1"/>
  </cols>
  <sheetData>
    <row r="2" spans="2:5" ht="12.75" customHeight="1">
      <c r="B2" s="49" t="s">
        <v>232</v>
      </c>
      <c r="C2" s="50"/>
      <c r="D2" s="53" t="s">
        <v>178</v>
      </c>
      <c r="E2" s="53" t="s">
        <v>178</v>
      </c>
    </row>
    <row r="3" spans="2:5" ht="31.5" customHeight="1">
      <c r="B3" s="51"/>
      <c r="C3" s="52"/>
      <c r="D3" s="54"/>
      <c r="E3" s="54"/>
    </row>
    <row r="4" spans="2:5" ht="12.75">
      <c r="B4" s="4" t="s">
        <v>233</v>
      </c>
      <c r="C4" s="4" t="s">
        <v>234</v>
      </c>
      <c r="D4" s="24" t="s">
        <v>405</v>
      </c>
      <c r="E4" s="24" t="s">
        <v>405</v>
      </c>
    </row>
    <row r="5" spans="2:5" ht="12.75">
      <c r="B5" s="4" t="s">
        <v>235</v>
      </c>
      <c r="C5" s="1" t="s">
        <v>236</v>
      </c>
      <c r="D5" s="24" t="s">
        <v>400</v>
      </c>
      <c r="E5" s="27" t="s">
        <v>406</v>
      </c>
    </row>
    <row r="6" spans="2:5" ht="12.75">
      <c r="B6" s="4" t="s">
        <v>216</v>
      </c>
      <c r="C6" s="4" t="s">
        <v>217</v>
      </c>
      <c r="D6" s="24" t="s">
        <v>217</v>
      </c>
      <c r="E6" s="24" t="s">
        <v>217</v>
      </c>
    </row>
    <row r="7" spans="2:5" ht="12.75">
      <c r="B7" s="4" t="s">
        <v>237</v>
      </c>
      <c r="C7" s="4" t="s">
        <v>238</v>
      </c>
      <c r="D7" s="24" t="s">
        <v>401</v>
      </c>
      <c r="E7" s="23" t="s">
        <v>401</v>
      </c>
    </row>
    <row r="8" spans="2:5" ht="12.75">
      <c r="B8" s="4" t="s">
        <v>239</v>
      </c>
      <c r="C8" s="4" t="s">
        <v>240</v>
      </c>
      <c r="D8" s="24" t="s">
        <v>407</v>
      </c>
      <c r="E8" s="23" t="s">
        <v>407</v>
      </c>
    </row>
    <row r="9" spans="2:5" ht="12.75">
      <c r="B9" s="4" t="s">
        <v>241</v>
      </c>
      <c r="C9" s="4" t="s">
        <v>242</v>
      </c>
      <c r="D9" s="24" t="s">
        <v>408</v>
      </c>
      <c r="E9" s="23" t="s">
        <v>409</v>
      </c>
    </row>
    <row r="10" spans="2:5" ht="12.75">
      <c r="B10" s="4" t="s">
        <v>243</v>
      </c>
      <c r="C10" s="4" t="s">
        <v>194</v>
      </c>
      <c r="D10" s="24" t="s">
        <v>194</v>
      </c>
      <c r="E10" s="23" t="s">
        <v>194</v>
      </c>
    </row>
    <row r="11" spans="2:5" ht="12.75">
      <c r="B11" s="4" t="s">
        <v>244</v>
      </c>
      <c r="C11" s="4" t="s">
        <v>194</v>
      </c>
      <c r="D11" s="24" t="s">
        <v>194</v>
      </c>
      <c r="E11" s="23" t="s">
        <v>194</v>
      </c>
    </row>
    <row r="12" spans="2:5" ht="12.75">
      <c r="B12" s="4" t="s">
        <v>231</v>
      </c>
      <c r="C12" s="4"/>
      <c r="D12" s="23" t="s">
        <v>410</v>
      </c>
      <c r="E12" s="23" t="s">
        <v>411</v>
      </c>
    </row>
    <row r="13" spans="2:5" ht="25.5">
      <c r="B13" s="4" t="s">
        <v>245</v>
      </c>
      <c r="C13" s="5" t="s">
        <v>246</v>
      </c>
      <c r="D13" s="24" t="s">
        <v>246</v>
      </c>
      <c r="E13" s="25" t="s">
        <v>246</v>
      </c>
    </row>
    <row r="14" spans="2:5" ht="25.5">
      <c r="B14" s="4" t="s">
        <v>247</v>
      </c>
      <c r="C14" s="4" t="s">
        <v>248</v>
      </c>
      <c r="D14" s="25" t="s">
        <v>248</v>
      </c>
      <c r="E14" s="25" t="s">
        <v>248</v>
      </c>
    </row>
    <row r="15" spans="2:5" ht="12.75">
      <c r="B15" s="4" t="s">
        <v>249</v>
      </c>
      <c r="C15" s="4" t="s">
        <v>250</v>
      </c>
      <c r="D15" s="24" t="s">
        <v>250</v>
      </c>
      <c r="E15" s="24" t="s">
        <v>250</v>
      </c>
    </row>
    <row r="16" ht="12.75">
      <c r="E16" s="28" t="s">
        <v>412</v>
      </c>
    </row>
    <row r="17" ht="12.75">
      <c r="E17" s="28" t="s">
        <v>413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9.140625" style="1" customWidth="1"/>
    <col min="2" max="2" width="27.140625" style="1" customWidth="1"/>
    <col min="3" max="3" width="48.7109375" style="1" customWidth="1"/>
    <col min="4" max="4" width="50.28125" style="1" customWidth="1"/>
    <col min="5" max="16384" width="9.140625" style="1" customWidth="1"/>
  </cols>
  <sheetData>
    <row r="2" spans="2:4" ht="12.75" customHeight="1">
      <c r="B2" s="49" t="s">
        <v>329</v>
      </c>
      <c r="C2" s="50"/>
      <c r="D2" s="53" t="s">
        <v>178</v>
      </c>
    </row>
    <row r="3" spans="2:4" ht="31.5" customHeight="1">
      <c r="B3" s="51"/>
      <c r="C3" s="52"/>
      <c r="D3" s="54"/>
    </row>
    <row r="4" spans="2:4" ht="12.75">
      <c r="B4" s="4" t="s">
        <v>233</v>
      </c>
      <c r="C4" s="4" t="s">
        <v>330</v>
      </c>
      <c r="D4" s="29" t="s">
        <v>330</v>
      </c>
    </row>
    <row r="5" spans="2:4" ht="12.75">
      <c r="B5" s="4" t="s">
        <v>235</v>
      </c>
      <c r="C5" s="1" t="s">
        <v>236</v>
      </c>
      <c r="D5" s="30" t="s">
        <v>400</v>
      </c>
    </row>
    <row r="6" spans="2:4" ht="12.75">
      <c r="B6" s="4" t="s">
        <v>216</v>
      </c>
      <c r="C6" s="4" t="s">
        <v>217</v>
      </c>
      <c r="D6" s="29" t="s">
        <v>217</v>
      </c>
    </row>
    <row r="7" spans="2:4" ht="12.75">
      <c r="B7" s="4" t="s">
        <v>331</v>
      </c>
      <c r="C7" s="4" t="s">
        <v>332</v>
      </c>
      <c r="D7" s="31" t="s">
        <v>414</v>
      </c>
    </row>
    <row r="8" spans="2:4" ht="12.75">
      <c r="B8" s="4" t="s">
        <v>237</v>
      </c>
      <c r="C8" s="4" t="s">
        <v>333</v>
      </c>
      <c r="D8" s="31" t="s">
        <v>415</v>
      </c>
    </row>
    <row r="9" spans="2:4" ht="12.75">
      <c r="B9" s="4" t="s">
        <v>239</v>
      </c>
      <c r="C9" s="4" t="s">
        <v>334</v>
      </c>
      <c r="D9" s="31" t="s">
        <v>407</v>
      </c>
    </row>
    <row r="10" spans="2:4" ht="12.75">
      <c r="B10" s="4" t="s">
        <v>241</v>
      </c>
      <c r="C10" s="1" t="s">
        <v>335</v>
      </c>
      <c r="D10" s="30" t="s">
        <v>416</v>
      </c>
    </row>
    <row r="11" spans="2:4" ht="12.75">
      <c r="B11" s="4" t="s">
        <v>244</v>
      </c>
      <c r="C11" s="4" t="s">
        <v>194</v>
      </c>
      <c r="D11" s="29" t="s">
        <v>194</v>
      </c>
    </row>
    <row r="12" spans="2:4" ht="12.75">
      <c r="B12" s="4" t="s">
        <v>231</v>
      </c>
      <c r="C12" s="4"/>
      <c r="D12" s="29" t="s">
        <v>417</v>
      </c>
    </row>
    <row r="13" spans="2:4" ht="12.75">
      <c r="B13" s="4" t="s">
        <v>245</v>
      </c>
      <c r="C13" s="5" t="s">
        <v>246</v>
      </c>
      <c r="D13" s="32" t="s">
        <v>246</v>
      </c>
    </row>
    <row r="14" spans="2:4" ht="12.75">
      <c r="B14" s="4" t="s">
        <v>247</v>
      </c>
      <c r="C14" s="4" t="s">
        <v>248</v>
      </c>
      <c r="D14" s="29" t="s">
        <v>248</v>
      </c>
    </row>
    <row r="15" spans="2:4" ht="12.75">
      <c r="B15" s="4" t="s">
        <v>249</v>
      </c>
      <c r="C15" s="4" t="s">
        <v>250</v>
      </c>
      <c r="D15" s="29" t="s">
        <v>250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2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9.140625" style="1" customWidth="1"/>
    <col min="2" max="2" width="23.421875" style="1" customWidth="1"/>
    <col min="3" max="3" width="33.8515625" style="1" customWidth="1"/>
    <col min="4" max="4" width="51.8515625" style="1" customWidth="1"/>
    <col min="5" max="16384" width="9.140625" style="1" customWidth="1"/>
  </cols>
  <sheetData>
    <row r="1" ht="12.75">
      <c r="C1" s="2"/>
    </row>
    <row r="2" spans="2:4" ht="12.75" customHeight="1">
      <c r="B2" s="49" t="s">
        <v>177</v>
      </c>
      <c r="C2" s="50"/>
      <c r="D2" s="53" t="s">
        <v>178</v>
      </c>
    </row>
    <row r="3" spans="2:4" ht="45" customHeight="1">
      <c r="B3" s="51"/>
      <c r="C3" s="52"/>
      <c r="D3" s="54"/>
    </row>
    <row r="4" spans="2:4" ht="12.75">
      <c r="B4" s="4" t="s">
        <v>179</v>
      </c>
      <c r="C4" s="5" t="s">
        <v>180</v>
      </c>
      <c r="D4" s="24" t="s">
        <v>418</v>
      </c>
    </row>
    <row r="5" spans="2:4" ht="12.75">
      <c r="B5" s="4" t="s">
        <v>181</v>
      </c>
      <c r="C5" s="2" t="s">
        <v>182</v>
      </c>
      <c r="D5" s="24" t="s">
        <v>419</v>
      </c>
    </row>
    <row r="6" spans="2:4" ht="12.75">
      <c r="B6" s="4" t="s">
        <v>183</v>
      </c>
      <c r="C6" s="5" t="s">
        <v>184</v>
      </c>
      <c r="D6" s="22" t="s">
        <v>420</v>
      </c>
    </row>
    <row r="7" spans="2:4" ht="12.75">
      <c r="B7" s="4" t="s">
        <v>185</v>
      </c>
      <c r="C7" s="5" t="s">
        <v>186</v>
      </c>
      <c r="D7" s="24" t="s">
        <v>421</v>
      </c>
    </row>
    <row r="8" spans="2:4" ht="12.75">
      <c r="B8" s="4" t="s">
        <v>187</v>
      </c>
      <c r="C8" s="5" t="s">
        <v>188</v>
      </c>
      <c r="D8" s="24" t="s">
        <v>389</v>
      </c>
    </row>
    <row r="9" spans="2:4" ht="12.75">
      <c r="B9" s="4" t="s">
        <v>189</v>
      </c>
      <c r="C9" s="4" t="s">
        <v>190</v>
      </c>
      <c r="D9" s="24" t="s">
        <v>422</v>
      </c>
    </row>
    <row r="10" spans="2:4" ht="12.75">
      <c r="B10" s="4" t="s">
        <v>191</v>
      </c>
      <c r="C10" s="5" t="s">
        <v>192</v>
      </c>
      <c r="D10" s="24" t="s">
        <v>423</v>
      </c>
    </row>
    <row r="11" spans="2:4" ht="12.75">
      <c r="B11" s="4" t="s">
        <v>193</v>
      </c>
      <c r="C11" s="5" t="s">
        <v>194</v>
      </c>
      <c r="D11" s="24" t="s">
        <v>194</v>
      </c>
    </row>
    <row r="12" spans="2:4" ht="38.25">
      <c r="B12" s="4" t="s">
        <v>195</v>
      </c>
      <c r="C12" s="5" t="s">
        <v>196</v>
      </c>
      <c r="D12" s="25" t="s">
        <v>424</v>
      </c>
    </row>
    <row r="13" spans="2:4" ht="12.75">
      <c r="B13" s="4" t="s">
        <v>197</v>
      </c>
      <c r="C13" s="5" t="s">
        <v>194</v>
      </c>
      <c r="D13" s="24" t="s">
        <v>194</v>
      </c>
    </row>
    <row r="14" spans="2:4" ht="12.75">
      <c r="B14" s="4" t="s">
        <v>198</v>
      </c>
      <c r="C14" s="5" t="s">
        <v>194</v>
      </c>
      <c r="D14" s="24" t="s">
        <v>194</v>
      </c>
    </row>
    <row r="15" spans="2:4" ht="12.75">
      <c r="B15" s="4" t="s">
        <v>199</v>
      </c>
      <c r="C15" s="5" t="s">
        <v>194</v>
      </c>
      <c r="D15" s="24" t="s">
        <v>194</v>
      </c>
    </row>
    <row r="16" spans="2:4" ht="12.75">
      <c r="B16" s="4" t="s">
        <v>200</v>
      </c>
      <c r="C16" s="5" t="s">
        <v>194</v>
      </c>
      <c r="D16" s="24" t="s">
        <v>194</v>
      </c>
    </row>
    <row r="17" spans="2:4" ht="12.75">
      <c r="B17" s="4" t="s">
        <v>201</v>
      </c>
      <c r="C17" s="5" t="s">
        <v>202</v>
      </c>
      <c r="D17" s="24" t="s">
        <v>202</v>
      </c>
    </row>
    <row r="18" spans="2:4" ht="12.75">
      <c r="B18" s="4" t="s">
        <v>203</v>
      </c>
      <c r="C18" s="4" t="s">
        <v>204</v>
      </c>
      <c r="D18" s="23" t="s">
        <v>425</v>
      </c>
    </row>
    <row r="19" spans="2:4" ht="12.75">
      <c r="B19" s="4" t="s">
        <v>205</v>
      </c>
      <c r="C19" s="5" t="s">
        <v>206</v>
      </c>
      <c r="D19" s="23" t="s">
        <v>426</v>
      </c>
    </row>
    <row r="20" spans="2:4" ht="12.75">
      <c r="B20" s="4" t="s">
        <v>207</v>
      </c>
      <c r="C20" s="4" t="s">
        <v>208</v>
      </c>
      <c r="D20" s="24" t="s">
        <v>427</v>
      </c>
    </row>
    <row r="21" spans="2:4" ht="25.5">
      <c r="B21" s="7" t="s">
        <v>209</v>
      </c>
      <c r="C21" s="8" t="s">
        <v>210</v>
      </c>
      <c r="D21" s="25" t="s">
        <v>428</v>
      </c>
    </row>
    <row r="22" spans="2:4" ht="12.75">
      <c r="B22" s="4" t="s">
        <v>211</v>
      </c>
      <c r="C22" s="5" t="s">
        <v>212</v>
      </c>
      <c r="D22" s="24" t="s">
        <v>212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2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" customWidth="1"/>
    <col min="2" max="2" width="25.7109375" style="1" customWidth="1"/>
    <col min="3" max="3" width="42.421875" style="1" customWidth="1"/>
    <col min="4" max="4" width="43.7109375" style="1" customWidth="1"/>
    <col min="5" max="5" width="29.28125" style="1" customWidth="1"/>
    <col min="6" max="16384" width="9.140625" style="1" customWidth="1"/>
  </cols>
  <sheetData>
    <row r="1" ht="12.75">
      <c r="C1" s="2"/>
    </row>
    <row r="2" spans="2:4" ht="12.75" customHeight="1">
      <c r="B2" s="49" t="s">
        <v>251</v>
      </c>
      <c r="C2" s="50"/>
      <c r="D2" s="53" t="s">
        <v>178</v>
      </c>
    </row>
    <row r="3" spans="2:4" ht="37.5" customHeight="1">
      <c r="B3" s="51"/>
      <c r="C3" s="52"/>
      <c r="D3" s="54"/>
    </row>
    <row r="4" spans="2:4" ht="12.75">
      <c r="B4" s="4" t="s">
        <v>179</v>
      </c>
      <c r="C4" s="1" t="s">
        <v>252</v>
      </c>
      <c r="D4" s="25" t="s">
        <v>429</v>
      </c>
    </row>
    <row r="5" spans="2:4" ht="12.75">
      <c r="B5" s="4" t="s">
        <v>181</v>
      </c>
      <c r="C5" s="11" t="s">
        <v>253</v>
      </c>
      <c r="D5" s="23" t="s">
        <v>430</v>
      </c>
    </row>
    <row r="6" spans="2:4" ht="12.75">
      <c r="B6" s="4" t="s">
        <v>183</v>
      </c>
      <c r="C6" s="11" t="s">
        <v>218</v>
      </c>
      <c r="D6" s="22" t="s">
        <v>431</v>
      </c>
    </row>
    <row r="7" spans="2:4" ht="12.75">
      <c r="B7" s="4" t="s">
        <v>185</v>
      </c>
      <c r="C7" s="11" t="s">
        <v>254</v>
      </c>
      <c r="D7" s="22" t="s">
        <v>219</v>
      </c>
    </row>
    <row r="8" spans="2:4" ht="12.75">
      <c r="B8" s="4" t="s">
        <v>187</v>
      </c>
      <c r="C8" s="11" t="s">
        <v>255</v>
      </c>
      <c r="D8" s="23" t="s">
        <v>432</v>
      </c>
    </row>
    <row r="9" spans="2:4" ht="12.75">
      <c r="B9" s="4" t="s">
        <v>189</v>
      </c>
      <c r="C9" s="12" t="s">
        <v>256</v>
      </c>
      <c r="D9" s="24" t="s">
        <v>256</v>
      </c>
    </row>
    <row r="10" spans="2:4" ht="12.75">
      <c r="B10" s="4" t="s">
        <v>191</v>
      </c>
      <c r="C10" s="11" t="s">
        <v>257</v>
      </c>
      <c r="D10" s="23" t="s">
        <v>433</v>
      </c>
    </row>
    <row r="11" spans="2:4" ht="12.75">
      <c r="B11" s="4" t="s">
        <v>193</v>
      </c>
      <c r="C11" s="11" t="s">
        <v>194</v>
      </c>
      <c r="D11" s="23" t="s">
        <v>194</v>
      </c>
    </row>
    <row r="12" spans="2:4" ht="51">
      <c r="B12" s="13" t="s">
        <v>195</v>
      </c>
      <c r="C12" s="11" t="s">
        <v>258</v>
      </c>
      <c r="D12" s="22" t="s">
        <v>434</v>
      </c>
    </row>
    <row r="13" spans="2:4" ht="12.75">
      <c r="B13" s="4" t="s">
        <v>197</v>
      </c>
      <c r="C13" s="11" t="s">
        <v>194</v>
      </c>
      <c r="D13" s="25" t="s">
        <v>194</v>
      </c>
    </row>
    <row r="14" spans="2:4" ht="12.75">
      <c r="B14" s="4" t="s">
        <v>198</v>
      </c>
      <c r="C14" s="11" t="s">
        <v>194</v>
      </c>
      <c r="D14" s="25" t="s">
        <v>194</v>
      </c>
    </row>
    <row r="15" spans="2:4" ht="12.75">
      <c r="B15" s="4" t="s">
        <v>199</v>
      </c>
      <c r="C15" s="11" t="s">
        <v>194</v>
      </c>
      <c r="D15" s="25" t="s">
        <v>194</v>
      </c>
    </row>
    <row r="16" spans="2:4" ht="12.75">
      <c r="B16" s="4" t="s">
        <v>226</v>
      </c>
      <c r="C16" s="11" t="s">
        <v>194</v>
      </c>
      <c r="D16" s="25" t="s">
        <v>194</v>
      </c>
    </row>
    <row r="17" spans="2:4" ht="12.75">
      <c r="B17" s="4" t="s">
        <v>259</v>
      </c>
      <c r="C17" s="11" t="s">
        <v>194</v>
      </c>
      <c r="D17" s="25" t="s">
        <v>194</v>
      </c>
    </row>
    <row r="18" spans="2:4" ht="12.75">
      <c r="B18" s="4" t="s">
        <v>203</v>
      </c>
      <c r="C18" s="12" t="s">
        <v>260</v>
      </c>
      <c r="D18" s="22" t="s">
        <v>435</v>
      </c>
    </row>
    <row r="19" spans="2:4" ht="12.75">
      <c r="B19" s="4" t="s">
        <v>205</v>
      </c>
      <c r="C19" s="11" t="s">
        <v>261</v>
      </c>
      <c r="D19" s="23" t="s">
        <v>436</v>
      </c>
    </row>
    <row r="20" spans="2:4" ht="12.75">
      <c r="B20" s="4" t="s">
        <v>262</v>
      </c>
      <c r="C20" s="11" t="s">
        <v>263</v>
      </c>
      <c r="D20" s="23" t="s">
        <v>437</v>
      </c>
    </row>
    <row r="21" spans="2:4" ht="25.5">
      <c r="B21" s="13" t="s">
        <v>207</v>
      </c>
      <c r="C21" s="11" t="s">
        <v>230</v>
      </c>
      <c r="D21" s="33" t="s">
        <v>438</v>
      </c>
    </row>
    <row r="22" spans="2:4" ht="12.75">
      <c r="B22" s="4" t="s">
        <v>211</v>
      </c>
      <c r="C22" s="11" t="s">
        <v>212</v>
      </c>
      <c r="D22" s="22" t="s">
        <v>212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3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" customWidth="1"/>
    <col min="2" max="2" width="21.421875" style="1" customWidth="1"/>
    <col min="3" max="4" width="39.57421875" style="1" customWidth="1"/>
    <col min="5" max="16384" width="9.140625" style="1" customWidth="1"/>
  </cols>
  <sheetData>
    <row r="1" ht="12.75">
      <c r="C1" s="2"/>
    </row>
    <row r="2" spans="2:4" ht="12.75" customHeight="1">
      <c r="B2" s="55" t="s">
        <v>381</v>
      </c>
      <c r="C2" s="55"/>
      <c r="D2" s="53" t="s">
        <v>178</v>
      </c>
    </row>
    <row r="3" spans="2:4" ht="60.75" customHeight="1">
      <c r="B3" s="55"/>
      <c r="C3" s="55"/>
      <c r="D3" s="54"/>
    </row>
    <row r="4" spans="2:4" ht="12.75">
      <c r="B4" s="4" t="s">
        <v>179</v>
      </c>
      <c r="C4" s="11" t="s">
        <v>382</v>
      </c>
      <c r="D4" s="6"/>
    </row>
    <row r="5" spans="2:4" ht="12.75">
      <c r="B5" s="4" t="s">
        <v>181</v>
      </c>
      <c r="C5" s="1" t="s">
        <v>383</v>
      </c>
      <c r="D5" s="6"/>
    </row>
    <row r="6" spans="2:4" ht="12.75">
      <c r="B6" s="4" t="s">
        <v>183</v>
      </c>
      <c r="C6" s="11" t="s">
        <v>218</v>
      </c>
      <c r="D6" s="6"/>
    </row>
    <row r="7" spans="2:4" ht="12.75">
      <c r="B7" s="4" t="s">
        <v>185</v>
      </c>
      <c r="C7" s="16" t="s">
        <v>311</v>
      </c>
      <c r="D7" s="6"/>
    </row>
    <row r="8" spans="2:4" ht="12.75">
      <c r="B8" s="4" t="s">
        <v>187</v>
      </c>
      <c r="C8" s="1" t="s">
        <v>220</v>
      </c>
      <c r="D8" s="6"/>
    </row>
    <row r="9" spans="2:4" ht="12.75">
      <c r="B9" s="4" t="s">
        <v>221</v>
      </c>
      <c r="C9" s="11" t="s">
        <v>222</v>
      </c>
      <c r="D9" s="6"/>
    </row>
    <row r="10" spans="2:4" ht="12.75">
      <c r="B10" s="4" t="s">
        <v>189</v>
      </c>
      <c r="C10" s="12" t="s">
        <v>223</v>
      </c>
      <c r="D10" s="6"/>
    </row>
    <row r="11" spans="2:4" ht="12.75">
      <c r="B11" s="4" t="s">
        <v>191</v>
      </c>
      <c r="C11" s="11" t="s">
        <v>257</v>
      </c>
      <c r="D11" s="6"/>
    </row>
    <row r="12" spans="2:4" ht="12.75">
      <c r="B12" s="4" t="s">
        <v>193</v>
      </c>
      <c r="C12" s="11" t="s">
        <v>194</v>
      </c>
      <c r="D12" s="6"/>
    </row>
    <row r="13" spans="2:4" ht="38.25">
      <c r="B13" s="13" t="s">
        <v>195</v>
      </c>
      <c r="C13" s="11" t="s">
        <v>384</v>
      </c>
      <c r="D13" s="6"/>
    </row>
    <row r="14" spans="2:4" ht="12.75">
      <c r="B14" s="4" t="s">
        <v>197</v>
      </c>
      <c r="C14" s="11" t="s">
        <v>194</v>
      </c>
      <c r="D14" s="6"/>
    </row>
    <row r="15" spans="2:4" ht="12.75">
      <c r="B15" s="4" t="s">
        <v>198</v>
      </c>
      <c r="C15" s="11" t="s">
        <v>194</v>
      </c>
      <c r="D15" s="6"/>
    </row>
    <row r="16" spans="2:4" ht="12.75">
      <c r="B16" s="4" t="s">
        <v>199</v>
      </c>
      <c r="C16" s="11" t="s">
        <v>194</v>
      </c>
      <c r="D16" s="6"/>
    </row>
    <row r="17" spans="2:4" ht="12.75">
      <c r="B17" s="4" t="s">
        <v>259</v>
      </c>
      <c r="C17" s="11" t="s">
        <v>194</v>
      </c>
      <c r="D17" s="6"/>
    </row>
    <row r="18" spans="2:4" ht="12.75">
      <c r="B18" s="4" t="s">
        <v>201</v>
      </c>
      <c r="C18" s="11" t="s">
        <v>314</v>
      </c>
      <c r="D18" s="6"/>
    </row>
    <row r="19" spans="2:4" ht="12.75">
      <c r="B19" s="4" t="s">
        <v>203</v>
      </c>
      <c r="C19" s="10" t="s">
        <v>385</v>
      </c>
      <c r="D19" s="6"/>
    </row>
    <row r="20" spans="2:4" ht="12.75">
      <c r="B20" s="4" t="s">
        <v>205</v>
      </c>
      <c r="C20" s="11" t="s">
        <v>386</v>
      </c>
      <c r="D20" s="6"/>
    </row>
    <row r="21" spans="2:4" ht="25.5">
      <c r="B21" s="13" t="s">
        <v>207</v>
      </c>
      <c r="C21" s="11" t="s">
        <v>230</v>
      </c>
      <c r="D21" s="6"/>
    </row>
    <row r="22" spans="2:4" ht="25.5">
      <c r="B22" s="7" t="s">
        <v>209</v>
      </c>
      <c r="C22" s="17" t="s">
        <v>210</v>
      </c>
      <c r="D22" s="6"/>
    </row>
    <row r="23" spans="2:4" ht="12.75">
      <c r="B23" s="4" t="s">
        <v>211</v>
      </c>
      <c r="C23" s="11" t="s">
        <v>212</v>
      </c>
      <c r="D23" s="6"/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7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" customWidth="1"/>
    <col min="2" max="2" width="34.421875" style="1" customWidth="1"/>
    <col min="3" max="3" width="44.57421875" style="1" customWidth="1"/>
    <col min="4" max="4" width="44.28125" style="1" customWidth="1"/>
    <col min="5" max="5" width="42.421875" style="1" customWidth="1"/>
    <col min="6" max="16384" width="9.140625" style="1" customWidth="1"/>
  </cols>
  <sheetData>
    <row r="1" ht="12.75">
      <c r="C1" s="2"/>
    </row>
    <row r="2" spans="2:5" ht="12.75" customHeight="1">
      <c r="B2" s="49" t="s">
        <v>213</v>
      </c>
      <c r="C2" s="50"/>
      <c r="D2" s="53" t="s">
        <v>178</v>
      </c>
      <c r="E2" s="53" t="s">
        <v>178</v>
      </c>
    </row>
    <row r="3" spans="2:5" ht="31.5" customHeight="1">
      <c r="B3" s="51"/>
      <c r="C3" s="52"/>
      <c r="D3" s="54"/>
      <c r="E3" s="54"/>
    </row>
    <row r="4" spans="2:5" ht="12.75">
      <c r="B4" s="4" t="s">
        <v>179</v>
      </c>
      <c r="C4" s="1" t="s">
        <v>214</v>
      </c>
      <c r="D4" s="24" t="s">
        <v>439</v>
      </c>
      <c r="E4" s="24" t="s">
        <v>439</v>
      </c>
    </row>
    <row r="5" spans="2:5" ht="12.75">
      <c r="B5" s="4" t="s">
        <v>181</v>
      </c>
      <c r="C5" s="5" t="s">
        <v>215</v>
      </c>
      <c r="D5" s="24" t="s">
        <v>440</v>
      </c>
      <c r="E5" s="24" t="s">
        <v>440</v>
      </c>
    </row>
    <row r="6" spans="2:5" ht="12.75">
      <c r="B6" s="4" t="s">
        <v>216</v>
      </c>
      <c r="C6" s="4" t="s">
        <v>217</v>
      </c>
      <c r="D6" s="23" t="s">
        <v>217</v>
      </c>
      <c r="E6" s="23" t="s">
        <v>217</v>
      </c>
    </row>
    <row r="7" spans="2:5" ht="12.75">
      <c r="B7" s="4" t="s">
        <v>183</v>
      </c>
      <c r="C7" s="5" t="s">
        <v>218</v>
      </c>
      <c r="D7" s="22" t="s">
        <v>441</v>
      </c>
      <c r="E7" s="22" t="s">
        <v>441</v>
      </c>
    </row>
    <row r="8" spans="2:5" ht="12.75">
      <c r="B8" s="4" t="s">
        <v>185</v>
      </c>
      <c r="C8" s="1" t="s">
        <v>219</v>
      </c>
      <c r="D8" s="22" t="s">
        <v>219</v>
      </c>
      <c r="E8" s="22" t="s">
        <v>219</v>
      </c>
    </row>
    <row r="9" spans="2:5" ht="12.75">
      <c r="B9" s="4" t="s">
        <v>187</v>
      </c>
      <c r="C9" s="1" t="s">
        <v>220</v>
      </c>
      <c r="D9" s="23" t="s">
        <v>442</v>
      </c>
      <c r="E9" s="23" t="s">
        <v>442</v>
      </c>
    </row>
    <row r="10" spans="2:5" ht="12.75">
      <c r="B10" s="4" t="s">
        <v>221</v>
      </c>
      <c r="C10" s="1" t="s">
        <v>222</v>
      </c>
      <c r="D10" s="23" t="s">
        <v>222</v>
      </c>
      <c r="E10" s="23" t="s">
        <v>222</v>
      </c>
    </row>
    <row r="11" spans="2:5" ht="12.75">
      <c r="B11" s="4" t="s">
        <v>189</v>
      </c>
      <c r="C11" s="4" t="s">
        <v>223</v>
      </c>
      <c r="D11" s="23" t="s">
        <v>256</v>
      </c>
      <c r="E11" s="23" t="s">
        <v>256</v>
      </c>
    </row>
    <row r="12" spans="2:5" ht="12.75">
      <c r="B12" s="4" t="s">
        <v>191</v>
      </c>
      <c r="C12" s="5" t="s">
        <v>224</v>
      </c>
      <c r="D12" s="24" t="s">
        <v>433</v>
      </c>
      <c r="E12" s="24" t="s">
        <v>433</v>
      </c>
    </row>
    <row r="13" spans="2:5" ht="12.75">
      <c r="B13" s="4" t="s">
        <v>193</v>
      </c>
      <c r="C13" s="5" t="s">
        <v>194</v>
      </c>
      <c r="D13" s="23" t="s">
        <v>194</v>
      </c>
      <c r="E13" s="23" t="s">
        <v>194</v>
      </c>
    </row>
    <row r="14" spans="2:5" ht="26.25" customHeight="1">
      <c r="B14" s="4" t="s">
        <v>195</v>
      </c>
      <c r="C14" s="5" t="s">
        <v>225</v>
      </c>
      <c r="D14" s="22" t="s">
        <v>443</v>
      </c>
      <c r="E14" s="22" t="s">
        <v>443</v>
      </c>
    </row>
    <row r="15" spans="2:5" ht="12.75">
      <c r="B15" s="4" t="s">
        <v>197</v>
      </c>
      <c r="C15" s="5" t="s">
        <v>194</v>
      </c>
      <c r="D15" s="25" t="s">
        <v>194</v>
      </c>
      <c r="E15" s="25" t="s">
        <v>194</v>
      </c>
    </row>
    <row r="16" spans="2:5" ht="12.75">
      <c r="B16" s="4" t="s">
        <v>198</v>
      </c>
      <c r="C16" s="5" t="s">
        <v>194</v>
      </c>
      <c r="D16" s="25" t="s">
        <v>194</v>
      </c>
      <c r="E16" s="25" t="s">
        <v>194</v>
      </c>
    </row>
    <row r="17" spans="2:5" ht="12.75">
      <c r="B17" s="4" t="s">
        <v>199</v>
      </c>
      <c r="C17" s="5" t="s">
        <v>194</v>
      </c>
      <c r="D17" s="25" t="s">
        <v>194</v>
      </c>
      <c r="E17" s="25" t="s">
        <v>194</v>
      </c>
    </row>
    <row r="18" spans="2:5" ht="12.75">
      <c r="B18" s="4" t="s">
        <v>226</v>
      </c>
      <c r="C18" s="5" t="s">
        <v>194</v>
      </c>
      <c r="D18" s="25" t="s">
        <v>194</v>
      </c>
      <c r="E18" s="25" t="s">
        <v>194</v>
      </c>
    </row>
    <row r="19" spans="2:5" ht="12.75">
      <c r="B19" s="4" t="s">
        <v>227</v>
      </c>
      <c r="C19" s="5" t="s">
        <v>194</v>
      </c>
      <c r="D19" s="25" t="s">
        <v>194</v>
      </c>
      <c r="E19" s="25" t="s">
        <v>194</v>
      </c>
    </row>
    <row r="20" spans="2:5" ht="12.75">
      <c r="B20" s="4" t="s">
        <v>201</v>
      </c>
      <c r="C20" s="4" t="s">
        <v>202</v>
      </c>
      <c r="D20" s="23" t="s">
        <v>202</v>
      </c>
      <c r="E20" s="23" t="s">
        <v>202</v>
      </c>
    </row>
    <row r="21" spans="2:5" ht="12.75">
      <c r="B21" s="9" t="s">
        <v>203</v>
      </c>
      <c r="C21" s="10" t="s">
        <v>228</v>
      </c>
      <c r="D21" s="23" t="s">
        <v>450</v>
      </c>
      <c r="E21" s="23" t="s">
        <v>450</v>
      </c>
    </row>
    <row r="22" spans="2:5" ht="12.75">
      <c r="B22" s="4" t="s">
        <v>205</v>
      </c>
      <c r="C22" s="5" t="s">
        <v>229</v>
      </c>
      <c r="D22" s="23" t="s">
        <v>444</v>
      </c>
      <c r="E22" s="23" t="s">
        <v>444</v>
      </c>
    </row>
    <row r="23" spans="2:5" ht="26.25" customHeight="1">
      <c r="B23" s="4" t="s">
        <v>207</v>
      </c>
      <c r="C23" s="5" t="s">
        <v>230</v>
      </c>
      <c r="D23" s="23" t="s">
        <v>445</v>
      </c>
      <c r="E23" s="27" t="s">
        <v>446</v>
      </c>
    </row>
    <row r="24" spans="2:5" ht="12.75">
      <c r="B24" s="4" t="s">
        <v>231</v>
      </c>
      <c r="C24" s="4"/>
      <c r="D24" s="23" t="s">
        <v>447</v>
      </c>
      <c r="E24" s="27" t="s">
        <v>448</v>
      </c>
    </row>
    <row r="25" spans="2:5" ht="25.5">
      <c r="B25" s="7" t="s">
        <v>209</v>
      </c>
      <c r="C25" s="8" t="s">
        <v>210</v>
      </c>
      <c r="D25" s="22" t="s">
        <v>210</v>
      </c>
      <c r="E25" s="22" t="s">
        <v>210</v>
      </c>
    </row>
    <row r="26" spans="2:5" ht="12.75">
      <c r="B26" s="4" t="s">
        <v>211</v>
      </c>
      <c r="C26" s="5" t="s">
        <v>212</v>
      </c>
      <c r="D26" s="23" t="s">
        <v>212</v>
      </c>
      <c r="E26" s="23" t="s">
        <v>212</v>
      </c>
    </row>
    <row r="27" spans="4:5" ht="12.75">
      <c r="D27" s="28"/>
      <c r="E27" s="28" t="s">
        <v>449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Baudys</cp:lastModifiedBy>
  <cp:lastPrinted>2013-06-14T10:51:19Z</cp:lastPrinted>
  <dcterms:modified xsi:type="dcterms:W3CDTF">2013-06-14T10:56:34Z</dcterms:modified>
  <cp:category/>
  <cp:version/>
  <cp:contentType/>
  <cp:contentStatus/>
</cp:coreProperties>
</file>