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9320" windowHeight="14235" activeTab="2"/>
  </bookViews>
  <sheets>
    <sheet name="Část A – AV technika I" sheetId="4" r:id="rId1"/>
    <sheet name="Část B – AV technika II" sheetId="13" r:id="rId2"/>
    <sheet name="Část C – Software" sheetId="8" r:id="rId3"/>
  </sheets>
  <calcPr calcId="145621"/>
</workbook>
</file>

<file path=xl/calcChain.xml><?xml version="1.0" encoding="utf-8"?>
<calcChain xmlns="http://schemas.openxmlformats.org/spreadsheetml/2006/main">
  <c r="H15" i="4" l="1"/>
  <c r="I15" i="4"/>
  <c r="H3" i="8" l="1"/>
  <c r="I3" i="8"/>
  <c r="H4" i="8"/>
  <c r="I4" i="8"/>
  <c r="H5" i="8"/>
  <c r="I5" i="8"/>
  <c r="I9" i="13" l="1"/>
  <c r="H9" i="13"/>
  <c r="I8" i="13"/>
  <c r="H8" i="13"/>
  <c r="I7" i="13"/>
  <c r="H7" i="13"/>
  <c r="I6" i="13"/>
  <c r="H6" i="13"/>
  <c r="I5" i="13"/>
  <c r="H5" i="13"/>
  <c r="I4" i="13"/>
  <c r="H4" i="13"/>
  <c r="I3" i="13"/>
  <c r="H3" i="13"/>
  <c r="H11" i="13" l="1"/>
  <c r="I11" i="13"/>
  <c r="I14" i="4"/>
  <c r="H14" i="4"/>
  <c r="I13" i="4"/>
  <c r="H13" i="4"/>
  <c r="I12" i="4"/>
  <c r="H12" i="4"/>
  <c r="I11" i="4"/>
  <c r="H11" i="4"/>
  <c r="I10" i="4"/>
  <c r="H10" i="4"/>
  <c r="I9" i="4"/>
  <c r="H9" i="4"/>
  <c r="H6" i="8" l="1"/>
  <c r="H7" i="8"/>
  <c r="H3" i="4"/>
  <c r="I3" i="4"/>
  <c r="I17" i="4" s="1"/>
  <c r="H4" i="4"/>
  <c r="H5" i="4"/>
  <c r="H6" i="4"/>
  <c r="H7" i="4"/>
  <c r="H8" i="4"/>
  <c r="I8" i="4"/>
  <c r="I4" i="4"/>
  <c r="I5" i="4"/>
  <c r="I6" i="4"/>
  <c r="I7" i="4"/>
  <c r="I6" i="8"/>
  <c r="I7" i="8"/>
  <c r="H9" i="8" l="1"/>
  <c r="I9" i="8"/>
  <c r="H17" i="4"/>
</calcChain>
</file>

<file path=xl/sharedStrings.xml><?xml version="1.0" encoding="utf-8"?>
<sst xmlns="http://schemas.openxmlformats.org/spreadsheetml/2006/main" count="114" uniqueCount="73">
  <si>
    <t>CELKEM</t>
  </si>
  <si>
    <t>Název položky zboží</t>
  </si>
  <si>
    <t>Počet kusů</t>
  </si>
  <si>
    <t>Sluchátka k PC s mikrofonem</t>
  </si>
  <si>
    <t>Stolní reproduktory k PC, frekvenční rozsah min. 160 Hz -16 kHz +- 3 dB; odstup signálu od šumu min. 75 dB; THD &lt;1%, výkon minimálně 2 x 2 W, vstup: jack 3,5 mm, výstup jack 3,5 mm, ovládací prvky na reproduktorech</t>
  </si>
  <si>
    <t>Sluchátka k PC s mikrofonem pro volání v internetu (USB, vyšší kvalita)</t>
  </si>
  <si>
    <t>Miniprojektor</t>
  </si>
  <si>
    <t>Dálkové ovládání prezentací, s LCD displejem</t>
  </si>
  <si>
    <t>Interaktivní systém – tabule + sw + projektor s krátkou projekční vzdáleností</t>
  </si>
  <si>
    <t>Dataprojektor s krátkou projekční vzdáleností</t>
  </si>
  <si>
    <t>Plazmový/LCD displej s úhlopříčkou min. 50" (127 cm)</t>
  </si>
  <si>
    <t>Elektronická čtečka knih</t>
  </si>
  <si>
    <t>Software pro práci s pdf</t>
  </si>
  <si>
    <t>Software pro úpravu fotografií</t>
  </si>
  <si>
    <t>Přenosný LCD projektor</t>
  </si>
  <si>
    <t>Adobe Creative Suite Design &amp; Web Premium (Photoshop CS6 Ext., InDesign CS6, Ilustrator CS6, Acrobat X Pro, Flash Professional CS6, Dreamweaver CS6, Fireworks CS6, Bridge CS6, Media Encoder CS6), EDU</t>
  </si>
  <si>
    <t>Sada software pro grafické a  multimediální zpracovaní obsahů pro webovou prezentaci</t>
  </si>
  <si>
    <t>Bezpečnostní kamera</t>
  </si>
  <si>
    <t>Síťová kamera s motorizovaným otáčením, naklápěním a možností sledování ve dne i v noci. Vestavěné infračervené diody LED, možnost vzdáleného monitoringu z mobilních zařízení, snímač minimálně 1.3Mpx CMOS, rozlišení minimálně 1024x768, podpora H.264, MPEG-4 a M-JPEG, 1x LAN, mikrofon, přenos zvuku v obou směrech, slot SD/SDHC, vestavěná paměť minimálně 128 MB</t>
  </si>
  <si>
    <t>Operační systém: iOS (minimálně verze 6)
Displej: velikost 9,5" - 10", Rozlišení minimálně 250ppi, Úložiště: minimálně 32GB, 
Wi-Fi minimálně 802.11 a/b/g/n; 2,4 a 5 GHz, Bluetooth 4.0</t>
  </si>
  <si>
    <t>Převod či skenování do formátu PDF, Export a úpravy dokumentů ve formátu PDF, Kombinování souborů z několika aplikací, Online revize dokumentů, Shromažďování dat s pomocí vyplnitelných formulářů PDF, Ochrana PDF souborů a jejich obsahu, Zobrazování, prohledávání a sdílení souborů PDF,  Program musí být kompatibilní s Windows 8 a Windows 7, Software v anglickém jazyce</t>
  </si>
  <si>
    <t xml:space="preserve">Převod či skenování do formátu PDF, Export a úpravy dokumentů ve formátu PDF, Kombinování souborů z několika aplikací, Online revize dokumentů, Shromažďování dat s pomocí vyplnitelných formulářů PDF, Ochrana PDF souborů a jejich obsahu, Zobrazování, prohledávání a sdílení souborů PDF,  Program musí být kompatibilní s Windows 8 a Windows 7, Software v českém jazyce
</t>
  </si>
  <si>
    <t xml:space="preserve">Specifikace zboží </t>
  </si>
  <si>
    <t xml:space="preserve">DLP projektor nat. min. WXGA (1280x800), min. 300 ANSI lm, kontrast min. 10000:1, D-Sub, HDMI, reproduktor, USB, SDHC, DLP 3D, dálkový ovladač,Typ lampy: LED (životnost min. 20 000 hodin) Hmotnost max. 0,45 kg, pouzdro   </t>
  </si>
  <si>
    <t>Plazmový nebo LCD panel, úhlopříčka min. 50" (127 cm), podporované rozlišení min. 1920 x 1080 pixelů. Kontrast min. 100000:1, svítivost min. 350 cd/m, doba odezvy max. 8 ms. Poměr stran obrazu 16:9, napájení 220 - 240 V AC, 50/60 Hz, maximální spotřeba 450 W, při vypnutí maximálně 1 W, výrobek třídy A dle standardu EMC, vstupy min. 3x HDMI/DVI případně jejich kombinace, 1x S-Video, 1x VGA IN, 1x AUDIO IN,  1x SCART, vícefunkční vyměnitelné sloty, 1x USB. Reproduktory min. 2 x 10 W. Hmotnost max. 34 kg. Možnost upevnění na zeď.</t>
  </si>
  <si>
    <t>Přenosný LCD projektor 4:3, rozlišení min. XGA (1024x768), svítivost min. 2500 ANSI lumenů, vstup min. 1x analogový D-SUB (VGA), 1x digitální HDMI nebo DVI-D. Podpora vstupních rozlišení 4:3 a 16:9/16:10. Kontrast min. 1000:1, vertikální lichoběžníková korekce, Hlučnost max. 40 dB, životnost lampy min. 3000 hodin v běžném režimu, dálkové ovládání, kabeláž a brašna součástí dodávky. Zabudovaný reproduktor. Hmotnost max. 3,5 kg</t>
  </si>
  <si>
    <t>Displej 6-7" palců, elektronický inkoust, rozlišení min. 800x600, podporované formáty PDF, MOBI, AZW, DOC, HTML, DOCX, PRC, TXT; wifi, microusb, vnitří paměť min. 2GB</t>
  </si>
  <si>
    <t>Maximální cena za kus (bez DPH)</t>
  </si>
  <si>
    <t>Nabízená cena v Kč bez DPH za položku zboží celkem</t>
  </si>
  <si>
    <t>Maximální cena za kus v Kč (bez DPH)</t>
  </si>
  <si>
    <t>Nabízená cena za kus (bez DPH)</t>
  </si>
  <si>
    <t>Fakturace</t>
  </si>
  <si>
    <t>NABÍDKOVÁ CENA bez DPH</t>
  </si>
  <si>
    <t>Max. cena bez DPH</t>
  </si>
  <si>
    <t>Reproduktory k PC</t>
  </si>
  <si>
    <t xml:space="preserve">Rozlišení videa min. 30 snímků/s při kvalitě HD 720p,
Rozlišení fotografií min. 3,7 megapixelu, integrovaný mikrofon s funkcí potlačení hluku, 
USB 2.0, Délka kabelu min. 1,5 m
</t>
  </si>
  <si>
    <t xml:space="preserve">DLP projektor, rozlišení min. WXGA (1280x800), min. 300 ANSI lm, kontrast min. 10000:1, D-Sub, HDMI, reproduktor, USB, SDHC, DLP 3D, dálkový ovladač,Typ lampy: LED (životnost min. 20 000 hodin) Hmotnost max. 0,45 kg, pouzdro </t>
  </si>
  <si>
    <t>OS Windows 8,  RAM min. 2GB, min. SSD 64GB, displej minimálně 10" IPS LED, rozlišení displeje min. 1366x768, WiFi min. 802.11a/b/g/n, Bluetooth min. 4.0, min. 1080p HD zadní kamera + min. 720p HD přední kamera, USB 2.0, HDMI, docking station s klávesnicí, čtečka paměťových karet</t>
  </si>
  <si>
    <t xml:space="preserve">Sluchátka s mikrofonem, připojení pomocí USB dle standardu USB audio, případně 2x 3,5mm jack + USB adaptér dle standardu USB audio. (podpora Windows, Linux, Mac OS X), uzavřené mušle, rozsah min. 100 Hz - 18 kHz, citlivost min. 90 dB/mW, ovládání hlasitosti. Mikrofon: frekvenční rozsah min. 100 Hz - 14 kHz, citlivost min. 90 dB/mW, funkce potlačení okolního hluku.
</t>
  </si>
  <si>
    <t xml:space="preserve">Software v českém jazyce, podpora formátů a technologií: JPEG, GIF, TIFF, PNG, BMP, PCX, TGA, HDR, CRW, RAW, SRW, Tone Mapping, hromadné úpravy fotek, pokročilé odstranění šumu, automatické vylepšení fotek, plná kontrola expozice a barev, maskování lokálních úprav a barev </t>
  </si>
  <si>
    <t xml:space="preserve"> Webkamera</t>
  </si>
  <si>
    <t>Max. cena v Kč bez DPH za položku zboží celkem</t>
  </si>
  <si>
    <t>A03</t>
  </si>
  <si>
    <t>A08</t>
  </si>
  <si>
    <t>A10</t>
  </si>
  <si>
    <t>B01</t>
  </si>
  <si>
    <t>B02</t>
  </si>
  <si>
    <t>B03</t>
  </si>
  <si>
    <t>B04</t>
  </si>
  <si>
    <t>A01</t>
  </si>
  <si>
    <t>A02</t>
  </si>
  <si>
    <t>A04</t>
  </si>
  <si>
    <t>A09</t>
  </si>
  <si>
    <t>A12</t>
  </si>
  <si>
    <t>Tablet  I</t>
  </si>
  <si>
    <t>Tablet  II</t>
  </si>
  <si>
    <t>Tablet III</t>
  </si>
  <si>
    <t>Tablet IV</t>
  </si>
  <si>
    <t>Tablet V</t>
  </si>
  <si>
    <t xml:space="preserve">Smart TV 40" </t>
  </si>
  <si>
    <t xml:space="preserve">Převod či skenování do formátu PDF, Export a úpravy dokumentů ve formátu PDF, Kombinování souborů z několika aplikací, Online revize dokumentů, Shromažďování dat s pomocí vyplnitelných formulářů PDF, Ochrana PDF souborů a jejich obsahu, Zobrazování, prohledávání a sdílení souborů PDF,  Program musí být kompatibilní s Windows 8 a Windows 7, Software v českém jazyce </t>
  </si>
  <si>
    <t>Číslo položky zboží</t>
  </si>
  <si>
    <r>
      <t xml:space="preserve">Nabízené zboží
</t>
    </r>
    <r>
      <rPr>
        <sz val="12"/>
        <color theme="1"/>
        <rFont val="Calibri"/>
        <family val="2"/>
        <charset val="238"/>
        <scheme val="minor"/>
      </rPr>
      <t>Doplňte zejména o obchodní názvy, specifická označení, katalogová či výrobní čísla zboží. Specifikace zboží uvedením těchto označení musí být natolik určitá, aby zadavatel na základě uvedeného označení konkrétního zboží byl schopen jednoznačně určit, zda uchazečem nabízené zboží technické podmínky zadavatele splňuje či nikoli.</t>
    </r>
  </si>
  <si>
    <t>Specifikace zboží</t>
  </si>
  <si>
    <t>Prezentér obsahující laserové ukazovátko, dosah min. 10 m, LCD displej s časovačem, indikátor nabití baterie, tlačítka pro ovládání prezentace (vpřed, zpět, fullscreen), vč. pouzdra</t>
  </si>
  <si>
    <t>minimální rozměr displeje 10`, typ panelu minimálně IPS, dotykový, minimální rozlišení 1280x800 bodů, minimální velikost operační paměti 1,5 GB, minimální vestavěná paměť 16 GB, možnost komunikace pomocí WiFi, Bluetooth, 3G modem, GPS, stereo reproduktory, vestavěný mikrofon, 2x fotoaparát nebo webkamera (1x fotoaparát zadní + 1x webkamera přední nebo 1x webkamera s vyšším rozlišením - alespoň 3 Mpix - zadní + 1x webkamera přední), dotykové pero,  min. 1x čtečka paměťových karet, 1x dokovací konektor,  výdrž minimálně 8 hodin</t>
  </si>
  <si>
    <t xml:space="preserve">LCD panel, úhlopříčka min. 40" (101 cm), minimální rozlišení FullHD (1920 x 1080), poměr stran obrazu 16:9, maximální průměrná spotřeba 80 W, pohotovostní režim maximálně 0,5 W, energetická třída min. A, vstupy: min. 3x HDMI, min. 1x SCART, min.  1x VGA IN, min. 1x AUDIO OUT (Jack 3,5 mm), min. 1x USB, min. 1x RJ-45 (Ethernet). Hmotnost bez podstavce max. 20 kg. Certifikace DLNA, podpora prohlížení webového obsahu, integrovaná WiFi, možnost upevnění na zeď. Součásti dodávky plně kompatibilní sklopný natáčecí držák k dodané TV určený k montáži na zeď. </t>
  </si>
  <si>
    <t>Tiskárna</t>
  </si>
  <si>
    <t>Barevná inkoustová tiskárna; tisk až do velikosti A4, schopnost potisku CD/DVD (nástavec v balení); rozhraní USB; oddělené inkoustové kazety (minimálně 5 kazet), automatický duplex</t>
  </si>
  <si>
    <t xml:space="preserve">Sluchátka k PC, rozsah min. 100 Hz - 15 kHz, citlivost min. 80 dB/mW. Mikrofon s potlačením šumu, rozsah min. 100 Hz - 10 kHz, citlivost min. 90 dB/mW. Konektory 2x jack 3,5 mm. Délka kabelu min. 1,5 metru.
</t>
  </si>
  <si>
    <t>Tablet s připojitelným dokem - klávesnicí (součástí balení) ; OS: Windows 8; RAM  minimálně 2GB; displej: dotykový, rozlišení min. 1366x768, velikost 10 - 11"; úložiště: min 64GB; rozhraní: USB 2.0, micro HDMI, sluchátka; přední a zadní kamera; hmotnost tabletu a doku vcelku maximálně 1,3 kg; obal</t>
  </si>
  <si>
    <t>Interaktivní tabule formát 4:3, úhlopříčka aktivní plochy min. 195 cm. Rozhraní USB 2.0 pro propojení s PC, délka kabelu min. 4,5 m. Zabudované reproduktory. Ovládání prostřednictvím prstů i dotykovým perem. Ovladače a SW pro přípravu prezentací a výukového materiálu (multilicence) pro platformu Microsoft Windows 7, podpora ukládání výstupů do PDF, přístup ke knihovně prezentací vytvořených třetími stranami. Česká lokalizace SW. Podporované operační systémy min. MS Windows 7 a vyšší. Materiál pro upevnění na zeď součástí dodávky. Datový projektor s ultrakrátkou projekcí. Rozlišení minimálně XGA, 1024 x 768, 4:3. Svítivost min. 2000 ANSI lumenů, vstup min. 1x analogový D-SUB (VGA), 1x digitální HDMI, min. 1x USB. Výstup min. 1x analogový D-SUB. Kontrast min. 3000:1, lichoběžníková korekce manuální vertikální a horizontální. Funkce USB Display. Hlučnost max. 38 dB, životnost lampy min. 500 hodin v běžném režimu, dálkové ovládání. Podporované operační systémy min. MS Windows 7 a vyšší. Hmotnost max. 4 kg. Kompatibilní s vizualizéry, zmrazení obrazu, okamžité zap./vyp. Dodávka včetně originálního držáku pro ultrakrátkou projekci a potřebné kabeláže. Interaktivní tabule, projektor i software musí být navzájem plně kompatibilní</t>
  </si>
  <si>
    <t>Rozlišení minimálně 1280 x 800,  poměr stran obrazu 16:10. Svítivost min. 2000 ANSI lumenů, vstup min. 1x analogový D-SUB (VGA), 1x digitální HDMI nebo DVI-D, min. 1x USB. Výstup min. 1x analogový D-SUB. Kontrast min. 3000:1, lichoběžníková korekce manuální vertikální a horizontální. Min. projekční vzdálenost 0,7 m / úhlopříčka min. 1,5 m. Hlučnost max. 40 dB, životnost lampy min. 4500 hodin v běžném režimu, dálkové ovládání. Funkce USB Display. Podporované operační systémy min. MS Windows 7 a vyšší. Hmotnost max. 4 kg. Dodávka s kompatibilním držákem projektoru k montáži na zeď.</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</si>
</sst>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č&quot;"/>
  </numFmts>
  <fonts count="10" x14ac:knownFonts="1">
    <font>
      <sz val="11"/>
      <color theme="1"/>
      <name val="Calibri"/>
      <family val="2"/>
      <charset val="238"/>
      <scheme val="minor"/>
    </font>
    <font>
      <i/>
      <sz val="11"/>
      <color theme="1"/>
      <name val="Calibri"/>
      <family val="2"/>
      <charset val="238"/>
      <scheme val="minor"/>
    </font>
    <font>
      <b/>
      <sz val="16"/>
      <color theme="1"/>
      <name val="Calibri"/>
      <family val="2"/>
      <charset val="238"/>
      <scheme val="minor"/>
    </font>
    <font>
      <b/>
      <sz val="12"/>
      <color theme="1"/>
      <name val="Calibri"/>
      <family val="2"/>
      <charset val="238"/>
      <scheme val="minor"/>
    </font>
    <font>
      <sz val="12"/>
      <color theme="1"/>
      <name val="Calibri"/>
      <family val="2"/>
      <charset val="238"/>
      <scheme val="minor"/>
    </font>
    <font>
      <sz val="16"/>
      <color theme="1"/>
      <name val="Calibri"/>
      <family val="2"/>
      <charset val="238"/>
      <scheme val="minor"/>
    </font>
    <font>
      <b/>
      <sz val="24"/>
      <color theme="1"/>
      <name val="Calibri"/>
      <family val="2"/>
      <charset val="238"/>
      <scheme val="minor"/>
    </font>
    <font>
      <b/>
      <sz val="12"/>
      <name val="Calibri"/>
      <family val="2"/>
      <charset val="238"/>
      <scheme val="minor"/>
    </font>
    <font>
      <sz val="11"/>
      <name val="Calibri"/>
      <family val="2"/>
      <charset val="238"/>
      <scheme val="minor"/>
    </font>
    <font>
      <b/>
      <sz val="16"/>
      <name val="Calibri"/>
      <family val="2"/>
      <charset val="238"/>
      <scheme val="minor"/>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s>
  <cellStyleXfs count="1">
    <xf numFmtId="0" fontId="0" fillId="0" borderId="0"/>
  </cellStyleXfs>
  <cellXfs count="55">
    <xf numFmtId="0" fontId="0" fillId="0" borderId="0" xfId="0"/>
    <xf numFmtId="0" fontId="0" fillId="0" borderId="0" xfId="0" applyNumberFormat="1"/>
    <xf numFmtId="0" fontId="0" fillId="0" borderId="0" xfId="0" applyBorder="1" applyAlignment="1"/>
    <xf numFmtId="0" fontId="3" fillId="2" borderId="1" xfId="0" applyFont="1" applyFill="1" applyBorder="1" applyAlignment="1">
      <alignment horizontal="center" wrapText="1"/>
    </xf>
    <xf numFmtId="164" fontId="0" fillId="0" borderId="1" xfId="0" applyNumberFormat="1" applyBorder="1" applyAlignment="1">
      <alignment horizontal="right" vertical="top" wrapText="1"/>
    </xf>
    <xf numFmtId="0" fontId="0" fillId="0" borderId="1" xfId="0" applyBorder="1" applyAlignment="1">
      <alignment horizontal="right" vertical="top" wrapText="1"/>
    </xf>
    <xf numFmtId="0" fontId="0" fillId="0" borderId="1" xfId="0" applyNumberFormat="1" applyBorder="1" applyAlignment="1">
      <alignment horizontal="right" vertical="top" wrapText="1"/>
    </xf>
    <xf numFmtId="0" fontId="0" fillId="0" borderId="1" xfId="0" applyBorder="1" applyAlignment="1">
      <alignment horizontal="left" vertical="top" wrapText="1"/>
    </xf>
    <xf numFmtId="0" fontId="0" fillId="0" borderId="0" xfId="0" applyBorder="1" applyAlignment="1">
      <alignment horizontal="right" vertical="top" wrapText="1"/>
    </xf>
    <xf numFmtId="0" fontId="0" fillId="0" borderId="0" xfId="0"/>
    <xf numFmtId="0" fontId="0" fillId="0" borderId="1" xfId="0" applyBorder="1" applyAlignment="1">
      <alignment vertical="top" wrapText="1"/>
    </xf>
    <xf numFmtId="0" fontId="3" fillId="2" borderId="1" xfId="0" applyNumberFormat="1" applyFont="1" applyFill="1" applyBorder="1" applyAlignment="1">
      <alignment horizontal="center" wrapText="1"/>
    </xf>
    <xf numFmtId="164" fontId="5" fillId="3" borderId="1" xfId="0" applyNumberFormat="1" applyFont="1" applyFill="1" applyBorder="1"/>
    <xf numFmtId="164" fontId="2" fillId="3" borderId="1" xfId="0" applyNumberFormat="1" applyFont="1" applyFill="1" applyBorder="1"/>
    <xf numFmtId="164" fontId="2" fillId="3" borderId="1" xfId="0" applyNumberFormat="1" applyFont="1" applyFill="1" applyBorder="1" applyAlignment="1">
      <alignment horizontal="right"/>
    </xf>
    <xf numFmtId="164" fontId="0" fillId="4" borderId="1" xfId="0" applyNumberFormat="1" applyFill="1" applyBorder="1" applyAlignment="1">
      <alignment horizontal="right" vertical="top" wrapText="1"/>
    </xf>
    <xf numFmtId="164" fontId="0" fillId="4" borderId="1" xfId="0" applyNumberFormat="1" applyFill="1" applyBorder="1" applyAlignment="1">
      <alignment horizontal="center" wrapText="1"/>
    </xf>
    <xf numFmtId="164" fontId="0" fillId="4" borderId="1" xfId="0" applyNumberFormat="1" applyFill="1" applyBorder="1" applyAlignment="1">
      <alignment wrapText="1"/>
    </xf>
    <xf numFmtId="0" fontId="0" fillId="4" borderId="1" xfId="0" applyFill="1" applyBorder="1" applyAlignment="1">
      <alignment wrapText="1"/>
    </xf>
    <xf numFmtId="0" fontId="1" fillId="4" borderId="1" xfId="0" applyFont="1" applyFill="1" applyBorder="1" applyAlignment="1">
      <alignment wrapText="1"/>
    </xf>
    <xf numFmtId="0" fontId="0" fillId="3" borderId="8" xfId="0" applyNumberFormat="1" applyFill="1" applyBorder="1" applyAlignment="1"/>
    <xf numFmtId="0" fontId="0" fillId="3" borderId="9" xfId="0" applyNumberFormat="1" applyFill="1" applyBorder="1" applyAlignment="1"/>
    <xf numFmtId="164" fontId="2" fillId="3" borderId="1" xfId="0" applyNumberFormat="1" applyFont="1" applyFill="1" applyBorder="1" applyAlignment="1">
      <alignment horizontal="right" wrapText="1"/>
    </xf>
    <xf numFmtId="0" fontId="7" fillId="2" borderId="1" xfId="0" applyFont="1" applyFill="1" applyBorder="1" applyAlignment="1">
      <alignment horizontal="center" wrapText="1"/>
    </xf>
    <xf numFmtId="0" fontId="3" fillId="2" borderId="8" xfId="0" applyFont="1" applyFill="1" applyBorder="1" applyAlignment="1">
      <alignment horizontal="center" wrapText="1"/>
    </xf>
    <xf numFmtId="164" fontId="9" fillId="3" borderId="1" xfId="0" applyNumberFormat="1" applyFont="1" applyFill="1" applyBorder="1" applyAlignment="1">
      <alignment horizontal="right" wrapText="1"/>
    </xf>
    <xf numFmtId="0" fontId="0" fillId="0" borderId="11" xfId="0" applyBorder="1"/>
    <xf numFmtId="0" fontId="0" fillId="0" borderId="12" xfId="0" applyBorder="1"/>
    <xf numFmtId="0" fontId="0" fillId="0" borderId="13" xfId="0" applyBorder="1"/>
    <xf numFmtId="0" fontId="0" fillId="0" borderId="10" xfId="0" applyBorder="1" applyAlignment="1">
      <alignment horizontal="right" vertical="top" wrapText="1"/>
    </xf>
    <xf numFmtId="0" fontId="0" fillId="0" borderId="10" xfId="0" applyFill="1" applyBorder="1" applyAlignment="1">
      <alignment horizontal="right" vertical="top" wrapText="1"/>
    </xf>
    <xf numFmtId="0" fontId="8" fillId="0" borderId="10" xfId="0" applyFont="1" applyBorder="1" applyAlignment="1">
      <alignment horizontal="right" vertical="top" wrapText="1"/>
    </xf>
    <xf numFmtId="0" fontId="0" fillId="0" borderId="10" xfId="0" applyBorder="1" applyAlignment="1">
      <alignment horizontal="right" vertical="top"/>
    </xf>
    <xf numFmtId="0" fontId="0" fillId="0" borderId="12" xfId="0" applyBorder="1" applyAlignment="1"/>
    <xf numFmtId="0" fontId="0" fillId="0" borderId="5" xfId="0" applyFill="1" applyBorder="1" applyAlignment="1">
      <alignment horizontal="right" vertical="top" wrapText="1"/>
    </xf>
    <xf numFmtId="164" fontId="0" fillId="0" borderId="8" xfId="0" applyNumberFormat="1" applyBorder="1" applyAlignment="1">
      <alignment horizontal="right" vertical="top" wrapText="1"/>
    </xf>
    <xf numFmtId="0" fontId="0" fillId="0" borderId="14" xfId="0" applyFill="1" applyBorder="1"/>
    <xf numFmtId="0" fontId="0" fillId="0" borderId="17" xfId="0" applyBorder="1" applyAlignment="1">
      <alignment horizontal="left" vertical="top" wrapText="1"/>
    </xf>
    <xf numFmtId="0" fontId="6" fillId="3" borderId="15" xfId="0" applyFont="1" applyFill="1" applyBorder="1" applyAlignment="1">
      <alignment horizontal="left" wrapText="1"/>
    </xf>
    <xf numFmtId="0" fontId="6" fillId="3" borderId="0" xfId="0" applyFont="1" applyFill="1" applyBorder="1" applyAlignment="1">
      <alignment horizontal="left" wrapText="1"/>
    </xf>
    <xf numFmtId="0" fontId="6" fillId="3" borderId="16" xfId="0" applyFont="1" applyFill="1" applyBorder="1" applyAlignment="1">
      <alignment horizontal="left" wrapText="1"/>
    </xf>
    <xf numFmtId="0" fontId="6" fillId="3" borderId="6" xfId="0" applyFont="1" applyFill="1" applyBorder="1" applyAlignment="1">
      <alignment horizontal="left" wrapText="1"/>
    </xf>
    <xf numFmtId="0" fontId="6" fillId="3" borderId="2" xfId="0" applyFont="1" applyFill="1" applyBorder="1" applyAlignment="1">
      <alignment horizontal="left" wrapText="1"/>
    </xf>
    <xf numFmtId="0" fontId="6" fillId="3" borderId="7" xfId="0" applyFont="1" applyFill="1" applyBorder="1" applyAlignment="1">
      <alignment horizontal="left" wrapText="1"/>
    </xf>
    <xf numFmtId="0" fontId="0" fillId="0" borderId="8" xfId="0" applyBorder="1" applyAlignment="1">
      <alignment horizontal="center"/>
    </xf>
    <xf numFmtId="0" fontId="0" fillId="0" borderId="9" xfId="0" applyBorder="1" applyAlignment="1">
      <alignment horizontal="center"/>
    </xf>
    <xf numFmtId="0" fontId="6" fillId="3" borderId="3" xfId="0" applyFont="1" applyFill="1" applyBorder="1" applyAlignment="1">
      <alignment horizontal="left" wrapText="1"/>
    </xf>
    <xf numFmtId="0" fontId="6" fillId="3" borderId="4" xfId="0" applyFont="1" applyFill="1" applyBorder="1" applyAlignment="1">
      <alignment horizontal="left" wrapText="1"/>
    </xf>
    <xf numFmtId="0" fontId="6" fillId="3" borderId="5" xfId="0" applyFont="1" applyFill="1" applyBorder="1" applyAlignment="1">
      <alignment horizontal="left" wrapText="1"/>
    </xf>
    <xf numFmtId="0" fontId="0" fillId="3" borderId="8" xfId="0" applyFill="1" applyBorder="1" applyAlignment="1">
      <alignment horizontal="center" vertical="top" wrapText="1"/>
    </xf>
    <xf numFmtId="0" fontId="0" fillId="3" borderId="9" xfId="0" applyFill="1" applyBorder="1" applyAlignment="1">
      <alignment horizontal="center" vertical="top" wrapText="1"/>
    </xf>
    <xf numFmtId="0" fontId="2" fillId="3" borderId="4" xfId="0" applyFont="1" applyFill="1" applyBorder="1" applyAlignment="1">
      <alignment horizontal="left" wrapText="1"/>
    </xf>
    <xf numFmtId="0" fontId="2" fillId="3" borderId="5" xfId="0" applyFont="1" applyFill="1" applyBorder="1" applyAlignment="1">
      <alignment horizontal="left" wrapText="1"/>
    </xf>
    <xf numFmtId="0" fontId="2" fillId="3" borderId="2" xfId="0" applyFont="1" applyFill="1" applyBorder="1" applyAlignment="1">
      <alignment horizontal="left" wrapText="1"/>
    </xf>
    <xf numFmtId="0" fontId="2" fillId="3" borderId="7" xfId="0" applyFont="1" applyFill="1" applyBorder="1" applyAlignment="1">
      <alignment horizontal="left" wrapText="1"/>
    </xf>
  </cellXfs>
  <cellStyles count="1">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209550</xdr:colOff>
      <xdr:row>1</xdr:row>
      <xdr:rowOff>0</xdr:rowOff>
    </xdr:to>
    <xdr:pic>
      <xdr:nvPicPr>
        <xdr:cNvPr id="2" name="Obrázek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477125" cy="352425"/>
        </a:xfrm>
        <a:prstGeom prst="rect">
          <a:avLst/>
        </a:prstGeom>
        <a:solidFill>
          <a:srgbClr val="FFFFFF"/>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209550</xdr:colOff>
      <xdr:row>1</xdr:row>
      <xdr:rowOff>0</xdr:rowOff>
    </xdr:to>
    <xdr:pic>
      <xdr:nvPicPr>
        <xdr:cNvPr id="2" name="Obrázek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0"/>
          <a:ext cx="6134100" cy="1162050"/>
        </a:xfrm>
        <a:prstGeom prst="rect">
          <a:avLst/>
        </a:prstGeom>
        <a:solidFill>
          <a:srgbClr val="FFFFFF"/>
        </a:solid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209550</xdr:colOff>
      <xdr:row>1</xdr:row>
      <xdr:rowOff>0</xdr:rowOff>
    </xdr:to>
    <xdr:pic>
      <xdr:nvPicPr>
        <xdr:cNvPr id="2" name="Obrázek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477125" cy="352425"/>
        </a:xfrm>
        <a:prstGeom prst="rect">
          <a:avLst/>
        </a:prstGeom>
        <a:solidFill>
          <a:srgbClr val="FFFFFF"/>
        </a:solidFill>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zoomScale="60" zoomScaleNormal="60" workbookViewId="0">
      <selection activeCell="C10" sqref="C10"/>
    </sheetView>
  </sheetViews>
  <sheetFormatPr defaultRowHeight="15" x14ac:dyDescent="0.25"/>
  <cols>
    <col min="1" max="1" width="9.140625" style="9"/>
    <col min="2" max="2" width="26.7109375" customWidth="1"/>
    <col min="3" max="4" width="62.140625" customWidth="1"/>
    <col min="5" max="5" width="24.85546875" customWidth="1"/>
    <col min="6" max="6" width="18" customWidth="1"/>
    <col min="7" max="7" width="9.42578125" customWidth="1"/>
    <col min="8" max="8" width="25.28515625" style="9" bestFit="1" customWidth="1"/>
    <col min="9" max="9" width="20.140625" customWidth="1"/>
    <col min="10" max="10" width="17.85546875" style="1" customWidth="1"/>
  </cols>
  <sheetData>
    <row r="1" spans="1:12" ht="91.5" customHeight="1" thickBot="1" x14ac:dyDescent="0.3"/>
    <row r="2" spans="1:12" ht="144" customHeight="1" thickBot="1" x14ac:dyDescent="0.3">
      <c r="A2" s="24" t="s">
        <v>61</v>
      </c>
      <c r="B2" s="3" t="s">
        <v>1</v>
      </c>
      <c r="C2" s="3" t="s">
        <v>22</v>
      </c>
      <c r="D2" s="3" t="s">
        <v>62</v>
      </c>
      <c r="E2" s="3" t="s">
        <v>29</v>
      </c>
      <c r="F2" s="3" t="s">
        <v>30</v>
      </c>
      <c r="G2" s="3" t="s">
        <v>2</v>
      </c>
      <c r="H2" s="3" t="s">
        <v>28</v>
      </c>
      <c r="I2" s="23" t="s">
        <v>41</v>
      </c>
      <c r="J2" s="11" t="s">
        <v>31</v>
      </c>
    </row>
    <row r="3" spans="1:12" ht="75.75" thickBot="1" x14ac:dyDescent="0.3">
      <c r="A3" s="26">
        <v>1</v>
      </c>
      <c r="B3" s="29" t="s">
        <v>3</v>
      </c>
      <c r="C3" s="7" t="s">
        <v>69</v>
      </c>
      <c r="D3" s="18"/>
      <c r="E3" s="4">
        <v>420</v>
      </c>
      <c r="F3" s="15"/>
      <c r="G3" s="5">
        <v>2</v>
      </c>
      <c r="H3" s="4">
        <f>F3*G3</f>
        <v>0</v>
      </c>
      <c r="I3" s="4">
        <f>(E3*G3)</f>
        <v>840</v>
      </c>
      <c r="J3" s="6" t="s">
        <v>49</v>
      </c>
    </row>
    <row r="4" spans="1:12" s="2" customFormat="1" ht="75.75" thickBot="1" x14ac:dyDescent="0.3">
      <c r="A4" s="33">
        <v>2</v>
      </c>
      <c r="B4" s="29" t="s">
        <v>40</v>
      </c>
      <c r="C4" s="7" t="s">
        <v>35</v>
      </c>
      <c r="D4" s="19"/>
      <c r="E4" s="4">
        <v>830</v>
      </c>
      <c r="F4" s="15"/>
      <c r="G4" s="5">
        <v>1</v>
      </c>
      <c r="H4" s="4">
        <f t="shared" ref="H4:H8" si="0">F4*G4</f>
        <v>0</v>
      </c>
      <c r="I4" s="4">
        <f t="shared" ref="I4:I8" si="1">E4*G4</f>
        <v>830</v>
      </c>
      <c r="J4" s="6" t="s">
        <v>49</v>
      </c>
      <c r="L4" s="9"/>
    </row>
    <row r="5" spans="1:12" ht="60.75" thickBot="1" x14ac:dyDescent="0.3">
      <c r="A5" s="27">
        <v>3</v>
      </c>
      <c r="B5" s="29" t="s">
        <v>34</v>
      </c>
      <c r="C5" s="7" t="s">
        <v>4</v>
      </c>
      <c r="D5" s="18"/>
      <c r="E5" s="4">
        <v>340</v>
      </c>
      <c r="F5" s="15"/>
      <c r="G5" s="5">
        <v>2</v>
      </c>
      <c r="H5" s="4">
        <f t="shared" si="0"/>
        <v>0</v>
      </c>
      <c r="I5" s="4">
        <f t="shared" si="1"/>
        <v>680</v>
      </c>
      <c r="J5" s="6" t="s">
        <v>50</v>
      </c>
      <c r="L5" s="9"/>
    </row>
    <row r="6" spans="1:12" ht="105.75" thickBot="1" x14ac:dyDescent="0.3">
      <c r="A6" s="33">
        <v>4</v>
      </c>
      <c r="B6" s="29" t="s">
        <v>5</v>
      </c>
      <c r="C6" s="7" t="s">
        <v>38</v>
      </c>
      <c r="D6" s="18"/>
      <c r="E6" s="4">
        <v>290</v>
      </c>
      <c r="F6" s="15"/>
      <c r="G6" s="5">
        <v>4</v>
      </c>
      <c r="H6" s="4">
        <f t="shared" si="0"/>
        <v>0</v>
      </c>
      <c r="I6" s="4">
        <f t="shared" si="1"/>
        <v>1160</v>
      </c>
      <c r="J6" s="6" t="s">
        <v>42</v>
      </c>
      <c r="L6" s="9"/>
    </row>
    <row r="7" spans="1:12" ht="68.25" customHeight="1" thickBot="1" x14ac:dyDescent="0.3">
      <c r="A7" s="27">
        <v>5</v>
      </c>
      <c r="B7" s="29" t="s">
        <v>7</v>
      </c>
      <c r="C7" s="7" t="s">
        <v>64</v>
      </c>
      <c r="D7" s="18"/>
      <c r="E7" s="4">
        <v>1910</v>
      </c>
      <c r="F7" s="17"/>
      <c r="G7" s="5">
        <v>3</v>
      </c>
      <c r="H7" s="4">
        <f t="shared" si="0"/>
        <v>0</v>
      </c>
      <c r="I7" s="4">
        <f t="shared" si="1"/>
        <v>5730</v>
      </c>
      <c r="J7" s="6" t="s">
        <v>42</v>
      </c>
      <c r="L7" s="9"/>
    </row>
    <row r="8" spans="1:12" ht="97.5" customHeight="1" thickBot="1" x14ac:dyDescent="0.3">
      <c r="A8" s="27">
        <v>6</v>
      </c>
      <c r="B8" s="29" t="s">
        <v>17</v>
      </c>
      <c r="C8" s="7" t="s">
        <v>18</v>
      </c>
      <c r="D8" s="18"/>
      <c r="E8" s="4">
        <v>3720</v>
      </c>
      <c r="F8" s="17"/>
      <c r="G8" s="5">
        <v>4</v>
      </c>
      <c r="H8" s="4">
        <f t="shared" si="0"/>
        <v>0</v>
      </c>
      <c r="I8" s="4">
        <f t="shared" si="1"/>
        <v>14880</v>
      </c>
      <c r="J8" s="6" t="s">
        <v>44</v>
      </c>
      <c r="L8" s="9"/>
    </row>
    <row r="9" spans="1:12" s="9" customFormat="1" ht="138" customHeight="1" thickBot="1" x14ac:dyDescent="0.3">
      <c r="A9" s="27">
        <v>7</v>
      </c>
      <c r="B9" s="29" t="s">
        <v>54</v>
      </c>
      <c r="C9" s="7" t="s">
        <v>65</v>
      </c>
      <c r="D9" s="18"/>
      <c r="E9" s="4">
        <v>10750</v>
      </c>
      <c r="F9" s="17"/>
      <c r="G9" s="5">
        <v>5</v>
      </c>
      <c r="H9" s="4">
        <f>F9*G9</f>
        <v>0</v>
      </c>
      <c r="I9" s="4">
        <f>E9*G9</f>
        <v>53750</v>
      </c>
      <c r="J9" s="4" t="s">
        <v>42</v>
      </c>
    </row>
    <row r="10" spans="1:12" s="9" customFormat="1" ht="135.75" thickBot="1" x14ac:dyDescent="0.3">
      <c r="A10" s="27">
        <v>8</v>
      </c>
      <c r="B10" s="29" t="s">
        <v>55</v>
      </c>
      <c r="C10" s="7" t="s">
        <v>65</v>
      </c>
      <c r="D10" s="18"/>
      <c r="E10" s="4">
        <v>10750</v>
      </c>
      <c r="F10" s="16"/>
      <c r="G10" s="5">
        <v>5</v>
      </c>
      <c r="H10" s="4">
        <f t="shared" ref="H10:H15" si="2">F10*G10</f>
        <v>0</v>
      </c>
      <c r="I10" s="4">
        <f t="shared" ref="I10:I15" si="3">E10*G10</f>
        <v>53750</v>
      </c>
      <c r="J10" s="4" t="s">
        <v>51</v>
      </c>
    </row>
    <row r="11" spans="1:12" s="9" customFormat="1" ht="75.75" thickBot="1" x14ac:dyDescent="0.3">
      <c r="A11" s="27">
        <v>9</v>
      </c>
      <c r="B11" s="29" t="s">
        <v>56</v>
      </c>
      <c r="C11" s="7" t="s">
        <v>37</v>
      </c>
      <c r="D11" s="18"/>
      <c r="E11" s="4">
        <v>14880</v>
      </c>
      <c r="F11" s="17"/>
      <c r="G11" s="5">
        <v>1</v>
      </c>
      <c r="H11" s="4">
        <f t="shared" si="2"/>
        <v>0</v>
      </c>
      <c r="I11" s="4">
        <f t="shared" si="3"/>
        <v>14880</v>
      </c>
      <c r="J11" s="4" t="s">
        <v>53</v>
      </c>
    </row>
    <row r="12" spans="1:12" s="9" customFormat="1" ht="52.5" customHeight="1" thickBot="1" x14ac:dyDescent="0.3">
      <c r="A12" s="27">
        <v>10</v>
      </c>
      <c r="B12" s="29" t="s">
        <v>11</v>
      </c>
      <c r="C12" s="7" t="s">
        <v>26</v>
      </c>
      <c r="D12" s="18"/>
      <c r="E12" s="4">
        <v>3310</v>
      </c>
      <c r="F12" s="17"/>
      <c r="G12" s="5">
        <v>1</v>
      </c>
      <c r="H12" s="4">
        <f t="shared" si="2"/>
        <v>0</v>
      </c>
      <c r="I12" s="4">
        <f t="shared" si="3"/>
        <v>3310</v>
      </c>
      <c r="J12" s="4" t="s">
        <v>43</v>
      </c>
    </row>
    <row r="13" spans="1:12" s="9" customFormat="1" ht="75.75" thickBot="1" x14ac:dyDescent="0.3">
      <c r="A13" s="27">
        <v>11</v>
      </c>
      <c r="B13" s="32" t="s">
        <v>57</v>
      </c>
      <c r="C13" s="10" t="s">
        <v>70</v>
      </c>
      <c r="D13" s="18"/>
      <c r="E13" s="4">
        <v>13000</v>
      </c>
      <c r="F13" s="17"/>
      <c r="G13" s="5">
        <v>3</v>
      </c>
      <c r="H13" s="4">
        <f t="shared" si="2"/>
        <v>0</v>
      </c>
      <c r="I13" s="4">
        <f t="shared" si="3"/>
        <v>39000</v>
      </c>
      <c r="J13" s="4" t="s">
        <v>44</v>
      </c>
    </row>
    <row r="14" spans="1:12" s="9" customFormat="1" ht="60.75" thickBot="1" x14ac:dyDescent="0.3">
      <c r="A14" s="27">
        <v>12</v>
      </c>
      <c r="B14" s="30" t="s">
        <v>58</v>
      </c>
      <c r="C14" s="7" t="s">
        <v>19</v>
      </c>
      <c r="D14" s="18"/>
      <c r="E14" s="4">
        <v>12400</v>
      </c>
      <c r="F14" s="17"/>
      <c r="G14" s="5">
        <v>1</v>
      </c>
      <c r="H14" s="4">
        <f t="shared" si="2"/>
        <v>0</v>
      </c>
      <c r="I14" s="4">
        <f t="shared" si="3"/>
        <v>12400</v>
      </c>
      <c r="J14" s="4" t="s">
        <v>44</v>
      </c>
    </row>
    <row r="15" spans="1:12" s="9" customFormat="1" ht="45.75" thickBot="1" x14ac:dyDescent="0.3">
      <c r="A15" s="36">
        <v>13</v>
      </c>
      <c r="B15" s="34" t="s">
        <v>67</v>
      </c>
      <c r="C15" s="37" t="s">
        <v>68</v>
      </c>
      <c r="D15" s="18"/>
      <c r="E15" s="4">
        <v>2500</v>
      </c>
      <c r="F15" s="17"/>
      <c r="G15" s="29">
        <v>1</v>
      </c>
      <c r="H15" s="4">
        <f t="shared" si="2"/>
        <v>0</v>
      </c>
      <c r="I15" s="4">
        <f t="shared" si="3"/>
        <v>2500</v>
      </c>
      <c r="J15" s="35" t="s">
        <v>44</v>
      </c>
    </row>
    <row r="16" spans="1:12" s="9" customFormat="1" ht="42.75" customHeight="1" thickBot="1" x14ac:dyDescent="0.4">
      <c r="B16" s="44"/>
      <c r="C16" s="38" t="s">
        <v>0</v>
      </c>
      <c r="D16" s="39"/>
      <c r="E16" s="39"/>
      <c r="F16" s="39"/>
      <c r="G16" s="40"/>
      <c r="H16" s="22" t="s">
        <v>32</v>
      </c>
      <c r="I16" s="25" t="s">
        <v>33</v>
      </c>
      <c r="J16" s="20"/>
    </row>
    <row r="17" spans="2:10" s="9" customFormat="1" ht="21.75" customHeight="1" thickBot="1" x14ac:dyDescent="0.4">
      <c r="B17" s="45"/>
      <c r="C17" s="41"/>
      <c r="D17" s="42"/>
      <c r="E17" s="42"/>
      <c r="F17" s="42"/>
      <c r="G17" s="43"/>
      <c r="H17" s="14">
        <f>SUM(H3:H14)</f>
        <v>0</v>
      </c>
      <c r="I17" s="14">
        <f>SUM(I3:I15)</f>
        <v>203710</v>
      </c>
      <c r="J17" s="21"/>
    </row>
  </sheetData>
  <mergeCells count="2">
    <mergeCell ref="C16:G17"/>
    <mergeCell ref="B16:B17"/>
  </mergeCells>
  <pageMargins left="0.23622047244094491" right="0.23622047244094491" top="0.74803149606299213" bottom="0.74803149606299213" header="0.31496062992125984" footer="0.31496062992125984"/>
  <pageSetup paperSize="9" scale="5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zoomScale="50" zoomScaleNormal="50" workbookViewId="0">
      <selection activeCell="C7" sqref="C7"/>
    </sheetView>
  </sheetViews>
  <sheetFormatPr defaultRowHeight="15" x14ac:dyDescent="0.25"/>
  <cols>
    <col min="1" max="1" width="9.140625" style="9"/>
    <col min="2" max="2" width="26.7109375" style="9" customWidth="1"/>
    <col min="3" max="3" width="95.5703125" style="9" customWidth="1"/>
    <col min="4" max="4" width="62.140625" style="9" customWidth="1"/>
    <col min="5" max="5" width="24.85546875" style="9" customWidth="1"/>
    <col min="6" max="6" width="18" style="9" customWidth="1"/>
    <col min="7" max="7" width="9.42578125" style="9" customWidth="1"/>
    <col min="8" max="8" width="25.28515625" style="9" bestFit="1" customWidth="1"/>
    <col min="9" max="9" width="20.140625" style="9" customWidth="1"/>
    <col min="10" max="10" width="17.85546875" style="1" customWidth="1"/>
    <col min="11" max="16384" width="9.140625" style="9"/>
  </cols>
  <sheetData>
    <row r="1" spans="1:10" ht="91.5" customHeight="1" thickBot="1" x14ac:dyDescent="0.3"/>
    <row r="2" spans="1:10" ht="144" customHeight="1" thickBot="1" x14ac:dyDescent="0.3">
      <c r="A2" s="24" t="s">
        <v>61</v>
      </c>
      <c r="B2" s="3" t="s">
        <v>1</v>
      </c>
      <c r="C2" s="3" t="s">
        <v>22</v>
      </c>
      <c r="D2" s="3" t="s">
        <v>62</v>
      </c>
      <c r="E2" s="3" t="s">
        <v>29</v>
      </c>
      <c r="F2" s="3" t="s">
        <v>30</v>
      </c>
      <c r="G2" s="3" t="s">
        <v>2</v>
      </c>
      <c r="H2" s="3" t="s">
        <v>28</v>
      </c>
      <c r="I2" s="23" t="s">
        <v>41</v>
      </c>
      <c r="J2" s="11" t="s">
        <v>31</v>
      </c>
    </row>
    <row r="3" spans="1:10" ht="47.25" customHeight="1" thickBot="1" x14ac:dyDescent="0.3">
      <c r="A3" s="27">
        <v>1</v>
      </c>
      <c r="B3" s="29" t="s">
        <v>6</v>
      </c>
      <c r="C3" s="7" t="s">
        <v>36</v>
      </c>
      <c r="D3" s="18"/>
      <c r="E3" s="4">
        <v>9510</v>
      </c>
      <c r="F3" s="15"/>
      <c r="G3" s="5">
        <v>1</v>
      </c>
      <c r="H3" s="4">
        <f t="shared" ref="H3:H9" si="0">F3*G3</f>
        <v>0</v>
      </c>
      <c r="I3" s="4">
        <f t="shared" ref="I3:I9" si="1">E3*G3</f>
        <v>9510</v>
      </c>
      <c r="J3" s="6" t="s">
        <v>51</v>
      </c>
    </row>
    <row r="4" spans="1:10" ht="197.25" customHeight="1" thickBot="1" x14ac:dyDescent="0.3">
      <c r="A4" s="33">
        <v>2</v>
      </c>
      <c r="B4" s="29" t="s">
        <v>8</v>
      </c>
      <c r="C4" s="7" t="s">
        <v>71</v>
      </c>
      <c r="D4" s="18"/>
      <c r="E4" s="4">
        <v>49590</v>
      </c>
      <c r="F4" s="17"/>
      <c r="G4" s="5">
        <v>1</v>
      </c>
      <c r="H4" s="4">
        <f t="shared" si="0"/>
        <v>0</v>
      </c>
      <c r="I4" s="4">
        <f t="shared" si="1"/>
        <v>49590</v>
      </c>
      <c r="J4" s="6" t="s">
        <v>42</v>
      </c>
    </row>
    <row r="5" spans="1:10" ht="90" customHeight="1" thickBot="1" x14ac:dyDescent="0.3">
      <c r="A5" s="27">
        <v>3</v>
      </c>
      <c r="B5" s="31" t="s">
        <v>59</v>
      </c>
      <c r="C5" s="7" t="s">
        <v>66</v>
      </c>
      <c r="D5" s="18"/>
      <c r="E5" s="4">
        <v>16950</v>
      </c>
      <c r="F5" s="17"/>
      <c r="G5" s="5">
        <v>1</v>
      </c>
      <c r="H5" s="4">
        <f t="shared" si="0"/>
        <v>0</v>
      </c>
      <c r="I5" s="4">
        <f t="shared" si="1"/>
        <v>16950</v>
      </c>
      <c r="J5" s="6" t="s">
        <v>51</v>
      </c>
    </row>
    <row r="6" spans="1:10" ht="97.5" customHeight="1" thickBot="1" x14ac:dyDescent="0.3">
      <c r="A6" s="33">
        <v>4</v>
      </c>
      <c r="B6" s="29" t="s">
        <v>9</v>
      </c>
      <c r="C6" s="7" t="s">
        <v>72</v>
      </c>
      <c r="D6" s="18"/>
      <c r="E6" s="4">
        <v>23150</v>
      </c>
      <c r="F6" s="17"/>
      <c r="G6" s="5">
        <v>1</v>
      </c>
      <c r="H6" s="4">
        <f t="shared" si="0"/>
        <v>0</v>
      </c>
      <c r="I6" s="4">
        <f t="shared" si="1"/>
        <v>23150</v>
      </c>
      <c r="J6" s="6" t="s">
        <v>51</v>
      </c>
    </row>
    <row r="7" spans="1:10" ht="48.75" customHeight="1" thickBot="1" x14ac:dyDescent="0.3">
      <c r="A7" s="27">
        <v>5</v>
      </c>
      <c r="B7" s="29" t="s">
        <v>6</v>
      </c>
      <c r="C7" s="7" t="s">
        <v>23</v>
      </c>
      <c r="D7" s="18"/>
      <c r="E7" s="4">
        <v>9510</v>
      </c>
      <c r="F7" s="17"/>
      <c r="G7" s="5">
        <v>1</v>
      </c>
      <c r="H7" s="4">
        <f t="shared" si="0"/>
        <v>0</v>
      </c>
      <c r="I7" s="4">
        <f t="shared" si="1"/>
        <v>9510</v>
      </c>
      <c r="J7" s="6" t="s">
        <v>51</v>
      </c>
    </row>
    <row r="8" spans="1:10" ht="92.25" customHeight="1" thickBot="1" x14ac:dyDescent="0.3">
      <c r="A8" s="27">
        <v>6</v>
      </c>
      <c r="B8" s="29" t="s">
        <v>10</v>
      </c>
      <c r="C8" s="7" t="s">
        <v>24</v>
      </c>
      <c r="D8" s="18"/>
      <c r="E8" s="4">
        <v>20670</v>
      </c>
      <c r="F8" s="16"/>
      <c r="G8" s="5">
        <v>1</v>
      </c>
      <c r="H8" s="4">
        <f t="shared" si="0"/>
        <v>0</v>
      </c>
      <c r="I8" s="4">
        <f t="shared" si="1"/>
        <v>20670</v>
      </c>
      <c r="J8" s="6" t="s">
        <v>51</v>
      </c>
    </row>
    <row r="9" spans="1:10" ht="78.75" customHeight="1" thickBot="1" x14ac:dyDescent="0.3">
      <c r="A9" s="27">
        <v>7</v>
      </c>
      <c r="B9" s="29" t="s">
        <v>14</v>
      </c>
      <c r="C9" s="7" t="s">
        <v>25</v>
      </c>
      <c r="D9" s="18"/>
      <c r="E9" s="4">
        <v>12400</v>
      </c>
      <c r="F9" s="16"/>
      <c r="G9" s="5">
        <v>1</v>
      </c>
      <c r="H9" s="4">
        <f t="shared" si="0"/>
        <v>0</v>
      </c>
      <c r="I9" s="4">
        <f t="shared" si="1"/>
        <v>12400</v>
      </c>
      <c r="J9" s="6" t="s">
        <v>52</v>
      </c>
    </row>
    <row r="10" spans="1:10" ht="42.75" customHeight="1" thickBot="1" x14ac:dyDescent="0.4">
      <c r="B10" s="44"/>
      <c r="C10" s="46" t="s">
        <v>0</v>
      </c>
      <c r="D10" s="47"/>
      <c r="E10" s="47"/>
      <c r="F10" s="47"/>
      <c r="G10" s="48"/>
      <c r="H10" s="22" t="s">
        <v>32</v>
      </c>
      <c r="I10" s="25" t="s">
        <v>33</v>
      </c>
      <c r="J10" s="20"/>
    </row>
    <row r="11" spans="1:10" ht="21.75" customHeight="1" thickBot="1" x14ac:dyDescent="0.4">
      <c r="B11" s="45"/>
      <c r="C11" s="41"/>
      <c r="D11" s="42"/>
      <c r="E11" s="42"/>
      <c r="F11" s="42"/>
      <c r="G11" s="43"/>
      <c r="H11" s="14">
        <f>SUM(H3:H9)</f>
        <v>0</v>
      </c>
      <c r="I11" s="14">
        <f>SUM(I3:I9)</f>
        <v>141780</v>
      </c>
      <c r="J11" s="21"/>
    </row>
  </sheetData>
  <mergeCells count="2">
    <mergeCell ref="B10:B11"/>
    <mergeCell ref="C10:G11"/>
  </mergeCell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
  <sheetViews>
    <sheetView tabSelected="1" zoomScale="60" zoomScaleNormal="60" workbookViewId="0">
      <pane ySplit="2" topLeftCell="A3" activePane="bottomLeft" state="frozen"/>
      <selection pane="bottomLeft" activeCell="C19" sqref="C19"/>
    </sheetView>
  </sheetViews>
  <sheetFormatPr defaultRowHeight="15" x14ac:dyDescent="0.25"/>
  <cols>
    <col min="1" max="1" width="9.140625" style="9"/>
    <col min="2" max="2" width="34.85546875" customWidth="1"/>
    <col min="3" max="3" width="71" customWidth="1"/>
    <col min="4" max="4" width="56.140625" customWidth="1"/>
    <col min="5" max="5" width="18.28515625" bestFit="1" customWidth="1"/>
    <col min="6" max="6" width="18.28515625" customWidth="1"/>
    <col min="8" max="8" width="25.28515625" customWidth="1"/>
    <col min="9" max="9" width="21.5703125" customWidth="1"/>
    <col min="10" max="10" width="21.5703125" style="9" customWidth="1"/>
  </cols>
  <sheetData>
    <row r="1" spans="1:10" ht="102" customHeight="1" thickBot="1" x14ac:dyDescent="0.3"/>
    <row r="2" spans="1:10" ht="126.75" customHeight="1" thickBot="1" x14ac:dyDescent="0.3">
      <c r="A2" s="24" t="s">
        <v>61</v>
      </c>
      <c r="B2" s="3" t="s">
        <v>1</v>
      </c>
      <c r="C2" s="3" t="s">
        <v>63</v>
      </c>
      <c r="D2" s="3" t="s">
        <v>62</v>
      </c>
      <c r="E2" s="3" t="s">
        <v>27</v>
      </c>
      <c r="F2" s="3" t="s">
        <v>30</v>
      </c>
      <c r="G2" s="3" t="s">
        <v>2</v>
      </c>
      <c r="H2" s="3" t="s">
        <v>28</v>
      </c>
      <c r="I2" s="23" t="s">
        <v>41</v>
      </c>
      <c r="J2" s="3" t="s">
        <v>31</v>
      </c>
    </row>
    <row r="3" spans="1:10" ht="66" customHeight="1" thickBot="1" x14ac:dyDescent="0.3">
      <c r="A3" s="26">
        <v>1</v>
      </c>
      <c r="B3" s="29" t="s">
        <v>16</v>
      </c>
      <c r="C3" s="7" t="s">
        <v>15</v>
      </c>
      <c r="D3" s="18"/>
      <c r="E3" s="4">
        <v>9100</v>
      </c>
      <c r="F3" s="16"/>
      <c r="G3" s="5">
        <v>1</v>
      </c>
      <c r="H3" s="4">
        <f>F3*G3</f>
        <v>0</v>
      </c>
      <c r="I3" s="4">
        <f>E3*G3</f>
        <v>9100</v>
      </c>
      <c r="J3" s="4" t="s">
        <v>45</v>
      </c>
    </row>
    <row r="4" spans="1:10" ht="105.75" thickBot="1" x14ac:dyDescent="0.3">
      <c r="A4" s="27">
        <v>2</v>
      </c>
      <c r="B4" s="29" t="s">
        <v>12</v>
      </c>
      <c r="C4" s="7" t="s">
        <v>21</v>
      </c>
      <c r="D4" s="18"/>
      <c r="E4" s="4">
        <v>2480</v>
      </c>
      <c r="F4" s="17"/>
      <c r="G4" s="5">
        <v>1</v>
      </c>
      <c r="H4" s="4">
        <f t="shared" ref="H4:H7" si="0">F4*G4</f>
        <v>0</v>
      </c>
      <c r="I4" s="4">
        <f t="shared" ref="I4:I7" si="1">E4*G4</f>
        <v>2480</v>
      </c>
      <c r="J4" s="4" t="s">
        <v>46</v>
      </c>
    </row>
    <row r="5" spans="1:10" ht="90.75" thickBot="1" x14ac:dyDescent="0.3">
      <c r="A5" s="27">
        <v>3</v>
      </c>
      <c r="B5" s="29" t="s">
        <v>12</v>
      </c>
      <c r="C5" s="7" t="s">
        <v>20</v>
      </c>
      <c r="D5" s="18"/>
      <c r="E5" s="4">
        <v>2480</v>
      </c>
      <c r="F5" s="17"/>
      <c r="G5" s="5">
        <v>1</v>
      </c>
      <c r="H5" s="4">
        <f t="shared" si="0"/>
        <v>0</v>
      </c>
      <c r="I5" s="4">
        <f t="shared" ref="I5" si="2">E5*G5</f>
        <v>2480</v>
      </c>
      <c r="J5" s="4" t="s">
        <v>47</v>
      </c>
    </row>
    <row r="6" spans="1:10" ht="90.75" thickBot="1" x14ac:dyDescent="0.3">
      <c r="A6" s="27">
        <v>4</v>
      </c>
      <c r="B6" s="29" t="s">
        <v>12</v>
      </c>
      <c r="C6" s="7" t="s">
        <v>60</v>
      </c>
      <c r="D6" s="18"/>
      <c r="E6" s="4">
        <v>2480</v>
      </c>
      <c r="F6" s="17"/>
      <c r="G6" s="5">
        <v>1</v>
      </c>
      <c r="H6" s="4">
        <f t="shared" si="0"/>
        <v>0</v>
      </c>
      <c r="I6" s="4">
        <f t="shared" ref="I6" si="3">E6*G6</f>
        <v>2480</v>
      </c>
      <c r="J6" s="4" t="s">
        <v>48</v>
      </c>
    </row>
    <row r="7" spans="1:10" ht="59.25" customHeight="1" thickBot="1" x14ac:dyDescent="0.3">
      <c r="A7" s="28">
        <v>5</v>
      </c>
      <c r="B7" s="29" t="s">
        <v>13</v>
      </c>
      <c r="C7" s="7" t="s">
        <v>39</v>
      </c>
      <c r="D7" s="18"/>
      <c r="E7" s="4">
        <v>1660</v>
      </c>
      <c r="F7" s="17"/>
      <c r="G7" s="5">
        <v>1</v>
      </c>
      <c r="H7" s="4">
        <f t="shared" si="0"/>
        <v>0</v>
      </c>
      <c r="I7" s="4">
        <f t="shared" si="1"/>
        <v>1660</v>
      </c>
      <c r="J7" s="4" t="s">
        <v>48</v>
      </c>
    </row>
    <row r="8" spans="1:10" ht="48.75" customHeight="1" thickBot="1" x14ac:dyDescent="0.4">
      <c r="B8" s="8"/>
      <c r="C8" s="51" t="s">
        <v>0</v>
      </c>
      <c r="D8" s="51"/>
      <c r="E8" s="51"/>
      <c r="F8" s="51"/>
      <c r="G8" s="52"/>
      <c r="H8" s="22" t="s">
        <v>32</v>
      </c>
      <c r="I8" s="25" t="s">
        <v>33</v>
      </c>
      <c r="J8" s="49"/>
    </row>
    <row r="9" spans="1:10" ht="21.75" thickBot="1" x14ac:dyDescent="0.4">
      <c r="C9" s="53"/>
      <c r="D9" s="53"/>
      <c r="E9" s="53"/>
      <c r="F9" s="53"/>
      <c r="G9" s="54"/>
      <c r="H9" s="13">
        <f>SUM(H3:H7)</f>
        <v>0</v>
      </c>
      <c r="I9" s="12">
        <f>SUM(I3:I7)</f>
        <v>18200</v>
      </c>
      <c r="J9" s="50"/>
    </row>
  </sheetData>
  <mergeCells count="2">
    <mergeCell ref="J8:J9"/>
    <mergeCell ref="C8:G9"/>
  </mergeCells>
  <pageMargins left="0.70866141732283472" right="0.70866141732283472" top="0.78740157480314965" bottom="0.78740157480314965" header="0.31496062992125984" footer="0.31496062992125984"/>
  <pageSetup paperSize="9" scale="45"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Část A – AV technika I</vt:lpstr>
      <vt:lpstr>Část B – AV technika II</vt:lpstr>
      <vt:lpstr>Část C – Software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 Barták</dc:creator>
  <cp:lastModifiedBy>novotny</cp:lastModifiedBy>
  <cp:lastPrinted>2013-07-10T10:17:52Z</cp:lastPrinted>
  <dcterms:created xsi:type="dcterms:W3CDTF">2012-09-02T20:05:16Z</dcterms:created>
  <dcterms:modified xsi:type="dcterms:W3CDTF">2013-08-01T11:47:54Z</dcterms:modified>
</cp:coreProperties>
</file>