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definedName name="_xlnm.Print_Titles" localSheetId="0">'Schválené objednávky'!$5:$5</definedName>
  </definedNames>
  <calcPr fullCalcOnLoad="1"/>
</workbook>
</file>

<file path=xl/sharedStrings.xml><?xml version="1.0" encoding="utf-8"?>
<sst xmlns="http://schemas.openxmlformats.org/spreadsheetml/2006/main" count="1679" uniqueCount="332">
  <si>
    <t>Rozměr (velikost): panské XL
 Barva: černá (black)
 Materiál: 100% částečně počesaná bavlna, zpevňující lemovka ve výstřihu, výstřih s elastanovým žebrovým úpletem
 Technologie aplikace loga: sítotisk
 Gramáž: žerzej 190 
 Střih: unisex s kulatým výstřihem,
 klasické -trubicovité, dvojitý šev u výstřihu, průramků a spodního okraje
 Jiné požadavky: 
 velikost potisku a umístění popisku:
 - prsa do A 3 na barevný podklad, 1 barva bíla, text a vzorec 30 x 30 cm
 - záda do A3 na barevný podklad, 1 barva bílá, nápis jméno, šíře tisku 25 cm
 požadovaný design na potisk triček je k dispozici a je uložen v souboru.</t>
  </si>
  <si>
    <t>Rozměr (velikost): panské M
 Barva: zelené jablko 
 Materiál: 100% částečně počesaná bavlna, zpevňující lemovka ve výstřihu, výstřih s elastanovým žebrovým úpletem
 Technologie aplikace loga: sítotisk
 Gramáž: žerzej 150 
 Střih: unisex s kulatým výstřihem,
 Jiné požadavky: 
 velikost potisku a umístění popisku:
 - prsa do A 3 na barevný podklad, 1 barva bílá, logo 20 x 20 cm
 požadovaný design na potisk je k dispozici v příloze, jde o inverzní tisk, uložen je i  náhled na reálné tričko</t>
  </si>
  <si>
    <t>nálepky - loga</t>
  </si>
  <si>
    <t>Velikost 2,5 x 20 cm
 materiál - papír lesk
 Potisk: čb
 Podklady budou dodány</t>
  </si>
  <si>
    <t>OBJ/5601/0206/11</t>
  </si>
  <si>
    <t>Velikost 2,5 x 8,5 cm
 materiál - papír lesk
 Potisk plnobarevný
 Podklady budou dodány</t>
  </si>
  <si>
    <t>Sada 12 ks dřevěných pastelek v oválném lepenkovém pouzdře s průhledným plastovým krytem včetně ořezávátka. Rozměry: 10,1 x 3,4 x 3,4 cm. Potisk pouzdra 1/0 podklady budou dodány (rozměry potisku 40 x 6 mm)</t>
  </si>
  <si>
    <t>dodání po předchozí tel. domluvě</t>
  </si>
  <si>
    <t>projekt Stáže studentů MFTAP</t>
  </si>
  <si>
    <t>39294100-0-17</t>
  </si>
  <si>
    <t>Drobná elektronika</t>
  </si>
  <si>
    <t>USB Flash-disk, barva stříbrná, kapacita 4 GB, kompatibilita: Microsoft Windows 98, ME, 2000, XP, Mac 9.x/X, Linux 2.4x. Přenosová rychlost: čtení: min 10 MB/sec, zápis: min 3 MB/sec. Potisk 1/0, minimální plocha k potisku 40 x 6 mm, podklady budou dodány</t>
  </si>
  <si>
    <t>Ekonomicko-správní fakulta</t>
  </si>
  <si>
    <t>dodání po telef upozornění 606 929 943</t>
  </si>
  <si>
    <t>1293</t>
  </si>
  <si>
    <t>OBJ/5601/0207/11</t>
  </si>
  <si>
    <t>Plastová propiska s klipsou (kombinace různých barev) kovové doplňky (hrot propisky, klipsa), gumový grip. Potisk 1/0 podklady budou dodány - min. plocha k potisku 40 x 6 mm</t>
  </si>
  <si>
    <t>Formát bloku A4, 40 listů linkovaný,  trhací, materiál: bílý ofset 80g/m2, vazba V2 lepená, přebal bloku bílá křída 200g/m2, zadní strana bloku karton 300g/m2. Potisk přebalu 1/0, potisk každého listu 1/0 (podklady k potisku budou dodány).</t>
  </si>
  <si>
    <t>Papírová sloha formátu A4, materiál: papír 500g/m2, rozměry: šířka: 225 mm, výška: 308 mm, hřbet: 5 mm, klopy: 5 mm. Potisk 1/0 podklady budou dodány.</t>
  </si>
  <si>
    <t>Papírová taška, 100g/m, barva bílá, rozměry: šířka: 280 mm, výška 308 mm, hloubka 120 mm. Potisk 1/0 podklady budou dodány</t>
  </si>
  <si>
    <t>Holový deštník, průměr 102 cm, délka 82 cm, 8 panelů, černá zahnutá rukojeť, kovová hůl a špička, nylonový potah černý nebo tmavě modrý, automatické otvírání. Potisk 1/0 podklady budou dodány.</t>
  </si>
  <si>
    <t>projekt PVVC</t>
  </si>
  <si>
    <t>Formát bloku A4, 40 listů linkovaný,  trhací, materiál: bílý ofset 80g/m2, vazba V2 lepená, přebal bloku bílá křída 200g/m2, zadní strana bloku karton 300g/m2.
 Potisk přebalu 1/0, potisk každého listu 1/0 (podklady k potisku budou dodány).</t>
  </si>
  <si>
    <t>dodání po telef upozornění 606,929 943</t>
  </si>
  <si>
    <t>1294</t>
  </si>
  <si>
    <t>OBJ/5601/0208/11</t>
  </si>
  <si>
    <t>Papírová taška, 100g/m, barva bílá, rozměry: šířka: 280 mm, výška 308 mm, hloubka 120 mm. 
 Potisk 1/0 podklady budou dodány</t>
  </si>
  <si>
    <t>Plastová propiska s klipsou , kovové doplňky (hrot propisky, klipsa), gumový grip.
 Potisk 1/0 podklady budou dodány - min. plocha k potisku 40 x 6 mm</t>
  </si>
  <si>
    <t>39294100-0-5</t>
  </si>
  <si>
    <t>Tužka</t>
  </si>
  <si>
    <t>Obyčejná tužka s gumou na konci, min délka 18cm,průměr cca 7mm, tvrdost HB, jednobarevný potisk (vel potisku 40x6mm). Podlady k potisku budou dodány.</t>
  </si>
  <si>
    <t>Celkem</t>
  </si>
  <si>
    <t xml:space="preserve">Jednotková cena bez DPH v Kč </t>
  </si>
  <si>
    <t>Celková cena za položku (bez DPH) v Kč</t>
  </si>
  <si>
    <t>Celková cena za položku (včetně DPH) v Kč</t>
  </si>
  <si>
    <t>Kategorie: PP 004-2011 - Propagační předměty, sběr do: 31.08.2011, dodání od: 14.10.2011, vygenerováno: 30.09.2011 10:35</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</si>
  <si>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</si>
  <si>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</si>
  <si>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</si>
  <si>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</si>
  <si>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</si>
  <si>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</si>
  <si>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</si>
  <si>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</si>
  <si>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</si>
  <si>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</si>
  <si>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</si>
  <si>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</si>
  <si>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</si>
  <si>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</si>
  <si>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</si>
  <si>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</si>
  <si>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</si>
  <si>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</si>
  <si>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</si>
  <si>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</si>
  <si>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</si>
  <si>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</si>
  <si>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</si>
  <si>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</si>
  <si>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</si>
  <si>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</si>
  <si>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</si>
  <si>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</si>
  <si>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</si>
  <si>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</si>
  <si>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</si>
  <si>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</si>
  <si>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</si>
  <si>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</si>
  <si>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</si>
  <si>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</si>
  <si>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</si>
  <si>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</si>
  <si>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</si>
  <si>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39294100-0</t>
  </si>
  <si>
    <t>39294100-0-47</t>
  </si>
  <si>
    <t>USB flash disk - OPVK</t>
  </si>
  <si>
    <t>USB flash disk s potiskem - zkrácený horizontální logolink, minimální plocha umístění logolinku 22,2x14 mm. Písmo sloganu: Helvetica Neue LT Pro 55 Roman. Použité barvy: Modrá - Reflex Blue, Žlutá - Process yellow, Oranžová - 144 C, Černá - Process Black CV. Počet barev tisku - 4.</t>
  </si>
  <si>
    <t>8 GB, s posuvným neodjímatelným krytem případně se šňůrkou (typu KINGSTON Datatraveler nebo IMATION SWIVEL), na nějž je umístěn potisk v podobě horizontálního logolinku
 Barva: nejlépe bílá či stříbrná, jde i černá nebo šedá</t>
  </si>
  <si>
    <t>S</t>
  </si>
  <si>
    <t>Kat.mezinárodních vztahů</t>
  </si>
  <si>
    <t>FSS, Joštova 10</t>
  </si>
  <si>
    <t>Joštova 218/10, 60200 Brno</t>
  </si>
  <si>
    <t>Zapletalová Veronika Mgr.</t>
  </si>
  <si>
    <t>137853@mail.muni.cz</t>
  </si>
  <si>
    <t>1197</t>
  </si>
  <si>
    <t>231700</t>
  </si>
  <si>
    <t>04</t>
  </si>
  <si>
    <t>1590</t>
  </si>
  <si>
    <t>0033</t>
  </si>
  <si>
    <t>OBJ/2301/0304/11</t>
  </si>
  <si>
    <t>39294100-0-49</t>
  </si>
  <si>
    <t>Blok - OPVK</t>
  </si>
  <si>
    <t>Blok s potiskem -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</si>
  <si>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Velikost: A5, bílý, linkovaný
 Bez kroužkové vazby, paperback (lepené listy, možné odtrhnout libovolný počet listů)
 V levém horním rohu barevné logo FSS a směrem vpravo šedý nápis: ENSEC - Inovace výuky na Katedře mezinárodních vztahů a evropských studií
 Dole pod linkami horizontální barevný logolink OP VK a šedý proužek s nápisem: Masarykova univerzita, Fakulta sociálních studií, Joštova 10, 602 00 Brno
 www.opvk.fss.muni.cz/ensec/</t>
  </si>
  <si>
    <t>39294100-0-34</t>
  </si>
  <si>
    <t>Sloha na dokumenty - OPVK</t>
  </si>
  <si>
    <t>Sloha na dokumenty s potiskem -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</si>
  <si>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Nápis uprostřed slohy: ENSEC - Inovace výuky na Katedře mezinárodních vztahů a evropských studií
 Barva: šedá nebo stříbrná, černobílý plný horizontální logolink OP VK
 Rozměr (velikost): A4
 Jiné požadavky: se záložkou na umístění vizitky</t>
  </si>
  <si>
    <t>39294100-0-28</t>
  </si>
  <si>
    <t>Propiska - OPVK</t>
  </si>
  <si>
    <t>Propiska s potiskem - zkrácený horizontální logolink, minimální plocha umístění logolinku 22,2x6 mm. Písmo sloganu: Helvetica Neue LT Pro 55 Roman. Použité barvy: Modrá - Reflex Blue, Žlutá - Process yellow, Oranžová - 144 C, Černá - Process Black CV. Počet barev tisku - 4.</t>
  </si>
  <si>
    <t>Plastové kuličkové pero s černým pogumovaným úchopem
 Modrá vyměnitelná náplň, šíře stopy: 0,5 mm
 Barva: šedá nebo stříbrná, černobílý horizontální logolink</t>
  </si>
  <si>
    <t>39294100-0-41</t>
  </si>
  <si>
    <t>Samolepka - OPVK</t>
  </si>
  <si>
    <t>Samolepka-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</si>
  <si>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Samolepící obdélníkové bílé samolepky 3x8 cm s rozšířeným barevným horizontálním logolinkem</t>
  </si>
  <si>
    <t>Celkem za objednávku</t>
  </si>
  <si>
    <t>39294100-0-38</t>
  </si>
  <si>
    <t>Vlaječka včetně stojánku - vlajka EU</t>
  </si>
  <si>
    <t>Vlaječka včetně stojánku - vlajka EU. Použité barvy: Modrá - Reflex Blue, Žlutá - Process Yellow. Počet barev - 2.</t>
  </si>
  <si>
    <t>Administrativa a správa</t>
  </si>
  <si>
    <t>RMU, Žerotínovo nám. 9</t>
  </si>
  <si>
    <t>Žerotínovo nám. 617/9, 60177 Brno</t>
  </si>
  <si>
    <t>Rampáčková Michaela</t>
  </si>
  <si>
    <t>115937@mail.muni.cz</t>
  </si>
  <si>
    <t>1860</t>
  </si>
  <si>
    <t>719000</t>
  </si>
  <si>
    <t/>
  </si>
  <si>
    <t>1181</t>
  </si>
  <si>
    <t>0000</t>
  </si>
  <si>
    <t>OBJ/7101/0073/11</t>
  </si>
  <si>
    <t>39294100-0-40</t>
  </si>
  <si>
    <t>Vlaječka včetně stojánku - vlajka ČR</t>
  </si>
  <si>
    <t>Vlaječka včetně stojánku - vlajka ČR.</t>
  </si>
  <si>
    <t>- samolepka se základním logolinkem (včetně relOPVK, tj. obsahující loga ESF, EU, MŠMT a OPVK evantních textů) a slogan INVESTICE DO ROZVOJE VZDĚLÁVÁNÍ
 - pořadí log, jejich zarovnání, mezery, barevnost atd. musí být v souladu s Manuálem vizuální identity OPVK 
 - barevný horizontální logolink OPVK na bílém podkladu
 - rozměr logolinku 72 x 14 mm,</t>
  </si>
  <si>
    <t>Geografický ústav</t>
  </si>
  <si>
    <t>PřF, Kotlářská 2, pavilon 01</t>
  </si>
  <si>
    <t>Kotlářská 267/2, 61137 Brno</t>
  </si>
  <si>
    <t>Šerý Ondřej Mgr.</t>
  </si>
  <si>
    <t>184504@mail.muni.cz</t>
  </si>
  <si>
    <t>7222</t>
  </si>
  <si>
    <t>315030</t>
  </si>
  <si>
    <t>15</t>
  </si>
  <si>
    <t>1195</t>
  </si>
  <si>
    <t>OBJ/3118/0146/11</t>
  </si>
  <si>
    <t>velikost 8 GB, s logolinkem OP VK</t>
  </si>
  <si>
    <t>Kat.politologie</t>
  </si>
  <si>
    <t>Drdlová Jana Mgr.</t>
  </si>
  <si>
    <t>12710@mail.muni.cz</t>
  </si>
  <si>
    <t>0212</t>
  </si>
  <si>
    <t>231300</t>
  </si>
  <si>
    <t>08</t>
  </si>
  <si>
    <t>OBJ/2301/0305/11</t>
  </si>
  <si>
    <t>Dodání podkladů:
 Rozměr (velikost):23,5x75 mm
 Materiál:
 Technologie aplikace loga:
 Jiné požadavky:</t>
  </si>
  <si>
    <t>A</t>
  </si>
  <si>
    <t>Centrum pro etnologický výzkum</t>
  </si>
  <si>
    <t>FF, Jaselská 18, budova J</t>
  </si>
  <si>
    <t>Jaselská 201/18, 60200 Brno</t>
  </si>
  <si>
    <t>bud. J/N03002a(pas)</t>
  </si>
  <si>
    <t>Novotná Marie Mgr.</t>
  </si>
  <si>
    <t>180102@mail.muni.cz</t>
  </si>
  <si>
    <t>0100</t>
  </si>
  <si>
    <t>213310</t>
  </si>
  <si>
    <t>20</t>
  </si>
  <si>
    <t>OBJ/2146/0002/11</t>
  </si>
  <si>
    <t>D. Trávníková, zak. 3541</t>
  </si>
  <si>
    <t>39294100-0-10</t>
  </si>
  <si>
    <t>Banner</t>
  </si>
  <si>
    <t>Obecná položka, konkrétní specifikace (barva, materiál, rozměr, ...) se uvádí do předepsané šablony.</t>
  </si>
  <si>
    <t>Dodání podkladů:ano
 -zásuvný banner do (Roll-Up, roletové plátnose zasouvá do základny)
 Materiál konstrukce : hliník
 Barva konctrukce: stříbrná
 Materiál prezentační plochy: polybanner roll-up 190mic
 Rozměr viditelné prezentační plochy (š x v): 85x200cm
 Barva potisku: plnobarevný tisk CMYK v rozměru 850x2000mm + nezbytné přesahy
 Součástí balení je transparentní pouzdro.</t>
  </si>
  <si>
    <t>Fakulta sportovních studií</t>
  </si>
  <si>
    <t>UKB, Kamenice 5, budova A33</t>
  </si>
  <si>
    <t>Kamenice 753/5, 62500 Brno</t>
  </si>
  <si>
    <t>bud. A33/319</t>
  </si>
  <si>
    <t>Pacholík Viktor Mgr.</t>
  </si>
  <si>
    <t>45334@mail.muni.cz</t>
  </si>
  <si>
    <t>3542</t>
  </si>
  <si>
    <t>511600</t>
  </si>
  <si>
    <t>OBJ/5102/0104/11</t>
  </si>
  <si>
    <t>Propagační předměty COMPACT</t>
  </si>
  <si>
    <t>39294100-0-2</t>
  </si>
  <si>
    <t>Hrnek</t>
  </si>
  <si>
    <t>Dodání podkladů: ano, po podpisu smlouvy
 Rozměr (velikost): 300 ml
 Barva hrnku: červená
 Materiál: keramika
 Barva potisku: bílá
 Technologie aplikace loga: tampontisk nebo obdobná dle dohody s dodavatelem
 Potisk: logo projektu COMPACT + povinná loga OP VK
 Umístění potisku: každé logo bude umístěno na jedné straně
 Jiné požadavky: jedná se o 1 z 5 barevných variant hrnku (celkem 50 ks po 10 v jedné barvě), zadavatel požaduje všech 50 hrnků stejného typu</t>
  </si>
  <si>
    <t>Centrum jazykového vzdělávání</t>
  </si>
  <si>
    <t>RMU, Komenského nám. 2</t>
  </si>
  <si>
    <t>Komenského nám. 220/2, 66243 Brno</t>
  </si>
  <si>
    <t>122A</t>
  </si>
  <si>
    <t>Staňková Věra Mgr.</t>
  </si>
  <si>
    <t>108016@mail.muni.cz</t>
  </si>
  <si>
    <t>Před zadáním do realizace prosíme o konzultaci s grafičkou projektu Jennifer deFelice: 608766373.
 Kontakt na Věru Staňkovou: 604269521; v případě nedostupnosti kontaktujte Borise Janču: 607983427.</t>
  </si>
  <si>
    <t>960000</t>
  </si>
  <si>
    <t>OBJ/9601/0072/11</t>
  </si>
  <si>
    <t>Dodání podkladů: ano, po podpisu smlouvy
 Rozměr (velikost): 300 ml
 Barva hrnku: modrá
 Materiál: keramika
 Barva potisku: bílá
 Technologie aplikace loga: tampontisk nebo obdobná dle dohody s dodavatelem
 Potisk: logo projektu COMPACT + povinná loga OP VK
 Umístění potisku: každé logo bude umístěno na jedné straně
 Jiné požadavky: jedná se o 1 z 5 barevných variant hrnku (celkem 50 ks po 10 v jedné barvě), zadavatel požaduje všech 50 hrnků stejného typu</t>
  </si>
  <si>
    <t>Dodání podkladů: ano, po podpisu smlouvy
 Rozměr (velikost): 300 ml
 Barva hrnku: bílá
 Materiál: keramika
 Barva potisku: modrá
 Technologie aplikace loga: tampontisk nebo obdobná dle dohody s dodavatelem
 Potisk: logo projektu COMPACT + povinná loga OP VK
 Umístění potisku: každé logo bude umístěno na jedné straně
 Jiné požadavky: jedná se o 1 z 5 barevných variant hrnku (celkem 50 ks po 10 v jedné barvě), zadavatel požaduje všech 50 hrnků stejného typu</t>
  </si>
  <si>
    <t>39294100-0-54</t>
  </si>
  <si>
    <t>Pastelky</t>
  </si>
  <si>
    <t>12 kusů dřevěných pastelek různých barev v uzavíratelném papírovém tubusu s potiskem
 rozměry tubusu: výška cca 10 cm, průměr cca 3 cm
 potisk: logo projektu COMPACT + povinná loga OP VK
 barva potisku: modrá
 technologie potisku: tampontisk nebo obdobná dle dohody s dodavatelem
 umístění potisku: každé logo bude umístěno na jedné straně obalu</t>
  </si>
  <si>
    <t>39294100-0-18</t>
  </si>
  <si>
    <t>Blok </t>
  </si>
  <si>
    <t>Dodání podkladů: ano, po podpisu smlouvy
 Rozměr (velikost): cca 8*11 cm, 60 listů
 Materiál: zápisník v plastovém obalu
 Barva obalu: modrá
 Barva potisku: bílá
 Potisk: na obalu, na přední straně logo projektu + na zadní straně povinná loga OP VK
 Jiné požadavky:</t>
  </si>
  <si>
    <t>Dodání podkladů: ano, po podpisu smlouvy
 Rozměr (velikost): 300 ml
 Barva hrnku: sytě žlutá
 Materiál: keramika
 Barva potisku: bílá
 Technologie aplikace loga: tampontisk nebo obdobná dle dohody s dodavatelem
 Potisk: logo projektu COMPACT + povinná loga OP VK
 Umístění potisku: každé logo bude umístěno na jedné straně
 Jiné požadavky: jedná se o 1 z 5 barevných variant hrnku (celkem 50 ks po 10 v jedné barvě), zadavatel požaduje všech 50 hrnků stejného typu</t>
  </si>
  <si>
    <t>Dodání podkladů: ano, po podpisu smlouvy
 Rozměr (velikost): 300 ml
 Barva hrnku: oranžová
 Materiál: keramika
 Barva potisku: bílá
 Technologie aplikace loga: tampontisk nebo obdobná dle dohody s dodavatelem
 Potisk: logo projektu COMPACT + povinná loga OP VK
 Umístění potisku: každé logo bude umístěno na jedné straně
 Jiné požadavky: jedná se o 1 z 5 barevných variant hrnku (celkem 50 ks po 10 v jedné barvě), zadavatel požaduje všech 50 hrnků stejného typu</t>
  </si>
  <si>
    <t>39294100-0-4</t>
  </si>
  <si>
    <t>Propiska</t>
  </si>
  <si>
    <t>Dodání podkladů: ano, po podpisu smlouvy
 Rozměr: průměr cca 1 cm, délka cca 14 cm
 Typ náplně: kuličkové pero
 Barva náplně: modrá
 Materiál: kov (tělo propisky i klip na uchycení)
 Barva propisky: modrá (s kovovými prvky)
 Barva potisku: bílá
 Technologie aplikace loga: laser nebo obdobná dle dohody s dodavatelem</t>
  </si>
  <si>
    <t>Propagační předměty pro projekt CEITEC</t>
  </si>
  <si>
    <t>39294100-0-15</t>
  </si>
  <si>
    <t>Navigační cedule</t>
  </si>
  <si>
    <t>Informační stojan samonosný, stabilní, přenosný
 Rozměr: klip rámečku na A4
 Výška stojanu: 130 cm (+- 10 cm) nebo variabilní
 Barva: stříbrná
 Možnost umístění rámečku horizontálně i vertikálně</t>
  </si>
  <si>
    <t>Centrální řídící struktura CEITEC</t>
  </si>
  <si>
    <t>Věchtová Petra Mgr.</t>
  </si>
  <si>
    <t>81677@mail.muni.cz</t>
  </si>
  <si>
    <t>6101</t>
  </si>
  <si>
    <t>790000</t>
  </si>
  <si>
    <t>2195</t>
  </si>
  <si>
    <t>OBJ/7901/0051/11</t>
  </si>
  <si>
    <t>Dodání podkladů:ano
 -zásuvný banner do (Roll-Up, roletové plátno se zasouvá do základny)
 Materiál konstrukce : hliník
 Barva konctrukce: stříbrná
 Materiál prezentační plochy: polybanner roll-up 190mic
 Rozměr viditelné prezentační plochy (š x v): 85x200cm
 Barva potisku: plnobarevný tisk CMYK v rozměru 850x2000mm + nezbytné přesahy
 Součástí balení je transportní pouzdro.</t>
  </si>
  <si>
    <t>OBJ/5102/0105/11</t>
  </si>
  <si>
    <t>39294100-0-9</t>
  </si>
  <si>
    <t>Vlaječka včetně stojánku</t>
  </si>
  <si>
    <t>Dodání podkladů:
 Rozměr (velikost):
 Materiál:
 Technologie aplikace loga:
 Jiné požadavky:</t>
  </si>
  <si>
    <t>Centrum pro výzkum toxických látek</t>
  </si>
  <si>
    <t>UKB, Kamenice 3, budova 1</t>
  </si>
  <si>
    <t>Kamenice 126/3, 62500 Brno</t>
  </si>
  <si>
    <t>bud. 1/410</t>
  </si>
  <si>
    <t>Novotná Monika Mgr.</t>
  </si>
  <si>
    <t>7467@mail.muni.cz</t>
  </si>
  <si>
    <t>Podrobne informsce na emailu paskova@recetox.muni.cz</t>
  </si>
  <si>
    <t>7999</t>
  </si>
  <si>
    <t>313060</t>
  </si>
  <si>
    <t>213</t>
  </si>
  <si>
    <t>OBJ/3113/0540/11</t>
  </si>
  <si>
    <t>Propagační předměty pro projekty OP VK</t>
  </si>
  <si>
    <t>Hrnek s potiskem - keramický, objem 250 -300 ml,  průměr 7,5 - 8 cm, výška 8,5-9 cm
 barevná variace hrnku (uvnitř i venku)- modrá přibližně odstín Panthone 286 
 Potisk:
 rozšířený horizontální logolink, minimální plocha umístění logolinku 72x14 mm. Písmo sloganu: Helvetica Neue LT Pro 55 Roman. Použité barvy: Černá - Process Black CV, Počet barev tisku - 1.</t>
  </si>
  <si>
    <t>Odd.pro výzkum, rozvoj a projekt.podporu</t>
  </si>
  <si>
    <t>UKB, Kamenice 5, budova A17</t>
  </si>
  <si>
    <t>bud. A17/332</t>
  </si>
  <si>
    <t>Smutná Jitka Ing.</t>
  </si>
  <si>
    <t>135370@mail.muni.cz</t>
  </si>
  <si>
    <t>Kontaktní osoba pro převzetí zboží po tel. domluvě:
 Ing. Blanka Přikrylová
 549 49 5095
 bprikryl@med.muni.cz</t>
  </si>
  <si>
    <t>1111</t>
  </si>
  <si>
    <t>119910</t>
  </si>
  <si>
    <t>0001</t>
  </si>
  <si>
    <t>OBJ/1101/0446/11</t>
  </si>
  <si>
    <t>Hrnek s potiskem - keramický, objem 250 -300 ml,  průměr 7,5 - 8 cm, výška 8,5-9 cm
 barevná variace hrnku (uvnitř i venku)- červená přibližně odstín Panthone 185 
 Potisk:
 rozšířený horizontální logolink, minimální plocha umístění logolinku 72x14 mm. Písmo sloganu: Helvetica Neue LT Pro 55 Roman. Použité barvy: Černá - Process Black CV, Počet barev tisku - 1.</t>
  </si>
  <si>
    <t>Hrnek s potiskem - keramický, objem 250 -300 ml,  průměr 7,5 - 8 cm, výška 8,5-9 cm
 barevná variace hrnku (uvnitř i venku)-  bílá přibližně odstín Panthone 7541 
 Potisk:
 rozšířený horizontální logolink, minimální plocha umístění logolinku 72x14 mm. Písmo sloganu: Helvetica Neue LT Pro 55 Roman. Použité barvy: Černá - Process Black CV, Počet barev tisku - 1.</t>
  </si>
  <si>
    <t>Hrnek s potiskem - keramický, objem 250 -300 ml,  průměr 7,5 - 8 cm, výška 8,5-9 cm
 barevná variace hrnku (uvnitř i venku)-  zelená přibližně odstín Panthone 355 
 Potisk:
 rozšířený horizontální logolink, minimální plocha umístění logolinku 72x14 mm. Písmo sloganu: Helvetica Neue LT Pro 55 Roman. Použité barvy: Černá - Process Black CV, Počet barev tisku - 1.</t>
  </si>
  <si>
    <t>39294100-0-3</t>
  </si>
  <si>
    <t>Šňůrka na klíče</t>
  </si>
  <si>
    <t>Bavlněná šňůrka s karabinou na klíče a mobil, vel 15x480 mm,celková délka 980 mm;  s tahací pojistkou
 barevná variace šňůrky: modrá přibližně odstín Panthone 286 
 zkrácený vertikální logolink. Minimální šířka logolinku 18 mm, Písmo sloganu: Helvetica Neue LT Pro 55 Roman. Použité barvy: Černá - Process Black CV, Počet barev tisku - 1.</t>
  </si>
  <si>
    <t>Bavlněná šňůrka s karabinou na klíče a mobil, vel 15x480 mm,celková délka 980 mm;  s tahací pojistkou
 barevná variace šňůrky: červená přibližně odstín Panthone 185 
 zkrácený vertikální logolink. Minimální šířka logolinku 18 mm, Písmo sloganu: Helvetica Neue LT Pro 55 Roman. Použité barvy: Černá - Process Black CV, Počet barev tisku - 1.</t>
  </si>
  <si>
    <t>Bavlněná šňůrka s karabinou na klíče a mobil, vel 15x480 mm,celková délka 980 mm;  s tahací pojistkou
 barevná variace šňůrky: bílá přibližně odstín Panthone 7541
 Potisk:
 zkrácený vertikální logolink. Minimální šířka logolinku 18 mm, Písmo sloganu: Helvetica Neue LT Pro 55 Roman. Použité barvy: Černá - Process Black CV, Počet barev tisku - 1.</t>
  </si>
  <si>
    <t>Plastové propisovací pero s klipsou, kovové doplňky (hrot propisky, klipsa), gumový grip, modrá náplň, šíře stopy 0,3-0,35 mm
 barevná variace těla propisky: modrá přibližně odstín Panthone 286 
 Potisk
 zkrácený horizontální logolink, minimální plocha umístění logolinku 22,2x6 mm, Písmo sloganu: Helvetica Neue LT Pro 55 Roman. Použité barvy: Černá - Process Black CV, Počet barev tisku - 1.</t>
  </si>
  <si>
    <t>Plastové propisovací pero s klipsou, kovové doplňky (hrot propisky, klipsa), gumový grip, modrá náplň, šíře stopy 0,3-0,35 mm
 barevná variace těla propisky: červená přibližně odstín Panthone 185 
 Potisk
 zkrácený horizontální logolink, minimální plocha umístění logolinku 22,2x6 mm, Písmo sloganu: Helvetica Neue LT Pro 55 Roman. Použité barvy: Černá - Process Black CV, Počet barev tisku - 1.</t>
  </si>
  <si>
    <t>Plastové propisovací pero s klipsou, kovové doplňky (hrot propisky, klipsa), gumový grip, modrá náplň, šíře stopy 0,3-0,35 mm
 barevná variace těla propisky: bílá přibližně odstín Panthone 7541 
 Potisk
 zkrácený horizontální logolink, minimální plocha umístění logolinku 22,2x6 mm, Písmo sloganu: Helvetica Neue LT Pro 55 Roman. Použité barvy: Černá - Process Black CV, Počet barev tisku - 1.</t>
  </si>
  <si>
    <t>Bavlněná šňůrka s karabinou na klíče a mobil, vel 15x480 mm,celková délka 980 mm;  s tahací pojistkou
 barevná variace šňůrky: zelená přibližně odstín Panthone 355
 Potisk:
 zkrácený vertikální logolink. Minimální šířka logolinku 18 mm, Písmo sloganu: Helvetica Neue LT Pro 55 Roman. Použité barvy: Černá - Process Black CV, Počet barev tisku - 1.</t>
  </si>
  <si>
    <t>Plastové propisovací pero s klipsou, kovové doplňky (hrot propisky, klipsa), gumový grip, modrá náplň, šíře stopy 0,3-0,35 mm
 barevná variace těla propisky: zelená přibližně odstín Panthone 355
 Potisk
 zkrácený horizontální logolink, minimální plocha umístění logolinku 22,2x6 mm, Písmo sloganu: Helvetica Neue LT Pro 55 Roman. Použité barvy: Černá - Process Black CV, Počet barev tisku - 1.</t>
  </si>
  <si>
    <t>39294100-0-6</t>
  </si>
  <si>
    <t>Pero</t>
  </si>
  <si>
    <t>plnící pero, celokovové
 Potisk
 zkrácený horizontální logolink, minimální plocha umístění logolinku 22,2x6 mm, Písmo sloganu: Helvetica Neue LT Pro 55 Roman. Použité barvy: Černá - Process Black CV, Počet barev tisku - 1.</t>
  </si>
  <si>
    <t>Set Vlaječka EU a ČR na stůl, saténová, tištěná, rozm. 11X16,5 cm, k instalaci (nasunutí) na stolní stojánek dvojitý + stolní kovový dvojitý stojánek, typ ?V? na vlaječky, barva stříbrná 
 Vlajka EU - použité barvy: Modrá - Refrex Blue, Žlutá - Process Yellow</t>
  </si>
  <si>
    <t>Roll-up banner, jednostranný, interiérový, přenosný, rozměr 80x200 cm vč. skládacího stojanu, konstrukce Aluminium, tištěná ploch bílá, barevný potisk 
 Potisk
 rozšířený vertikální logolink, minimální plocha umístění logolinku 72x14 mm. Písmo sloganu: Helvetica Neue LT Pro 55 Roman. Použité barvy: Modrá - Reflex Blue, Žlutá - Process yellow, Zelená - 5483 C, Šedá 424 C, Oranžová - 144 C, Černá - Process Black CV. Počet barev tisku - 6.</t>
  </si>
  <si>
    <t>39294100-0-11</t>
  </si>
  <si>
    <t>Samolepka</t>
  </si>
  <si>
    <t>rozměr 75x32 mm, typu etikety PET pro laser, perforace pro snadné vyjmutí jednotlivých kusů, po arších  
 Potisk
 zkrácený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</si>
  <si>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USB flash disk min.4 GB, plast/kov, barva stříbrná, s karabinou k upevnění 
 orientační rozměr 60x18x12</t>
  </si>
  <si>
    <t>39294100-0-44</t>
  </si>
  <si>
    <t>Kalendář stolní - OPVK</t>
  </si>
  <si>
    <t>Stolní kalendář s potiskem - rozšířený horizontální logolink, minimální plocha umístění logolinku 72x14 mm. Písmo sloganu: Helvetica Neue LT Pro 55 Roman. Použité barvy: Černá - Process Black CV. Počet barev tisku - 1.</t>
  </si>
  <si>
    <t>rok 2012</t>
  </si>
  <si>
    <t>39294100-0-7</t>
  </si>
  <si>
    <t>Sloha na dokumenty</t>
  </si>
  <si>
    <t>Sloha na dokumenty s potiskem, A4, min.2 klopy, křída mat 350g/m2, 
 bílá s barevným potiskem 
 Potisk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</si>
  <si>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39294100-0-8</t>
  </si>
  <si>
    <t>Taška (papírová/igelitová)</t>
  </si>
  <si>
    <t>Papírová taška, barevný tisk na hnědém sulfátovém papíru 90g, papírové kroucené ucho, rozměr  cca 25x10x32 cm   
 barevná variace tašky: červená přibližně odstín Panthone 185 
 Potisk
 rozšířený horizontální logolink, minimální plocha umístění logolinku 72x14 mm. Písmo sloganu: Helvetica Neue LT Pro 55 Roman. Použité barvy: Černá - Process Black CV, Počet barev tisku - 1.</t>
  </si>
  <si>
    <t>Papírová taška, barevný tisk na hnědém sulfátovém papíru 90g, papírové kroucené ucho, rozměr  cca 25x10x32 cm 
 barevná variace tašky: modrá přibližně odstín Panthone 286
 Potisk
 rozšířený horizontální logolink, minimální plocha umístění logolinku 72x14 mm. Písmo sloganu: Helvetica Neue LT Pro 55 Roman. Použité barvy: Černá - Process Black CV, Počet barev tisku - 1.</t>
  </si>
  <si>
    <t>Papírová taška, barevný tisk na hnědém sulfátovém papíru 90g, papírové kroucené ucho, rozměr  cca 25x10x32 cm   
 barevná variace tašky: bílá přibližně odstín Panthone 7541 
 Potisk
 rozšířený horizontální logolink, minimální plocha umístění logolinku 72x14 mm. Písmo sloganu: Helvetica Neue LT Pro 55 Roman. Použité barvy: Černá - Process Black CV, Počet barev tisku - 1.</t>
  </si>
  <si>
    <t>Papírová taška, barevný tisk na hnědém sulfátovém papíru 90g, papírové kroucené ucho, rozměr  cca 25x10x32 cm   
 barevná variace tašky: zelená přibližně odstín Panthone 355
 Potisk
 rozšířený horizontální logolink, minimální plocha umístění logolinku 72x14 mm. Písmo sloganu: Helvetica Neue LT Pro 55 Roman. Použité barvy: Černá - Process Black CV, Počet barev tisku - 1.</t>
  </si>
  <si>
    <t>Blok poznámkový, lepený v hlavě, linkovaný (černé linky), bílý papír 80g/m2, formát A5, přebal bloku z barevného křídového papíru 200g/m2, zadní strana karton 300g/m2 , počet listů 50 
 barevná variace přebalu: modrá přibližně odstín Panthone 286  
 Potisk (na každé straně i přebalu)
 rozšířený horizontální logolink, minimální plocha umístění logolinku 72x14 mm. Písmo sloganu: Helvetica Neue LT Pro 55 Roman. Použité barvy: Černá - Process Black CV, Počet barev tisku - 1.</t>
  </si>
  <si>
    <t>Blok poznámkový, lepený v hlavě, linkovaný (černé linkyy), bílý papír 80g/m2, formát A5, přebal bloku z barevného křídového papíru 200g/m2, zadní strana karton 300g/m2 , počet listů 50 
 barevná variace přebalu: červená přibližně odstín Panthone 185 
 Potisk (na každé straně i přebalu)
 rozšířený horizontální logolink, minimální plocha umístění logolinku 72x14 mm. Písmo sloganu: Helvetica Neue LT Pro 55 Roman. Použité barvy: Černá - Process Black CV, Počet barev tisku - 1.</t>
  </si>
  <si>
    <t>Blok poznámkový, lepený v hlavě, linkovaný (černé linkyy), bílý papír 80g/m2, formát A5, přebal bloku z barevného křídového papíru 200g/m2, zadní strana karton 300g/m2 , počet listů 50 
 barevná variace přebalu: bílá přibližně odstín Panthone 7541 
 Potisk (na každé straně i přebalu)
 rozšířený horizontální logolink, minimální plocha umístění logolinku 72x14 mm. Písmo sloganu: Helvetica Neue LT Pro 55 Roman. Použité barvy: Černá - Process Black CV, Počet barev tisku - 1.</t>
  </si>
  <si>
    <t>Blok poznámkový, lepený v hlavě, linkovaný (černé linkyy), bílý papír 80g/m2, formát A5, přebal bloku z barevného křídového papíru 200g/m2, zadní strana karton 300g/m2 , počet listů 50 
 barevná variace přebalu: zelená přibližně odstín Panthone 355 
 Potisk (na každé straně i přebalu)
 rozšířený horizontální logolink, minimální plocha umístění logolinku 72x14 mm. Písmo sloganu: Helvetica Neue LT Pro 55 Roman. Použité barvy: Černá - Process Black CV, Počet barev tisku - 1.</t>
  </si>
  <si>
    <t>39294100-0-56</t>
  </si>
  <si>
    <t>Batoh</t>
  </si>
  <si>
    <t>Vnitřní objem min. 20l, prodyšné nastavitelné ramenní popruhy, zapínání na zip, postranní kompresní popruhy, jednokomorový, samostatná přední kapsa, kapsa na mobil, organizér na tužky, boční síťové kapsy. Materiál 100% nylon, reflexní prvky, barva černá/šedá, maximální hmotnost 800 g. Umístění loga pravý dolní okraj přední kapsy
 ilustrační obrázek v příloze
 Potisk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</si>
  <si>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39294100-0-51</t>
  </si>
  <si>
    <t>Samolepící bloček černý potisk - OPVK</t>
  </si>
  <si>
    <t>Samolepící bloček s potiskem - zkrácený horizontální logolink, minimální plocha umístění logolinku 22,2x14 mm. Písmo sloganu: Helvetica Neue LT Pro 55 Roman. Použité barvy: Černá - Process Black CV. Počet barev tisku - 1.</t>
  </si>
  <si>
    <t>rozměr 76x76, bloček pro opakované lepení, barva bločku růžová</t>
  </si>
  <si>
    <t>rozměr 76x76, bloček pro opakované lepení, barva bločku žlutá</t>
  </si>
  <si>
    <t>rozměr 76x76, bloček pro opakované lepení, barva bločku zelená</t>
  </si>
  <si>
    <t>rozměr 76x76, bloček pro opakované lepení, barva bločku oranžová</t>
  </si>
  <si>
    <t>39294100-0-55</t>
  </si>
  <si>
    <t>Deštník</t>
  </si>
  <si>
    <t>Průměr 100 cm, 8 panelů, automatické otevírání, délka min. 24 cm, nylonový nebo polyesterový jednobarevný potah + pouzdro, třídílný hliníkový rám, plastová rukojeť v barvě deštníku.
 Umístění loga ? spodní okraj jednoho z panelů. 
 barevná variace deštníku: modrá přibližně odstín Panthone 286 
 Potisk
 rozšířený horizontální logolink, minimální plocha umístění logolinku 72x14 mm. Písmo sloganu: Helvetica Neue LT Pro 55 Roman. Použité barvy: Černá - Process Black CV. Počet barev tisku - 1.</t>
  </si>
  <si>
    <t>Průměr 100 cm, 8 panelů, automatické otevírání, délka min. 24 cm, nylonový nebo polyesterový jednobarevný potah + pouzdro, třídílný hliníkový rám, plastová rukojeť v barvě deštníku.
 Umístění loga ? spodní okraj jednoho z panelů. 
 barevná variace deštníku: červená přibližně odstín Panthone 185 
 Potisk
 rozšířený horizontální logolink, minimální plocha umístění logolinku 72x14 mm. Písmo sloganu: Helvetica Neue LT Pro 55 Roman. Použité barvy: Černá - Process Black CV. Počet barev tisku - 1.</t>
  </si>
  <si>
    <t>Průměr 100 cm, 8 panelů, automatické otevírání, délka min. 24 cm, nylonový nebo polyesterový jednobarevný potah + pouzdro, třídílný hliníkový rám, plastová rukojeť v barvě deštníku.
 Umístění loga ? spodní okraj jednoho z panelů. 
 barevná variace deštníku: zelená přibližně odstín Panthone 355
 Potisk
 rozšířený horizontální logolink, minimální plocha umístění logolinku 72x14 mm. Písmo sloganu: Helvetica Neue LT Pro 55 Roman. Použité barvy: Černá - Process Black CV. Počet barev tisku - 1.</t>
  </si>
  <si>
    <t>39294100-0-57</t>
  </si>
  <si>
    <t>Deska na dokumenty</t>
  </si>
  <si>
    <t>Formát A4, orientační rozměr 35x28x4 nebo nejblíže podobný, barva černá, uzavíratelné na zip, kapsa pro dokumenty a vizitky, kalkulačka, blok 20 listů, poutka na psací potřeby. Materiál imitace kůže. Umístění loga --pravý dolní roh
 ilustrační obrázek v příloze
 rozšířený horizontální logolink, minimální plocha umístění logolinku 72x14 mm. Písmo sloganu: Helvetica Neue LT Pro 55 Roman. Použité barvy: Modrá - Reflex Blue, Žlutá - Process yellow, Zelená - 5483 C, Šedá 424 C, Oranžová - 144 C, Černá - Process Black CV. Počet barev tisku - 6.</t>
  </si>
  <si>
    <t>rozměr logolinku 72 x 14 mm, ale nutno přidat kolem povinnou ochrannou zónu, takže celá plocha samolepky pak 74,5 x 16,5 mm</t>
  </si>
  <si>
    <t>OBJ/3113/0541/11</t>
  </si>
  <si>
    <t>projekt praxe a stáže</t>
  </si>
  <si>
    <t>Prezentační roll up banner:
 hliníková kazeta včetně skládacího stojanu se samonavíjecím mechanismem,
 banner velikosti 80 x 200 cm plnobarevný potisk (dle zadaných požadavků) možnost jednoduché výměny banneru.</t>
  </si>
  <si>
    <t>Oddělení vnějších vztahů</t>
  </si>
  <si>
    <t>ESF, Lipová 41a</t>
  </si>
  <si>
    <t>Lipová 507/41a, 60200 Brno</t>
  </si>
  <si>
    <t>Mezníková Irma</t>
  </si>
  <si>
    <t>115744@mail.muni.cz</t>
  </si>
  <si>
    <t>1298</t>
  </si>
  <si>
    <t>560000</t>
  </si>
  <si>
    <t>OBJ/5601/0205/11</t>
  </si>
  <si>
    <t>propagač. předměty CERIT - baner, vlajky</t>
  </si>
  <si>
    <t>Dodání podkladů:
 Rozměr (velikost):
 Materiál:
 Technologie aplikace potisku:
 Jiné požadavky:Komplet výsuvného presentačního stojanu roll up s vytištěným bannerem z
 tiskových podkladů dodaných zákazníkem, včetně polstrované přenosné
 tašky.
 Viditelná plocha banneru v rozmezí: 800-1000mm x 1800-2100mm
 Roll-up konstrukce: pevná, stabilní konstrukce, hliníkové tělo
 samonavíjecí rollup mechaniky, hliníková vzpěrná tyč, zaklapávací horní
 profil, mechanismus pro snadnou výměnu banneru, barva stříbrná (hliník)
 Banner bude vytištěn na vhodném trvanlivém bannerovém mediu (PVC)
 440-490gr/m2, polomat nebo mat, tisk min. 720 DPI.
 Cena bude uvedena za Roll up, tisk banneru, instalaci banneru a
 polstrovanou transportní tašku.</t>
  </si>
  <si>
    <t>Ústav výpočetní techniky</t>
  </si>
  <si>
    <t>FI, Botanická 68a</t>
  </si>
  <si>
    <t>Botanická 554/68a, 60200 Brno</t>
  </si>
  <si>
    <t>C212</t>
  </si>
  <si>
    <t>Janoušková Jana</t>
  </si>
  <si>
    <t>2090@mail.muni.cz</t>
  </si>
  <si>
    <t>4403</t>
  </si>
  <si>
    <t>924000</t>
  </si>
  <si>
    <t>OBJ/9201/0424/11</t>
  </si>
  <si>
    <t>komplet stolních vlaječek ČR + EU pro nasunutí s dvouramenným kovovým lakovaným stojánkem</t>
  </si>
  <si>
    <t>designová trička Mendelova muzea</t>
  </si>
  <si>
    <t>39294100-0-1</t>
  </si>
  <si>
    <t>Tričko</t>
  </si>
  <si>
    <t>Rozměr (velikost): dámské M
 Barva: černá (black)
 Materiál: 100% počesaná bavlna, jemný žebrový lem
 Technologie aplikace loga: sítotisk
 Gramáž: žerzej 220 
 Dámské, LADY V
 Střih:dámské klasické tričko do V, přiléhavý střih - střiženo a sešito
 Jiné požadavky: 
 velikost potisku a umístění popisku:
 - prsa do A 3 na barevný podklad, 1 barva bílá, text a vzorec 20 x 20 cm
 - záda do A3 na barevný podklad, 1 barva bílá, nápis jméno, šíře tisku 20 cm
 grafický podklad k potisku uložen v souboru u žádanek 35797, 35792, 35773, níže přiložen náhled zadní části trika</t>
  </si>
  <si>
    <t>Mendelovo muzeum</t>
  </si>
  <si>
    <t>MM, Mendlovo náměstí 907/1a</t>
  </si>
  <si>
    <t>Mendlovo náměstí 907/1a, 60300 Brno</t>
  </si>
  <si>
    <t>Vránová Daniela Mgr.</t>
  </si>
  <si>
    <t>103203@mail.muni.cz</t>
  </si>
  <si>
    <t>5921</t>
  </si>
  <si>
    <t>995400</t>
  </si>
  <si>
    <t>OBJ/9901/0583/11</t>
  </si>
  <si>
    <t>Barva: černá (black)
 Materiál: 100% počesaná bavlna, jemný žebrový lem
 Technologie aplikace loga: sítotisk
 Gramáž: žerzej 220 
 Dámské, LADY V
 Střih:dámské klasické tričko do V, přiléhavý střih - střiženo a sešito
 Jiné požadavky: 
 velikost potisku a umístění popisku:
 - prsa do A 3 na barevný podklad, 1 barva bíla, text a vzorec 20 x 20 cm
 - záda do A3 na barevný podklad, 1 barva bílá, nápis jméno, šíře tisku 20 cm
 požadovaný design na potisk je k dispozici (je nahrán v souborech u žádanek 35797, 35792,35773, v přiloženém souboru vyfocené dané tričko na figuríně</t>
  </si>
  <si>
    <t>Rozměr (velikost): panské L
 Barva: černá (black)
 Materiál: 100% částečně počesaná bavlna, zpevňující lemovka ve výstřihu, výstřih s elastanovým žebrovým úpletem
 Technologie aplikace loga: sítotisk
 Gramáž: žerzej 190 
 Střih: unisex s kulatým výstřihem,
 klasické -trubicovité, dvojitý šev u výstřihu, průramků a spodního okraje
 Jiné požadavky: 
 velikost potisku a umístění popisku:
 - prsa do A 3 na barevný podklad, 1 barva bíla, text a vzorec 30 x 30 cm
 - záda do A3 na barevný podklad, 1 barva bílá, nápis jméno, šíře tisku 25 cm
 požadovaný design na potisk je k dispozici, v příloze je uložen i náhled na reálné tričko</t>
  </si>
  <si>
    <t>Rozměr (velikost): panské M
 Barva: černá (black)
 Materiál: 100% částečně počesaná bavlna, zpevňující lemovka ve výstřihu, výstřih s elastanovým žebrovým úpletem
 Technologie aplikace loga: sítotisk
 Gramáž: žerzej 190 
 Střih: unisex s kulatým výstřihem,
 klasické -trubicovité, dvojitý šev u výstřihu, průramků a spodního okraje
 Jiné požadavky: 
 velikost potisku a umístění popisku:
 - prsa do A 3 na barevný podklad, 1 barva bíla, text a vzorec 30 x 30 cm
 - záda do A3 na barevný podklad, 1 barva bílá, nápis jméno, šíře tisku 25 cm
 požadovaný design na potisk je k dispozici, v příloze uložen i náhled na reálné tričko</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</si>
</sst>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s>
  <fonts count="3">
    <font>
      <sz val="10"/>
      <name val="Arial"/>
      <family val="0"/>
    </font>
    <font>
      <b/>
      <sz val="10"/>
      <name val="Arial"/>
      <family val="0"/>
    </font>
    <font>
      <sz val="8"/>
      <name val="Arial"/>
      <family val="0"/>
    </font>
  </fonts>
  <fills count="10">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6">
    <border>
      <left/>
      <right/>
      <top/>
      <bottom/>
      <diagonal/>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style="hair">
        <color indexed="8"/>
      </left>
      <right style="hair">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1" xfId="0" applyFont="1" applyBorder="1" applyAlignment="1">
      <alignment horizontal="center" vertical="center" wrapText="1"/>
    </xf>
    <xf numFmtId="0" fontId="1" fillId="2" borderId="2" xfId="0" applyFont="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Font="1" applyAlignment="1">
      <alignment horizontal="right" vertical="top"/>
    </xf>
    <xf numFmtId="3" fontId="0" fillId="3" borderId="1" xfId="0" applyFont="1" applyBorder="1" applyAlignment="1">
      <alignment horizontal="right" vertical="top"/>
    </xf>
    <xf numFmtId="0" fontId="0" fillId="3" borderId="1" xfId="0" applyFont="1" applyBorder="1" applyAlignment="1">
      <alignment horizontal="left" vertical="top" wrapText="1"/>
    </xf>
    <xf numFmtId="49" fontId="0" fillId="3" borderId="1" xfId="0" applyFont="1" applyBorder="1" applyAlignment="1">
      <alignment horizontal="left" vertical="top" wrapText="1"/>
    </xf>
    <xf numFmtId="4" fontId="0" fillId="3" borderId="1" xfId="0" applyFont="1" applyBorder="1" applyAlignment="1">
      <alignment horizontal="right" vertical="top"/>
    </xf>
    <xf numFmtId="4" fontId="0" fillId="0" borderId="0" xfId="0" applyFont="1" applyAlignment="1">
      <alignment horizontal="right" vertical="top"/>
    </xf>
    <xf numFmtId="0" fontId="1" fillId="4" borderId="3" xfId="0" applyFont="1" applyBorder="1" applyAlignment="1">
      <alignment horizontal="left" vertical="top"/>
    </xf>
    <xf numFmtId="4" fontId="1" fillId="4" borderId="3" xfId="0" applyFont="1" applyBorder="1" applyAlignment="1">
      <alignment horizontal="right" vertical="top"/>
    </xf>
    <xf numFmtId="0" fontId="1" fillId="0" borderId="4" xfId="0" applyFont="1" applyBorder="1" applyAlignment="1">
      <alignment horizontal="left" vertical="top"/>
    </xf>
    <xf numFmtId="4" fontId="1" fillId="5" borderId="0" xfId="0" applyFont="1" applyAlignment="1">
      <alignment horizontal="right" vertical="top"/>
    </xf>
    <xf numFmtId="0" fontId="1" fillId="6" borderId="1" xfId="0" applyFont="1" applyBorder="1" applyAlignment="1">
      <alignment horizontal="left" vertical="top"/>
    </xf>
    <xf numFmtId="0" fontId="1" fillId="7" borderId="1" xfId="0" applyFont="1" applyBorder="1" applyAlignment="1">
      <alignment horizontal="center" vertical="center" wrapText="1"/>
    </xf>
    <xf numFmtId="0" fontId="1" fillId="8" borderId="1" xfId="0"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Border="1" applyAlignment="1">
      <alignment horizontal="center" vertical="center" wrapText="1"/>
    </xf>
    <xf numFmtId="0" fontId="1" fillId="9" borderId="5" xfId="0" applyFont="1" applyBorder="1" applyAlignment="1">
      <alignment horizontal="center" vertical="center" wrapText="1"/>
    </xf>
    <xf numFmtId="0" fontId="1" fillId="4" borderId="3" xfId="0" applyFont="1" applyBorder="1" applyAlignment="1">
      <alignment horizontal="left" vertical="top"/>
    </xf>
    <xf numFmtId="0" fontId="0" fillId="0" borderId="0" xfId="0" applyAlignment="1">
      <alignment/>
    </xf>
    <xf numFmtId="0" fontId="1" fillId="5" borderId="0" xfId="0" applyFont="1" applyAlignment="1">
      <alignment horizontal="left" vertical="top"/>
    </xf>
    <xf numFmtId="0" fontId="1" fillId="4" borderId="3"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Alignment="1">
      <alignment wrapText="1"/>
    </xf>
    <xf numFmtId="0" fontId="1" fillId="2" borderId="2" xfId="0" applyFont="1" applyBorder="1" applyAlignment="1">
      <alignment horizontal="center" vertic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25"/>
  <sheetViews>
    <sheetView tabSelected="1" workbookViewId="0" topLeftCell="U1">
      <pane ySplit="5" topLeftCell="BM118" activePane="bottomLeft" state="frozen"/>
      <selection pane="topLeft" activeCell="A1" sqref="A1"/>
      <selection pane="bottomLeft" activeCell="AG130" sqref="AG130"/>
    </sheetView>
  </sheetViews>
  <sheetFormatPr defaultColWidth="9.140625" defaultRowHeight="12.75"/>
  <cols>
    <col min="1" max="1" width="9.421875" style="0" customWidth="1"/>
    <col min="2" max="2" width="37.421875" style="0" hidden="1" customWidth="1"/>
    <col min="3" max="3" width="10.57421875" style="0" customWidth="1"/>
    <col min="4" max="4" width="18.7109375" style="0" hidden="1" customWidth="1"/>
    <col min="5" max="5" width="23.421875" style="0" hidden="1" customWidth="1"/>
    <col min="6" max="6" width="23.00390625" style="0" customWidth="1"/>
    <col min="7" max="7" width="37.140625" style="26" customWidth="1"/>
    <col min="8" max="8" width="26.7109375" style="26" customWidth="1"/>
    <col min="9" max="9" width="7.00390625" style="0" hidden="1" customWidth="1"/>
    <col min="10" max="10" width="6.8515625" style="0" customWidth="1"/>
    <col min="11" max="11" width="4.7109375" style="0" customWidth="1"/>
    <col min="12" max="12" width="14.00390625" style="0" hidden="1" customWidth="1"/>
    <col min="13" max="13" width="18.8515625" style="0" customWidth="1"/>
    <col min="14" max="14" width="15.7109375" style="0" customWidth="1"/>
    <col min="15" max="15" width="15.8515625" style="0" customWidth="1"/>
    <col min="16" max="16" width="6.28125" style="0" hidden="1" customWidth="1"/>
    <col min="17" max="17" width="17.57421875" style="0" hidden="1" customWidth="1"/>
    <col min="18" max="18" width="10.57421875" style="0" hidden="1" customWidth="1"/>
    <col min="19" max="19" width="13.00390625" style="0" customWidth="1"/>
    <col min="20" max="20" width="20.00390625" style="0" customWidth="1"/>
    <col min="21" max="21" width="10.140625" style="0" customWidth="1"/>
    <col min="22" max="22" width="28.140625" style="0" customWidth="1"/>
    <col min="23" max="23" width="8.140625" style="0" customWidth="1"/>
    <col min="24" max="24" width="10.57421875" style="0" hidden="1" customWidth="1"/>
    <col min="25" max="25" width="12.8515625" style="0" hidden="1" customWidth="1"/>
    <col min="26" max="26" width="8.140625" style="0" customWidth="1"/>
    <col min="27" max="27" width="14.00390625" style="0" hidden="1" customWidth="1"/>
    <col min="28" max="28" width="12.140625" style="0" customWidth="1"/>
    <col min="29" max="29" width="7.57421875" style="0" customWidth="1"/>
    <col min="30" max="30" width="6.140625" style="0" customWidth="1"/>
    <col min="31" max="31" width="7.8515625" style="0" customWidth="1"/>
    <col min="32" max="32" width="11.140625" style="0" customWidth="1"/>
    <col min="33" max="33" width="12.8515625" style="0" customWidth="1"/>
  </cols>
  <sheetData>
    <row r="1" spans="1:33" ht="16.5" customHeight="1">
      <c r="A1" s="15" t="s">
        <v>35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3"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8" ht="16.5" customHeight="1">
      <c r="A3" s="16" t="s">
        <v>36</v>
      </c>
      <c r="B3" s="16"/>
      <c r="C3" s="16"/>
      <c r="D3" s="16"/>
      <c r="E3" s="16"/>
      <c r="F3" s="16"/>
      <c r="G3" s="16"/>
      <c r="H3" s="17" t="s">
        <v>37</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33" ht="12.75">
      <c r="A4" s="18"/>
      <c r="B4" s="18"/>
      <c r="C4" s="18"/>
      <c r="D4" s="18"/>
      <c r="E4" s="18"/>
      <c r="F4" s="18"/>
      <c r="G4" s="18"/>
      <c r="H4" s="18"/>
      <c r="I4" s="18"/>
      <c r="J4" s="19" t="s">
        <v>38</v>
      </c>
      <c r="K4" s="19"/>
      <c r="L4" s="20" t="s">
        <v>39</v>
      </c>
      <c r="M4" s="20"/>
      <c r="N4" s="20"/>
      <c r="O4" s="20"/>
      <c r="P4" s="20"/>
      <c r="Q4" s="20"/>
      <c r="R4" s="18"/>
      <c r="S4" s="18"/>
      <c r="T4" s="18"/>
      <c r="U4" s="18"/>
      <c r="V4" s="18"/>
      <c r="W4" s="19" t="s">
        <v>40</v>
      </c>
      <c r="X4" s="19"/>
      <c r="Y4" s="19"/>
      <c r="Z4" s="19"/>
      <c r="AA4" s="19"/>
      <c r="AB4" s="19" t="s">
        <v>38</v>
      </c>
      <c r="AC4" s="19"/>
      <c r="AD4" s="19"/>
      <c r="AE4" s="19"/>
      <c r="AF4" s="18"/>
      <c r="AG4" s="18"/>
    </row>
    <row r="5" spans="1:33" ht="51" customHeight="1">
      <c r="A5" s="2" t="s">
        <v>41</v>
      </c>
      <c r="B5" s="2" t="s">
        <v>42</v>
      </c>
      <c r="C5" s="2" t="s">
        <v>43</v>
      </c>
      <c r="D5" s="2" t="s">
        <v>44</v>
      </c>
      <c r="E5" s="2" t="s">
        <v>45</v>
      </c>
      <c r="F5" s="2" t="s">
        <v>46</v>
      </c>
      <c r="G5" s="2" t="s">
        <v>47</v>
      </c>
      <c r="H5" s="2" t="s">
        <v>48</v>
      </c>
      <c r="I5" s="2" t="s">
        <v>50</v>
      </c>
      <c r="J5" s="2" t="s">
        <v>51</v>
      </c>
      <c r="K5" s="2" t="s">
        <v>52</v>
      </c>
      <c r="L5" s="2" t="s">
        <v>53</v>
      </c>
      <c r="M5" s="2" t="s">
        <v>54</v>
      </c>
      <c r="N5" s="2" t="s">
        <v>55</v>
      </c>
      <c r="O5" s="2" t="s">
        <v>56</v>
      </c>
      <c r="P5" s="2" t="s">
        <v>57</v>
      </c>
      <c r="Q5" s="2" t="s">
        <v>58</v>
      </c>
      <c r="R5" s="2" t="s">
        <v>59</v>
      </c>
      <c r="S5" s="2" t="s">
        <v>60</v>
      </c>
      <c r="T5" s="2" t="s">
        <v>61</v>
      </c>
      <c r="U5" s="2" t="s">
        <v>62</v>
      </c>
      <c r="V5" s="2" t="s">
        <v>63</v>
      </c>
      <c r="W5" s="2" t="s">
        <v>64</v>
      </c>
      <c r="X5" s="2" t="s">
        <v>65</v>
      </c>
      <c r="Y5" s="2" t="s">
        <v>66</v>
      </c>
      <c r="Z5" s="2" t="s">
        <v>67</v>
      </c>
      <c r="AA5" s="2" t="s">
        <v>68</v>
      </c>
      <c r="AB5" s="2" t="s">
        <v>69</v>
      </c>
      <c r="AC5" s="2" t="s">
        <v>32</v>
      </c>
      <c r="AD5" s="27" t="s">
        <v>71</v>
      </c>
      <c r="AE5" s="2" t="s">
        <v>72</v>
      </c>
      <c r="AF5" s="2" t="s">
        <v>33</v>
      </c>
      <c r="AG5" s="2" t="s">
        <v>34</v>
      </c>
    </row>
    <row r="6" spans="1:33" ht="114.75">
      <c r="A6" s="3">
        <v>11961</v>
      </c>
      <c r="B6" s="4"/>
      <c r="C6" s="3">
        <v>28404</v>
      </c>
      <c r="D6" s="4" t="s">
        <v>75</v>
      </c>
      <c r="E6" s="4" t="s">
        <v>76</v>
      </c>
      <c r="F6" s="4" t="s">
        <v>77</v>
      </c>
      <c r="G6" s="4" t="s">
        <v>78</v>
      </c>
      <c r="H6" s="4" t="s">
        <v>79</v>
      </c>
      <c r="I6" s="5">
        <v>30</v>
      </c>
      <c r="J6" s="6">
        <v>30</v>
      </c>
      <c r="K6" s="7" t="s">
        <v>80</v>
      </c>
      <c r="L6" s="4">
        <v>231700</v>
      </c>
      <c r="M6" s="4" t="s">
        <v>81</v>
      </c>
      <c r="N6" s="4" t="s">
        <v>82</v>
      </c>
      <c r="O6" s="4" t="s">
        <v>83</v>
      </c>
      <c r="P6" s="4">
        <v>4</v>
      </c>
      <c r="Q6" s="4">
        <v>4.35</v>
      </c>
      <c r="R6" s="4">
        <v>137853</v>
      </c>
      <c r="S6" s="4" t="s">
        <v>84</v>
      </c>
      <c r="T6" s="4" t="s">
        <v>85</v>
      </c>
      <c r="U6" s="4">
        <v>549495971</v>
      </c>
      <c r="V6" s="4"/>
      <c r="W6" s="8" t="s">
        <v>86</v>
      </c>
      <c r="X6" s="8" t="s">
        <v>87</v>
      </c>
      <c r="Y6" s="8" t="s">
        <v>88</v>
      </c>
      <c r="Z6" s="8" t="s">
        <v>89</v>
      </c>
      <c r="AA6" s="8" t="s">
        <v>90</v>
      </c>
      <c r="AB6" s="7" t="s">
        <v>91</v>
      </c>
      <c r="AC6" s="9">
        <v>259.3</v>
      </c>
      <c r="AD6" s="6">
        <v>20</v>
      </c>
      <c r="AE6" s="9">
        <v>51.86</v>
      </c>
      <c r="AF6" s="10">
        <f>ROUND(J6*AC6,2)</f>
        <v>7779</v>
      </c>
      <c r="AG6" s="10">
        <f>ROUND(J6*(AC6+AE6),2)</f>
        <v>9334.8</v>
      </c>
    </row>
    <row r="7" spans="1:33" ht="216.75">
      <c r="A7" s="3">
        <v>11961</v>
      </c>
      <c r="B7" s="4"/>
      <c r="C7" s="3">
        <v>28405</v>
      </c>
      <c r="D7" s="4" t="s">
        <v>75</v>
      </c>
      <c r="E7" s="4" t="s">
        <v>92</v>
      </c>
      <c r="F7" s="4" t="s">
        <v>93</v>
      </c>
      <c r="G7" s="4" t="s">
        <v>94</v>
      </c>
      <c r="H7" s="4" t="s">
        <v>95</v>
      </c>
      <c r="I7" s="5">
        <v>250</v>
      </c>
      <c r="J7" s="6">
        <v>250</v>
      </c>
      <c r="K7" s="7" t="s">
        <v>80</v>
      </c>
      <c r="L7" s="4">
        <v>231700</v>
      </c>
      <c r="M7" s="4" t="s">
        <v>81</v>
      </c>
      <c r="N7" s="4" t="s">
        <v>82</v>
      </c>
      <c r="O7" s="4" t="s">
        <v>83</v>
      </c>
      <c r="P7" s="4">
        <v>4</v>
      </c>
      <c r="Q7" s="4">
        <v>4.35</v>
      </c>
      <c r="R7" s="4">
        <v>137853</v>
      </c>
      <c r="S7" s="4" t="s">
        <v>84</v>
      </c>
      <c r="T7" s="4" t="s">
        <v>85</v>
      </c>
      <c r="U7" s="4">
        <v>549495971</v>
      </c>
      <c r="V7" s="4"/>
      <c r="W7" s="8" t="s">
        <v>86</v>
      </c>
      <c r="X7" s="8" t="s">
        <v>87</v>
      </c>
      <c r="Y7" s="8" t="s">
        <v>88</v>
      </c>
      <c r="Z7" s="8" t="s">
        <v>89</v>
      </c>
      <c r="AA7" s="8" t="s">
        <v>90</v>
      </c>
      <c r="AB7" s="7" t="s">
        <v>91</v>
      </c>
      <c r="AC7" s="9">
        <v>22.8</v>
      </c>
      <c r="AD7" s="6">
        <v>20</v>
      </c>
      <c r="AE7" s="9">
        <v>4.56</v>
      </c>
      <c r="AF7" s="10">
        <f>ROUND(J7*AC7,2)</f>
        <v>5700</v>
      </c>
      <c r="AG7" s="10">
        <f>ROUND(J7*(AC7+AE7),2)</f>
        <v>6840</v>
      </c>
    </row>
    <row r="8" spans="1:33" ht="114.75">
      <c r="A8" s="3">
        <v>11961</v>
      </c>
      <c r="B8" s="4"/>
      <c r="C8" s="3">
        <v>28441</v>
      </c>
      <c r="D8" s="4" t="s">
        <v>75</v>
      </c>
      <c r="E8" s="4" t="s">
        <v>96</v>
      </c>
      <c r="F8" s="4" t="s">
        <v>97</v>
      </c>
      <c r="G8" s="4" t="s">
        <v>98</v>
      </c>
      <c r="H8" s="4" t="s">
        <v>99</v>
      </c>
      <c r="I8" s="5">
        <v>250</v>
      </c>
      <c r="J8" s="6">
        <v>250</v>
      </c>
      <c r="K8" s="7" t="s">
        <v>80</v>
      </c>
      <c r="L8" s="4">
        <v>231700</v>
      </c>
      <c r="M8" s="4" t="s">
        <v>81</v>
      </c>
      <c r="N8" s="4" t="s">
        <v>82</v>
      </c>
      <c r="O8" s="4" t="s">
        <v>83</v>
      </c>
      <c r="P8" s="4">
        <v>4</v>
      </c>
      <c r="Q8" s="4">
        <v>4.35</v>
      </c>
      <c r="R8" s="4">
        <v>137853</v>
      </c>
      <c r="S8" s="4" t="s">
        <v>84</v>
      </c>
      <c r="T8" s="4" t="s">
        <v>85</v>
      </c>
      <c r="U8" s="4">
        <v>549495971</v>
      </c>
      <c r="V8" s="4"/>
      <c r="W8" s="8" t="s">
        <v>86</v>
      </c>
      <c r="X8" s="8" t="s">
        <v>87</v>
      </c>
      <c r="Y8" s="8" t="s">
        <v>88</v>
      </c>
      <c r="Z8" s="8" t="s">
        <v>89</v>
      </c>
      <c r="AA8" s="8" t="s">
        <v>90</v>
      </c>
      <c r="AB8" s="7" t="s">
        <v>91</v>
      </c>
      <c r="AC8" s="9">
        <v>23.3</v>
      </c>
      <c r="AD8" s="6">
        <v>20</v>
      </c>
      <c r="AE8" s="9">
        <v>4.66</v>
      </c>
      <c r="AF8" s="10">
        <f>ROUND(J8*AC8,2)</f>
        <v>5825</v>
      </c>
      <c r="AG8" s="10">
        <f>ROUND(J8*(AC8+AE8),2)</f>
        <v>6990</v>
      </c>
    </row>
    <row r="9" spans="1:33" ht="102">
      <c r="A9" s="3">
        <v>11961</v>
      </c>
      <c r="B9" s="4"/>
      <c r="C9" s="3">
        <v>28455</v>
      </c>
      <c r="D9" s="4" t="s">
        <v>75</v>
      </c>
      <c r="E9" s="4" t="s">
        <v>100</v>
      </c>
      <c r="F9" s="4" t="s">
        <v>101</v>
      </c>
      <c r="G9" s="4" t="s">
        <v>102</v>
      </c>
      <c r="H9" s="4" t="s">
        <v>103</v>
      </c>
      <c r="I9" s="5">
        <v>250</v>
      </c>
      <c r="J9" s="6">
        <v>250</v>
      </c>
      <c r="K9" s="7" t="s">
        <v>80</v>
      </c>
      <c r="L9" s="4">
        <v>231700</v>
      </c>
      <c r="M9" s="4" t="s">
        <v>81</v>
      </c>
      <c r="N9" s="4" t="s">
        <v>82</v>
      </c>
      <c r="O9" s="4" t="s">
        <v>83</v>
      </c>
      <c r="P9" s="4">
        <v>4</v>
      </c>
      <c r="Q9" s="4">
        <v>4.35</v>
      </c>
      <c r="R9" s="4">
        <v>137853</v>
      </c>
      <c r="S9" s="4" t="s">
        <v>84</v>
      </c>
      <c r="T9" s="4" t="s">
        <v>85</v>
      </c>
      <c r="U9" s="4">
        <v>549495971</v>
      </c>
      <c r="V9" s="4"/>
      <c r="W9" s="8" t="s">
        <v>86</v>
      </c>
      <c r="X9" s="8" t="s">
        <v>87</v>
      </c>
      <c r="Y9" s="8" t="s">
        <v>88</v>
      </c>
      <c r="Z9" s="8" t="s">
        <v>89</v>
      </c>
      <c r="AA9" s="8" t="s">
        <v>90</v>
      </c>
      <c r="AB9" s="7" t="s">
        <v>91</v>
      </c>
      <c r="AC9" s="9">
        <v>6.5</v>
      </c>
      <c r="AD9" s="6">
        <v>20</v>
      </c>
      <c r="AE9" s="9">
        <v>1.3</v>
      </c>
      <c r="AF9" s="10">
        <f>ROUND(J9*AC9,2)</f>
        <v>1625</v>
      </c>
      <c r="AG9" s="10">
        <f>ROUND(J9*(AC9+AE9),2)</f>
        <v>1950</v>
      </c>
    </row>
    <row r="10" spans="1:33" ht="102">
      <c r="A10" s="3">
        <v>11961</v>
      </c>
      <c r="B10" s="4"/>
      <c r="C10" s="3">
        <v>28468</v>
      </c>
      <c r="D10" s="4" t="s">
        <v>75</v>
      </c>
      <c r="E10" s="4" t="s">
        <v>104</v>
      </c>
      <c r="F10" s="4" t="s">
        <v>105</v>
      </c>
      <c r="G10" s="4" t="s">
        <v>106</v>
      </c>
      <c r="H10" s="4" t="s">
        <v>107</v>
      </c>
      <c r="I10" s="5">
        <v>250</v>
      </c>
      <c r="J10" s="6">
        <v>250</v>
      </c>
      <c r="K10" s="7" t="s">
        <v>80</v>
      </c>
      <c r="L10" s="4">
        <v>231700</v>
      </c>
      <c r="M10" s="4" t="s">
        <v>81</v>
      </c>
      <c r="N10" s="4" t="s">
        <v>82</v>
      </c>
      <c r="O10" s="4" t="s">
        <v>83</v>
      </c>
      <c r="P10" s="4">
        <v>4</v>
      </c>
      <c r="Q10" s="4">
        <v>4.35</v>
      </c>
      <c r="R10" s="4">
        <v>137853</v>
      </c>
      <c r="S10" s="4" t="s">
        <v>84</v>
      </c>
      <c r="T10" s="4" t="s">
        <v>85</v>
      </c>
      <c r="U10" s="4">
        <v>549495971</v>
      </c>
      <c r="V10" s="4"/>
      <c r="W10" s="8" t="s">
        <v>86</v>
      </c>
      <c r="X10" s="8" t="s">
        <v>87</v>
      </c>
      <c r="Y10" s="8" t="s">
        <v>88</v>
      </c>
      <c r="Z10" s="8" t="s">
        <v>89</v>
      </c>
      <c r="AA10" s="8" t="s">
        <v>90</v>
      </c>
      <c r="AB10" s="7" t="s">
        <v>91</v>
      </c>
      <c r="AC10" s="9">
        <v>4.3</v>
      </c>
      <c r="AD10" s="6">
        <v>20</v>
      </c>
      <c r="AE10" s="9">
        <v>0.86</v>
      </c>
      <c r="AF10" s="10">
        <f>ROUND(J10*AC10,2)</f>
        <v>1075</v>
      </c>
      <c r="AG10" s="10">
        <f>ROUND(J10*(AC10+AE10),2)</f>
        <v>1290</v>
      </c>
    </row>
    <row r="11" spans="1:33" ht="13.5" customHeight="1">
      <c r="A11" s="21"/>
      <c r="B11" s="21"/>
      <c r="C11" s="21"/>
      <c r="D11" s="11"/>
      <c r="E11" s="11"/>
      <c r="F11" s="11"/>
      <c r="G11" s="24"/>
      <c r="H11" s="24"/>
      <c r="I11" s="11"/>
      <c r="J11" s="11"/>
      <c r="K11" s="11"/>
      <c r="L11" s="11"/>
      <c r="M11" s="11"/>
      <c r="N11" s="11"/>
      <c r="O11" s="11"/>
      <c r="P11" s="11"/>
      <c r="Q11" s="11"/>
      <c r="R11" s="11"/>
      <c r="S11" s="11"/>
      <c r="T11" s="11"/>
      <c r="U11" s="11"/>
      <c r="V11" s="11"/>
      <c r="W11" s="11"/>
      <c r="X11" s="11"/>
      <c r="Y11" s="11"/>
      <c r="Z11" s="11"/>
      <c r="AA11" s="11"/>
      <c r="AB11" s="11"/>
      <c r="AC11" s="11"/>
      <c r="AD11" s="21" t="s">
        <v>108</v>
      </c>
      <c r="AE11" s="21"/>
      <c r="AF11" s="12">
        <f>SUM(AF6:AF10)</f>
        <v>22004</v>
      </c>
      <c r="AG11" s="12">
        <f>SUM(AG6:AG10)</f>
        <v>26404.8</v>
      </c>
    </row>
    <row r="12" spans="1:33" ht="12.75">
      <c r="A12" s="13"/>
      <c r="B12" s="13"/>
      <c r="C12" s="13"/>
      <c r="D12" s="13"/>
      <c r="E12" s="13"/>
      <c r="F12" s="13"/>
      <c r="G12" s="25"/>
      <c r="H12" s="25"/>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38.25">
      <c r="A13" s="3">
        <v>12364</v>
      </c>
      <c r="B13" s="4"/>
      <c r="C13" s="3">
        <v>29617</v>
      </c>
      <c r="D13" s="4" t="s">
        <v>75</v>
      </c>
      <c r="E13" s="4" t="s">
        <v>109</v>
      </c>
      <c r="F13" s="4" t="s">
        <v>110</v>
      </c>
      <c r="G13" s="4" t="s">
        <v>111</v>
      </c>
      <c r="H13" s="4" t="s">
        <v>110</v>
      </c>
      <c r="I13" s="5">
        <v>3</v>
      </c>
      <c r="J13" s="6">
        <v>3</v>
      </c>
      <c r="K13" s="7" t="s">
        <v>80</v>
      </c>
      <c r="L13" s="4">
        <v>719000</v>
      </c>
      <c r="M13" s="4" t="s">
        <v>112</v>
      </c>
      <c r="N13" s="4" t="s">
        <v>113</v>
      </c>
      <c r="O13" s="4" t="s">
        <v>114</v>
      </c>
      <c r="P13" s="4">
        <v>2</v>
      </c>
      <c r="Q13" s="4">
        <v>258</v>
      </c>
      <c r="R13" s="4">
        <v>115937</v>
      </c>
      <c r="S13" s="4" t="s">
        <v>115</v>
      </c>
      <c r="T13" s="4" t="s">
        <v>116</v>
      </c>
      <c r="U13" s="4">
        <v>549495414</v>
      </c>
      <c r="V13" s="4"/>
      <c r="W13" s="8" t="s">
        <v>117</v>
      </c>
      <c r="X13" s="8" t="s">
        <v>118</v>
      </c>
      <c r="Y13" s="8" t="s">
        <v>119</v>
      </c>
      <c r="Z13" s="8" t="s">
        <v>120</v>
      </c>
      <c r="AA13" s="8" t="s">
        <v>121</v>
      </c>
      <c r="AB13" s="7" t="s">
        <v>122</v>
      </c>
      <c r="AC13" s="9">
        <v>116.7</v>
      </c>
      <c r="AD13" s="6">
        <v>20</v>
      </c>
      <c r="AE13" s="9">
        <v>23.34</v>
      </c>
      <c r="AF13" s="10">
        <f>ROUND(J13*AC13,2)</f>
        <v>350.1</v>
      </c>
      <c r="AG13" s="10">
        <f>ROUND(J13*(AC13+AE13),2)</f>
        <v>420.12</v>
      </c>
    </row>
    <row r="14" spans="1:33" ht="25.5">
      <c r="A14" s="3">
        <v>12364</v>
      </c>
      <c r="B14" s="4"/>
      <c r="C14" s="3">
        <v>29618</v>
      </c>
      <c r="D14" s="4" t="s">
        <v>75</v>
      </c>
      <c r="E14" s="4" t="s">
        <v>123</v>
      </c>
      <c r="F14" s="4" t="s">
        <v>124</v>
      </c>
      <c r="G14" s="4" t="s">
        <v>125</v>
      </c>
      <c r="H14" s="4" t="s">
        <v>124</v>
      </c>
      <c r="I14" s="5">
        <v>3</v>
      </c>
      <c r="J14" s="6">
        <v>3</v>
      </c>
      <c r="K14" s="7" t="s">
        <v>80</v>
      </c>
      <c r="L14" s="4">
        <v>719000</v>
      </c>
      <c r="M14" s="4" t="s">
        <v>112</v>
      </c>
      <c r="N14" s="4" t="s">
        <v>113</v>
      </c>
      <c r="O14" s="4" t="s">
        <v>114</v>
      </c>
      <c r="P14" s="4">
        <v>2</v>
      </c>
      <c r="Q14" s="4">
        <v>258</v>
      </c>
      <c r="R14" s="4">
        <v>115937</v>
      </c>
      <c r="S14" s="4" t="s">
        <v>115</v>
      </c>
      <c r="T14" s="4" t="s">
        <v>116</v>
      </c>
      <c r="U14" s="4">
        <v>549495414</v>
      </c>
      <c r="V14" s="4"/>
      <c r="W14" s="8" t="s">
        <v>117</v>
      </c>
      <c r="X14" s="8" t="s">
        <v>118</v>
      </c>
      <c r="Y14" s="8" t="s">
        <v>119</v>
      </c>
      <c r="Z14" s="8" t="s">
        <v>120</v>
      </c>
      <c r="AA14" s="8" t="s">
        <v>121</v>
      </c>
      <c r="AB14" s="7" t="s">
        <v>122</v>
      </c>
      <c r="AC14" s="9">
        <v>116.7</v>
      </c>
      <c r="AD14" s="6">
        <v>20</v>
      </c>
      <c r="AE14" s="9">
        <v>23.34</v>
      </c>
      <c r="AF14" s="10">
        <f>ROUND(J14*AC14,2)</f>
        <v>350.1</v>
      </c>
      <c r="AG14" s="10">
        <f>ROUND(J14*(AC14+AE14),2)</f>
        <v>420.12</v>
      </c>
    </row>
    <row r="15" spans="1:33" ht="13.5" customHeight="1">
      <c r="A15" s="21"/>
      <c r="B15" s="21"/>
      <c r="C15" s="21"/>
      <c r="D15" s="11"/>
      <c r="E15" s="11"/>
      <c r="F15" s="11"/>
      <c r="G15" s="24"/>
      <c r="H15" s="24"/>
      <c r="I15" s="11"/>
      <c r="J15" s="11"/>
      <c r="K15" s="11"/>
      <c r="L15" s="11"/>
      <c r="M15" s="11"/>
      <c r="N15" s="11"/>
      <c r="O15" s="11"/>
      <c r="P15" s="11"/>
      <c r="Q15" s="11"/>
      <c r="R15" s="11"/>
      <c r="S15" s="11"/>
      <c r="T15" s="11"/>
      <c r="U15" s="11"/>
      <c r="V15" s="11"/>
      <c r="W15" s="11"/>
      <c r="X15" s="11"/>
      <c r="Y15" s="11"/>
      <c r="Z15" s="11"/>
      <c r="AA15" s="11"/>
      <c r="AB15" s="11"/>
      <c r="AC15" s="11"/>
      <c r="AD15" s="21" t="s">
        <v>108</v>
      </c>
      <c r="AE15" s="21"/>
      <c r="AF15" s="12">
        <f>SUM(AF13:AF14)</f>
        <v>700.2</v>
      </c>
      <c r="AG15" s="12">
        <f>SUM(AG13:AG14)</f>
        <v>840.24</v>
      </c>
    </row>
    <row r="16" spans="1:33" ht="12.75">
      <c r="A16" s="13"/>
      <c r="B16" s="13"/>
      <c r="C16" s="13"/>
      <c r="D16" s="13"/>
      <c r="E16" s="13"/>
      <c r="F16" s="13"/>
      <c r="G16" s="25"/>
      <c r="H16" s="25"/>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78.5">
      <c r="A17" s="3">
        <v>12556</v>
      </c>
      <c r="B17" s="4"/>
      <c r="C17" s="3">
        <v>30257</v>
      </c>
      <c r="D17" s="4" t="s">
        <v>75</v>
      </c>
      <c r="E17" s="4" t="s">
        <v>104</v>
      </c>
      <c r="F17" s="4" t="s">
        <v>105</v>
      </c>
      <c r="G17" s="4" t="s">
        <v>106</v>
      </c>
      <c r="H17" s="4" t="s">
        <v>126</v>
      </c>
      <c r="I17" s="5">
        <v>200</v>
      </c>
      <c r="J17" s="6">
        <v>200</v>
      </c>
      <c r="K17" s="7" t="s">
        <v>80</v>
      </c>
      <c r="L17" s="4">
        <v>315030</v>
      </c>
      <c r="M17" s="4" t="s">
        <v>127</v>
      </c>
      <c r="N17" s="4" t="s">
        <v>128</v>
      </c>
      <c r="O17" s="4" t="s">
        <v>129</v>
      </c>
      <c r="P17" s="4"/>
      <c r="Q17" s="4" t="s">
        <v>119</v>
      </c>
      <c r="R17" s="4">
        <v>184504</v>
      </c>
      <c r="S17" s="4" t="s">
        <v>130</v>
      </c>
      <c r="T17" s="4" t="s">
        <v>131</v>
      </c>
      <c r="U17" s="4">
        <v>549497602</v>
      </c>
      <c r="V17" s="4"/>
      <c r="W17" s="8" t="s">
        <v>132</v>
      </c>
      <c r="X17" s="8" t="s">
        <v>133</v>
      </c>
      <c r="Y17" s="8" t="s">
        <v>134</v>
      </c>
      <c r="Z17" s="8" t="s">
        <v>135</v>
      </c>
      <c r="AA17" s="8" t="s">
        <v>119</v>
      </c>
      <c r="AB17" s="7" t="s">
        <v>136</v>
      </c>
      <c r="AC17" s="9">
        <v>3.6</v>
      </c>
      <c r="AD17" s="6">
        <v>20</v>
      </c>
      <c r="AE17" s="9">
        <v>0.72</v>
      </c>
      <c r="AF17" s="10">
        <f>ROUND(J17*AC17,2)</f>
        <v>720</v>
      </c>
      <c r="AG17" s="10">
        <f>ROUND(J17*(AC17+AE17),2)</f>
        <v>864</v>
      </c>
    </row>
    <row r="18" spans="1:33" ht="13.5" customHeight="1">
      <c r="A18" s="21"/>
      <c r="B18" s="21"/>
      <c r="C18" s="21"/>
      <c r="D18" s="11"/>
      <c r="E18" s="11"/>
      <c r="F18" s="11"/>
      <c r="G18" s="24"/>
      <c r="H18" s="24"/>
      <c r="I18" s="11"/>
      <c r="J18" s="11"/>
      <c r="K18" s="11"/>
      <c r="L18" s="11"/>
      <c r="M18" s="11"/>
      <c r="N18" s="11"/>
      <c r="O18" s="11"/>
      <c r="P18" s="11"/>
      <c r="Q18" s="11"/>
      <c r="R18" s="11"/>
      <c r="S18" s="11"/>
      <c r="T18" s="11"/>
      <c r="U18" s="11"/>
      <c r="V18" s="11"/>
      <c r="W18" s="11"/>
      <c r="X18" s="11"/>
      <c r="Y18" s="11"/>
      <c r="Z18" s="11"/>
      <c r="AA18" s="11"/>
      <c r="AB18" s="11"/>
      <c r="AC18" s="11"/>
      <c r="AD18" s="21" t="s">
        <v>108</v>
      </c>
      <c r="AE18" s="21"/>
      <c r="AF18" s="12">
        <f>SUM(AF17:AF17)</f>
        <v>720</v>
      </c>
      <c r="AG18" s="12">
        <f>SUM(AG17:AG17)</f>
        <v>864</v>
      </c>
    </row>
    <row r="19" spans="1:33" ht="12.75">
      <c r="A19" s="13"/>
      <c r="B19" s="13"/>
      <c r="C19" s="13"/>
      <c r="D19" s="13"/>
      <c r="E19" s="13"/>
      <c r="F19" s="13"/>
      <c r="G19" s="25"/>
      <c r="H19" s="25"/>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02">
      <c r="A20" s="3">
        <v>13162</v>
      </c>
      <c r="B20" s="4"/>
      <c r="C20" s="3">
        <v>31990</v>
      </c>
      <c r="D20" s="4" t="s">
        <v>75</v>
      </c>
      <c r="E20" s="4" t="s">
        <v>76</v>
      </c>
      <c r="F20" s="4" t="s">
        <v>77</v>
      </c>
      <c r="G20" s="4" t="s">
        <v>78</v>
      </c>
      <c r="H20" s="4" t="s">
        <v>137</v>
      </c>
      <c r="I20" s="5">
        <v>30</v>
      </c>
      <c r="J20" s="6">
        <v>30</v>
      </c>
      <c r="K20" s="7" t="s">
        <v>80</v>
      </c>
      <c r="L20" s="4">
        <v>231300</v>
      </c>
      <c r="M20" s="4" t="s">
        <v>138</v>
      </c>
      <c r="N20" s="4" t="s">
        <v>82</v>
      </c>
      <c r="O20" s="4" t="s">
        <v>83</v>
      </c>
      <c r="P20" s="4">
        <v>4</v>
      </c>
      <c r="Q20" s="4">
        <v>4.66</v>
      </c>
      <c r="R20" s="4">
        <v>12710</v>
      </c>
      <c r="S20" s="4" t="s">
        <v>139</v>
      </c>
      <c r="T20" s="4" t="s">
        <v>140</v>
      </c>
      <c r="U20" s="4">
        <v>549493236</v>
      </c>
      <c r="V20" s="4"/>
      <c r="W20" s="8" t="s">
        <v>141</v>
      </c>
      <c r="X20" s="8" t="s">
        <v>142</v>
      </c>
      <c r="Y20" s="8" t="s">
        <v>143</v>
      </c>
      <c r="Z20" s="8" t="s">
        <v>135</v>
      </c>
      <c r="AA20" s="8" t="s">
        <v>121</v>
      </c>
      <c r="AB20" s="7" t="s">
        <v>144</v>
      </c>
      <c r="AC20" s="9">
        <v>251.2</v>
      </c>
      <c r="AD20" s="6">
        <v>20</v>
      </c>
      <c r="AE20" s="9">
        <v>50.24</v>
      </c>
      <c r="AF20" s="10">
        <f>ROUND(J20*AC20,2)</f>
        <v>7536</v>
      </c>
      <c r="AG20" s="10">
        <f>ROUND(J20*(AC20+AE20),2)</f>
        <v>9043.2</v>
      </c>
    </row>
    <row r="21" spans="1:33" ht="13.5" customHeight="1">
      <c r="A21" s="21"/>
      <c r="B21" s="21"/>
      <c r="C21" s="21"/>
      <c r="D21" s="11"/>
      <c r="E21" s="11"/>
      <c r="F21" s="11"/>
      <c r="G21" s="24"/>
      <c r="H21" s="24"/>
      <c r="I21" s="11"/>
      <c r="J21" s="11"/>
      <c r="K21" s="11"/>
      <c r="L21" s="11"/>
      <c r="M21" s="11"/>
      <c r="N21" s="11"/>
      <c r="O21" s="11"/>
      <c r="P21" s="11"/>
      <c r="Q21" s="11"/>
      <c r="R21" s="11"/>
      <c r="S21" s="11"/>
      <c r="T21" s="11"/>
      <c r="U21" s="11"/>
      <c r="V21" s="11"/>
      <c r="W21" s="11"/>
      <c r="X21" s="11"/>
      <c r="Y21" s="11"/>
      <c r="Z21" s="11"/>
      <c r="AA21" s="11"/>
      <c r="AB21" s="11"/>
      <c r="AC21" s="11"/>
      <c r="AD21" s="21" t="s">
        <v>108</v>
      </c>
      <c r="AE21" s="21"/>
      <c r="AF21" s="12">
        <f>SUM(AF20:AF20)</f>
        <v>7536</v>
      </c>
      <c r="AG21" s="12">
        <f>SUM(AG20:AG20)</f>
        <v>9043.2</v>
      </c>
    </row>
    <row r="22" spans="1:33" ht="12.75">
      <c r="A22" s="13"/>
      <c r="B22" s="13"/>
      <c r="C22" s="13"/>
      <c r="D22" s="13"/>
      <c r="E22" s="13"/>
      <c r="F22" s="13"/>
      <c r="G22" s="25"/>
      <c r="H22" s="25"/>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02">
      <c r="A23" s="3">
        <v>13387</v>
      </c>
      <c r="B23" s="4"/>
      <c r="C23" s="3">
        <v>33198</v>
      </c>
      <c r="D23" s="4" t="s">
        <v>75</v>
      </c>
      <c r="E23" s="4" t="s">
        <v>104</v>
      </c>
      <c r="F23" s="4" t="s">
        <v>105</v>
      </c>
      <c r="G23" s="4" t="s">
        <v>106</v>
      </c>
      <c r="H23" s="4" t="s">
        <v>145</v>
      </c>
      <c r="I23" s="5">
        <v>50</v>
      </c>
      <c r="J23" s="6">
        <v>50</v>
      </c>
      <c r="K23" s="7" t="s">
        <v>146</v>
      </c>
      <c r="L23" s="4">
        <v>213310</v>
      </c>
      <c r="M23" s="4" t="s">
        <v>147</v>
      </c>
      <c r="N23" s="4" t="s">
        <v>148</v>
      </c>
      <c r="O23" s="4" t="s">
        <v>149</v>
      </c>
      <c r="P23" s="4">
        <v>3</v>
      </c>
      <c r="Q23" s="4" t="s">
        <v>150</v>
      </c>
      <c r="R23" s="4">
        <v>180102</v>
      </c>
      <c r="S23" s="4" t="s">
        <v>151</v>
      </c>
      <c r="T23" s="4" t="s">
        <v>152</v>
      </c>
      <c r="U23" s="4"/>
      <c r="V23" s="4"/>
      <c r="W23" s="8" t="s">
        <v>153</v>
      </c>
      <c r="X23" s="8" t="s">
        <v>154</v>
      </c>
      <c r="Y23" s="8" t="s">
        <v>155</v>
      </c>
      <c r="Z23" s="8" t="s">
        <v>89</v>
      </c>
      <c r="AA23" s="8" t="s">
        <v>119</v>
      </c>
      <c r="AB23" s="7" t="s">
        <v>156</v>
      </c>
      <c r="AC23" s="9">
        <v>27</v>
      </c>
      <c r="AD23" s="6">
        <v>20</v>
      </c>
      <c r="AE23" s="9">
        <v>5.4</v>
      </c>
      <c r="AF23" s="10">
        <f>ROUND(J23*AC23,2)</f>
        <v>1350</v>
      </c>
      <c r="AG23" s="10">
        <f>ROUND(J23*(AC23+AE23),2)</f>
        <v>1620</v>
      </c>
    </row>
    <row r="24" spans="1:33" ht="13.5" customHeight="1">
      <c r="A24" s="21"/>
      <c r="B24" s="21"/>
      <c r="C24" s="21"/>
      <c r="D24" s="11"/>
      <c r="E24" s="11"/>
      <c r="F24" s="11"/>
      <c r="G24" s="24"/>
      <c r="H24" s="24"/>
      <c r="I24" s="11"/>
      <c r="J24" s="11"/>
      <c r="K24" s="11"/>
      <c r="L24" s="11"/>
      <c r="M24" s="11"/>
      <c r="N24" s="11"/>
      <c r="O24" s="11"/>
      <c r="P24" s="11"/>
      <c r="Q24" s="11"/>
      <c r="R24" s="11"/>
      <c r="S24" s="11"/>
      <c r="T24" s="11"/>
      <c r="U24" s="11"/>
      <c r="V24" s="11"/>
      <c r="W24" s="11"/>
      <c r="X24" s="11"/>
      <c r="Y24" s="11"/>
      <c r="Z24" s="11"/>
      <c r="AA24" s="11"/>
      <c r="AB24" s="11"/>
      <c r="AC24" s="11"/>
      <c r="AD24" s="21" t="s">
        <v>108</v>
      </c>
      <c r="AE24" s="21"/>
      <c r="AF24" s="12">
        <f>SUM(AF23:AF23)</f>
        <v>1350</v>
      </c>
      <c r="AG24" s="12">
        <f>SUM(AG23:AG23)</f>
        <v>1620</v>
      </c>
    </row>
    <row r="25" spans="1:33" ht="12.75">
      <c r="A25" s="13"/>
      <c r="B25" s="13"/>
      <c r="C25" s="13"/>
      <c r="D25" s="13"/>
      <c r="E25" s="13"/>
      <c r="F25" s="13"/>
      <c r="G25" s="25"/>
      <c r="H25" s="25"/>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91.25">
      <c r="A26" s="3">
        <v>13611</v>
      </c>
      <c r="B26" s="4" t="s">
        <v>157</v>
      </c>
      <c r="C26" s="3">
        <v>33600</v>
      </c>
      <c r="D26" s="4" t="s">
        <v>75</v>
      </c>
      <c r="E26" s="4" t="s">
        <v>158</v>
      </c>
      <c r="F26" s="4" t="s">
        <v>159</v>
      </c>
      <c r="G26" s="4" t="s">
        <v>160</v>
      </c>
      <c r="H26" s="4" t="s">
        <v>161</v>
      </c>
      <c r="I26" s="5">
        <v>1</v>
      </c>
      <c r="J26" s="6">
        <v>1</v>
      </c>
      <c r="K26" s="7" t="s">
        <v>80</v>
      </c>
      <c r="L26" s="4">
        <v>510000</v>
      </c>
      <c r="M26" s="4" t="s">
        <v>162</v>
      </c>
      <c r="N26" s="4" t="s">
        <v>163</v>
      </c>
      <c r="O26" s="4" t="s">
        <v>164</v>
      </c>
      <c r="P26" s="4">
        <v>3</v>
      </c>
      <c r="Q26" s="4" t="s">
        <v>165</v>
      </c>
      <c r="R26" s="4">
        <v>45334</v>
      </c>
      <c r="S26" s="4" t="s">
        <v>166</v>
      </c>
      <c r="T26" s="4" t="s">
        <v>167</v>
      </c>
      <c r="U26" s="4">
        <v>549493522</v>
      </c>
      <c r="V26" s="4"/>
      <c r="W26" s="8" t="s">
        <v>168</v>
      </c>
      <c r="X26" s="8" t="s">
        <v>169</v>
      </c>
      <c r="Y26" s="8" t="s">
        <v>119</v>
      </c>
      <c r="Z26" s="8" t="s">
        <v>89</v>
      </c>
      <c r="AA26" s="8" t="s">
        <v>121</v>
      </c>
      <c r="AB26" s="7" t="s">
        <v>170</v>
      </c>
      <c r="AC26" s="9">
        <v>1629.3</v>
      </c>
      <c r="AD26" s="6">
        <v>20</v>
      </c>
      <c r="AE26" s="9">
        <v>325.86</v>
      </c>
      <c r="AF26" s="10">
        <f>ROUND(J26*AC26,2)</f>
        <v>1629.3</v>
      </c>
      <c r="AG26" s="10">
        <f>ROUND(J26*(AC26+AE26),2)</f>
        <v>1955.16</v>
      </c>
    </row>
    <row r="27" spans="1:33" ht="13.5" customHeight="1">
      <c r="A27" s="21"/>
      <c r="B27" s="21"/>
      <c r="C27" s="21"/>
      <c r="D27" s="11"/>
      <c r="E27" s="11"/>
      <c r="F27" s="11"/>
      <c r="G27" s="24"/>
      <c r="H27" s="24"/>
      <c r="I27" s="11"/>
      <c r="J27" s="11"/>
      <c r="K27" s="11"/>
      <c r="L27" s="11"/>
      <c r="M27" s="11"/>
      <c r="N27" s="11"/>
      <c r="O27" s="11"/>
      <c r="P27" s="11"/>
      <c r="Q27" s="11"/>
      <c r="R27" s="11"/>
      <c r="S27" s="11"/>
      <c r="T27" s="11"/>
      <c r="U27" s="11"/>
      <c r="V27" s="11"/>
      <c r="W27" s="11"/>
      <c r="X27" s="11"/>
      <c r="Y27" s="11"/>
      <c r="Z27" s="11"/>
      <c r="AA27" s="11"/>
      <c r="AB27" s="11"/>
      <c r="AC27" s="11"/>
      <c r="AD27" s="21" t="s">
        <v>108</v>
      </c>
      <c r="AE27" s="21"/>
      <c r="AF27" s="12">
        <f>SUM(AF26:AF26)</f>
        <v>1629.3</v>
      </c>
      <c r="AG27" s="12">
        <f>SUM(AG26:AG26)</f>
        <v>1955.16</v>
      </c>
    </row>
    <row r="28" spans="1:33" ht="12.75">
      <c r="A28" s="13"/>
      <c r="B28" s="13"/>
      <c r="C28" s="13"/>
      <c r="D28" s="13"/>
      <c r="E28" s="13"/>
      <c r="F28" s="13"/>
      <c r="G28" s="25"/>
      <c r="H28" s="25"/>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229.5">
      <c r="A29" s="3">
        <v>13664</v>
      </c>
      <c r="B29" s="4" t="s">
        <v>171</v>
      </c>
      <c r="C29" s="3">
        <v>36155</v>
      </c>
      <c r="D29" s="4" t="s">
        <v>75</v>
      </c>
      <c r="E29" s="4" t="s">
        <v>172</v>
      </c>
      <c r="F29" s="4" t="s">
        <v>173</v>
      </c>
      <c r="G29" s="4" t="s">
        <v>160</v>
      </c>
      <c r="H29" s="4" t="s">
        <v>174</v>
      </c>
      <c r="I29" s="5">
        <v>10</v>
      </c>
      <c r="J29" s="6">
        <v>10</v>
      </c>
      <c r="K29" s="7" t="s">
        <v>80</v>
      </c>
      <c r="L29" s="4">
        <v>960000</v>
      </c>
      <c r="M29" s="4" t="s">
        <v>175</v>
      </c>
      <c r="N29" s="4" t="s">
        <v>176</v>
      </c>
      <c r="O29" s="4" t="s">
        <v>177</v>
      </c>
      <c r="P29" s="4">
        <v>2</v>
      </c>
      <c r="Q29" s="4" t="s">
        <v>178</v>
      </c>
      <c r="R29" s="4">
        <v>108016</v>
      </c>
      <c r="S29" s="4" t="s">
        <v>179</v>
      </c>
      <c r="T29" s="4" t="s">
        <v>180</v>
      </c>
      <c r="U29" s="4"/>
      <c r="V29" s="4" t="s">
        <v>181</v>
      </c>
      <c r="W29" s="8" t="s">
        <v>135</v>
      </c>
      <c r="X29" s="8" t="s">
        <v>182</v>
      </c>
      <c r="Y29" s="8" t="s">
        <v>119</v>
      </c>
      <c r="Z29" s="8" t="s">
        <v>135</v>
      </c>
      <c r="AA29" s="8" t="s">
        <v>121</v>
      </c>
      <c r="AB29" s="7" t="s">
        <v>183</v>
      </c>
      <c r="AC29" s="9">
        <v>50.8</v>
      </c>
      <c r="AD29" s="6">
        <v>20</v>
      </c>
      <c r="AE29" s="9">
        <v>10.16</v>
      </c>
      <c r="AF29" s="10">
        <f aca="true" t="shared" si="0" ref="AF29:AF36">ROUND(J29*AC29,2)</f>
        <v>508</v>
      </c>
      <c r="AG29" s="10">
        <f aca="true" t="shared" si="1" ref="AG29:AG36">ROUND(J29*(AC29+AE29),2)</f>
        <v>609.6</v>
      </c>
    </row>
    <row r="30" spans="1:33" ht="229.5">
      <c r="A30" s="3">
        <v>13664</v>
      </c>
      <c r="B30" s="4" t="s">
        <v>171</v>
      </c>
      <c r="C30" s="3">
        <v>36156</v>
      </c>
      <c r="D30" s="4" t="s">
        <v>75</v>
      </c>
      <c r="E30" s="4" t="s">
        <v>172</v>
      </c>
      <c r="F30" s="4" t="s">
        <v>173</v>
      </c>
      <c r="G30" s="4" t="s">
        <v>160</v>
      </c>
      <c r="H30" s="4" t="s">
        <v>184</v>
      </c>
      <c r="I30" s="5">
        <v>10</v>
      </c>
      <c r="J30" s="6">
        <v>10</v>
      </c>
      <c r="K30" s="7" t="s">
        <v>80</v>
      </c>
      <c r="L30" s="4">
        <v>960000</v>
      </c>
      <c r="M30" s="4" t="s">
        <v>175</v>
      </c>
      <c r="N30" s="4" t="s">
        <v>176</v>
      </c>
      <c r="O30" s="4" t="s">
        <v>177</v>
      </c>
      <c r="P30" s="4">
        <v>2</v>
      </c>
      <c r="Q30" s="4" t="s">
        <v>178</v>
      </c>
      <c r="R30" s="4">
        <v>108016</v>
      </c>
      <c r="S30" s="4" t="s">
        <v>179</v>
      </c>
      <c r="T30" s="4" t="s">
        <v>180</v>
      </c>
      <c r="U30" s="4"/>
      <c r="V30" s="4" t="s">
        <v>181</v>
      </c>
      <c r="W30" s="8" t="s">
        <v>135</v>
      </c>
      <c r="X30" s="8" t="s">
        <v>182</v>
      </c>
      <c r="Y30" s="8" t="s">
        <v>119</v>
      </c>
      <c r="Z30" s="8" t="s">
        <v>135</v>
      </c>
      <c r="AA30" s="8" t="s">
        <v>121</v>
      </c>
      <c r="AB30" s="7" t="s">
        <v>183</v>
      </c>
      <c r="AC30" s="9">
        <v>50.8</v>
      </c>
      <c r="AD30" s="6">
        <v>20</v>
      </c>
      <c r="AE30" s="9">
        <v>10.16</v>
      </c>
      <c r="AF30" s="10">
        <f t="shared" si="0"/>
        <v>508</v>
      </c>
      <c r="AG30" s="10">
        <f t="shared" si="1"/>
        <v>609.6</v>
      </c>
    </row>
    <row r="31" spans="1:33" ht="229.5">
      <c r="A31" s="3">
        <v>13664</v>
      </c>
      <c r="B31" s="4" t="s">
        <v>171</v>
      </c>
      <c r="C31" s="3">
        <v>36174</v>
      </c>
      <c r="D31" s="4" t="s">
        <v>75</v>
      </c>
      <c r="E31" s="4" t="s">
        <v>172</v>
      </c>
      <c r="F31" s="4" t="s">
        <v>173</v>
      </c>
      <c r="G31" s="4" t="s">
        <v>160</v>
      </c>
      <c r="H31" s="4" t="s">
        <v>185</v>
      </c>
      <c r="I31" s="5">
        <v>10</v>
      </c>
      <c r="J31" s="6">
        <v>10</v>
      </c>
      <c r="K31" s="7" t="s">
        <v>80</v>
      </c>
      <c r="L31" s="4">
        <v>960000</v>
      </c>
      <c r="M31" s="4" t="s">
        <v>175</v>
      </c>
      <c r="N31" s="4" t="s">
        <v>176</v>
      </c>
      <c r="O31" s="4" t="s">
        <v>177</v>
      </c>
      <c r="P31" s="4">
        <v>2</v>
      </c>
      <c r="Q31" s="4" t="s">
        <v>178</v>
      </c>
      <c r="R31" s="4">
        <v>108016</v>
      </c>
      <c r="S31" s="4" t="s">
        <v>179</v>
      </c>
      <c r="T31" s="4" t="s">
        <v>180</v>
      </c>
      <c r="U31" s="4"/>
      <c r="V31" s="4" t="s">
        <v>181</v>
      </c>
      <c r="W31" s="8" t="s">
        <v>135</v>
      </c>
      <c r="X31" s="8" t="s">
        <v>182</v>
      </c>
      <c r="Y31" s="8" t="s">
        <v>119</v>
      </c>
      <c r="Z31" s="8" t="s">
        <v>135</v>
      </c>
      <c r="AA31" s="8" t="s">
        <v>121</v>
      </c>
      <c r="AB31" s="7" t="s">
        <v>183</v>
      </c>
      <c r="AC31" s="9">
        <v>50.8</v>
      </c>
      <c r="AD31" s="6">
        <v>20</v>
      </c>
      <c r="AE31" s="9">
        <v>10.16</v>
      </c>
      <c r="AF31" s="10">
        <f t="shared" si="0"/>
        <v>508</v>
      </c>
      <c r="AG31" s="10">
        <f t="shared" si="1"/>
        <v>609.6</v>
      </c>
    </row>
    <row r="32" spans="1:33" ht="178.5">
      <c r="A32" s="3">
        <v>13664</v>
      </c>
      <c r="B32" s="4" t="s">
        <v>171</v>
      </c>
      <c r="C32" s="3">
        <v>36175</v>
      </c>
      <c r="D32" s="4" t="s">
        <v>75</v>
      </c>
      <c r="E32" s="4" t="s">
        <v>186</v>
      </c>
      <c r="F32" s="4" t="s">
        <v>187</v>
      </c>
      <c r="G32" s="4" t="s">
        <v>160</v>
      </c>
      <c r="H32" s="4" t="s">
        <v>188</v>
      </c>
      <c r="I32" s="5">
        <v>100</v>
      </c>
      <c r="J32" s="6">
        <v>100</v>
      </c>
      <c r="K32" s="7" t="s">
        <v>80</v>
      </c>
      <c r="L32" s="4">
        <v>960000</v>
      </c>
      <c r="M32" s="4" t="s">
        <v>175</v>
      </c>
      <c r="N32" s="4" t="s">
        <v>176</v>
      </c>
      <c r="O32" s="4" t="s">
        <v>177</v>
      </c>
      <c r="P32" s="4">
        <v>2</v>
      </c>
      <c r="Q32" s="4" t="s">
        <v>178</v>
      </c>
      <c r="R32" s="4">
        <v>108016</v>
      </c>
      <c r="S32" s="4" t="s">
        <v>179</v>
      </c>
      <c r="T32" s="4" t="s">
        <v>180</v>
      </c>
      <c r="U32" s="4"/>
      <c r="V32" s="4" t="s">
        <v>181</v>
      </c>
      <c r="W32" s="8" t="s">
        <v>135</v>
      </c>
      <c r="X32" s="8" t="s">
        <v>182</v>
      </c>
      <c r="Y32" s="8" t="s">
        <v>119</v>
      </c>
      <c r="Z32" s="8" t="s">
        <v>135</v>
      </c>
      <c r="AA32" s="8" t="s">
        <v>121</v>
      </c>
      <c r="AB32" s="7" t="s">
        <v>183</v>
      </c>
      <c r="AC32" s="9">
        <v>15.9</v>
      </c>
      <c r="AD32" s="6">
        <v>20</v>
      </c>
      <c r="AE32" s="9">
        <v>3.18</v>
      </c>
      <c r="AF32" s="10">
        <f t="shared" si="0"/>
        <v>1590</v>
      </c>
      <c r="AG32" s="10">
        <f t="shared" si="1"/>
        <v>1908</v>
      </c>
    </row>
    <row r="33" spans="1:33" ht="127.5">
      <c r="A33" s="3">
        <v>13664</v>
      </c>
      <c r="B33" s="4" t="s">
        <v>171</v>
      </c>
      <c r="C33" s="3">
        <v>36177</v>
      </c>
      <c r="D33" s="4" t="s">
        <v>75</v>
      </c>
      <c r="E33" s="4" t="s">
        <v>189</v>
      </c>
      <c r="F33" s="4" t="s">
        <v>190</v>
      </c>
      <c r="G33" s="4" t="s">
        <v>160</v>
      </c>
      <c r="H33" s="4" t="s">
        <v>191</v>
      </c>
      <c r="I33" s="5">
        <v>50</v>
      </c>
      <c r="J33" s="6">
        <v>50</v>
      </c>
      <c r="K33" s="7" t="s">
        <v>80</v>
      </c>
      <c r="L33" s="4">
        <v>960000</v>
      </c>
      <c r="M33" s="4" t="s">
        <v>175</v>
      </c>
      <c r="N33" s="4" t="s">
        <v>176</v>
      </c>
      <c r="O33" s="4" t="s">
        <v>177</v>
      </c>
      <c r="P33" s="4">
        <v>2</v>
      </c>
      <c r="Q33" s="4" t="s">
        <v>178</v>
      </c>
      <c r="R33" s="4">
        <v>108016</v>
      </c>
      <c r="S33" s="4" t="s">
        <v>179</v>
      </c>
      <c r="T33" s="4" t="s">
        <v>180</v>
      </c>
      <c r="U33" s="4"/>
      <c r="V33" s="4" t="s">
        <v>181</v>
      </c>
      <c r="W33" s="8" t="s">
        <v>135</v>
      </c>
      <c r="X33" s="8" t="s">
        <v>182</v>
      </c>
      <c r="Y33" s="8" t="s">
        <v>119</v>
      </c>
      <c r="Z33" s="8" t="s">
        <v>135</v>
      </c>
      <c r="AA33" s="8" t="s">
        <v>121</v>
      </c>
      <c r="AB33" s="7" t="s">
        <v>183</v>
      </c>
      <c r="AC33" s="9">
        <v>23.3</v>
      </c>
      <c r="AD33" s="6">
        <v>20</v>
      </c>
      <c r="AE33" s="9">
        <v>4.66</v>
      </c>
      <c r="AF33" s="10">
        <f t="shared" si="0"/>
        <v>1165</v>
      </c>
      <c r="AG33" s="10">
        <f t="shared" si="1"/>
        <v>1398</v>
      </c>
    </row>
    <row r="34" spans="1:33" ht="229.5">
      <c r="A34" s="3">
        <v>13664</v>
      </c>
      <c r="B34" s="4" t="s">
        <v>171</v>
      </c>
      <c r="C34" s="3">
        <v>36178</v>
      </c>
      <c r="D34" s="4" t="s">
        <v>75</v>
      </c>
      <c r="E34" s="4" t="s">
        <v>172</v>
      </c>
      <c r="F34" s="4" t="s">
        <v>173</v>
      </c>
      <c r="G34" s="4" t="s">
        <v>160</v>
      </c>
      <c r="H34" s="4" t="s">
        <v>192</v>
      </c>
      <c r="I34" s="5">
        <v>10</v>
      </c>
      <c r="J34" s="6">
        <v>10</v>
      </c>
      <c r="K34" s="7" t="s">
        <v>80</v>
      </c>
      <c r="L34" s="4">
        <v>960000</v>
      </c>
      <c r="M34" s="4" t="s">
        <v>175</v>
      </c>
      <c r="N34" s="4" t="s">
        <v>176</v>
      </c>
      <c r="O34" s="4" t="s">
        <v>177</v>
      </c>
      <c r="P34" s="4">
        <v>2</v>
      </c>
      <c r="Q34" s="4" t="s">
        <v>178</v>
      </c>
      <c r="R34" s="4">
        <v>108016</v>
      </c>
      <c r="S34" s="4" t="s">
        <v>179</v>
      </c>
      <c r="T34" s="4" t="s">
        <v>180</v>
      </c>
      <c r="U34" s="4"/>
      <c r="V34" s="4" t="s">
        <v>181</v>
      </c>
      <c r="W34" s="8" t="s">
        <v>135</v>
      </c>
      <c r="X34" s="8" t="s">
        <v>182</v>
      </c>
      <c r="Y34" s="8" t="s">
        <v>119</v>
      </c>
      <c r="Z34" s="8" t="s">
        <v>135</v>
      </c>
      <c r="AA34" s="8" t="s">
        <v>121</v>
      </c>
      <c r="AB34" s="7" t="s">
        <v>183</v>
      </c>
      <c r="AC34" s="9">
        <v>50.8</v>
      </c>
      <c r="AD34" s="6">
        <v>20</v>
      </c>
      <c r="AE34" s="9">
        <v>10.16</v>
      </c>
      <c r="AF34" s="10">
        <f t="shared" si="0"/>
        <v>508</v>
      </c>
      <c r="AG34" s="10">
        <f t="shared" si="1"/>
        <v>609.6</v>
      </c>
    </row>
    <row r="35" spans="1:33" ht="229.5">
      <c r="A35" s="3">
        <v>13664</v>
      </c>
      <c r="B35" s="4" t="s">
        <v>171</v>
      </c>
      <c r="C35" s="3">
        <v>36179</v>
      </c>
      <c r="D35" s="4" t="s">
        <v>75</v>
      </c>
      <c r="E35" s="4" t="s">
        <v>172</v>
      </c>
      <c r="F35" s="4" t="s">
        <v>173</v>
      </c>
      <c r="G35" s="4" t="s">
        <v>160</v>
      </c>
      <c r="H35" s="4" t="s">
        <v>193</v>
      </c>
      <c r="I35" s="5">
        <v>10</v>
      </c>
      <c r="J35" s="6">
        <v>10</v>
      </c>
      <c r="K35" s="7" t="s">
        <v>80</v>
      </c>
      <c r="L35" s="4">
        <v>960000</v>
      </c>
      <c r="M35" s="4" t="s">
        <v>175</v>
      </c>
      <c r="N35" s="4" t="s">
        <v>176</v>
      </c>
      <c r="O35" s="4" t="s">
        <v>177</v>
      </c>
      <c r="P35" s="4">
        <v>2</v>
      </c>
      <c r="Q35" s="4" t="s">
        <v>178</v>
      </c>
      <c r="R35" s="4">
        <v>108016</v>
      </c>
      <c r="S35" s="4" t="s">
        <v>179</v>
      </c>
      <c r="T35" s="4" t="s">
        <v>180</v>
      </c>
      <c r="U35" s="4"/>
      <c r="V35" s="4" t="s">
        <v>181</v>
      </c>
      <c r="W35" s="8" t="s">
        <v>135</v>
      </c>
      <c r="X35" s="8" t="s">
        <v>182</v>
      </c>
      <c r="Y35" s="8" t="s">
        <v>119</v>
      </c>
      <c r="Z35" s="8" t="s">
        <v>135</v>
      </c>
      <c r="AA35" s="8" t="s">
        <v>121</v>
      </c>
      <c r="AB35" s="7" t="s">
        <v>183</v>
      </c>
      <c r="AC35" s="9">
        <v>50.8</v>
      </c>
      <c r="AD35" s="6">
        <v>20</v>
      </c>
      <c r="AE35" s="9">
        <v>10.16</v>
      </c>
      <c r="AF35" s="10">
        <f t="shared" si="0"/>
        <v>508</v>
      </c>
      <c r="AG35" s="10">
        <f t="shared" si="1"/>
        <v>609.6</v>
      </c>
    </row>
    <row r="36" spans="1:33" ht="153">
      <c r="A36" s="3">
        <v>13664</v>
      </c>
      <c r="B36" s="4" t="s">
        <v>171</v>
      </c>
      <c r="C36" s="3">
        <v>36183</v>
      </c>
      <c r="D36" s="4" t="s">
        <v>75</v>
      </c>
      <c r="E36" s="4" t="s">
        <v>194</v>
      </c>
      <c r="F36" s="4" t="s">
        <v>195</v>
      </c>
      <c r="G36" s="4" t="s">
        <v>160</v>
      </c>
      <c r="H36" s="4" t="s">
        <v>196</v>
      </c>
      <c r="I36" s="5">
        <v>200</v>
      </c>
      <c r="J36" s="6">
        <v>200</v>
      </c>
      <c r="K36" s="7" t="s">
        <v>80</v>
      </c>
      <c r="L36" s="4">
        <v>960000</v>
      </c>
      <c r="M36" s="4" t="s">
        <v>175</v>
      </c>
      <c r="N36" s="4" t="s">
        <v>176</v>
      </c>
      <c r="O36" s="4" t="s">
        <v>177</v>
      </c>
      <c r="P36" s="4">
        <v>2</v>
      </c>
      <c r="Q36" s="4" t="s">
        <v>178</v>
      </c>
      <c r="R36" s="4">
        <v>108016</v>
      </c>
      <c r="S36" s="4" t="s">
        <v>179</v>
      </c>
      <c r="T36" s="4" t="s">
        <v>180</v>
      </c>
      <c r="U36" s="4"/>
      <c r="V36" s="4" t="s">
        <v>181</v>
      </c>
      <c r="W36" s="8" t="s">
        <v>135</v>
      </c>
      <c r="X36" s="8" t="s">
        <v>182</v>
      </c>
      <c r="Y36" s="8" t="s">
        <v>119</v>
      </c>
      <c r="Z36" s="8" t="s">
        <v>135</v>
      </c>
      <c r="AA36" s="8" t="s">
        <v>121</v>
      </c>
      <c r="AB36" s="7" t="s">
        <v>183</v>
      </c>
      <c r="AC36" s="9">
        <v>29.5</v>
      </c>
      <c r="AD36" s="6">
        <v>20</v>
      </c>
      <c r="AE36" s="9">
        <v>5.9</v>
      </c>
      <c r="AF36" s="10">
        <f t="shared" si="0"/>
        <v>5900</v>
      </c>
      <c r="AG36" s="10">
        <f t="shared" si="1"/>
        <v>7080</v>
      </c>
    </row>
    <row r="37" spans="1:33" ht="13.5" customHeight="1">
      <c r="A37" s="21"/>
      <c r="B37" s="21"/>
      <c r="C37" s="21"/>
      <c r="D37" s="11"/>
      <c r="E37" s="11"/>
      <c r="F37" s="11"/>
      <c r="G37" s="24"/>
      <c r="H37" s="24"/>
      <c r="I37" s="11"/>
      <c r="J37" s="11"/>
      <c r="K37" s="11"/>
      <c r="L37" s="11"/>
      <c r="M37" s="11"/>
      <c r="N37" s="11"/>
      <c r="O37" s="11"/>
      <c r="P37" s="11"/>
      <c r="Q37" s="11"/>
      <c r="R37" s="11"/>
      <c r="S37" s="11"/>
      <c r="T37" s="11"/>
      <c r="U37" s="11"/>
      <c r="V37" s="11"/>
      <c r="W37" s="11"/>
      <c r="X37" s="11"/>
      <c r="Y37" s="11"/>
      <c r="Z37" s="11"/>
      <c r="AA37" s="11"/>
      <c r="AB37" s="11"/>
      <c r="AC37" s="11"/>
      <c r="AD37" s="21" t="s">
        <v>108</v>
      </c>
      <c r="AE37" s="21"/>
      <c r="AF37" s="12">
        <f>SUM(AF29:AF36)</f>
        <v>11195</v>
      </c>
      <c r="AG37" s="12">
        <f>SUM(AG29:AG36)</f>
        <v>13434</v>
      </c>
    </row>
    <row r="38" spans="1:33" ht="12.75">
      <c r="A38" s="13"/>
      <c r="B38" s="13"/>
      <c r="C38" s="13"/>
      <c r="D38" s="13"/>
      <c r="E38" s="13"/>
      <c r="F38" s="13"/>
      <c r="G38" s="25"/>
      <c r="H38" s="25"/>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102">
      <c r="A39" s="3">
        <v>13825</v>
      </c>
      <c r="B39" s="4" t="s">
        <v>197</v>
      </c>
      <c r="C39" s="3">
        <v>35062</v>
      </c>
      <c r="D39" s="4" t="s">
        <v>75</v>
      </c>
      <c r="E39" s="4" t="s">
        <v>198</v>
      </c>
      <c r="F39" s="4" t="s">
        <v>199</v>
      </c>
      <c r="G39" s="4" t="s">
        <v>160</v>
      </c>
      <c r="H39" s="4" t="s">
        <v>200</v>
      </c>
      <c r="I39" s="5">
        <v>6</v>
      </c>
      <c r="J39" s="6">
        <v>6</v>
      </c>
      <c r="K39" s="7" t="s">
        <v>80</v>
      </c>
      <c r="L39" s="4">
        <v>790000</v>
      </c>
      <c r="M39" s="4" t="s">
        <v>201</v>
      </c>
      <c r="N39" s="4" t="s">
        <v>113</v>
      </c>
      <c r="O39" s="4" t="s">
        <v>114</v>
      </c>
      <c r="P39" s="4">
        <v>1</v>
      </c>
      <c r="Q39" s="4">
        <v>121</v>
      </c>
      <c r="R39" s="4">
        <v>81677</v>
      </c>
      <c r="S39" s="4" t="s">
        <v>202</v>
      </c>
      <c r="T39" s="4" t="s">
        <v>203</v>
      </c>
      <c r="U39" s="4">
        <v>549496325</v>
      </c>
      <c r="V39" s="4"/>
      <c r="W39" s="8" t="s">
        <v>204</v>
      </c>
      <c r="X39" s="8" t="s">
        <v>205</v>
      </c>
      <c r="Y39" s="8" t="s">
        <v>119</v>
      </c>
      <c r="Z39" s="8" t="s">
        <v>206</v>
      </c>
      <c r="AA39" s="8" t="s">
        <v>121</v>
      </c>
      <c r="AB39" s="7" t="s">
        <v>207</v>
      </c>
      <c r="AC39" s="9">
        <v>1430.4</v>
      </c>
      <c r="AD39" s="6">
        <v>20</v>
      </c>
      <c r="AE39" s="9">
        <v>286.08</v>
      </c>
      <c r="AF39" s="10">
        <f>ROUND(J39*AC39,2)</f>
        <v>8582.4</v>
      </c>
      <c r="AG39" s="10">
        <f>ROUND(J39*(AC39+AE39),2)</f>
        <v>10298.88</v>
      </c>
    </row>
    <row r="40" spans="1:33" ht="13.5" customHeight="1">
      <c r="A40" s="21"/>
      <c r="B40" s="21"/>
      <c r="C40" s="21"/>
      <c r="D40" s="11"/>
      <c r="E40" s="11"/>
      <c r="F40" s="11"/>
      <c r="G40" s="24"/>
      <c r="H40" s="24"/>
      <c r="I40" s="11"/>
      <c r="J40" s="11"/>
      <c r="K40" s="11"/>
      <c r="L40" s="11"/>
      <c r="M40" s="11"/>
      <c r="N40" s="11"/>
      <c r="O40" s="11"/>
      <c r="P40" s="11"/>
      <c r="Q40" s="11"/>
      <c r="R40" s="11"/>
      <c r="S40" s="11"/>
      <c r="T40" s="11"/>
      <c r="U40" s="11"/>
      <c r="V40" s="11"/>
      <c r="W40" s="11"/>
      <c r="X40" s="11"/>
      <c r="Y40" s="11"/>
      <c r="Z40" s="11"/>
      <c r="AA40" s="11"/>
      <c r="AB40" s="11"/>
      <c r="AC40" s="11"/>
      <c r="AD40" s="21" t="s">
        <v>108</v>
      </c>
      <c r="AE40" s="21"/>
      <c r="AF40" s="12">
        <f>SUM(AF39:AF39)</f>
        <v>8582.4</v>
      </c>
      <c r="AG40" s="12">
        <f>SUM(AG39:AG39)</f>
        <v>10298.88</v>
      </c>
    </row>
    <row r="41" spans="1:33" ht="12.75">
      <c r="A41" s="13"/>
      <c r="B41" s="13"/>
      <c r="C41" s="13"/>
      <c r="D41" s="13"/>
      <c r="E41" s="13"/>
      <c r="F41" s="13"/>
      <c r="G41" s="25"/>
      <c r="H41" s="25"/>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91.25">
      <c r="A42" s="3">
        <v>13883</v>
      </c>
      <c r="B42" s="4" t="s">
        <v>157</v>
      </c>
      <c r="C42" s="3">
        <v>34095</v>
      </c>
      <c r="D42" s="4" t="s">
        <v>75</v>
      </c>
      <c r="E42" s="4" t="s">
        <v>158</v>
      </c>
      <c r="F42" s="4" t="s">
        <v>159</v>
      </c>
      <c r="G42" s="4" t="s">
        <v>160</v>
      </c>
      <c r="H42" s="4" t="s">
        <v>208</v>
      </c>
      <c r="I42" s="5">
        <v>1</v>
      </c>
      <c r="J42" s="6">
        <v>1</v>
      </c>
      <c r="K42" s="7" t="s">
        <v>80</v>
      </c>
      <c r="L42" s="4">
        <v>510000</v>
      </c>
      <c r="M42" s="4" t="s">
        <v>162</v>
      </c>
      <c r="N42" s="4" t="s">
        <v>163</v>
      </c>
      <c r="O42" s="4" t="s">
        <v>164</v>
      </c>
      <c r="P42" s="4">
        <v>3</v>
      </c>
      <c r="Q42" s="4" t="s">
        <v>165</v>
      </c>
      <c r="R42" s="4">
        <v>45334</v>
      </c>
      <c r="S42" s="4" t="s">
        <v>166</v>
      </c>
      <c r="T42" s="4" t="s">
        <v>167</v>
      </c>
      <c r="U42" s="4">
        <v>549493522</v>
      </c>
      <c r="V42" s="4"/>
      <c r="W42" s="8" t="s">
        <v>168</v>
      </c>
      <c r="X42" s="8" t="s">
        <v>169</v>
      </c>
      <c r="Y42" s="8" t="s">
        <v>119</v>
      </c>
      <c r="Z42" s="8" t="s">
        <v>89</v>
      </c>
      <c r="AA42" s="8" t="s">
        <v>121</v>
      </c>
      <c r="AB42" s="7" t="s">
        <v>209</v>
      </c>
      <c r="AC42" s="9">
        <v>1629.3</v>
      </c>
      <c r="AD42" s="6">
        <v>20</v>
      </c>
      <c r="AE42" s="9">
        <v>325.86</v>
      </c>
      <c r="AF42" s="10">
        <f>ROUND(J42*AC42,2)</f>
        <v>1629.3</v>
      </c>
      <c r="AG42" s="10">
        <f>ROUND(J42*(AC42+AE42),2)</f>
        <v>1955.16</v>
      </c>
    </row>
    <row r="43" spans="1:33" ht="13.5" customHeight="1">
      <c r="A43" s="21"/>
      <c r="B43" s="21"/>
      <c r="C43" s="21"/>
      <c r="D43" s="11"/>
      <c r="E43" s="11"/>
      <c r="F43" s="11"/>
      <c r="G43" s="24"/>
      <c r="H43" s="24"/>
      <c r="I43" s="11"/>
      <c r="J43" s="11"/>
      <c r="K43" s="11"/>
      <c r="L43" s="11"/>
      <c r="M43" s="11"/>
      <c r="N43" s="11"/>
      <c r="O43" s="11"/>
      <c r="P43" s="11"/>
      <c r="Q43" s="11"/>
      <c r="R43" s="11"/>
      <c r="S43" s="11"/>
      <c r="T43" s="11"/>
      <c r="U43" s="11"/>
      <c r="V43" s="11"/>
      <c r="W43" s="11"/>
      <c r="X43" s="11"/>
      <c r="Y43" s="11"/>
      <c r="Z43" s="11"/>
      <c r="AA43" s="11"/>
      <c r="AB43" s="11"/>
      <c r="AC43" s="11"/>
      <c r="AD43" s="21" t="s">
        <v>108</v>
      </c>
      <c r="AE43" s="21"/>
      <c r="AF43" s="12">
        <f>SUM(AF42:AF42)</f>
        <v>1629.3</v>
      </c>
      <c r="AG43" s="12">
        <f>SUM(AG42:AG42)</f>
        <v>1955.16</v>
      </c>
    </row>
    <row r="44" spans="1:33" ht="12.75">
      <c r="A44" s="13"/>
      <c r="B44" s="13"/>
      <c r="C44" s="13"/>
      <c r="D44" s="13"/>
      <c r="E44" s="13"/>
      <c r="F44" s="13"/>
      <c r="G44" s="25"/>
      <c r="H44" s="25"/>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51">
      <c r="A45" s="3">
        <v>13965</v>
      </c>
      <c r="B45" s="4"/>
      <c r="C45" s="3">
        <v>34350</v>
      </c>
      <c r="D45" s="4" t="s">
        <v>75</v>
      </c>
      <c r="E45" s="4" t="s">
        <v>210</v>
      </c>
      <c r="F45" s="4" t="s">
        <v>211</v>
      </c>
      <c r="G45" s="4" t="s">
        <v>160</v>
      </c>
      <c r="H45" s="4" t="s">
        <v>212</v>
      </c>
      <c r="I45" s="5">
        <v>1</v>
      </c>
      <c r="J45" s="6">
        <v>1</v>
      </c>
      <c r="K45" s="7" t="s">
        <v>80</v>
      </c>
      <c r="L45" s="4">
        <v>313060</v>
      </c>
      <c r="M45" s="4" t="s">
        <v>213</v>
      </c>
      <c r="N45" s="4" t="s">
        <v>214</v>
      </c>
      <c r="O45" s="4" t="s">
        <v>215</v>
      </c>
      <c r="P45" s="4">
        <v>5</v>
      </c>
      <c r="Q45" s="4" t="s">
        <v>216</v>
      </c>
      <c r="R45" s="4">
        <v>7467</v>
      </c>
      <c r="S45" s="4" t="s">
        <v>217</v>
      </c>
      <c r="T45" s="4" t="s">
        <v>218</v>
      </c>
      <c r="U45" s="4">
        <v>549493107</v>
      </c>
      <c r="V45" s="4" t="s">
        <v>219</v>
      </c>
      <c r="W45" s="8" t="s">
        <v>220</v>
      </c>
      <c r="X45" s="8" t="s">
        <v>221</v>
      </c>
      <c r="Y45" s="8" t="s">
        <v>222</v>
      </c>
      <c r="Z45" s="8" t="s">
        <v>89</v>
      </c>
      <c r="AA45" s="8" t="s">
        <v>119</v>
      </c>
      <c r="AB45" s="7" t="s">
        <v>223</v>
      </c>
      <c r="AC45" s="9">
        <v>1026.7</v>
      </c>
      <c r="AD45" s="6">
        <v>20</v>
      </c>
      <c r="AE45" s="9">
        <v>205.34</v>
      </c>
      <c r="AF45" s="10">
        <f>ROUND(J45*AC45,2)</f>
        <v>1026.7</v>
      </c>
      <c r="AG45" s="10">
        <f>ROUND(J45*(AC45+AE45),2)</f>
        <v>1232.04</v>
      </c>
    </row>
    <row r="46" spans="1:33" ht="13.5" customHeight="1">
      <c r="A46" s="21"/>
      <c r="B46" s="21"/>
      <c r="C46" s="21"/>
      <c r="D46" s="11"/>
      <c r="E46" s="11"/>
      <c r="F46" s="11"/>
      <c r="G46" s="24"/>
      <c r="H46" s="24"/>
      <c r="I46" s="11"/>
      <c r="J46" s="11"/>
      <c r="K46" s="11"/>
      <c r="L46" s="11"/>
      <c r="M46" s="11"/>
      <c r="N46" s="11"/>
      <c r="O46" s="11"/>
      <c r="P46" s="11"/>
      <c r="Q46" s="11"/>
      <c r="R46" s="11"/>
      <c r="S46" s="11"/>
      <c r="T46" s="11"/>
      <c r="U46" s="11"/>
      <c r="V46" s="11"/>
      <c r="W46" s="11"/>
      <c r="X46" s="11"/>
      <c r="Y46" s="11"/>
      <c r="Z46" s="11"/>
      <c r="AA46" s="11"/>
      <c r="AB46" s="11"/>
      <c r="AC46" s="11"/>
      <c r="AD46" s="21" t="s">
        <v>108</v>
      </c>
      <c r="AE46" s="21"/>
      <c r="AF46" s="12">
        <f>SUM(AF45:AF45)</f>
        <v>1026.7</v>
      </c>
      <c r="AG46" s="12">
        <f>SUM(AG45:AG45)</f>
        <v>1232.04</v>
      </c>
    </row>
    <row r="47" spans="1:33" ht="12.75">
      <c r="A47" s="13"/>
      <c r="B47" s="13"/>
      <c r="C47" s="13"/>
      <c r="D47" s="13"/>
      <c r="E47" s="13"/>
      <c r="F47" s="13"/>
      <c r="G47" s="25"/>
      <c r="H47" s="25"/>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178.5">
      <c r="A48" s="3">
        <v>13989</v>
      </c>
      <c r="B48" s="4" t="s">
        <v>224</v>
      </c>
      <c r="C48" s="3">
        <v>34546</v>
      </c>
      <c r="D48" s="4" t="s">
        <v>75</v>
      </c>
      <c r="E48" s="4" t="s">
        <v>172</v>
      </c>
      <c r="F48" s="4" t="s">
        <v>173</v>
      </c>
      <c r="G48" s="4" t="s">
        <v>160</v>
      </c>
      <c r="H48" s="4" t="s">
        <v>225</v>
      </c>
      <c r="I48" s="5">
        <v>12</v>
      </c>
      <c r="J48" s="6">
        <v>12</v>
      </c>
      <c r="K48" s="7" t="s">
        <v>146</v>
      </c>
      <c r="L48" s="4">
        <v>119920</v>
      </c>
      <c r="M48" s="4" t="s">
        <v>226</v>
      </c>
      <c r="N48" s="4" t="s">
        <v>227</v>
      </c>
      <c r="O48" s="4" t="s">
        <v>164</v>
      </c>
      <c r="P48" s="4">
        <v>3</v>
      </c>
      <c r="Q48" s="4" t="s">
        <v>228</v>
      </c>
      <c r="R48" s="4">
        <v>135370</v>
      </c>
      <c r="S48" s="4" t="s">
        <v>229</v>
      </c>
      <c r="T48" s="4" t="s">
        <v>230</v>
      </c>
      <c r="U48" s="4">
        <v>549494808</v>
      </c>
      <c r="V48" s="4" t="s">
        <v>231</v>
      </c>
      <c r="W48" s="8" t="s">
        <v>232</v>
      </c>
      <c r="X48" s="8" t="s">
        <v>233</v>
      </c>
      <c r="Y48" s="8" t="s">
        <v>119</v>
      </c>
      <c r="Z48" s="8" t="s">
        <v>232</v>
      </c>
      <c r="AA48" s="8" t="s">
        <v>234</v>
      </c>
      <c r="AB48" s="7" t="s">
        <v>235</v>
      </c>
      <c r="AC48" s="9">
        <v>84.8</v>
      </c>
      <c r="AD48" s="6">
        <v>20</v>
      </c>
      <c r="AE48" s="9">
        <v>16.96</v>
      </c>
      <c r="AF48" s="10">
        <f aca="true" t="shared" si="2" ref="AF48:AF83">ROUND(J48*AC48,2)</f>
        <v>1017.6</v>
      </c>
      <c r="AG48" s="10">
        <f aca="true" t="shared" si="3" ref="AG48:AG83">ROUND(J48*(AC48+AE48),2)</f>
        <v>1221.12</v>
      </c>
    </row>
    <row r="49" spans="1:33" ht="178.5">
      <c r="A49" s="3">
        <v>13989</v>
      </c>
      <c r="B49" s="4" t="s">
        <v>224</v>
      </c>
      <c r="C49" s="3">
        <v>34569</v>
      </c>
      <c r="D49" s="4" t="s">
        <v>75</v>
      </c>
      <c r="E49" s="4" t="s">
        <v>172</v>
      </c>
      <c r="F49" s="4" t="s">
        <v>173</v>
      </c>
      <c r="G49" s="4" t="s">
        <v>160</v>
      </c>
      <c r="H49" s="4" t="s">
        <v>236</v>
      </c>
      <c r="I49" s="5">
        <v>14</v>
      </c>
      <c r="J49" s="6">
        <v>14</v>
      </c>
      <c r="K49" s="7" t="s">
        <v>146</v>
      </c>
      <c r="L49" s="4">
        <v>119920</v>
      </c>
      <c r="M49" s="4" t="s">
        <v>226</v>
      </c>
      <c r="N49" s="4" t="s">
        <v>227</v>
      </c>
      <c r="O49" s="4" t="s">
        <v>164</v>
      </c>
      <c r="P49" s="4">
        <v>3</v>
      </c>
      <c r="Q49" s="4" t="s">
        <v>228</v>
      </c>
      <c r="R49" s="4">
        <v>135370</v>
      </c>
      <c r="S49" s="4" t="s">
        <v>229</v>
      </c>
      <c r="T49" s="4" t="s">
        <v>230</v>
      </c>
      <c r="U49" s="4">
        <v>549494808</v>
      </c>
      <c r="V49" s="4" t="s">
        <v>231</v>
      </c>
      <c r="W49" s="8" t="s">
        <v>232</v>
      </c>
      <c r="X49" s="8" t="s">
        <v>233</v>
      </c>
      <c r="Y49" s="8" t="s">
        <v>119</v>
      </c>
      <c r="Z49" s="8" t="s">
        <v>232</v>
      </c>
      <c r="AA49" s="8" t="s">
        <v>234</v>
      </c>
      <c r="AB49" s="7" t="s">
        <v>235</v>
      </c>
      <c r="AC49" s="9">
        <v>123</v>
      </c>
      <c r="AD49" s="6">
        <v>20</v>
      </c>
      <c r="AE49" s="9">
        <v>24.6</v>
      </c>
      <c r="AF49" s="10">
        <f t="shared" si="2"/>
        <v>1722</v>
      </c>
      <c r="AG49" s="10">
        <f t="shared" si="3"/>
        <v>2066.4</v>
      </c>
    </row>
    <row r="50" spans="1:33" ht="178.5">
      <c r="A50" s="3">
        <v>13989</v>
      </c>
      <c r="B50" s="4" t="s">
        <v>224</v>
      </c>
      <c r="C50" s="3">
        <v>34570</v>
      </c>
      <c r="D50" s="4" t="s">
        <v>75</v>
      </c>
      <c r="E50" s="4" t="s">
        <v>172</v>
      </c>
      <c r="F50" s="4" t="s">
        <v>173</v>
      </c>
      <c r="G50" s="4" t="s">
        <v>160</v>
      </c>
      <c r="H50" s="4" t="s">
        <v>237</v>
      </c>
      <c r="I50" s="5">
        <v>12</v>
      </c>
      <c r="J50" s="6">
        <v>12</v>
      </c>
      <c r="K50" s="7" t="s">
        <v>146</v>
      </c>
      <c r="L50" s="4">
        <v>119920</v>
      </c>
      <c r="M50" s="4" t="s">
        <v>226</v>
      </c>
      <c r="N50" s="4" t="s">
        <v>227</v>
      </c>
      <c r="O50" s="4" t="s">
        <v>164</v>
      </c>
      <c r="P50" s="4">
        <v>3</v>
      </c>
      <c r="Q50" s="4" t="s">
        <v>228</v>
      </c>
      <c r="R50" s="4">
        <v>135370</v>
      </c>
      <c r="S50" s="4" t="s">
        <v>229</v>
      </c>
      <c r="T50" s="4" t="s">
        <v>230</v>
      </c>
      <c r="U50" s="4">
        <v>549494808</v>
      </c>
      <c r="V50" s="4" t="s">
        <v>231</v>
      </c>
      <c r="W50" s="8" t="s">
        <v>232</v>
      </c>
      <c r="X50" s="8" t="s">
        <v>233</v>
      </c>
      <c r="Y50" s="8" t="s">
        <v>119</v>
      </c>
      <c r="Z50" s="8" t="s">
        <v>232</v>
      </c>
      <c r="AA50" s="8" t="s">
        <v>234</v>
      </c>
      <c r="AB50" s="7" t="s">
        <v>235</v>
      </c>
      <c r="AC50" s="9">
        <v>78.1</v>
      </c>
      <c r="AD50" s="6">
        <v>20</v>
      </c>
      <c r="AE50" s="9">
        <v>15.62</v>
      </c>
      <c r="AF50" s="10">
        <f t="shared" si="2"/>
        <v>937.2</v>
      </c>
      <c r="AG50" s="10">
        <f t="shared" si="3"/>
        <v>1124.64</v>
      </c>
    </row>
    <row r="51" spans="1:33" ht="178.5">
      <c r="A51" s="3">
        <v>13989</v>
      </c>
      <c r="B51" s="4" t="s">
        <v>224</v>
      </c>
      <c r="C51" s="3">
        <v>34571</v>
      </c>
      <c r="D51" s="4" t="s">
        <v>75</v>
      </c>
      <c r="E51" s="4" t="s">
        <v>172</v>
      </c>
      <c r="F51" s="4" t="s">
        <v>173</v>
      </c>
      <c r="G51" s="4" t="s">
        <v>160</v>
      </c>
      <c r="H51" s="4" t="s">
        <v>238</v>
      </c>
      <c r="I51" s="5">
        <v>12</v>
      </c>
      <c r="J51" s="6">
        <v>12</v>
      </c>
      <c r="K51" s="7" t="s">
        <v>146</v>
      </c>
      <c r="L51" s="4">
        <v>119920</v>
      </c>
      <c r="M51" s="4" t="s">
        <v>226</v>
      </c>
      <c r="N51" s="4" t="s">
        <v>227</v>
      </c>
      <c r="O51" s="4" t="s">
        <v>164</v>
      </c>
      <c r="P51" s="4">
        <v>3</v>
      </c>
      <c r="Q51" s="4" t="s">
        <v>228</v>
      </c>
      <c r="R51" s="4">
        <v>135370</v>
      </c>
      <c r="S51" s="4" t="s">
        <v>229</v>
      </c>
      <c r="T51" s="4" t="s">
        <v>230</v>
      </c>
      <c r="U51" s="4">
        <v>549494808</v>
      </c>
      <c r="V51" s="4" t="s">
        <v>231</v>
      </c>
      <c r="W51" s="8" t="s">
        <v>232</v>
      </c>
      <c r="X51" s="8" t="s">
        <v>233</v>
      </c>
      <c r="Y51" s="8" t="s">
        <v>119</v>
      </c>
      <c r="Z51" s="8" t="s">
        <v>232</v>
      </c>
      <c r="AA51" s="8" t="s">
        <v>234</v>
      </c>
      <c r="AB51" s="7" t="s">
        <v>235</v>
      </c>
      <c r="AC51" s="9">
        <v>79</v>
      </c>
      <c r="AD51" s="6">
        <v>20</v>
      </c>
      <c r="AE51" s="9">
        <v>15.8</v>
      </c>
      <c r="AF51" s="10">
        <f t="shared" si="2"/>
        <v>948</v>
      </c>
      <c r="AG51" s="10">
        <f t="shared" si="3"/>
        <v>1137.6</v>
      </c>
    </row>
    <row r="52" spans="1:33" ht="165.75">
      <c r="A52" s="3">
        <v>13989</v>
      </c>
      <c r="B52" s="4" t="s">
        <v>224</v>
      </c>
      <c r="C52" s="3">
        <v>34572</v>
      </c>
      <c r="D52" s="4" t="s">
        <v>75</v>
      </c>
      <c r="E52" s="4" t="s">
        <v>239</v>
      </c>
      <c r="F52" s="4" t="s">
        <v>240</v>
      </c>
      <c r="G52" s="4" t="s">
        <v>160</v>
      </c>
      <c r="H52" s="4" t="s">
        <v>241</v>
      </c>
      <c r="I52" s="5">
        <v>200</v>
      </c>
      <c r="J52" s="6">
        <v>200</v>
      </c>
      <c r="K52" s="7" t="s">
        <v>146</v>
      </c>
      <c r="L52" s="4">
        <v>119920</v>
      </c>
      <c r="M52" s="4" t="s">
        <v>226</v>
      </c>
      <c r="N52" s="4" t="s">
        <v>227</v>
      </c>
      <c r="O52" s="4" t="s">
        <v>164</v>
      </c>
      <c r="P52" s="4">
        <v>3</v>
      </c>
      <c r="Q52" s="4" t="s">
        <v>228</v>
      </c>
      <c r="R52" s="4">
        <v>135370</v>
      </c>
      <c r="S52" s="4" t="s">
        <v>229</v>
      </c>
      <c r="T52" s="4" t="s">
        <v>230</v>
      </c>
      <c r="U52" s="4">
        <v>549494808</v>
      </c>
      <c r="V52" s="4" t="s">
        <v>231</v>
      </c>
      <c r="W52" s="8" t="s">
        <v>232</v>
      </c>
      <c r="X52" s="8" t="s">
        <v>233</v>
      </c>
      <c r="Y52" s="8" t="s">
        <v>119</v>
      </c>
      <c r="Z52" s="8" t="s">
        <v>232</v>
      </c>
      <c r="AA52" s="8" t="s">
        <v>234</v>
      </c>
      <c r="AB52" s="7" t="s">
        <v>235</v>
      </c>
      <c r="AC52" s="9">
        <v>23</v>
      </c>
      <c r="AD52" s="6">
        <v>20</v>
      </c>
      <c r="AE52" s="9">
        <v>4.6</v>
      </c>
      <c r="AF52" s="10">
        <f t="shared" si="2"/>
        <v>4600</v>
      </c>
      <c r="AG52" s="10">
        <f t="shared" si="3"/>
        <v>5520</v>
      </c>
    </row>
    <row r="53" spans="1:33" ht="165.75">
      <c r="A53" s="3">
        <v>13989</v>
      </c>
      <c r="B53" s="4" t="s">
        <v>224</v>
      </c>
      <c r="C53" s="3">
        <v>34573</v>
      </c>
      <c r="D53" s="4" t="s">
        <v>75</v>
      </c>
      <c r="E53" s="4" t="s">
        <v>239</v>
      </c>
      <c r="F53" s="4" t="s">
        <v>240</v>
      </c>
      <c r="G53" s="4" t="s">
        <v>160</v>
      </c>
      <c r="H53" s="4" t="s">
        <v>242</v>
      </c>
      <c r="I53" s="5">
        <v>200</v>
      </c>
      <c r="J53" s="6">
        <v>200</v>
      </c>
      <c r="K53" s="7" t="s">
        <v>146</v>
      </c>
      <c r="L53" s="4">
        <v>119920</v>
      </c>
      <c r="M53" s="4" t="s">
        <v>226</v>
      </c>
      <c r="N53" s="4" t="s">
        <v>227</v>
      </c>
      <c r="O53" s="4" t="s">
        <v>164</v>
      </c>
      <c r="P53" s="4">
        <v>3</v>
      </c>
      <c r="Q53" s="4" t="s">
        <v>228</v>
      </c>
      <c r="R53" s="4">
        <v>135370</v>
      </c>
      <c r="S53" s="4" t="s">
        <v>229</v>
      </c>
      <c r="T53" s="4" t="s">
        <v>230</v>
      </c>
      <c r="U53" s="4">
        <v>549494808</v>
      </c>
      <c r="V53" s="4" t="s">
        <v>231</v>
      </c>
      <c r="W53" s="8" t="s">
        <v>232</v>
      </c>
      <c r="X53" s="8" t="s">
        <v>233</v>
      </c>
      <c r="Y53" s="8" t="s">
        <v>119</v>
      </c>
      <c r="Z53" s="8" t="s">
        <v>232</v>
      </c>
      <c r="AA53" s="8" t="s">
        <v>234</v>
      </c>
      <c r="AB53" s="7" t="s">
        <v>235</v>
      </c>
      <c r="AC53" s="9">
        <v>23</v>
      </c>
      <c r="AD53" s="6">
        <v>20</v>
      </c>
      <c r="AE53" s="9">
        <v>4.6</v>
      </c>
      <c r="AF53" s="10">
        <f t="shared" si="2"/>
        <v>4600</v>
      </c>
      <c r="AG53" s="10">
        <f t="shared" si="3"/>
        <v>5520</v>
      </c>
    </row>
    <row r="54" spans="1:33" ht="165.75">
      <c r="A54" s="3">
        <v>13989</v>
      </c>
      <c r="B54" s="4" t="s">
        <v>224</v>
      </c>
      <c r="C54" s="3">
        <v>34576</v>
      </c>
      <c r="D54" s="4" t="s">
        <v>75</v>
      </c>
      <c r="E54" s="4" t="s">
        <v>239</v>
      </c>
      <c r="F54" s="4" t="s">
        <v>240</v>
      </c>
      <c r="G54" s="4" t="s">
        <v>160</v>
      </c>
      <c r="H54" s="4" t="s">
        <v>243</v>
      </c>
      <c r="I54" s="5">
        <v>200</v>
      </c>
      <c r="J54" s="6">
        <v>200</v>
      </c>
      <c r="K54" s="7" t="s">
        <v>146</v>
      </c>
      <c r="L54" s="4">
        <v>119920</v>
      </c>
      <c r="M54" s="4" t="s">
        <v>226</v>
      </c>
      <c r="N54" s="4" t="s">
        <v>227</v>
      </c>
      <c r="O54" s="4" t="s">
        <v>164</v>
      </c>
      <c r="P54" s="4">
        <v>3</v>
      </c>
      <c r="Q54" s="4" t="s">
        <v>228</v>
      </c>
      <c r="R54" s="4">
        <v>135370</v>
      </c>
      <c r="S54" s="4" t="s">
        <v>229</v>
      </c>
      <c r="T54" s="4" t="s">
        <v>230</v>
      </c>
      <c r="U54" s="4">
        <v>549494808</v>
      </c>
      <c r="V54" s="4" t="s">
        <v>231</v>
      </c>
      <c r="W54" s="8" t="s">
        <v>232</v>
      </c>
      <c r="X54" s="8" t="s">
        <v>233</v>
      </c>
      <c r="Y54" s="8" t="s">
        <v>119</v>
      </c>
      <c r="Z54" s="8" t="s">
        <v>232</v>
      </c>
      <c r="AA54" s="8" t="s">
        <v>234</v>
      </c>
      <c r="AB54" s="7" t="s">
        <v>235</v>
      </c>
      <c r="AC54" s="9">
        <v>23</v>
      </c>
      <c r="AD54" s="6">
        <v>20</v>
      </c>
      <c r="AE54" s="9">
        <v>4.6</v>
      </c>
      <c r="AF54" s="10">
        <f t="shared" si="2"/>
        <v>4600</v>
      </c>
      <c r="AG54" s="10">
        <f t="shared" si="3"/>
        <v>5520</v>
      </c>
    </row>
    <row r="55" spans="1:33" ht="191.25">
      <c r="A55" s="3">
        <v>13989</v>
      </c>
      <c r="B55" s="4" t="s">
        <v>224</v>
      </c>
      <c r="C55" s="3">
        <v>34577</v>
      </c>
      <c r="D55" s="4" t="s">
        <v>75</v>
      </c>
      <c r="E55" s="4" t="s">
        <v>194</v>
      </c>
      <c r="F55" s="4" t="s">
        <v>195</v>
      </c>
      <c r="G55" s="4" t="s">
        <v>160</v>
      </c>
      <c r="H55" s="4" t="s">
        <v>244</v>
      </c>
      <c r="I55" s="5">
        <v>500</v>
      </c>
      <c r="J55" s="6">
        <v>500</v>
      </c>
      <c r="K55" s="7" t="s">
        <v>146</v>
      </c>
      <c r="L55" s="4">
        <v>119920</v>
      </c>
      <c r="M55" s="4" t="s">
        <v>226</v>
      </c>
      <c r="N55" s="4" t="s">
        <v>227</v>
      </c>
      <c r="O55" s="4" t="s">
        <v>164</v>
      </c>
      <c r="P55" s="4">
        <v>3</v>
      </c>
      <c r="Q55" s="4" t="s">
        <v>228</v>
      </c>
      <c r="R55" s="4">
        <v>135370</v>
      </c>
      <c r="S55" s="4" t="s">
        <v>229</v>
      </c>
      <c r="T55" s="4" t="s">
        <v>230</v>
      </c>
      <c r="U55" s="4">
        <v>549494808</v>
      </c>
      <c r="V55" s="4" t="s">
        <v>231</v>
      </c>
      <c r="W55" s="8" t="s">
        <v>232</v>
      </c>
      <c r="X55" s="8" t="s">
        <v>233</v>
      </c>
      <c r="Y55" s="8" t="s">
        <v>119</v>
      </c>
      <c r="Z55" s="8" t="s">
        <v>232</v>
      </c>
      <c r="AA55" s="8" t="s">
        <v>234</v>
      </c>
      <c r="AB55" s="7" t="s">
        <v>235</v>
      </c>
      <c r="AC55" s="9">
        <v>4.8</v>
      </c>
      <c r="AD55" s="6">
        <v>20</v>
      </c>
      <c r="AE55" s="9">
        <v>0.96</v>
      </c>
      <c r="AF55" s="10">
        <f t="shared" si="2"/>
        <v>2400</v>
      </c>
      <c r="AG55" s="10">
        <f t="shared" si="3"/>
        <v>2880</v>
      </c>
    </row>
    <row r="56" spans="1:33" ht="191.25">
      <c r="A56" s="3">
        <v>13989</v>
      </c>
      <c r="B56" s="4" t="s">
        <v>224</v>
      </c>
      <c r="C56" s="3">
        <v>34578</v>
      </c>
      <c r="D56" s="4" t="s">
        <v>75</v>
      </c>
      <c r="E56" s="4" t="s">
        <v>194</v>
      </c>
      <c r="F56" s="4" t="s">
        <v>195</v>
      </c>
      <c r="G56" s="4" t="s">
        <v>160</v>
      </c>
      <c r="H56" s="4" t="s">
        <v>245</v>
      </c>
      <c r="I56" s="5">
        <v>500</v>
      </c>
      <c r="J56" s="6">
        <v>500</v>
      </c>
      <c r="K56" s="7" t="s">
        <v>146</v>
      </c>
      <c r="L56" s="4">
        <v>119920</v>
      </c>
      <c r="M56" s="4" t="s">
        <v>226</v>
      </c>
      <c r="N56" s="4" t="s">
        <v>227</v>
      </c>
      <c r="O56" s="4" t="s">
        <v>164</v>
      </c>
      <c r="P56" s="4">
        <v>3</v>
      </c>
      <c r="Q56" s="4" t="s">
        <v>228</v>
      </c>
      <c r="R56" s="4">
        <v>135370</v>
      </c>
      <c r="S56" s="4" t="s">
        <v>229</v>
      </c>
      <c r="T56" s="4" t="s">
        <v>230</v>
      </c>
      <c r="U56" s="4">
        <v>549494808</v>
      </c>
      <c r="V56" s="4" t="s">
        <v>231</v>
      </c>
      <c r="W56" s="8" t="s">
        <v>232</v>
      </c>
      <c r="X56" s="8" t="s">
        <v>233</v>
      </c>
      <c r="Y56" s="8" t="s">
        <v>119</v>
      </c>
      <c r="Z56" s="8" t="s">
        <v>232</v>
      </c>
      <c r="AA56" s="8" t="s">
        <v>234</v>
      </c>
      <c r="AB56" s="7" t="s">
        <v>235</v>
      </c>
      <c r="AC56" s="9">
        <v>4.8</v>
      </c>
      <c r="AD56" s="6">
        <v>20</v>
      </c>
      <c r="AE56" s="9">
        <v>0.96</v>
      </c>
      <c r="AF56" s="10">
        <f t="shared" si="2"/>
        <v>2400</v>
      </c>
      <c r="AG56" s="10">
        <f t="shared" si="3"/>
        <v>2880</v>
      </c>
    </row>
    <row r="57" spans="1:33" ht="191.25">
      <c r="A57" s="3">
        <v>13989</v>
      </c>
      <c r="B57" s="4" t="s">
        <v>224</v>
      </c>
      <c r="C57" s="3">
        <v>34579</v>
      </c>
      <c r="D57" s="4" t="s">
        <v>75</v>
      </c>
      <c r="E57" s="4" t="s">
        <v>194</v>
      </c>
      <c r="F57" s="4" t="s">
        <v>195</v>
      </c>
      <c r="G57" s="4" t="s">
        <v>160</v>
      </c>
      <c r="H57" s="4" t="s">
        <v>246</v>
      </c>
      <c r="I57" s="5">
        <v>500</v>
      </c>
      <c r="J57" s="6">
        <v>500</v>
      </c>
      <c r="K57" s="7" t="s">
        <v>146</v>
      </c>
      <c r="L57" s="4">
        <v>119920</v>
      </c>
      <c r="M57" s="4" t="s">
        <v>226</v>
      </c>
      <c r="N57" s="4" t="s">
        <v>227</v>
      </c>
      <c r="O57" s="4" t="s">
        <v>164</v>
      </c>
      <c r="P57" s="4">
        <v>3</v>
      </c>
      <c r="Q57" s="4" t="s">
        <v>228</v>
      </c>
      <c r="R57" s="4">
        <v>135370</v>
      </c>
      <c r="S57" s="4" t="s">
        <v>229</v>
      </c>
      <c r="T57" s="4" t="s">
        <v>230</v>
      </c>
      <c r="U57" s="4">
        <v>549494808</v>
      </c>
      <c r="V57" s="4" t="s">
        <v>231</v>
      </c>
      <c r="W57" s="8" t="s">
        <v>232</v>
      </c>
      <c r="X57" s="8" t="s">
        <v>233</v>
      </c>
      <c r="Y57" s="8" t="s">
        <v>119</v>
      </c>
      <c r="Z57" s="8" t="s">
        <v>232</v>
      </c>
      <c r="AA57" s="8" t="s">
        <v>234</v>
      </c>
      <c r="AB57" s="7" t="s">
        <v>235</v>
      </c>
      <c r="AC57" s="9">
        <v>4.8</v>
      </c>
      <c r="AD57" s="6">
        <v>20</v>
      </c>
      <c r="AE57" s="9">
        <v>0.96</v>
      </c>
      <c r="AF57" s="10">
        <f t="shared" si="2"/>
        <v>2400</v>
      </c>
      <c r="AG57" s="10">
        <f t="shared" si="3"/>
        <v>2880</v>
      </c>
    </row>
    <row r="58" spans="1:33" ht="178.5">
      <c r="A58" s="3">
        <v>13989</v>
      </c>
      <c r="B58" s="4" t="s">
        <v>224</v>
      </c>
      <c r="C58" s="3">
        <v>34592</v>
      </c>
      <c r="D58" s="4" t="s">
        <v>75</v>
      </c>
      <c r="E58" s="4" t="s">
        <v>239</v>
      </c>
      <c r="F58" s="4" t="s">
        <v>240</v>
      </c>
      <c r="G58" s="4" t="s">
        <v>160</v>
      </c>
      <c r="H58" s="4" t="s">
        <v>247</v>
      </c>
      <c r="I58" s="5">
        <v>200</v>
      </c>
      <c r="J58" s="6">
        <v>200</v>
      </c>
      <c r="K58" s="7" t="s">
        <v>146</v>
      </c>
      <c r="L58" s="4">
        <v>119920</v>
      </c>
      <c r="M58" s="4" t="s">
        <v>226</v>
      </c>
      <c r="N58" s="4" t="s">
        <v>227</v>
      </c>
      <c r="O58" s="4" t="s">
        <v>164</v>
      </c>
      <c r="P58" s="4">
        <v>3</v>
      </c>
      <c r="Q58" s="4" t="s">
        <v>228</v>
      </c>
      <c r="R58" s="4">
        <v>135370</v>
      </c>
      <c r="S58" s="4" t="s">
        <v>229</v>
      </c>
      <c r="T58" s="4" t="s">
        <v>230</v>
      </c>
      <c r="U58" s="4">
        <v>549494808</v>
      </c>
      <c r="V58" s="4" t="s">
        <v>231</v>
      </c>
      <c r="W58" s="8" t="s">
        <v>232</v>
      </c>
      <c r="X58" s="8" t="s">
        <v>233</v>
      </c>
      <c r="Y58" s="8" t="s">
        <v>119</v>
      </c>
      <c r="Z58" s="8" t="s">
        <v>232</v>
      </c>
      <c r="AA58" s="8" t="s">
        <v>234</v>
      </c>
      <c r="AB58" s="7" t="s">
        <v>235</v>
      </c>
      <c r="AC58" s="9">
        <v>23</v>
      </c>
      <c r="AD58" s="6">
        <v>20</v>
      </c>
      <c r="AE58" s="9">
        <v>4.6</v>
      </c>
      <c r="AF58" s="10">
        <f t="shared" si="2"/>
        <v>4600</v>
      </c>
      <c r="AG58" s="10">
        <f t="shared" si="3"/>
        <v>5520</v>
      </c>
    </row>
    <row r="59" spans="1:33" ht="191.25">
      <c r="A59" s="3">
        <v>13989</v>
      </c>
      <c r="B59" s="4" t="s">
        <v>224</v>
      </c>
      <c r="C59" s="3">
        <v>34597</v>
      </c>
      <c r="D59" s="4" t="s">
        <v>75</v>
      </c>
      <c r="E59" s="4" t="s">
        <v>194</v>
      </c>
      <c r="F59" s="4" t="s">
        <v>195</v>
      </c>
      <c r="G59" s="4" t="s">
        <v>160</v>
      </c>
      <c r="H59" s="4" t="s">
        <v>248</v>
      </c>
      <c r="I59" s="5">
        <v>500</v>
      </c>
      <c r="J59" s="6">
        <v>500</v>
      </c>
      <c r="K59" s="7" t="s">
        <v>146</v>
      </c>
      <c r="L59" s="4">
        <v>119920</v>
      </c>
      <c r="M59" s="4" t="s">
        <v>226</v>
      </c>
      <c r="N59" s="4" t="s">
        <v>227</v>
      </c>
      <c r="O59" s="4" t="s">
        <v>164</v>
      </c>
      <c r="P59" s="4">
        <v>3</v>
      </c>
      <c r="Q59" s="4" t="s">
        <v>228</v>
      </c>
      <c r="R59" s="4">
        <v>135370</v>
      </c>
      <c r="S59" s="4" t="s">
        <v>229</v>
      </c>
      <c r="T59" s="4" t="s">
        <v>230</v>
      </c>
      <c r="U59" s="4">
        <v>549494808</v>
      </c>
      <c r="V59" s="4" t="s">
        <v>231</v>
      </c>
      <c r="W59" s="8" t="s">
        <v>232</v>
      </c>
      <c r="X59" s="8" t="s">
        <v>233</v>
      </c>
      <c r="Y59" s="8" t="s">
        <v>119</v>
      </c>
      <c r="Z59" s="8" t="s">
        <v>232</v>
      </c>
      <c r="AA59" s="8" t="s">
        <v>234</v>
      </c>
      <c r="AB59" s="7" t="s">
        <v>235</v>
      </c>
      <c r="AC59" s="9">
        <v>4.8</v>
      </c>
      <c r="AD59" s="6">
        <v>20</v>
      </c>
      <c r="AE59" s="9">
        <v>0.96</v>
      </c>
      <c r="AF59" s="10">
        <f t="shared" si="2"/>
        <v>2400</v>
      </c>
      <c r="AG59" s="10">
        <f t="shared" si="3"/>
        <v>2880</v>
      </c>
    </row>
    <row r="60" spans="1:33" ht="114.75">
      <c r="A60" s="3">
        <v>13989</v>
      </c>
      <c r="B60" s="4" t="s">
        <v>224</v>
      </c>
      <c r="C60" s="3">
        <v>34662</v>
      </c>
      <c r="D60" s="4" t="s">
        <v>75</v>
      </c>
      <c r="E60" s="4" t="s">
        <v>249</v>
      </c>
      <c r="F60" s="4" t="s">
        <v>250</v>
      </c>
      <c r="G60" s="4" t="s">
        <v>160</v>
      </c>
      <c r="H60" s="4" t="s">
        <v>251</v>
      </c>
      <c r="I60" s="5">
        <v>50</v>
      </c>
      <c r="J60" s="6">
        <v>50</v>
      </c>
      <c r="K60" s="7" t="s">
        <v>146</v>
      </c>
      <c r="L60" s="4">
        <v>119920</v>
      </c>
      <c r="M60" s="4" t="s">
        <v>226</v>
      </c>
      <c r="N60" s="4" t="s">
        <v>227</v>
      </c>
      <c r="O60" s="4" t="s">
        <v>164</v>
      </c>
      <c r="P60" s="4">
        <v>3</v>
      </c>
      <c r="Q60" s="4" t="s">
        <v>228</v>
      </c>
      <c r="R60" s="4">
        <v>135370</v>
      </c>
      <c r="S60" s="4" t="s">
        <v>229</v>
      </c>
      <c r="T60" s="4" t="s">
        <v>230</v>
      </c>
      <c r="U60" s="4">
        <v>549494808</v>
      </c>
      <c r="V60" s="4" t="s">
        <v>231</v>
      </c>
      <c r="W60" s="8" t="s">
        <v>232</v>
      </c>
      <c r="X60" s="8" t="s">
        <v>233</v>
      </c>
      <c r="Y60" s="8" t="s">
        <v>119</v>
      </c>
      <c r="Z60" s="8" t="s">
        <v>232</v>
      </c>
      <c r="AA60" s="8" t="s">
        <v>234</v>
      </c>
      <c r="AB60" s="7" t="s">
        <v>235</v>
      </c>
      <c r="AC60" s="9">
        <v>298.8</v>
      </c>
      <c r="AD60" s="6">
        <v>20</v>
      </c>
      <c r="AE60" s="9">
        <v>59.76</v>
      </c>
      <c r="AF60" s="10">
        <f t="shared" si="2"/>
        <v>14940</v>
      </c>
      <c r="AG60" s="10">
        <f t="shared" si="3"/>
        <v>17928</v>
      </c>
    </row>
    <row r="61" spans="1:33" ht="127.5">
      <c r="A61" s="3">
        <v>13989</v>
      </c>
      <c r="B61" s="4" t="s">
        <v>224</v>
      </c>
      <c r="C61" s="3">
        <v>34663</v>
      </c>
      <c r="D61" s="4" t="s">
        <v>75</v>
      </c>
      <c r="E61" s="4" t="s">
        <v>210</v>
      </c>
      <c r="F61" s="4" t="s">
        <v>211</v>
      </c>
      <c r="G61" s="4" t="s">
        <v>160</v>
      </c>
      <c r="H61" s="4" t="s">
        <v>252</v>
      </c>
      <c r="I61" s="5">
        <v>20</v>
      </c>
      <c r="J61" s="6">
        <v>20</v>
      </c>
      <c r="K61" s="7" t="s">
        <v>146</v>
      </c>
      <c r="L61" s="4">
        <v>119920</v>
      </c>
      <c r="M61" s="4" t="s">
        <v>226</v>
      </c>
      <c r="N61" s="4" t="s">
        <v>227</v>
      </c>
      <c r="O61" s="4" t="s">
        <v>164</v>
      </c>
      <c r="P61" s="4">
        <v>3</v>
      </c>
      <c r="Q61" s="4" t="s">
        <v>228</v>
      </c>
      <c r="R61" s="4">
        <v>135370</v>
      </c>
      <c r="S61" s="4" t="s">
        <v>229</v>
      </c>
      <c r="T61" s="4" t="s">
        <v>230</v>
      </c>
      <c r="U61" s="4">
        <v>549494808</v>
      </c>
      <c r="V61" s="4" t="s">
        <v>231</v>
      </c>
      <c r="W61" s="8" t="s">
        <v>232</v>
      </c>
      <c r="X61" s="8" t="s">
        <v>233</v>
      </c>
      <c r="Y61" s="8" t="s">
        <v>119</v>
      </c>
      <c r="Z61" s="8" t="s">
        <v>232</v>
      </c>
      <c r="AA61" s="8" t="s">
        <v>234</v>
      </c>
      <c r="AB61" s="7" t="s">
        <v>235</v>
      </c>
      <c r="AC61" s="9">
        <v>285.6</v>
      </c>
      <c r="AD61" s="6">
        <v>20</v>
      </c>
      <c r="AE61" s="9">
        <v>57.12</v>
      </c>
      <c r="AF61" s="10">
        <f t="shared" si="2"/>
        <v>5712</v>
      </c>
      <c r="AG61" s="10">
        <f t="shared" si="3"/>
        <v>6854.4</v>
      </c>
    </row>
    <row r="62" spans="1:33" ht="204">
      <c r="A62" s="3">
        <v>13989</v>
      </c>
      <c r="B62" s="4" t="s">
        <v>224</v>
      </c>
      <c r="C62" s="3">
        <v>34664</v>
      </c>
      <c r="D62" s="4" t="s">
        <v>75</v>
      </c>
      <c r="E62" s="4" t="s">
        <v>158</v>
      </c>
      <c r="F62" s="4" t="s">
        <v>159</v>
      </c>
      <c r="G62" s="4" t="s">
        <v>160</v>
      </c>
      <c r="H62" s="4" t="s">
        <v>253</v>
      </c>
      <c r="I62" s="5">
        <v>10</v>
      </c>
      <c r="J62" s="6">
        <v>10</v>
      </c>
      <c r="K62" s="7" t="s">
        <v>146</v>
      </c>
      <c r="L62" s="4">
        <v>119920</v>
      </c>
      <c r="M62" s="4" t="s">
        <v>226</v>
      </c>
      <c r="N62" s="4" t="s">
        <v>227</v>
      </c>
      <c r="O62" s="4" t="s">
        <v>164</v>
      </c>
      <c r="P62" s="4">
        <v>3</v>
      </c>
      <c r="Q62" s="4" t="s">
        <v>228</v>
      </c>
      <c r="R62" s="4">
        <v>135370</v>
      </c>
      <c r="S62" s="4" t="s">
        <v>229</v>
      </c>
      <c r="T62" s="4" t="s">
        <v>230</v>
      </c>
      <c r="U62" s="4">
        <v>549494808</v>
      </c>
      <c r="V62" s="4" t="s">
        <v>231</v>
      </c>
      <c r="W62" s="8" t="s">
        <v>232</v>
      </c>
      <c r="X62" s="8" t="s">
        <v>233</v>
      </c>
      <c r="Y62" s="8" t="s">
        <v>119</v>
      </c>
      <c r="Z62" s="8" t="s">
        <v>232</v>
      </c>
      <c r="AA62" s="8" t="s">
        <v>234</v>
      </c>
      <c r="AB62" s="7" t="s">
        <v>235</v>
      </c>
      <c r="AC62" s="9">
        <v>1629.3</v>
      </c>
      <c r="AD62" s="6">
        <v>20</v>
      </c>
      <c r="AE62" s="9">
        <v>325.86</v>
      </c>
      <c r="AF62" s="10">
        <f t="shared" si="2"/>
        <v>16293</v>
      </c>
      <c r="AG62" s="10">
        <f t="shared" si="3"/>
        <v>19551.6</v>
      </c>
    </row>
    <row r="63" spans="1:33" ht="191.25">
      <c r="A63" s="3">
        <v>13989</v>
      </c>
      <c r="B63" s="4" t="s">
        <v>224</v>
      </c>
      <c r="C63" s="3">
        <v>34665</v>
      </c>
      <c r="D63" s="4" t="s">
        <v>75</v>
      </c>
      <c r="E63" s="4" t="s">
        <v>254</v>
      </c>
      <c r="F63" s="4" t="s">
        <v>255</v>
      </c>
      <c r="G63" s="4" t="s">
        <v>160</v>
      </c>
      <c r="H63" s="4" t="s">
        <v>256</v>
      </c>
      <c r="I63" s="5">
        <v>300</v>
      </c>
      <c r="J63" s="6">
        <v>300</v>
      </c>
      <c r="K63" s="7" t="s">
        <v>146</v>
      </c>
      <c r="L63" s="4">
        <v>119920</v>
      </c>
      <c r="M63" s="4" t="s">
        <v>226</v>
      </c>
      <c r="N63" s="4" t="s">
        <v>227</v>
      </c>
      <c r="O63" s="4" t="s">
        <v>164</v>
      </c>
      <c r="P63" s="4">
        <v>3</v>
      </c>
      <c r="Q63" s="4" t="s">
        <v>228</v>
      </c>
      <c r="R63" s="4">
        <v>135370</v>
      </c>
      <c r="S63" s="4" t="s">
        <v>229</v>
      </c>
      <c r="T63" s="4" t="s">
        <v>230</v>
      </c>
      <c r="U63" s="4">
        <v>549494808</v>
      </c>
      <c r="V63" s="4" t="s">
        <v>231</v>
      </c>
      <c r="W63" s="8" t="s">
        <v>232</v>
      </c>
      <c r="X63" s="8" t="s">
        <v>233</v>
      </c>
      <c r="Y63" s="8" t="s">
        <v>119</v>
      </c>
      <c r="Z63" s="8" t="s">
        <v>232</v>
      </c>
      <c r="AA63" s="8" t="s">
        <v>234</v>
      </c>
      <c r="AB63" s="7" t="s">
        <v>235</v>
      </c>
      <c r="AC63" s="9">
        <v>4.4</v>
      </c>
      <c r="AD63" s="6">
        <v>20</v>
      </c>
      <c r="AE63" s="9">
        <v>0.88</v>
      </c>
      <c r="AF63" s="10">
        <f t="shared" si="2"/>
        <v>1320</v>
      </c>
      <c r="AG63" s="10">
        <f t="shared" si="3"/>
        <v>1584</v>
      </c>
    </row>
    <row r="64" spans="1:33" ht="102">
      <c r="A64" s="3">
        <v>13989</v>
      </c>
      <c r="B64" s="4" t="s">
        <v>224</v>
      </c>
      <c r="C64" s="3">
        <v>34666</v>
      </c>
      <c r="D64" s="4" t="s">
        <v>75</v>
      </c>
      <c r="E64" s="4" t="s">
        <v>76</v>
      </c>
      <c r="F64" s="4" t="s">
        <v>77</v>
      </c>
      <c r="G64" s="4" t="s">
        <v>78</v>
      </c>
      <c r="H64" s="4" t="s">
        <v>257</v>
      </c>
      <c r="I64" s="5">
        <v>500</v>
      </c>
      <c r="J64" s="6">
        <v>500</v>
      </c>
      <c r="K64" s="7" t="s">
        <v>146</v>
      </c>
      <c r="L64" s="4">
        <v>119920</v>
      </c>
      <c r="M64" s="4" t="s">
        <v>226</v>
      </c>
      <c r="N64" s="4" t="s">
        <v>227</v>
      </c>
      <c r="O64" s="4" t="s">
        <v>164</v>
      </c>
      <c r="P64" s="4">
        <v>3</v>
      </c>
      <c r="Q64" s="4" t="s">
        <v>228</v>
      </c>
      <c r="R64" s="4">
        <v>135370</v>
      </c>
      <c r="S64" s="4" t="s">
        <v>229</v>
      </c>
      <c r="T64" s="4" t="s">
        <v>230</v>
      </c>
      <c r="U64" s="4">
        <v>549494808</v>
      </c>
      <c r="V64" s="4" t="s">
        <v>231</v>
      </c>
      <c r="W64" s="8" t="s">
        <v>232</v>
      </c>
      <c r="X64" s="8" t="s">
        <v>233</v>
      </c>
      <c r="Y64" s="8" t="s">
        <v>119</v>
      </c>
      <c r="Z64" s="8" t="s">
        <v>232</v>
      </c>
      <c r="AA64" s="8" t="s">
        <v>234</v>
      </c>
      <c r="AB64" s="7" t="s">
        <v>235</v>
      </c>
      <c r="AC64" s="9">
        <v>123.3</v>
      </c>
      <c r="AD64" s="6">
        <v>20</v>
      </c>
      <c r="AE64" s="9">
        <v>24.66</v>
      </c>
      <c r="AF64" s="10">
        <f t="shared" si="2"/>
        <v>61650</v>
      </c>
      <c r="AG64" s="10">
        <f t="shared" si="3"/>
        <v>73980</v>
      </c>
    </row>
    <row r="65" spans="1:33" ht="76.5">
      <c r="A65" s="3">
        <v>13989</v>
      </c>
      <c r="B65" s="4" t="s">
        <v>224</v>
      </c>
      <c r="C65" s="3">
        <v>34667</v>
      </c>
      <c r="D65" s="4" t="s">
        <v>75</v>
      </c>
      <c r="E65" s="4" t="s">
        <v>258</v>
      </c>
      <c r="F65" s="4" t="s">
        <v>259</v>
      </c>
      <c r="G65" s="4" t="s">
        <v>260</v>
      </c>
      <c r="H65" s="4" t="s">
        <v>261</v>
      </c>
      <c r="I65" s="5">
        <v>100</v>
      </c>
      <c r="J65" s="6">
        <v>100</v>
      </c>
      <c r="K65" s="7" t="s">
        <v>146</v>
      </c>
      <c r="L65" s="4">
        <v>119920</v>
      </c>
      <c r="M65" s="4" t="s">
        <v>226</v>
      </c>
      <c r="N65" s="4" t="s">
        <v>227</v>
      </c>
      <c r="O65" s="4" t="s">
        <v>164</v>
      </c>
      <c r="P65" s="4">
        <v>3</v>
      </c>
      <c r="Q65" s="4" t="s">
        <v>228</v>
      </c>
      <c r="R65" s="4">
        <v>135370</v>
      </c>
      <c r="S65" s="4" t="s">
        <v>229</v>
      </c>
      <c r="T65" s="4" t="s">
        <v>230</v>
      </c>
      <c r="U65" s="4">
        <v>549494808</v>
      </c>
      <c r="V65" s="4" t="s">
        <v>231</v>
      </c>
      <c r="W65" s="8" t="s">
        <v>232</v>
      </c>
      <c r="X65" s="8" t="s">
        <v>233</v>
      </c>
      <c r="Y65" s="8" t="s">
        <v>119</v>
      </c>
      <c r="Z65" s="8" t="s">
        <v>232</v>
      </c>
      <c r="AA65" s="8" t="s">
        <v>234</v>
      </c>
      <c r="AB65" s="7" t="s">
        <v>235</v>
      </c>
      <c r="AC65" s="9">
        <v>111.4</v>
      </c>
      <c r="AD65" s="6">
        <v>20</v>
      </c>
      <c r="AE65" s="9">
        <v>22.28</v>
      </c>
      <c r="AF65" s="10">
        <f t="shared" si="2"/>
        <v>11140</v>
      </c>
      <c r="AG65" s="10">
        <f t="shared" si="3"/>
        <v>13368</v>
      </c>
    </row>
    <row r="66" spans="1:33" ht="191.25">
      <c r="A66" s="3">
        <v>13989</v>
      </c>
      <c r="B66" s="4" t="s">
        <v>224</v>
      </c>
      <c r="C66" s="3">
        <v>34672</v>
      </c>
      <c r="D66" s="4" t="s">
        <v>75</v>
      </c>
      <c r="E66" s="4" t="s">
        <v>262</v>
      </c>
      <c r="F66" s="4" t="s">
        <v>263</v>
      </c>
      <c r="G66" s="4" t="s">
        <v>160</v>
      </c>
      <c r="H66" s="4" t="s">
        <v>264</v>
      </c>
      <c r="I66" s="5">
        <v>300</v>
      </c>
      <c r="J66" s="6">
        <v>300</v>
      </c>
      <c r="K66" s="7" t="s">
        <v>146</v>
      </c>
      <c r="L66" s="4">
        <v>119920</v>
      </c>
      <c r="M66" s="4" t="s">
        <v>226</v>
      </c>
      <c r="N66" s="4" t="s">
        <v>227</v>
      </c>
      <c r="O66" s="4" t="s">
        <v>164</v>
      </c>
      <c r="P66" s="4">
        <v>3</v>
      </c>
      <c r="Q66" s="4" t="s">
        <v>228</v>
      </c>
      <c r="R66" s="4">
        <v>135370</v>
      </c>
      <c r="S66" s="4" t="s">
        <v>229</v>
      </c>
      <c r="T66" s="4" t="s">
        <v>230</v>
      </c>
      <c r="U66" s="4">
        <v>549494808</v>
      </c>
      <c r="V66" s="4" t="s">
        <v>231</v>
      </c>
      <c r="W66" s="8" t="s">
        <v>232</v>
      </c>
      <c r="X66" s="8" t="s">
        <v>233</v>
      </c>
      <c r="Y66" s="8" t="s">
        <v>119</v>
      </c>
      <c r="Z66" s="8" t="s">
        <v>232</v>
      </c>
      <c r="AA66" s="8" t="s">
        <v>234</v>
      </c>
      <c r="AB66" s="7" t="s">
        <v>235</v>
      </c>
      <c r="AC66" s="9">
        <v>20.6</v>
      </c>
      <c r="AD66" s="6">
        <v>20</v>
      </c>
      <c r="AE66" s="9">
        <v>4.12</v>
      </c>
      <c r="AF66" s="10">
        <f t="shared" si="2"/>
        <v>6180</v>
      </c>
      <c r="AG66" s="10">
        <f t="shared" si="3"/>
        <v>7416</v>
      </c>
    </row>
    <row r="67" spans="1:33" ht="178.5">
      <c r="A67" s="3">
        <v>13989</v>
      </c>
      <c r="B67" s="4" t="s">
        <v>224</v>
      </c>
      <c r="C67" s="3">
        <v>34673</v>
      </c>
      <c r="D67" s="4" t="s">
        <v>75</v>
      </c>
      <c r="E67" s="4" t="s">
        <v>265</v>
      </c>
      <c r="F67" s="4" t="s">
        <v>266</v>
      </c>
      <c r="G67" s="4" t="s">
        <v>160</v>
      </c>
      <c r="H67" s="4" t="s">
        <v>267</v>
      </c>
      <c r="I67" s="5">
        <v>200</v>
      </c>
      <c r="J67" s="6">
        <v>200</v>
      </c>
      <c r="K67" s="7" t="s">
        <v>146</v>
      </c>
      <c r="L67" s="4">
        <v>119920</v>
      </c>
      <c r="M67" s="4" t="s">
        <v>226</v>
      </c>
      <c r="N67" s="4" t="s">
        <v>227</v>
      </c>
      <c r="O67" s="4" t="s">
        <v>164</v>
      </c>
      <c r="P67" s="4">
        <v>3</v>
      </c>
      <c r="Q67" s="4" t="s">
        <v>228</v>
      </c>
      <c r="R67" s="4">
        <v>135370</v>
      </c>
      <c r="S67" s="4" t="s">
        <v>229</v>
      </c>
      <c r="T67" s="4" t="s">
        <v>230</v>
      </c>
      <c r="U67" s="4">
        <v>549494808</v>
      </c>
      <c r="V67" s="4" t="s">
        <v>231</v>
      </c>
      <c r="W67" s="8" t="s">
        <v>232</v>
      </c>
      <c r="X67" s="8" t="s">
        <v>233</v>
      </c>
      <c r="Y67" s="8" t="s">
        <v>119</v>
      </c>
      <c r="Z67" s="8" t="s">
        <v>232</v>
      </c>
      <c r="AA67" s="8" t="s">
        <v>234</v>
      </c>
      <c r="AB67" s="7" t="s">
        <v>235</v>
      </c>
      <c r="AC67" s="9">
        <v>15.4</v>
      </c>
      <c r="AD67" s="6">
        <v>20</v>
      </c>
      <c r="AE67" s="9">
        <v>3.08</v>
      </c>
      <c r="AF67" s="10">
        <f t="shared" si="2"/>
        <v>3080</v>
      </c>
      <c r="AG67" s="10">
        <f t="shared" si="3"/>
        <v>3696</v>
      </c>
    </row>
    <row r="68" spans="1:33" ht="178.5">
      <c r="A68" s="3">
        <v>13989</v>
      </c>
      <c r="B68" s="4" t="s">
        <v>224</v>
      </c>
      <c r="C68" s="3">
        <v>34674</v>
      </c>
      <c r="D68" s="4" t="s">
        <v>75</v>
      </c>
      <c r="E68" s="4" t="s">
        <v>265</v>
      </c>
      <c r="F68" s="4" t="s">
        <v>266</v>
      </c>
      <c r="G68" s="4" t="s">
        <v>160</v>
      </c>
      <c r="H68" s="4" t="s">
        <v>268</v>
      </c>
      <c r="I68" s="5">
        <v>200</v>
      </c>
      <c r="J68" s="6">
        <v>200</v>
      </c>
      <c r="K68" s="7" t="s">
        <v>146</v>
      </c>
      <c r="L68" s="4">
        <v>119920</v>
      </c>
      <c r="M68" s="4" t="s">
        <v>226</v>
      </c>
      <c r="N68" s="4" t="s">
        <v>227</v>
      </c>
      <c r="O68" s="4" t="s">
        <v>164</v>
      </c>
      <c r="P68" s="4">
        <v>3</v>
      </c>
      <c r="Q68" s="4" t="s">
        <v>228</v>
      </c>
      <c r="R68" s="4">
        <v>135370</v>
      </c>
      <c r="S68" s="4" t="s">
        <v>229</v>
      </c>
      <c r="T68" s="4" t="s">
        <v>230</v>
      </c>
      <c r="U68" s="4">
        <v>549494808</v>
      </c>
      <c r="V68" s="4" t="s">
        <v>231</v>
      </c>
      <c r="W68" s="8" t="s">
        <v>232</v>
      </c>
      <c r="X68" s="8" t="s">
        <v>233</v>
      </c>
      <c r="Y68" s="8" t="s">
        <v>119</v>
      </c>
      <c r="Z68" s="8" t="s">
        <v>232</v>
      </c>
      <c r="AA68" s="8" t="s">
        <v>234</v>
      </c>
      <c r="AB68" s="7" t="s">
        <v>235</v>
      </c>
      <c r="AC68" s="9">
        <v>11.6</v>
      </c>
      <c r="AD68" s="6">
        <v>20</v>
      </c>
      <c r="AE68" s="9">
        <v>2.32</v>
      </c>
      <c r="AF68" s="10">
        <f t="shared" si="2"/>
        <v>2320</v>
      </c>
      <c r="AG68" s="10">
        <f t="shared" si="3"/>
        <v>2784</v>
      </c>
    </row>
    <row r="69" spans="1:33" ht="178.5">
      <c r="A69" s="3">
        <v>13989</v>
      </c>
      <c r="B69" s="4" t="s">
        <v>224</v>
      </c>
      <c r="C69" s="3">
        <v>34675</v>
      </c>
      <c r="D69" s="4" t="s">
        <v>75</v>
      </c>
      <c r="E69" s="4" t="s">
        <v>265</v>
      </c>
      <c r="F69" s="4" t="s">
        <v>266</v>
      </c>
      <c r="G69" s="4" t="s">
        <v>160</v>
      </c>
      <c r="H69" s="4" t="s">
        <v>269</v>
      </c>
      <c r="I69" s="5">
        <v>200</v>
      </c>
      <c r="J69" s="6">
        <v>200</v>
      </c>
      <c r="K69" s="7" t="s">
        <v>146</v>
      </c>
      <c r="L69" s="4">
        <v>119920</v>
      </c>
      <c r="M69" s="4" t="s">
        <v>226</v>
      </c>
      <c r="N69" s="4" t="s">
        <v>227</v>
      </c>
      <c r="O69" s="4" t="s">
        <v>164</v>
      </c>
      <c r="P69" s="4">
        <v>3</v>
      </c>
      <c r="Q69" s="4" t="s">
        <v>228</v>
      </c>
      <c r="R69" s="4">
        <v>135370</v>
      </c>
      <c r="S69" s="4" t="s">
        <v>229</v>
      </c>
      <c r="T69" s="4" t="s">
        <v>230</v>
      </c>
      <c r="U69" s="4">
        <v>549494808</v>
      </c>
      <c r="V69" s="4" t="s">
        <v>231</v>
      </c>
      <c r="W69" s="8" t="s">
        <v>232</v>
      </c>
      <c r="X69" s="8" t="s">
        <v>233</v>
      </c>
      <c r="Y69" s="8" t="s">
        <v>119</v>
      </c>
      <c r="Z69" s="8" t="s">
        <v>232</v>
      </c>
      <c r="AA69" s="8" t="s">
        <v>234</v>
      </c>
      <c r="AB69" s="7" t="s">
        <v>235</v>
      </c>
      <c r="AC69" s="9">
        <v>11.6</v>
      </c>
      <c r="AD69" s="6">
        <v>20</v>
      </c>
      <c r="AE69" s="9">
        <v>2.32</v>
      </c>
      <c r="AF69" s="10">
        <f t="shared" si="2"/>
        <v>2320</v>
      </c>
      <c r="AG69" s="10">
        <f t="shared" si="3"/>
        <v>2784</v>
      </c>
    </row>
    <row r="70" spans="1:33" ht="178.5">
      <c r="A70" s="3">
        <v>13989</v>
      </c>
      <c r="B70" s="4" t="s">
        <v>224</v>
      </c>
      <c r="C70" s="3">
        <v>34676</v>
      </c>
      <c r="D70" s="4" t="s">
        <v>75</v>
      </c>
      <c r="E70" s="4" t="s">
        <v>265</v>
      </c>
      <c r="F70" s="4" t="s">
        <v>266</v>
      </c>
      <c r="G70" s="4" t="s">
        <v>160</v>
      </c>
      <c r="H70" s="4" t="s">
        <v>270</v>
      </c>
      <c r="I70" s="5">
        <v>200</v>
      </c>
      <c r="J70" s="6">
        <v>200</v>
      </c>
      <c r="K70" s="7" t="s">
        <v>146</v>
      </c>
      <c r="L70" s="4">
        <v>119920</v>
      </c>
      <c r="M70" s="4" t="s">
        <v>226</v>
      </c>
      <c r="N70" s="4" t="s">
        <v>227</v>
      </c>
      <c r="O70" s="4" t="s">
        <v>164</v>
      </c>
      <c r="P70" s="4">
        <v>3</v>
      </c>
      <c r="Q70" s="4" t="s">
        <v>228</v>
      </c>
      <c r="R70" s="4">
        <v>135370</v>
      </c>
      <c r="S70" s="4" t="s">
        <v>229</v>
      </c>
      <c r="T70" s="4" t="s">
        <v>230</v>
      </c>
      <c r="U70" s="4">
        <v>549494808</v>
      </c>
      <c r="V70" s="4" t="s">
        <v>231</v>
      </c>
      <c r="W70" s="8" t="s">
        <v>232</v>
      </c>
      <c r="X70" s="8" t="s">
        <v>233</v>
      </c>
      <c r="Y70" s="8" t="s">
        <v>119</v>
      </c>
      <c r="Z70" s="8" t="s">
        <v>232</v>
      </c>
      <c r="AA70" s="8" t="s">
        <v>234</v>
      </c>
      <c r="AB70" s="7" t="s">
        <v>235</v>
      </c>
      <c r="AC70" s="9">
        <v>15.4</v>
      </c>
      <c r="AD70" s="6">
        <v>20</v>
      </c>
      <c r="AE70" s="9">
        <v>3.08</v>
      </c>
      <c r="AF70" s="10">
        <f t="shared" si="2"/>
        <v>3080</v>
      </c>
      <c r="AG70" s="10">
        <f t="shared" si="3"/>
        <v>3696</v>
      </c>
    </row>
    <row r="71" spans="1:33" ht="229.5">
      <c r="A71" s="3">
        <v>13989</v>
      </c>
      <c r="B71" s="4" t="s">
        <v>224</v>
      </c>
      <c r="C71" s="3">
        <v>34677</v>
      </c>
      <c r="D71" s="4" t="s">
        <v>75</v>
      </c>
      <c r="E71" s="4" t="s">
        <v>189</v>
      </c>
      <c r="F71" s="4" t="s">
        <v>190</v>
      </c>
      <c r="G71" s="4" t="s">
        <v>160</v>
      </c>
      <c r="H71" s="4" t="s">
        <v>271</v>
      </c>
      <c r="I71" s="5">
        <v>500</v>
      </c>
      <c r="J71" s="6">
        <v>500</v>
      </c>
      <c r="K71" s="7" t="s">
        <v>146</v>
      </c>
      <c r="L71" s="4">
        <v>119920</v>
      </c>
      <c r="M71" s="4" t="s">
        <v>226</v>
      </c>
      <c r="N71" s="4" t="s">
        <v>227</v>
      </c>
      <c r="O71" s="4" t="s">
        <v>164</v>
      </c>
      <c r="P71" s="4">
        <v>3</v>
      </c>
      <c r="Q71" s="4" t="s">
        <v>228</v>
      </c>
      <c r="R71" s="4">
        <v>135370</v>
      </c>
      <c r="S71" s="4" t="s">
        <v>229</v>
      </c>
      <c r="T71" s="4" t="s">
        <v>230</v>
      </c>
      <c r="U71" s="4">
        <v>549494808</v>
      </c>
      <c r="V71" s="4" t="s">
        <v>231</v>
      </c>
      <c r="W71" s="8" t="s">
        <v>232</v>
      </c>
      <c r="X71" s="8" t="s">
        <v>233</v>
      </c>
      <c r="Y71" s="8" t="s">
        <v>119</v>
      </c>
      <c r="Z71" s="8" t="s">
        <v>232</v>
      </c>
      <c r="AA71" s="8" t="s">
        <v>234</v>
      </c>
      <c r="AB71" s="7" t="s">
        <v>235</v>
      </c>
      <c r="AC71" s="9">
        <v>15.4</v>
      </c>
      <c r="AD71" s="6">
        <v>20</v>
      </c>
      <c r="AE71" s="9">
        <v>3.08</v>
      </c>
      <c r="AF71" s="10">
        <f t="shared" si="2"/>
        <v>7700</v>
      </c>
      <c r="AG71" s="10">
        <f t="shared" si="3"/>
        <v>9240</v>
      </c>
    </row>
    <row r="72" spans="1:33" ht="229.5">
      <c r="A72" s="3">
        <v>13989</v>
      </c>
      <c r="B72" s="4" t="s">
        <v>224</v>
      </c>
      <c r="C72" s="3">
        <v>34678</v>
      </c>
      <c r="D72" s="4" t="s">
        <v>75</v>
      </c>
      <c r="E72" s="4" t="s">
        <v>189</v>
      </c>
      <c r="F72" s="4" t="s">
        <v>190</v>
      </c>
      <c r="G72" s="4" t="s">
        <v>160</v>
      </c>
      <c r="H72" s="4" t="s">
        <v>272</v>
      </c>
      <c r="I72" s="5">
        <v>500</v>
      </c>
      <c r="J72" s="6">
        <v>500</v>
      </c>
      <c r="K72" s="7" t="s">
        <v>146</v>
      </c>
      <c r="L72" s="4">
        <v>119920</v>
      </c>
      <c r="M72" s="4" t="s">
        <v>226</v>
      </c>
      <c r="N72" s="4" t="s">
        <v>227</v>
      </c>
      <c r="O72" s="4" t="s">
        <v>164</v>
      </c>
      <c r="P72" s="4">
        <v>3</v>
      </c>
      <c r="Q72" s="4" t="s">
        <v>228</v>
      </c>
      <c r="R72" s="4">
        <v>135370</v>
      </c>
      <c r="S72" s="4" t="s">
        <v>229</v>
      </c>
      <c r="T72" s="4" t="s">
        <v>230</v>
      </c>
      <c r="U72" s="4">
        <v>549494808</v>
      </c>
      <c r="V72" s="4" t="s">
        <v>231</v>
      </c>
      <c r="W72" s="8" t="s">
        <v>232</v>
      </c>
      <c r="X72" s="8" t="s">
        <v>233</v>
      </c>
      <c r="Y72" s="8" t="s">
        <v>119</v>
      </c>
      <c r="Z72" s="8" t="s">
        <v>232</v>
      </c>
      <c r="AA72" s="8" t="s">
        <v>234</v>
      </c>
      <c r="AB72" s="7" t="s">
        <v>235</v>
      </c>
      <c r="AC72" s="9">
        <v>15.4</v>
      </c>
      <c r="AD72" s="6">
        <v>20</v>
      </c>
      <c r="AE72" s="9">
        <v>3.08</v>
      </c>
      <c r="AF72" s="10">
        <f t="shared" si="2"/>
        <v>7700</v>
      </c>
      <c r="AG72" s="10">
        <f t="shared" si="3"/>
        <v>9240</v>
      </c>
    </row>
    <row r="73" spans="1:33" ht="229.5">
      <c r="A73" s="3">
        <v>13989</v>
      </c>
      <c r="B73" s="4" t="s">
        <v>224</v>
      </c>
      <c r="C73" s="3">
        <v>34679</v>
      </c>
      <c r="D73" s="4" t="s">
        <v>75</v>
      </c>
      <c r="E73" s="4" t="s">
        <v>189</v>
      </c>
      <c r="F73" s="4" t="s">
        <v>190</v>
      </c>
      <c r="G73" s="4" t="s">
        <v>160</v>
      </c>
      <c r="H73" s="4" t="s">
        <v>273</v>
      </c>
      <c r="I73" s="5">
        <v>500</v>
      </c>
      <c r="J73" s="6">
        <v>500</v>
      </c>
      <c r="K73" s="7" t="s">
        <v>146</v>
      </c>
      <c r="L73" s="4">
        <v>119920</v>
      </c>
      <c r="M73" s="4" t="s">
        <v>226</v>
      </c>
      <c r="N73" s="4" t="s">
        <v>227</v>
      </c>
      <c r="O73" s="4" t="s">
        <v>164</v>
      </c>
      <c r="P73" s="4">
        <v>3</v>
      </c>
      <c r="Q73" s="4" t="s">
        <v>228</v>
      </c>
      <c r="R73" s="4">
        <v>135370</v>
      </c>
      <c r="S73" s="4" t="s">
        <v>229</v>
      </c>
      <c r="T73" s="4" t="s">
        <v>230</v>
      </c>
      <c r="U73" s="4">
        <v>549494808</v>
      </c>
      <c r="V73" s="4" t="s">
        <v>231</v>
      </c>
      <c r="W73" s="8" t="s">
        <v>232</v>
      </c>
      <c r="X73" s="8" t="s">
        <v>233</v>
      </c>
      <c r="Y73" s="8" t="s">
        <v>119</v>
      </c>
      <c r="Z73" s="8" t="s">
        <v>232</v>
      </c>
      <c r="AA73" s="8" t="s">
        <v>234</v>
      </c>
      <c r="AB73" s="7" t="s">
        <v>235</v>
      </c>
      <c r="AC73" s="9">
        <v>15.4</v>
      </c>
      <c r="AD73" s="6">
        <v>20</v>
      </c>
      <c r="AE73" s="9">
        <v>3.08</v>
      </c>
      <c r="AF73" s="10">
        <f t="shared" si="2"/>
        <v>7700</v>
      </c>
      <c r="AG73" s="10">
        <f t="shared" si="3"/>
        <v>9240</v>
      </c>
    </row>
    <row r="74" spans="1:33" ht="229.5">
      <c r="A74" s="3">
        <v>13989</v>
      </c>
      <c r="B74" s="4" t="s">
        <v>224</v>
      </c>
      <c r="C74" s="3">
        <v>34680</v>
      </c>
      <c r="D74" s="4" t="s">
        <v>75</v>
      </c>
      <c r="E74" s="4" t="s">
        <v>189</v>
      </c>
      <c r="F74" s="4" t="s">
        <v>190</v>
      </c>
      <c r="G74" s="4" t="s">
        <v>160</v>
      </c>
      <c r="H74" s="4" t="s">
        <v>274</v>
      </c>
      <c r="I74" s="5">
        <v>500</v>
      </c>
      <c r="J74" s="6">
        <v>500</v>
      </c>
      <c r="K74" s="7" t="s">
        <v>146</v>
      </c>
      <c r="L74" s="4">
        <v>119920</v>
      </c>
      <c r="M74" s="4" t="s">
        <v>226</v>
      </c>
      <c r="N74" s="4" t="s">
        <v>227</v>
      </c>
      <c r="O74" s="4" t="s">
        <v>164</v>
      </c>
      <c r="P74" s="4">
        <v>3</v>
      </c>
      <c r="Q74" s="4" t="s">
        <v>228</v>
      </c>
      <c r="R74" s="4">
        <v>135370</v>
      </c>
      <c r="S74" s="4" t="s">
        <v>229</v>
      </c>
      <c r="T74" s="4" t="s">
        <v>230</v>
      </c>
      <c r="U74" s="4">
        <v>549494808</v>
      </c>
      <c r="V74" s="4" t="s">
        <v>231</v>
      </c>
      <c r="W74" s="8" t="s">
        <v>232</v>
      </c>
      <c r="X74" s="8" t="s">
        <v>233</v>
      </c>
      <c r="Y74" s="8" t="s">
        <v>119</v>
      </c>
      <c r="Z74" s="8" t="s">
        <v>232</v>
      </c>
      <c r="AA74" s="8" t="s">
        <v>234</v>
      </c>
      <c r="AB74" s="7" t="s">
        <v>235</v>
      </c>
      <c r="AC74" s="9">
        <v>15.4</v>
      </c>
      <c r="AD74" s="6">
        <v>20</v>
      </c>
      <c r="AE74" s="9">
        <v>3.08</v>
      </c>
      <c r="AF74" s="10">
        <f t="shared" si="2"/>
        <v>7700</v>
      </c>
      <c r="AG74" s="10">
        <f t="shared" si="3"/>
        <v>9240</v>
      </c>
    </row>
    <row r="75" spans="1:33" ht="306">
      <c r="A75" s="3">
        <v>13989</v>
      </c>
      <c r="B75" s="4" t="s">
        <v>224</v>
      </c>
      <c r="C75" s="3">
        <v>34681</v>
      </c>
      <c r="D75" s="4" t="s">
        <v>75</v>
      </c>
      <c r="E75" s="4" t="s">
        <v>275</v>
      </c>
      <c r="F75" s="4" t="s">
        <v>276</v>
      </c>
      <c r="G75" s="4" t="s">
        <v>160</v>
      </c>
      <c r="H75" s="4" t="s">
        <v>277</v>
      </c>
      <c r="I75" s="5">
        <v>80</v>
      </c>
      <c r="J75" s="6">
        <v>80</v>
      </c>
      <c r="K75" s="7" t="s">
        <v>146</v>
      </c>
      <c r="L75" s="4">
        <v>119920</v>
      </c>
      <c r="M75" s="4" t="s">
        <v>226</v>
      </c>
      <c r="N75" s="4" t="s">
        <v>227</v>
      </c>
      <c r="O75" s="4" t="s">
        <v>164</v>
      </c>
      <c r="P75" s="4">
        <v>3</v>
      </c>
      <c r="Q75" s="4" t="s">
        <v>228</v>
      </c>
      <c r="R75" s="4">
        <v>135370</v>
      </c>
      <c r="S75" s="4" t="s">
        <v>229</v>
      </c>
      <c r="T75" s="4" t="s">
        <v>230</v>
      </c>
      <c r="U75" s="4">
        <v>549494808</v>
      </c>
      <c r="V75" s="4" t="s">
        <v>231</v>
      </c>
      <c r="W75" s="8" t="s">
        <v>232</v>
      </c>
      <c r="X75" s="8" t="s">
        <v>233</v>
      </c>
      <c r="Y75" s="8" t="s">
        <v>119</v>
      </c>
      <c r="Z75" s="8" t="s">
        <v>232</v>
      </c>
      <c r="AA75" s="8" t="s">
        <v>234</v>
      </c>
      <c r="AB75" s="7" t="s">
        <v>235</v>
      </c>
      <c r="AC75" s="9">
        <v>411.5</v>
      </c>
      <c r="AD75" s="6">
        <v>20</v>
      </c>
      <c r="AE75" s="9">
        <v>82.3</v>
      </c>
      <c r="AF75" s="10">
        <f t="shared" si="2"/>
        <v>32920</v>
      </c>
      <c r="AG75" s="10">
        <f t="shared" si="3"/>
        <v>39504</v>
      </c>
    </row>
    <row r="76" spans="1:33" ht="76.5">
      <c r="A76" s="3">
        <v>13989</v>
      </c>
      <c r="B76" s="4" t="s">
        <v>224</v>
      </c>
      <c r="C76" s="3">
        <v>34688</v>
      </c>
      <c r="D76" s="4" t="s">
        <v>75</v>
      </c>
      <c r="E76" s="4" t="s">
        <v>278</v>
      </c>
      <c r="F76" s="4" t="s">
        <v>279</v>
      </c>
      <c r="G76" s="4" t="s">
        <v>280</v>
      </c>
      <c r="H76" s="4" t="s">
        <v>281</v>
      </c>
      <c r="I76" s="5">
        <v>200</v>
      </c>
      <c r="J76" s="6">
        <v>200</v>
      </c>
      <c r="K76" s="7" t="s">
        <v>146</v>
      </c>
      <c r="L76" s="4">
        <v>119920</v>
      </c>
      <c r="M76" s="4" t="s">
        <v>226</v>
      </c>
      <c r="N76" s="4" t="s">
        <v>227</v>
      </c>
      <c r="O76" s="4" t="s">
        <v>164</v>
      </c>
      <c r="P76" s="4">
        <v>3</v>
      </c>
      <c r="Q76" s="4" t="s">
        <v>228</v>
      </c>
      <c r="R76" s="4">
        <v>135370</v>
      </c>
      <c r="S76" s="4" t="s">
        <v>229</v>
      </c>
      <c r="T76" s="4" t="s">
        <v>230</v>
      </c>
      <c r="U76" s="4">
        <v>549494808</v>
      </c>
      <c r="V76" s="4" t="s">
        <v>231</v>
      </c>
      <c r="W76" s="8" t="s">
        <v>232</v>
      </c>
      <c r="X76" s="8" t="s">
        <v>233</v>
      </c>
      <c r="Y76" s="8" t="s">
        <v>119</v>
      </c>
      <c r="Z76" s="8" t="s">
        <v>232</v>
      </c>
      <c r="AA76" s="8" t="s">
        <v>234</v>
      </c>
      <c r="AB76" s="7" t="s">
        <v>235</v>
      </c>
      <c r="AC76" s="9">
        <v>55.7</v>
      </c>
      <c r="AD76" s="6">
        <v>20</v>
      </c>
      <c r="AE76" s="9">
        <v>11.14</v>
      </c>
      <c r="AF76" s="10">
        <f t="shared" si="2"/>
        <v>11140</v>
      </c>
      <c r="AG76" s="10">
        <f t="shared" si="3"/>
        <v>13368</v>
      </c>
    </row>
    <row r="77" spans="1:33" ht="76.5">
      <c r="A77" s="3">
        <v>13989</v>
      </c>
      <c r="B77" s="4" t="s">
        <v>224</v>
      </c>
      <c r="C77" s="3">
        <v>34689</v>
      </c>
      <c r="D77" s="4" t="s">
        <v>75</v>
      </c>
      <c r="E77" s="4" t="s">
        <v>278</v>
      </c>
      <c r="F77" s="4" t="s">
        <v>279</v>
      </c>
      <c r="G77" s="4" t="s">
        <v>280</v>
      </c>
      <c r="H77" s="4" t="s">
        <v>282</v>
      </c>
      <c r="I77" s="5">
        <v>200</v>
      </c>
      <c r="J77" s="6">
        <v>200</v>
      </c>
      <c r="K77" s="7" t="s">
        <v>146</v>
      </c>
      <c r="L77" s="4">
        <v>119920</v>
      </c>
      <c r="M77" s="4" t="s">
        <v>226</v>
      </c>
      <c r="N77" s="4" t="s">
        <v>227</v>
      </c>
      <c r="O77" s="4" t="s">
        <v>164</v>
      </c>
      <c r="P77" s="4">
        <v>3</v>
      </c>
      <c r="Q77" s="4" t="s">
        <v>228</v>
      </c>
      <c r="R77" s="4">
        <v>135370</v>
      </c>
      <c r="S77" s="4" t="s">
        <v>229</v>
      </c>
      <c r="T77" s="4" t="s">
        <v>230</v>
      </c>
      <c r="U77" s="4">
        <v>549494808</v>
      </c>
      <c r="V77" s="4" t="s">
        <v>231</v>
      </c>
      <c r="W77" s="8" t="s">
        <v>232</v>
      </c>
      <c r="X77" s="8" t="s">
        <v>233</v>
      </c>
      <c r="Y77" s="8" t="s">
        <v>119</v>
      </c>
      <c r="Z77" s="8" t="s">
        <v>232</v>
      </c>
      <c r="AA77" s="8" t="s">
        <v>234</v>
      </c>
      <c r="AB77" s="7" t="s">
        <v>235</v>
      </c>
      <c r="AC77" s="9">
        <v>55.7</v>
      </c>
      <c r="AD77" s="6">
        <v>20</v>
      </c>
      <c r="AE77" s="9">
        <v>11.14</v>
      </c>
      <c r="AF77" s="10">
        <f t="shared" si="2"/>
        <v>11140</v>
      </c>
      <c r="AG77" s="10">
        <f t="shared" si="3"/>
        <v>13368</v>
      </c>
    </row>
    <row r="78" spans="1:33" ht="76.5">
      <c r="A78" s="3">
        <v>13989</v>
      </c>
      <c r="B78" s="4" t="s">
        <v>224</v>
      </c>
      <c r="C78" s="3">
        <v>34690</v>
      </c>
      <c r="D78" s="4" t="s">
        <v>75</v>
      </c>
      <c r="E78" s="4" t="s">
        <v>278</v>
      </c>
      <c r="F78" s="4" t="s">
        <v>279</v>
      </c>
      <c r="G78" s="4" t="s">
        <v>280</v>
      </c>
      <c r="H78" s="4" t="s">
        <v>283</v>
      </c>
      <c r="I78" s="5">
        <v>200</v>
      </c>
      <c r="J78" s="6">
        <v>200</v>
      </c>
      <c r="K78" s="7" t="s">
        <v>146</v>
      </c>
      <c r="L78" s="4">
        <v>119920</v>
      </c>
      <c r="M78" s="4" t="s">
        <v>226</v>
      </c>
      <c r="N78" s="4" t="s">
        <v>227</v>
      </c>
      <c r="O78" s="4" t="s">
        <v>164</v>
      </c>
      <c r="P78" s="4">
        <v>3</v>
      </c>
      <c r="Q78" s="4" t="s">
        <v>228</v>
      </c>
      <c r="R78" s="4">
        <v>135370</v>
      </c>
      <c r="S78" s="4" t="s">
        <v>229</v>
      </c>
      <c r="T78" s="4" t="s">
        <v>230</v>
      </c>
      <c r="U78" s="4">
        <v>549494808</v>
      </c>
      <c r="V78" s="4" t="s">
        <v>231</v>
      </c>
      <c r="W78" s="8" t="s">
        <v>232</v>
      </c>
      <c r="X78" s="8" t="s">
        <v>233</v>
      </c>
      <c r="Y78" s="8" t="s">
        <v>119</v>
      </c>
      <c r="Z78" s="8" t="s">
        <v>232</v>
      </c>
      <c r="AA78" s="8" t="s">
        <v>234</v>
      </c>
      <c r="AB78" s="7" t="s">
        <v>235</v>
      </c>
      <c r="AC78" s="9">
        <v>55.7</v>
      </c>
      <c r="AD78" s="6">
        <v>20</v>
      </c>
      <c r="AE78" s="9">
        <v>11.14</v>
      </c>
      <c r="AF78" s="10">
        <f t="shared" si="2"/>
        <v>11140</v>
      </c>
      <c r="AG78" s="10">
        <f t="shared" si="3"/>
        <v>13368</v>
      </c>
    </row>
    <row r="79" spans="1:33" ht="76.5">
      <c r="A79" s="3">
        <v>13989</v>
      </c>
      <c r="B79" s="4" t="s">
        <v>224</v>
      </c>
      <c r="C79" s="3">
        <v>34691</v>
      </c>
      <c r="D79" s="4" t="s">
        <v>75</v>
      </c>
      <c r="E79" s="4" t="s">
        <v>278</v>
      </c>
      <c r="F79" s="4" t="s">
        <v>279</v>
      </c>
      <c r="G79" s="4" t="s">
        <v>280</v>
      </c>
      <c r="H79" s="4" t="s">
        <v>284</v>
      </c>
      <c r="I79" s="5">
        <v>200</v>
      </c>
      <c r="J79" s="6">
        <v>200</v>
      </c>
      <c r="K79" s="7" t="s">
        <v>146</v>
      </c>
      <c r="L79" s="4">
        <v>119920</v>
      </c>
      <c r="M79" s="4" t="s">
        <v>226</v>
      </c>
      <c r="N79" s="4" t="s">
        <v>227</v>
      </c>
      <c r="O79" s="4" t="s">
        <v>164</v>
      </c>
      <c r="P79" s="4">
        <v>3</v>
      </c>
      <c r="Q79" s="4" t="s">
        <v>228</v>
      </c>
      <c r="R79" s="4">
        <v>135370</v>
      </c>
      <c r="S79" s="4" t="s">
        <v>229</v>
      </c>
      <c r="T79" s="4" t="s">
        <v>230</v>
      </c>
      <c r="U79" s="4">
        <v>549494808</v>
      </c>
      <c r="V79" s="4" t="s">
        <v>231</v>
      </c>
      <c r="W79" s="8" t="s">
        <v>232</v>
      </c>
      <c r="X79" s="8" t="s">
        <v>233</v>
      </c>
      <c r="Y79" s="8" t="s">
        <v>119</v>
      </c>
      <c r="Z79" s="8" t="s">
        <v>232</v>
      </c>
      <c r="AA79" s="8" t="s">
        <v>234</v>
      </c>
      <c r="AB79" s="7" t="s">
        <v>235</v>
      </c>
      <c r="AC79" s="9">
        <v>55.7</v>
      </c>
      <c r="AD79" s="6">
        <v>20</v>
      </c>
      <c r="AE79" s="9">
        <v>11.14</v>
      </c>
      <c r="AF79" s="10">
        <f t="shared" si="2"/>
        <v>11140</v>
      </c>
      <c r="AG79" s="10">
        <f t="shared" si="3"/>
        <v>13368</v>
      </c>
    </row>
    <row r="80" spans="1:33" ht="242.25">
      <c r="A80" s="3">
        <v>13989</v>
      </c>
      <c r="B80" s="4" t="s">
        <v>224</v>
      </c>
      <c r="C80" s="3">
        <v>34692</v>
      </c>
      <c r="D80" s="4" t="s">
        <v>75</v>
      </c>
      <c r="E80" s="4" t="s">
        <v>285</v>
      </c>
      <c r="F80" s="4" t="s">
        <v>286</v>
      </c>
      <c r="G80" s="4" t="s">
        <v>160</v>
      </c>
      <c r="H80" s="4" t="s">
        <v>287</v>
      </c>
      <c r="I80" s="5">
        <v>28</v>
      </c>
      <c r="J80" s="6">
        <v>28</v>
      </c>
      <c r="K80" s="7" t="s">
        <v>146</v>
      </c>
      <c r="L80" s="4">
        <v>119920</v>
      </c>
      <c r="M80" s="4" t="s">
        <v>226</v>
      </c>
      <c r="N80" s="4" t="s">
        <v>227</v>
      </c>
      <c r="O80" s="4" t="s">
        <v>164</v>
      </c>
      <c r="P80" s="4">
        <v>3</v>
      </c>
      <c r="Q80" s="4" t="s">
        <v>228</v>
      </c>
      <c r="R80" s="4">
        <v>135370</v>
      </c>
      <c r="S80" s="4" t="s">
        <v>229</v>
      </c>
      <c r="T80" s="4" t="s">
        <v>230</v>
      </c>
      <c r="U80" s="4">
        <v>549494808</v>
      </c>
      <c r="V80" s="4" t="s">
        <v>231</v>
      </c>
      <c r="W80" s="8" t="s">
        <v>232</v>
      </c>
      <c r="X80" s="8" t="s">
        <v>233</v>
      </c>
      <c r="Y80" s="8" t="s">
        <v>119</v>
      </c>
      <c r="Z80" s="8" t="s">
        <v>232</v>
      </c>
      <c r="AA80" s="8" t="s">
        <v>234</v>
      </c>
      <c r="AB80" s="7" t="s">
        <v>235</v>
      </c>
      <c r="AC80" s="9">
        <v>140.1</v>
      </c>
      <c r="AD80" s="6">
        <v>20</v>
      </c>
      <c r="AE80" s="9">
        <v>28.02</v>
      </c>
      <c r="AF80" s="10">
        <f t="shared" si="2"/>
        <v>3922.8</v>
      </c>
      <c r="AG80" s="10">
        <f t="shared" si="3"/>
        <v>4707.36</v>
      </c>
    </row>
    <row r="81" spans="1:33" ht="242.25">
      <c r="A81" s="3">
        <v>13989</v>
      </c>
      <c r="B81" s="4" t="s">
        <v>224</v>
      </c>
      <c r="C81" s="3">
        <v>34693</v>
      </c>
      <c r="D81" s="4" t="s">
        <v>75</v>
      </c>
      <c r="E81" s="4" t="s">
        <v>285</v>
      </c>
      <c r="F81" s="4" t="s">
        <v>286</v>
      </c>
      <c r="G81" s="4" t="s">
        <v>160</v>
      </c>
      <c r="H81" s="4" t="s">
        <v>288</v>
      </c>
      <c r="I81" s="5">
        <v>26</v>
      </c>
      <c r="J81" s="6">
        <v>26</v>
      </c>
      <c r="K81" s="7" t="s">
        <v>146</v>
      </c>
      <c r="L81" s="4">
        <v>119920</v>
      </c>
      <c r="M81" s="4" t="s">
        <v>226</v>
      </c>
      <c r="N81" s="4" t="s">
        <v>227</v>
      </c>
      <c r="O81" s="4" t="s">
        <v>164</v>
      </c>
      <c r="P81" s="4">
        <v>3</v>
      </c>
      <c r="Q81" s="4" t="s">
        <v>228</v>
      </c>
      <c r="R81" s="4">
        <v>135370</v>
      </c>
      <c r="S81" s="4" t="s">
        <v>229</v>
      </c>
      <c r="T81" s="4" t="s">
        <v>230</v>
      </c>
      <c r="U81" s="4">
        <v>549494808</v>
      </c>
      <c r="V81" s="4" t="s">
        <v>231</v>
      </c>
      <c r="W81" s="8" t="s">
        <v>232</v>
      </c>
      <c r="X81" s="8" t="s">
        <v>233</v>
      </c>
      <c r="Y81" s="8" t="s">
        <v>119</v>
      </c>
      <c r="Z81" s="8" t="s">
        <v>232</v>
      </c>
      <c r="AA81" s="8" t="s">
        <v>234</v>
      </c>
      <c r="AB81" s="7" t="s">
        <v>235</v>
      </c>
      <c r="AC81" s="9">
        <v>140.1</v>
      </c>
      <c r="AD81" s="6">
        <v>20</v>
      </c>
      <c r="AE81" s="9">
        <v>28.02</v>
      </c>
      <c r="AF81" s="10">
        <f t="shared" si="2"/>
        <v>3642.6</v>
      </c>
      <c r="AG81" s="10">
        <f t="shared" si="3"/>
        <v>4371.12</v>
      </c>
    </row>
    <row r="82" spans="1:33" ht="242.25">
      <c r="A82" s="3">
        <v>13989</v>
      </c>
      <c r="B82" s="4" t="s">
        <v>224</v>
      </c>
      <c r="C82" s="3">
        <v>34694</v>
      </c>
      <c r="D82" s="4" t="s">
        <v>75</v>
      </c>
      <c r="E82" s="4" t="s">
        <v>285</v>
      </c>
      <c r="F82" s="4" t="s">
        <v>286</v>
      </c>
      <c r="G82" s="4" t="s">
        <v>160</v>
      </c>
      <c r="H82" s="4" t="s">
        <v>289</v>
      </c>
      <c r="I82" s="5">
        <v>26</v>
      </c>
      <c r="J82" s="6">
        <v>26</v>
      </c>
      <c r="K82" s="7" t="s">
        <v>146</v>
      </c>
      <c r="L82" s="4">
        <v>119920</v>
      </c>
      <c r="M82" s="4" t="s">
        <v>226</v>
      </c>
      <c r="N82" s="4" t="s">
        <v>227</v>
      </c>
      <c r="O82" s="4" t="s">
        <v>164</v>
      </c>
      <c r="P82" s="4">
        <v>3</v>
      </c>
      <c r="Q82" s="4" t="s">
        <v>228</v>
      </c>
      <c r="R82" s="4">
        <v>135370</v>
      </c>
      <c r="S82" s="4" t="s">
        <v>229</v>
      </c>
      <c r="T82" s="4" t="s">
        <v>230</v>
      </c>
      <c r="U82" s="4">
        <v>549494808</v>
      </c>
      <c r="V82" s="4" t="s">
        <v>231</v>
      </c>
      <c r="W82" s="8" t="s">
        <v>232</v>
      </c>
      <c r="X82" s="8" t="s">
        <v>233</v>
      </c>
      <c r="Y82" s="8" t="s">
        <v>119</v>
      </c>
      <c r="Z82" s="8" t="s">
        <v>232</v>
      </c>
      <c r="AA82" s="8" t="s">
        <v>234</v>
      </c>
      <c r="AB82" s="7" t="s">
        <v>235</v>
      </c>
      <c r="AC82" s="9">
        <v>140.1</v>
      </c>
      <c r="AD82" s="6">
        <v>20</v>
      </c>
      <c r="AE82" s="9">
        <v>28.02</v>
      </c>
      <c r="AF82" s="10">
        <f t="shared" si="2"/>
        <v>3642.6</v>
      </c>
      <c r="AG82" s="10">
        <f t="shared" si="3"/>
        <v>4371.12</v>
      </c>
    </row>
    <row r="83" spans="1:33" ht="267.75">
      <c r="A83" s="3">
        <v>13989</v>
      </c>
      <c r="B83" s="4" t="s">
        <v>224</v>
      </c>
      <c r="C83" s="3">
        <v>34695</v>
      </c>
      <c r="D83" s="4" t="s">
        <v>75</v>
      </c>
      <c r="E83" s="4" t="s">
        <v>290</v>
      </c>
      <c r="F83" s="4" t="s">
        <v>291</v>
      </c>
      <c r="G83" s="4" t="s">
        <v>160</v>
      </c>
      <c r="H83" s="4" t="s">
        <v>292</v>
      </c>
      <c r="I83" s="5">
        <v>50</v>
      </c>
      <c r="J83" s="6">
        <v>50</v>
      </c>
      <c r="K83" s="7" t="s">
        <v>146</v>
      </c>
      <c r="L83" s="4">
        <v>119920</v>
      </c>
      <c r="M83" s="4" t="s">
        <v>226</v>
      </c>
      <c r="N83" s="4" t="s">
        <v>227</v>
      </c>
      <c r="O83" s="4" t="s">
        <v>164</v>
      </c>
      <c r="P83" s="4">
        <v>3</v>
      </c>
      <c r="Q83" s="4" t="s">
        <v>228</v>
      </c>
      <c r="R83" s="4">
        <v>135370</v>
      </c>
      <c r="S83" s="4" t="s">
        <v>229</v>
      </c>
      <c r="T83" s="4" t="s">
        <v>230</v>
      </c>
      <c r="U83" s="4">
        <v>549494808</v>
      </c>
      <c r="V83" s="4" t="s">
        <v>231</v>
      </c>
      <c r="W83" s="8" t="s">
        <v>232</v>
      </c>
      <c r="X83" s="8" t="s">
        <v>233</v>
      </c>
      <c r="Y83" s="8" t="s">
        <v>119</v>
      </c>
      <c r="Z83" s="8" t="s">
        <v>232</v>
      </c>
      <c r="AA83" s="8" t="s">
        <v>234</v>
      </c>
      <c r="AB83" s="7" t="s">
        <v>235</v>
      </c>
      <c r="AC83" s="9">
        <v>244.3</v>
      </c>
      <c r="AD83" s="6">
        <v>20</v>
      </c>
      <c r="AE83" s="9">
        <v>48.86</v>
      </c>
      <c r="AF83" s="10">
        <f t="shared" si="2"/>
        <v>12215</v>
      </c>
      <c r="AG83" s="10">
        <f t="shared" si="3"/>
        <v>14658</v>
      </c>
    </row>
    <row r="84" spans="1:33" ht="13.5" customHeight="1">
      <c r="A84" s="21"/>
      <c r="B84" s="21"/>
      <c r="C84" s="21"/>
      <c r="D84" s="11"/>
      <c r="E84" s="11"/>
      <c r="F84" s="11"/>
      <c r="G84" s="24"/>
      <c r="H84" s="24"/>
      <c r="I84" s="11"/>
      <c r="J84" s="11"/>
      <c r="K84" s="11"/>
      <c r="L84" s="11"/>
      <c r="M84" s="11"/>
      <c r="N84" s="11"/>
      <c r="O84" s="11"/>
      <c r="P84" s="11"/>
      <c r="Q84" s="11"/>
      <c r="R84" s="11"/>
      <c r="S84" s="11"/>
      <c r="T84" s="11"/>
      <c r="U84" s="11"/>
      <c r="V84" s="11"/>
      <c r="W84" s="11"/>
      <c r="X84" s="11"/>
      <c r="Y84" s="11"/>
      <c r="Z84" s="11"/>
      <c r="AA84" s="11"/>
      <c r="AB84" s="11"/>
      <c r="AC84" s="11"/>
      <c r="AD84" s="21" t="s">
        <v>108</v>
      </c>
      <c r="AE84" s="21"/>
      <c r="AF84" s="12">
        <f>SUM(AF48:AF83)</f>
        <v>292362.79999999993</v>
      </c>
      <c r="AG84" s="12">
        <f>SUM(AG48:AG83)</f>
        <v>350835.36</v>
      </c>
    </row>
    <row r="85" spans="1:33" ht="12.75">
      <c r="A85" s="13"/>
      <c r="B85" s="13"/>
      <c r="C85" s="13"/>
      <c r="D85" s="13"/>
      <c r="E85" s="13"/>
      <c r="F85" s="13"/>
      <c r="G85" s="25"/>
      <c r="H85" s="25"/>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ht="102">
      <c r="A86" s="3">
        <v>13991</v>
      </c>
      <c r="B86" s="4"/>
      <c r="C86" s="3">
        <v>34632</v>
      </c>
      <c r="D86" s="4" t="s">
        <v>75</v>
      </c>
      <c r="E86" s="4" t="s">
        <v>104</v>
      </c>
      <c r="F86" s="4" t="s">
        <v>105</v>
      </c>
      <c r="G86" s="4" t="s">
        <v>106</v>
      </c>
      <c r="H86" s="4" t="s">
        <v>293</v>
      </c>
      <c r="I86" s="5">
        <v>50</v>
      </c>
      <c r="J86" s="6">
        <v>50</v>
      </c>
      <c r="K86" s="7" t="s">
        <v>80</v>
      </c>
      <c r="L86" s="4">
        <v>313060</v>
      </c>
      <c r="M86" s="4" t="s">
        <v>213</v>
      </c>
      <c r="N86" s="4" t="s">
        <v>214</v>
      </c>
      <c r="O86" s="4" t="s">
        <v>215</v>
      </c>
      <c r="P86" s="4">
        <v>5</v>
      </c>
      <c r="Q86" s="4" t="s">
        <v>216</v>
      </c>
      <c r="R86" s="4">
        <v>7467</v>
      </c>
      <c r="S86" s="4" t="s">
        <v>217</v>
      </c>
      <c r="T86" s="4" t="s">
        <v>218</v>
      </c>
      <c r="U86" s="4">
        <v>549493107</v>
      </c>
      <c r="V86" s="4"/>
      <c r="W86" s="8" t="s">
        <v>220</v>
      </c>
      <c r="X86" s="8" t="s">
        <v>221</v>
      </c>
      <c r="Y86" s="8" t="s">
        <v>222</v>
      </c>
      <c r="Z86" s="8" t="s">
        <v>89</v>
      </c>
      <c r="AA86" s="8" t="s">
        <v>119</v>
      </c>
      <c r="AB86" s="7" t="s">
        <v>294</v>
      </c>
      <c r="AC86" s="9">
        <v>6.3</v>
      </c>
      <c r="AD86" s="6">
        <v>20</v>
      </c>
      <c r="AE86" s="9">
        <v>1.26</v>
      </c>
      <c r="AF86" s="10">
        <f>ROUND(J86*AC86,2)</f>
        <v>315</v>
      </c>
      <c r="AG86" s="10">
        <f>ROUND(J86*(AC86+AE86),2)</f>
        <v>378</v>
      </c>
    </row>
    <row r="87" spans="1:33" ht="13.5" customHeight="1">
      <c r="A87" s="21"/>
      <c r="B87" s="21"/>
      <c r="C87" s="21"/>
      <c r="D87" s="11"/>
      <c r="E87" s="11"/>
      <c r="F87" s="11"/>
      <c r="G87" s="24"/>
      <c r="H87" s="24"/>
      <c r="I87" s="11"/>
      <c r="J87" s="11"/>
      <c r="K87" s="11"/>
      <c r="L87" s="11"/>
      <c r="M87" s="11"/>
      <c r="N87" s="11"/>
      <c r="O87" s="11"/>
      <c r="P87" s="11"/>
      <c r="Q87" s="11"/>
      <c r="R87" s="11"/>
      <c r="S87" s="11"/>
      <c r="T87" s="11"/>
      <c r="U87" s="11"/>
      <c r="V87" s="11"/>
      <c r="W87" s="11"/>
      <c r="X87" s="11"/>
      <c r="Y87" s="11"/>
      <c r="Z87" s="11"/>
      <c r="AA87" s="11"/>
      <c r="AB87" s="11"/>
      <c r="AC87" s="11"/>
      <c r="AD87" s="21" t="s">
        <v>108</v>
      </c>
      <c r="AE87" s="21"/>
      <c r="AF87" s="12">
        <f>SUM(AF86:AF86)</f>
        <v>315</v>
      </c>
      <c r="AG87" s="12">
        <f>SUM(AG86:AG86)</f>
        <v>378</v>
      </c>
    </row>
    <row r="88" spans="1:33" ht="12.75">
      <c r="A88" s="13"/>
      <c r="B88" s="13"/>
      <c r="C88" s="13"/>
      <c r="D88" s="13"/>
      <c r="E88" s="13"/>
      <c r="F88" s="13"/>
      <c r="G88" s="25"/>
      <c r="H88" s="25"/>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ht="127.5">
      <c r="A89" s="3">
        <v>14105</v>
      </c>
      <c r="B89" s="4" t="s">
        <v>295</v>
      </c>
      <c r="C89" s="3">
        <v>35048</v>
      </c>
      <c r="D89" s="4" t="s">
        <v>75</v>
      </c>
      <c r="E89" s="4" t="s">
        <v>158</v>
      </c>
      <c r="F89" s="4" t="s">
        <v>159</v>
      </c>
      <c r="G89" s="4" t="s">
        <v>160</v>
      </c>
      <c r="H89" s="4" t="s">
        <v>296</v>
      </c>
      <c r="I89" s="5">
        <v>2</v>
      </c>
      <c r="J89" s="6">
        <v>2</v>
      </c>
      <c r="K89" s="7" t="s">
        <v>80</v>
      </c>
      <c r="L89" s="4">
        <v>569917</v>
      </c>
      <c r="M89" s="4" t="s">
        <v>297</v>
      </c>
      <c r="N89" s="4" t="s">
        <v>298</v>
      </c>
      <c r="O89" s="4" t="s">
        <v>299</v>
      </c>
      <c r="P89" s="4">
        <v>3</v>
      </c>
      <c r="Q89" s="4">
        <v>331</v>
      </c>
      <c r="R89" s="4">
        <v>115744</v>
      </c>
      <c r="S89" s="4" t="s">
        <v>300</v>
      </c>
      <c r="T89" s="4" t="s">
        <v>301</v>
      </c>
      <c r="U89" s="4">
        <v>549495494</v>
      </c>
      <c r="V89" s="4"/>
      <c r="W89" s="8" t="s">
        <v>302</v>
      </c>
      <c r="X89" s="8" t="s">
        <v>303</v>
      </c>
      <c r="Y89" s="8" t="s">
        <v>119</v>
      </c>
      <c r="Z89" s="8" t="s">
        <v>89</v>
      </c>
      <c r="AA89" s="8" t="s">
        <v>121</v>
      </c>
      <c r="AB89" s="7" t="s">
        <v>304</v>
      </c>
      <c r="AC89" s="9">
        <v>1629.3</v>
      </c>
      <c r="AD89" s="6">
        <v>20</v>
      </c>
      <c r="AE89" s="9">
        <v>325.86</v>
      </c>
      <c r="AF89" s="10">
        <f>ROUND(J89*AC89,2)</f>
        <v>3258.6</v>
      </c>
      <c r="AG89" s="10">
        <f>ROUND(J89*(AC89+AE89),2)</f>
        <v>3910.32</v>
      </c>
    </row>
    <row r="90" spans="1:33" ht="13.5" customHeight="1">
      <c r="A90" s="21"/>
      <c r="B90" s="21"/>
      <c r="C90" s="21"/>
      <c r="D90" s="11"/>
      <c r="E90" s="11"/>
      <c r="F90" s="11"/>
      <c r="G90" s="24"/>
      <c r="H90" s="24"/>
      <c r="I90" s="11"/>
      <c r="J90" s="11"/>
      <c r="K90" s="11"/>
      <c r="L90" s="11"/>
      <c r="M90" s="11"/>
      <c r="N90" s="11"/>
      <c r="O90" s="11"/>
      <c r="P90" s="11"/>
      <c r="Q90" s="11"/>
      <c r="R90" s="11"/>
      <c r="S90" s="11"/>
      <c r="T90" s="11"/>
      <c r="U90" s="11"/>
      <c r="V90" s="11"/>
      <c r="W90" s="11"/>
      <c r="X90" s="11"/>
      <c r="Y90" s="11"/>
      <c r="Z90" s="11"/>
      <c r="AA90" s="11"/>
      <c r="AB90" s="11"/>
      <c r="AC90" s="11"/>
      <c r="AD90" s="21" t="s">
        <v>108</v>
      </c>
      <c r="AE90" s="21"/>
      <c r="AF90" s="12">
        <f>SUM(AF89:AF89)</f>
        <v>3258.6</v>
      </c>
      <c r="AG90" s="12">
        <f>SUM(AG89:AG89)</f>
        <v>3910.32</v>
      </c>
    </row>
    <row r="91" spans="1:33" ht="12.75">
      <c r="A91" s="13"/>
      <c r="B91" s="13"/>
      <c r="C91" s="13"/>
      <c r="D91" s="13"/>
      <c r="E91" s="13"/>
      <c r="F91" s="13"/>
      <c r="G91" s="25"/>
      <c r="H91" s="25"/>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ht="382.5">
      <c r="A92" s="3">
        <v>14111</v>
      </c>
      <c r="B92" s="4" t="s">
        <v>305</v>
      </c>
      <c r="C92" s="3">
        <v>35082</v>
      </c>
      <c r="D92" s="4" t="s">
        <v>75</v>
      </c>
      <c r="E92" s="4" t="s">
        <v>158</v>
      </c>
      <c r="F92" s="4" t="s">
        <v>159</v>
      </c>
      <c r="G92" s="4" t="s">
        <v>160</v>
      </c>
      <c r="H92" s="4" t="s">
        <v>306</v>
      </c>
      <c r="I92" s="5">
        <v>2</v>
      </c>
      <c r="J92" s="6">
        <v>2</v>
      </c>
      <c r="K92" s="7" t="s">
        <v>146</v>
      </c>
      <c r="L92" s="4">
        <v>920000</v>
      </c>
      <c r="M92" s="4" t="s">
        <v>307</v>
      </c>
      <c r="N92" s="4" t="s">
        <v>308</v>
      </c>
      <c r="O92" s="4" t="s">
        <v>309</v>
      </c>
      <c r="P92" s="4">
        <v>2</v>
      </c>
      <c r="Q92" s="4" t="s">
        <v>310</v>
      </c>
      <c r="R92" s="4">
        <v>2090</v>
      </c>
      <c r="S92" s="4" t="s">
        <v>311</v>
      </c>
      <c r="T92" s="4" t="s">
        <v>312</v>
      </c>
      <c r="U92" s="4">
        <v>549494642</v>
      </c>
      <c r="V92" s="4"/>
      <c r="W92" s="8" t="s">
        <v>313</v>
      </c>
      <c r="X92" s="8" t="s">
        <v>314</v>
      </c>
      <c r="Y92" s="8" t="s">
        <v>119</v>
      </c>
      <c r="Z92" s="8" t="s">
        <v>206</v>
      </c>
      <c r="AA92" s="8" t="s">
        <v>121</v>
      </c>
      <c r="AB92" s="7" t="s">
        <v>315</v>
      </c>
      <c r="AC92" s="9">
        <v>1918.5</v>
      </c>
      <c r="AD92" s="6">
        <v>20</v>
      </c>
      <c r="AE92" s="9">
        <v>383.7</v>
      </c>
      <c r="AF92" s="10">
        <f>ROUND(J92*AC92,2)</f>
        <v>3837</v>
      </c>
      <c r="AG92" s="10">
        <f>ROUND(J92*(AC92+AE92),2)</f>
        <v>4604.4</v>
      </c>
    </row>
    <row r="93" spans="1:33" ht="51">
      <c r="A93" s="3">
        <v>14111</v>
      </c>
      <c r="B93" s="4" t="s">
        <v>305</v>
      </c>
      <c r="C93" s="3">
        <v>35086</v>
      </c>
      <c r="D93" s="4" t="s">
        <v>75</v>
      </c>
      <c r="E93" s="4" t="s">
        <v>123</v>
      </c>
      <c r="F93" s="4" t="s">
        <v>124</v>
      </c>
      <c r="G93" s="4" t="s">
        <v>125</v>
      </c>
      <c r="H93" s="4" t="s">
        <v>316</v>
      </c>
      <c r="I93" s="5">
        <v>5</v>
      </c>
      <c r="J93" s="6">
        <v>5</v>
      </c>
      <c r="K93" s="7" t="s">
        <v>146</v>
      </c>
      <c r="L93" s="4">
        <v>920000</v>
      </c>
      <c r="M93" s="4" t="s">
        <v>307</v>
      </c>
      <c r="N93" s="4" t="s">
        <v>308</v>
      </c>
      <c r="O93" s="4" t="s">
        <v>309</v>
      </c>
      <c r="P93" s="4">
        <v>2</v>
      </c>
      <c r="Q93" s="4" t="s">
        <v>310</v>
      </c>
      <c r="R93" s="4">
        <v>2090</v>
      </c>
      <c r="S93" s="4" t="s">
        <v>311</v>
      </c>
      <c r="T93" s="4" t="s">
        <v>312</v>
      </c>
      <c r="U93" s="4">
        <v>549494642</v>
      </c>
      <c r="V93" s="4"/>
      <c r="W93" s="8" t="s">
        <v>313</v>
      </c>
      <c r="X93" s="8" t="s">
        <v>314</v>
      </c>
      <c r="Y93" s="8" t="s">
        <v>119</v>
      </c>
      <c r="Z93" s="8" t="s">
        <v>206</v>
      </c>
      <c r="AA93" s="8" t="s">
        <v>121</v>
      </c>
      <c r="AB93" s="7" t="s">
        <v>315</v>
      </c>
      <c r="AC93" s="9">
        <v>195.6</v>
      </c>
      <c r="AD93" s="6">
        <v>20</v>
      </c>
      <c r="AE93" s="9">
        <v>39.12</v>
      </c>
      <c r="AF93" s="10">
        <f>ROUND(J93*AC93,2)</f>
        <v>978</v>
      </c>
      <c r="AG93" s="10">
        <f>ROUND(J93*(AC93+AE93),2)</f>
        <v>1173.6</v>
      </c>
    </row>
    <row r="94" spans="1:33" ht="13.5" customHeight="1">
      <c r="A94" s="21"/>
      <c r="B94" s="21"/>
      <c r="C94" s="21"/>
      <c r="D94" s="11"/>
      <c r="E94" s="11"/>
      <c r="F94" s="11"/>
      <c r="G94" s="24"/>
      <c r="H94" s="24"/>
      <c r="I94" s="11"/>
      <c r="J94" s="11"/>
      <c r="K94" s="11"/>
      <c r="L94" s="11"/>
      <c r="M94" s="11"/>
      <c r="N94" s="11"/>
      <c r="O94" s="11"/>
      <c r="P94" s="11"/>
      <c r="Q94" s="11"/>
      <c r="R94" s="11"/>
      <c r="S94" s="11"/>
      <c r="T94" s="11"/>
      <c r="U94" s="11"/>
      <c r="V94" s="11"/>
      <c r="W94" s="11"/>
      <c r="X94" s="11"/>
      <c r="Y94" s="11"/>
      <c r="Z94" s="11"/>
      <c r="AA94" s="11"/>
      <c r="AB94" s="11"/>
      <c r="AC94" s="11"/>
      <c r="AD94" s="21" t="s">
        <v>108</v>
      </c>
      <c r="AE94" s="21"/>
      <c r="AF94" s="12">
        <f>SUM(AF92:AF93)</f>
        <v>4815</v>
      </c>
      <c r="AG94" s="12">
        <f>SUM(AG92:AG93)</f>
        <v>5778</v>
      </c>
    </row>
    <row r="95" spans="1:33" ht="12.75">
      <c r="A95" s="13"/>
      <c r="B95" s="13"/>
      <c r="C95" s="13"/>
      <c r="D95" s="13"/>
      <c r="E95" s="13"/>
      <c r="F95" s="13"/>
      <c r="G95" s="25"/>
      <c r="H95" s="25"/>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ht="280.5">
      <c r="A96" s="3">
        <v>14158</v>
      </c>
      <c r="B96" s="4" t="s">
        <v>317</v>
      </c>
      <c r="C96" s="3">
        <v>35763</v>
      </c>
      <c r="D96" s="4" t="s">
        <v>75</v>
      </c>
      <c r="E96" s="4" t="s">
        <v>318</v>
      </c>
      <c r="F96" s="4" t="s">
        <v>319</v>
      </c>
      <c r="G96" s="4" t="s">
        <v>160</v>
      </c>
      <c r="H96" s="4" t="s">
        <v>320</v>
      </c>
      <c r="I96" s="5">
        <v>50</v>
      </c>
      <c r="J96" s="6">
        <v>50</v>
      </c>
      <c r="K96" s="7" t="s">
        <v>80</v>
      </c>
      <c r="L96" s="4">
        <v>995400</v>
      </c>
      <c r="M96" s="4" t="s">
        <v>321</v>
      </c>
      <c r="N96" s="4" t="s">
        <v>322</v>
      </c>
      <c r="O96" s="4" t="s">
        <v>323</v>
      </c>
      <c r="P96" s="4">
        <v>0</v>
      </c>
      <c r="Q96" s="4" t="s">
        <v>119</v>
      </c>
      <c r="R96" s="4">
        <v>103203</v>
      </c>
      <c r="S96" s="4" t="s">
        <v>324</v>
      </c>
      <c r="T96" s="4" t="s">
        <v>325</v>
      </c>
      <c r="U96" s="4">
        <v>543332075</v>
      </c>
      <c r="V96" s="4"/>
      <c r="W96" s="8" t="s">
        <v>326</v>
      </c>
      <c r="X96" s="8" t="s">
        <v>327</v>
      </c>
      <c r="Y96" s="8" t="s">
        <v>119</v>
      </c>
      <c r="Z96" s="8" t="s">
        <v>89</v>
      </c>
      <c r="AA96" s="8" t="s">
        <v>121</v>
      </c>
      <c r="AB96" s="7" t="s">
        <v>328</v>
      </c>
      <c r="AC96" s="9">
        <v>138.7</v>
      </c>
      <c r="AD96" s="6">
        <v>20</v>
      </c>
      <c r="AE96" s="9">
        <v>27.74</v>
      </c>
      <c r="AF96" s="10">
        <f aca="true" t="shared" si="4" ref="AF96:AF101">ROUND(J96*AC96,2)</f>
        <v>6935</v>
      </c>
      <c r="AG96" s="10">
        <f aca="true" t="shared" si="5" ref="AG96:AG101">ROUND(J96*(AC96+AE96),2)</f>
        <v>8322</v>
      </c>
    </row>
    <row r="97" spans="1:33" ht="280.5">
      <c r="A97" s="3">
        <v>14158</v>
      </c>
      <c r="B97" s="4" t="s">
        <v>317</v>
      </c>
      <c r="C97" s="3">
        <v>35769</v>
      </c>
      <c r="D97" s="4" t="s">
        <v>75</v>
      </c>
      <c r="E97" s="4" t="s">
        <v>318</v>
      </c>
      <c r="F97" s="4" t="s">
        <v>319</v>
      </c>
      <c r="G97" s="4" t="s">
        <v>160</v>
      </c>
      <c r="H97" s="4" t="s">
        <v>329</v>
      </c>
      <c r="I97" s="5">
        <v>50</v>
      </c>
      <c r="J97" s="6">
        <v>50</v>
      </c>
      <c r="K97" s="7" t="s">
        <v>80</v>
      </c>
      <c r="L97" s="4">
        <v>995400</v>
      </c>
      <c r="M97" s="4" t="s">
        <v>321</v>
      </c>
      <c r="N97" s="4" t="s">
        <v>322</v>
      </c>
      <c r="O97" s="4" t="s">
        <v>323</v>
      </c>
      <c r="P97" s="4">
        <v>0</v>
      </c>
      <c r="Q97" s="4" t="s">
        <v>119</v>
      </c>
      <c r="R97" s="4">
        <v>103203</v>
      </c>
      <c r="S97" s="4" t="s">
        <v>324</v>
      </c>
      <c r="T97" s="4" t="s">
        <v>325</v>
      </c>
      <c r="U97" s="4">
        <v>543332075</v>
      </c>
      <c r="V97" s="4"/>
      <c r="W97" s="8" t="s">
        <v>326</v>
      </c>
      <c r="X97" s="8" t="s">
        <v>327</v>
      </c>
      <c r="Y97" s="8" t="s">
        <v>119</v>
      </c>
      <c r="Z97" s="8" t="s">
        <v>89</v>
      </c>
      <c r="AA97" s="8" t="s">
        <v>121</v>
      </c>
      <c r="AB97" s="7" t="s">
        <v>328</v>
      </c>
      <c r="AC97" s="9">
        <v>138.7</v>
      </c>
      <c r="AD97" s="6">
        <v>20</v>
      </c>
      <c r="AE97" s="9">
        <v>27.74</v>
      </c>
      <c r="AF97" s="10">
        <f t="shared" si="4"/>
        <v>6935</v>
      </c>
      <c r="AG97" s="10">
        <f t="shared" si="5"/>
        <v>8322</v>
      </c>
    </row>
    <row r="98" spans="1:33" ht="306">
      <c r="A98" s="3">
        <v>14158</v>
      </c>
      <c r="B98" s="4" t="s">
        <v>317</v>
      </c>
      <c r="C98" s="3">
        <v>35773</v>
      </c>
      <c r="D98" s="4" t="s">
        <v>75</v>
      </c>
      <c r="E98" s="4" t="s">
        <v>318</v>
      </c>
      <c r="F98" s="4" t="s">
        <v>319</v>
      </c>
      <c r="G98" s="4" t="s">
        <v>160</v>
      </c>
      <c r="H98" s="4" t="s">
        <v>330</v>
      </c>
      <c r="I98" s="5">
        <v>50</v>
      </c>
      <c r="J98" s="6">
        <v>50</v>
      </c>
      <c r="K98" s="7" t="s">
        <v>80</v>
      </c>
      <c r="L98" s="4">
        <v>995400</v>
      </c>
      <c r="M98" s="4" t="s">
        <v>321</v>
      </c>
      <c r="N98" s="4" t="s">
        <v>322</v>
      </c>
      <c r="O98" s="4" t="s">
        <v>323</v>
      </c>
      <c r="P98" s="4">
        <v>0</v>
      </c>
      <c r="Q98" s="4" t="s">
        <v>119</v>
      </c>
      <c r="R98" s="4">
        <v>103203</v>
      </c>
      <c r="S98" s="4" t="s">
        <v>324</v>
      </c>
      <c r="T98" s="4" t="s">
        <v>325</v>
      </c>
      <c r="U98" s="4">
        <v>543332075</v>
      </c>
      <c r="V98" s="4"/>
      <c r="W98" s="8" t="s">
        <v>326</v>
      </c>
      <c r="X98" s="8" t="s">
        <v>327</v>
      </c>
      <c r="Y98" s="8" t="s">
        <v>119</v>
      </c>
      <c r="Z98" s="8" t="s">
        <v>89</v>
      </c>
      <c r="AA98" s="8" t="s">
        <v>121</v>
      </c>
      <c r="AB98" s="7" t="s">
        <v>328</v>
      </c>
      <c r="AC98" s="9">
        <v>106.1</v>
      </c>
      <c r="AD98" s="6">
        <v>20</v>
      </c>
      <c r="AE98" s="9">
        <v>21.22</v>
      </c>
      <c r="AF98" s="10">
        <f t="shared" si="4"/>
        <v>5305</v>
      </c>
      <c r="AG98" s="10">
        <f t="shared" si="5"/>
        <v>6366</v>
      </c>
    </row>
    <row r="99" spans="1:33" ht="306">
      <c r="A99" s="3">
        <v>14158</v>
      </c>
      <c r="B99" s="4" t="s">
        <v>317</v>
      </c>
      <c r="C99" s="3">
        <v>35792</v>
      </c>
      <c r="D99" s="4" t="s">
        <v>75</v>
      </c>
      <c r="E99" s="4" t="s">
        <v>318</v>
      </c>
      <c r="F99" s="4" t="s">
        <v>319</v>
      </c>
      <c r="G99" s="4" t="s">
        <v>160</v>
      </c>
      <c r="H99" s="4" t="s">
        <v>331</v>
      </c>
      <c r="I99" s="5">
        <v>50</v>
      </c>
      <c r="J99" s="6">
        <v>50</v>
      </c>
      <c r="K99" s="7" t="s">
        <v>80</v>
      </c>
      <c r="L99" s="4">
        <v>995400</v>
      </c>
      <c r="M99" s="4" t="s">
        <v>321</v>
      </c>
      <c r="N99" s="4" t="s">
        <v>322</v>
      </c>
      <c r="O99" s="4" t="s">
        <v>323</v>
      </c>
      <c r="P99" s="4">
        <v>0</v>
      </c>
      <c r="Q99" s="4" t="s">
        <v>119</v>
      </c>
      <c r="R99" s="4">
        <v>103203</v>
      </c>
      <c r="S99" s="4" t="s">
        <v>324</v>
      </c>
      <c r="T99" s="4" t="s">
        <v>325</v>
      </c>
      <c r="U99" s="4">
        <v>543332075</v>
      </c>
      <c r="V99" s="4"/>
      <c r="W99" s="8" t="s">
        <v>326</v>
      </c>
      <c r="X99" s="8" t="s">
        <v>327</v>
      </c>
      <c r="Y99" s="8" t="s">
        <v>119</v>
      </c>
      <c r="Z99" s="8" t="s">
        <v>89</v>
      </c>
      <c r="AA99" s="8" t="s">
        <v>121</v>
      </c>
      <c r="AB99" s="7" t="s">
        <v>328</v>
      </c>
      <c r="AC99" s="9">
        <v>106.1</v>
      </c>
      <c r="AD99" s="6">
        <v>20</v>
      </c>
      <c r="AE99" s="9">
        <v>21.22</v>
      </c>
      <c r="AF99" s="10">
        <f t="shared" si="4"/>
        <v>5305</v>
      </c>
      <c r="AG99" s="10">
        <f t="shared" si="5"/>
        <v>6366</v>
      </c>
    </row>
    <row r="100" spans="1:33" ht="293.25">
      <c r="A100" s="3">
        <v>14158</v>
      </c>
      <c r="B100" s="4" t="s">
        <v>317</v>
      </c>
      <c r="C100" s="3">
        <v>35797</v>
      </c>
      <c r="D100" s="4" t="s">
        <v>75</v>
      </c>
      <c r="E100" s="4" t="s">
        <v>318</v>
      </c>
      <c r="F100" s="4" t="s">
        <v>319</v>
      </c>
      <c r="G100" s="4" t="s">
        <v>160</v>
      </c>
      <c r="H100" s="4" t="s">
        <v>0</v>
      </c>
      <c r="I100" s="5">
        <v>50</v>
      </c>
      <c r="J100" s="6">
        <v>50</v>
      </c>
      <c r="K100" s="7" t="s">
        <v>80</v>
      </c>
      <c r="L100" s="4">
        <v>995400</v>
      </c>
      <c r="M100" s="4" t="s">
        <v>321</v>
      </c>
      <c r="N100" s="4" t="s">
        <v>322</v>
      </c>
      <c r="O100" s="4" t="s">
        <v>323</v>
      </c>
      <c r="P100" s="4">
        <v>0</v>
      </c>
      <c r="Q100" s="4" t="s">
        <v>119</v>
      </c>
      <c r="R100" s="4">
        <v>103203</v>
      </c>
      <c r="S100" s="4" t="s">
        <v>324</v>
      </c>
      <c r="T100" s="4" t="s">
        <v>325</v>
      </c>
      <c r="U100" s="4">
        <v>543332075</v>
      </c>
      <c r="V100" s="4"/>
      <c r="W100" s="8" t="s">
        <v>326</v>
      </c>
      <c r="X100" s="8" t="s">
        <v>327</v>
      </c>
      <c r="Y100" s="8" t="s">
        <v>119</v>
      </c>
      <c r="Z100" s="8" t="s">
        <v>89</v>
      </c>
      <c r="AA100" s="8" t="s">
        <v>121</v>
      </c>
      <c r="AB100" s="7" t="s">
        <v>328</v>
      </c>
      <c r="AC100" s="9">
        <v>106.1</v>
      </c>
      <c r="AD100" s="6">
        <v>20</v>
      </c>
      <c r="AE100" s="9">
        <v>21.22</v>
      </c>
      <c r="AF100" s="10">
        <f t="shared" si="4"/>
        <v>5305</v>
      </c>
      <c r="AG100" s="10">
        <f t="shared" si="5"/>
        <v>6366</v>
      </c>
    </row>
    <row r="101" spans="1:33" ht="242.25">
      <c r="A101" s="3">
        <v>14158</v>
      </c>
      <c r="B101" s="4" t="s">
        <v>317</v>
      </c>
      <c r="C101" s="3">
        <v>35822</v>
      </c>
      <c r="D101" s="4" t="s">
        <v>75</v>
      </c>
      <c r="E101" s="4" t="s">
        <v>318</v>
      </c>
      <c r="F101" s="4" t="s">
        <v>319</v>
      </c>
      <c r="G101" s="4" t="s">
        <v>160</v>
      </c>
      <c r="H101" s="4" t="s">
        <v>1</v>
      </c>
      <c r="I101" s="5">
        <v>50</v>
      </c>
      <c r="J101" s="6">
        <v>50</v>
      </c>
      <c r="K101" s="7" t="s">
        <v>80</v>
      </c>
      <c r="L101" s="4">
        <v>995400</v>
      </c>
      <c r="M101" s="4" t="s">
        <v>321</v>
      </c>
      <c r="N101" s="4" t="s">
        <v>322</v>
      </c>
      <c r="O101" s="4" t="s">
        <v>323</v>
      </c>
      <c r="P101" s="4">
        <v>0</v>
      </c>
      <c r="Q101" s="4" t="s">
        <v>119</v>
      </c>
      <c r="R101" s="4">
        <v>103203</v>
      </c>
      <c r="S101" s="4" t="s">
        <v>324</v>
      </c>
      <c r="T101" s="4" t="s">
        <v>325</v>
      </c>
      <c r="U101" s="4">
        <v>543332075</v>
      </c>
      <c r="V101" s="4"/>
      <c r="W101" s="8" t="s">
        <v>326</v>
      </c>
      <c r="X101" s="8" t="s">
        <v>327</v>
      </c>
      <c r="Y101" s="8" t="s">
        <v>119</v>
      </c>
      <c r="Z101" s="8" t="s">
        <v>89</v>
      </c>
      <c r="AA101" s="8" t="s">
        <v>121</v>
      </c>
      <c r="AB101" s="7" t="s">
        <v>328</v>
      </c>
      <c r="AC101" s="9">
        <v>108.3</v>
      </c>
      <c r="AD101" s="6">
        <v>20</v>
      </c>
      <c r="AE101" s="9">
        <v>21.66</v>
      </c>
      <c r="AF101" s="10">
        <f t="shared" si="4"/>
        <v>5415</v>
      </c>
      <c r="AG101" s="10">
        <f t="shared" si="5"/>
        <v>6498</v>
      </c>
    </row>
    <row r="102" spans="1:33" ht="13.5" customHeight="1">
      <c r="A102" s="21"/>
      <c r="B102" s="21"/>
      <c r="C102" s="21"/>
      <c r="D102" s="11"/>
      <c r="E102" s="11"/>
      <c r="F102" s="11"/>
      <c r="G102" s="24"/>
      <c r="H102" s="24"/>
      <c r="I102" s="11"/>
      <c r="J102" s="11"/>
      <c r="K102" s="11"/>
      <c r="L102" s="11"/>
      <c r="M102" s="11"/>
      <c r="N102" s="11"/>
      <c r="O102" s="11"/>
      <c r="P102" s="11"/>
      <c r="Q102" s="11"/>
      <c r="R102" s="11"/>
      <c r="S102" s="11"/>
      <c r="T102" s="11"/>
      <c r="U102" s="11"/>
      <c r="V102" s="11"/>
      <c r="W102" s="11"/>
      <c r="X102" s="11"/>
      <c r="Y102" s="11"/>
      <c r="Z102" s="11"/>
      <c r="AA102" s="11"/>
      <c r="AB102" s="11"/>
      <c r="AC102" s="11"/>
      <c r="AD102" s="21" t="s">
        <v>108</v>
      </c>
      <c r="AE102" s="21"/>
      <c r="AF102" s="12">
        <f>SUM(AF96:AF101)</f>
        <v>35200</v>
      </c>
      <c r="AG102" s="12">
        <f>SUM(AG96:AG101)</f>
        <v>42240</v>
      </c>
    </row>
    <row r="103" spans="1:33" ht="12.75">
      <c r="A103" s="13"/>
      <c r="B103" s="13"/>
      <c r="C103" s="13"/>
      <c r="D103" s="13"/>
      <c r="E103" s="13"/>
      <c r="F103" s="13"/>
      <c r="G103" s="25"/>
      <c r="H103" s="25"/>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ht="38.25">
      <c r="A104" s="3">
        <v>14203</v>
      </c>
      <c r="B104" s="4" t="s">
        <v>2</v>
      </c>
      <c r="C104" s="3">
        <v>35919</v>
      </c>
      <c r="D104" s="4" t="s">
        <v>75</v>
      </c>
      <c r="E104" s="4" t="s">
        <v>254</v>
      </c>
      <c r="F104" s="4" t="s">
        <v>255</v>
      </c>
      <c r="G104" s="4" t="s">
        <v>160</v>
      </c>
      <c r="H104" s="4" t="s">
        <v>3</v>
      </c>
      <c r="I104" s="5">
        <v>300</v>
      </c>
      <c r="J104" s="6">
        <v>300</v>
      </c>
      <c r="K104" s="7" t="s">
        <v>80</v>
      </c>
      <c r="L104" s="4">
        <v>569917</v>
      </c>
      <c r="M104" s="4" t="s">
        <v>297</v>
      </c>
      <c r="N104" s="4" t="s">
        <v>298</v>
      </c>
      <c r="O104" s="4" t="s">
        <v>299</v>
      </c>
      <c r="P104" s="4">
        <v>3</v>
      </c>
      <c r="Q104" s="4">
        <v>331</v>
      </c>
      <c r="R104" s="4">
        <v>115744</v>
      </c>
      <c r="S104" s="4" t="s">
        <v>300</v>
      </c>
      <c r="T104" s="4" t="s">
        <v>301</v>
      </c>
      <c r="U104" s="4">
        <v>549495494</v>
      </c>
      <c r="V104" s="4"/>
      <c r="W104" s="8" t="s">
        <v>302</v>
      </c>
      <c r="X104" s="8" t="s">
        <v>303</v>
      </c>
      <c r="Y104" s="8" t="s">
        <v>119</v>
      </c>
      <c r="Z104" s="8" t="s">
        <v>89</v>
      </c>
      <c r="AA104" s="8" t="s">
        <v>121</v>
      </c>
      <c r="AB104" s="7" t="s">
        <v>4</v>
      </c>
      <c r="AC104" s="9">
        <v>2.7</v>
      </c>
      <c r="AD104" s="6">
        <v>20</v>
      </c>
      <c r="AE104" s="9">
        <v>0.54</v>
      </c>
      <c r="AF104" s="10">
        <f>ROUND(J104*AC104,2)</f>
        <v>810</v>
      </c>
      <c r="AG104" s="10">
        <f>ROUND(J104*(AC104+AE104),2)</f>
        <v>972</v>
      </c>
    </row>
    <row r="105" spans="1:33" ht="51">
      <c r="A105" s="3">
        <v>14203</v>
      </c>
      <c r="B105" s="4" t="s">
        <v>2</v>
      </c>
      <c r="C105" s="3">
        <v>35953</v>
      </c>
      <c r="D105" s="4" t="s">
        <v>75</v>
      </c>
      <c r="E105" s="4" t="s">
        <v>254</v>
      </c>
      <c r="F105" s="4" t="s">
        <v>255</v>
      </c>
      <c r="G105" s="4" t="s">
        <v>160</v>
      </c>
      <c r="H105" s="4" t="s">
        <v>5</v>
      </c>
      <c r="I105" s="5">
        <v>300</v>
      </c>
      <c r="J105" s="6">
        <v>300</v>
      </c>
      <c r="K105" s="7" t="s">
        <v>80</v>
      </c>
      <c r="L105" s="4">
        <v>569917</v>
      </c>
      <c r="M105" s="4" t="s">
        <v>297</v>
      </c>
      <c r="N105" s="4" t="s">
        <v>298</v>
      </c>
      <c r="O105" s="4" t="s">
        <v>299</v>
      </c>
      <c r="P105" s="4">
        <v>3</v>
      </c>
      <c r="Q105" s="4">
        <v>331</v>
      </c>
      <c r="R105" s="4">
        <v>115744</v>
      </c>
      <c r="S105" s="4" t="s">
        <v>300</v>
      </c>
      <c r="T105" s="4" t="s">
        <v>301</v>
      </c>
      <c r="U105" s="4">
        <v>549495494</v>
      </c>
      <c r="V105" s="4"/>
      <c r="W105" s="8" t="s">
        <v>302</v>
      </c>
      <c r="X105" s="8" t="s">
        <v>303</v>
      </c>
      <c r="Y105" s="8" t="s">
        <v>119</v>
      </c>
      <c r="Z105" s="8" t="s">
        <v>89</v>
      </c>
      <c r="AA105" s="8" t="s">
        <v>121</v>
      </c>
      <c r="AB105" s="7" t="s">
        <v>4</v>
      </c>
      <c r="AC105" s="9">
        <v>2.7</v>
      </c>
      <c r="AD105" s="6">
        <v>20</v>
      </c>
      <c r="AE105" s="9">
        <v>0.54</v>
      </c>
      <c r="AF105" s="10">
        <f>ROUND(J105*AC105,2)</f>
        <v>810</v>
      </c>
      <c r="AG105" s="10">
        <f>ROUND(J105*(AC105+AE105),2)</f>
        <v>972</v>
      </c>
    </row>
    <row r="106" spans="1:33" ht="114.75">
      <c r="A106" s="3">
        <v>14203</v>
      </c>
      <c r="B106" s="4" t="s">
        <v>2</v>
      </c>
      <c r="C106" s="3">
        <v>36115</v>
      </c>
      <c r="D106" s="4" t="s">
        <v>75</v>
      </c>
      <c r="E106" s="4" t="s">
        <v>186</v>
      </c>
      <c r="F106" s="4" t="s">
        <v>187</v>
      </c>
      <c r="G106" s="4" t="s">
        <v>160</v>
      </c>
      <c r="H106" s="4" t="s">
        <v>6</v>
      </c>
      <c r="I106" s="5">
        <v>20</v>
      </c>
      <c r="J106" s="6">
        <v>20</v>
      </c>
      <c r="K106" s="7" t="s">
        <v>80</v>
      </c>
      <c r="L106" s="4">
        <v>569917</v>
      </c>
      <c r="M106" s="4" t="s">
        <v>297</v>
      </c>
      <c r="N106" s="4" t="s">
        <v>298</v>
      </c>
      <c r="O106" s="4" t="s">
        <v>299</v>
      </c>
      <c r="P106" s="4">
        <v>3</v>
      </c>
      <c r="Q106" s="4">
        <v>331</v>
      </c>
      <c r="R106" s="4">
        <v>115744</v>
      </c>
      <c r="S106" s="4" t="s">
        <v>300</v>
      </c>
      <c r="T106" s="4" t="s">
        <v>301</v>
      </c>
      <c r="U106" s="4">
        <v>549495494</v>
      </c>
      <c r="V106" s="4" t="s">
        <v>7</v>
      </c>
      <c r="W106" s="8" t="s">
        <v>302</v>
      </c>
      <c r="X106" s="8" t="s">
        <v>303</v>
      </c>
      <c r="Y106" s="8" t="s">
        <v>119</v>
      </c>
      <c r="Z106" s="8" t="s">
        <v>89</v>
      </c>
      <c r="AA106" s="8" t="s">
        <v>121</v>
      </c>
      <c r="AB106" s="7" t="s">
        <v>4</v>
      </c>
      <c r="AC106" s="9">
        <v>18.7</v>
      </c>
      <c r="AD106" s="6">
        <v>20</v>
      </c>
      <c r="AE106" s="9">
        <v>3.74</v>
      </c>
      <c r="AF106" s="10">
        <f>ROUND(J106*AC106,2)</f>
        <v>374</v>
      </c>
      <c r="AG106" s="10">
        <f>ROUND(J106*(AC106+AE106),2)</f>
        <v>448.8</v>
      </c>
    </row>
    <row r="107" spans="1:33" ht="13.5" customHeight="1">
      <c r="A107" s="21"/>
      <c r="B107" s="21"/>
      <c r="C107" s="21"/>
      <c r="D107" s="11"/>
      <c r="E107" s="11"/>
      <c r="F107" s="11"/>
      <c r="G107" s="24"/>
      <c r="H107" s="24"/>
      <c r="I107" s="11"/>
      <c r="J107" s="11"/>
      <c r="K107" s="11"/>
      <c r="L107" s="11"/>
      <c r="M107" s="11"/>
      <c r="N107" s="11"/>
      <c r="O107" s="11"/>
      <c r="P107" s="11"/>
      <c r="Q107" s="11"/>
      <c r="R107" s="11"/>
      <c r="S107" s="11"/>
      <c r="T107" s="11"/>
      <c r="U107" s="11"/>
      <c r="V107" s="11"/>
      <c r="W107" s="11"/>
      <c r="X107" s="11"/>
      <c r="Y107" s="11"/>
      <c r="Z107" s="11"/>
      <c r="AA107" s="11"/>
      <c r="AB107" s="11"/>
      <c r="AC107" s="11"/>
      <c r="AD107" s="21" t="s">
        <v>108</v>
      </c>
      <c r="AE107" s="21"/>
      <c r="AF107" s="12">
        <f>SUM(AF104:AF106)</f>
        <v>1994</v>
      </c>
      <c r="AG107" s="12">
        <f>SUM(AG104:AG106)</f>
        <v>2392.8</v>
      </c>
    </row>
    <row r="108" spans="1:33" ht="12.75">
      <c r="A108" s="13"/>
      <c r="B108" s="13"/>
      <c r="C108" s="13"/>
      <c r="D108" s="13"/>
      <c r="E108" s="13"/>
      <c r="F108" s="13"/>
      <c r="G108" s="25"/>
      <c r="H108" s="25"/>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ht="127.5">
      <c r="A109" s="3">
        <v>14208</v>
      </c>
      <c r="B109" s="4" t="s">
        <v>8</v>
      </c>
      <c r="C109" s="3">
        <v>35970</v>
      </c>
      <c r="D109" s="4" t="s">
        <v>75</v>
      </c>
      <c r="E109" s="4" t="s">
        <v>9</v>
      </c>
      <c r="F109" s="4" t="s">
        <v>10</v>
      </c>
      <c r="G109" s="4" t="s">
        <v>160</v>
      </c>
      <c r="H109" s="4" t="s">
        <v>11</v>
      </c>
      <c r="I109" s="5">
        <v>100</v>
      </c>
      <c r="J109" s="6">
        <v>100</v>
      </c>
      <c r="K109" s="7" t="s">
        <v>80</v>
      </c>
      <c r="L109" s="4">
        <v>560000</v>
      </c>
      <c r="M109" s="4" t="s">
        <v>12</v>
      </c>
      <c r="N109" s="4" t="s">
        <v>298</v>
      </c>
      <c r="O109" s="4" t="s">
        <v>299</v>
      </c>
      <c r="P109" s="4">
        <v>3</v>
      </c>
      <c r="Q109" s="4">
        <v>331</v>
      </c>
      <c r="R109" s="4">
        <v>115744</v>
      </c>
      <c r="S109" s="4" t="s">
        <v>300</v>
      </c>
      <c r="T109" s="4" t="s">
        <v>301</v>
      </c>
      <c r="U109" s="4">
        <v>549495494</v>
      </c>
      <c r="V109" s="4" t="s">
        <v>13</v>
      </c>
      <c r="W109" s="8" t="s">
        <v>14</v>
      </c>
      <c r="X109" s="8" t="s">
        <v>303</v>
      </c>
      <c r="Y109" s="8" t="s">
        <v>119</v>
      </c>
      <c r="Z109" s="8" t="s">
        <v>89</v>
      </c>
      <c r="AA109" s="8" t="s">
        <v>121</v>
      </c>
      <c r="AB109" s="7" t="s">
        <v>15</v>
      </c>
      <c r="AC109" s="9">
        <v>137.2</v>
      </c>
      <c r="AD109" s="6">
        <v>20</v>
      </c>
      <c r="AE109" s="9">
        <v>27.44</v>
      </c>
      <c r="AF109" s="10">
        <f aca="true" t="shared" si="6" ref="AF109:AF114">ROUND(J109*AC109,2)</f>
        <v>13720</v>
      </c>
      <c r="AG109" s="10">
        <f aca="true" t="shared" si="7" ref="AG109:AG114">ROUND(J109*(AC109+AE109),2)</f>
        <v>16464</v>
      </c>
    </row>
    <row r="110" spans="1:33" ht="89.25">
      <c r="A110" s="3">
        <v>14208</v>
      </c>
      <c r="B110" s="4" t="s">
        <v>8</v>
      </c>
      <c r="C110" s="3">
        <v>36019</v>
      </c>
      <c r="D110" s="4" t="s">
        <v>75</v>
      </c>
      <c r="E110" s="4" t="s">
        <v>194</v>
      </c>
      <c r="F110" s="4" t="s">
        <v>195</v>
      </c>
      <c r="G110" s="4" t="s">
        <v>160</v>
      </c>
      <c r="H110" s="4" t="s">
        <v>16</v>
      </c>
      <c r="I110" s="5">
        <v>200</v>
      </c>
      <c r="J110" s="6">
        <v>200</v>
      </c>
      <c r="K110" s="7" t="s">
        <v>80</v>
      </c>
      <c r="L110" s="4">
        <v>560000</v>
      </c>
      <c r="M110" s="4" t="s">
        <v>12</v>
      </c>
      <c r="N110" s="4" t="s">
        <v>298</v>
      </c>
      <c r="O110" s="4" t="s">
        <v>299</v>
      </c>
      <c r="P110" s="4">
        <v>3</v>
      </c>
      <c r="Q110" s="4">
        <v>331</v>
      </c>
      <c r="R110" s="4">
        <v>115744</v>
      </c>
      <c r="S110" s="4" t="s">
        <v>300</v>
      </c>
      <c r="T110" s="4" t="s">
        <v>301</v>
      </c>
      <c r="U110" s="4">
        <v>549495494</v>
      </c>
      <c r="V110" s="4" t="s">
        <v>13</v>
      </c>
      <c r="W110" s="8" t="s">
        <v>14</v>
      </c>
      <c r="X110" s="8" t="s">
        <v>303</v>
      </c>
      <c r="Y110" s="8" t="s">
        <v>119</v>
      </c>
      <c r="Z110" s="8" t="s">
        <v>89</v>
      </c>
      <c r="AA110" s="8" t="s">
        <v>121</v>
      </c>
      <c r="AB110" s="7" t="s">
        <v>15</v>
      </c>
      <c r="AC110" s="9">
        <v>7.2</v>
      </c>
      <c r="AD110" s="6">
        <v>20</v>
      </c>
      <c r="AE110" s="9">
        <v>1.44</v>
      </c>
      <c r="AF110" s="10">
        <f t="shared" si="6"/>
        <v>1440</v>
      </c>
      <c r="AG110" s="10">
        <f t="shared" si="7"/>
        <v>1728</v>
      </c>
    </row>
    <row r="111" spans="1:33" ht="114.75">
      <c r="A111" s="3">
        <v>14208</v>
      </c>
      <c r="B111" s="4" t="s">
        <v>8</v>
      </c>
      <c r="C111" s="3">
        <v>36020</v>
      </c>
      <c r="D111" s="4" t="s">
        <v>75</v>
      </c>
      <c r="E111" s="4" t="s">
        <v>189</v>
      </c>
      <c r="F111" s="4" t="s">
        <v>190</v>
      </c>
      <c r="G111" s="4" t="s">
        <v>160</v>
      </c>
      <c r="H111" s="4" t="s">
        <v>17</v>
      </c>
      <c r="I111" s="5">
        <v>150</v>
      </c>
      <c r="J111" s="6">
        <v>150</v>
      </c>
      <c r="K111" s="7" t="s">
        <v>80</v>
      </c>
      <c r="L111" s="4">
        <v>560000</v>
      </c>
      <c r="M111" s="4" t="s">
        <v>12</v>
      </c>
      <c r="N111" s="4" t="s">
        <v>298</v>
      </c>
      <c r="O111" s="4" t="s">
        <v>299</v>
      </c>
      <c r="P111" s="4">
        <v>3</v>
      </c>
      <c r="Q111" s="4">
        <v>331</v>
      </c>
      <c r="R111" s="4">
        <v>115744</v>
      </c>
      <c r="S111" s="4" t="s">
        <v>300</v>
      </c>
      <c r="T111" s="4" t="s">
        <v>301</v>
      </c>
      <c r="U111" s="4">
        <v>549495494</v>
      </c>
      <c r="V111" s="4" t="s">
        <v>13</v>
      </c>
      <c r="W111" s="8" t="s">
        <v>14</v>
      </c>
      <c r="X111" s="8" t="s">
        <v>303</v>
      </c>
      <c r="Y111" s="8" t="s">
        <v>119</v>
      </c>
      <c r="Z111" s="8" t="s">
        <v>89</v>
      </c>
      <c r="AA111" s="8" t="s">
        <v>121</v>
      </c>
      <c r="AB111" s="7" t="s">
        <v>15</v>
      </c>
      <c r="AC111" s="9">
        <v>39.1</v>
      </c>
      <c r="AD111" s="6">
        <v>20</v>
      </c>
      <c r="AE111" s="9">
        <v>7.82</v>
      </c>
      <c r="AF111" s="10">
        <f t="shared" si="6"/>
        <v>5865</v>
      </c>
      <c r="AG111" s="10">
        <f t="shared" si="7"/>
        <v>7038</v>
      </c>
    </row>
    <row r="112" spans="1:33" ht="76.5">
      <c r="A112" s="3">
        <v>14208</v>
      </c>
      <c r="B112" s="4" t="s">
        <v>8</v>
      </c>
      <c r="C112" s="3">
        <v>36021</v>
      </c>
      <c r="D112" s="4" t="s">
        <v>75</v>
      </c>
      <c r="E112" s="4" t="s">
        <v>262</v>
      </c>
      <c r="F112" s="4" t="s">
        <v>263</v>
      </c>
      <c r="G112" s="4" t="s">
        <v>160</v>
      </c>
      <c r="H112" s="4" t="s">
        <v>18</v>
      </c>
      <c r="I112" s="5">
        <v>150</v>
      </c>
      <c r="J112" s="6">
        <v>150</v>
      </c>
      <c r="K112" s="7" t="s">
        <v>80</v>
      </c>
      <c r="L112" s="4">
        <v>560000</v>
      </c>
      <c r="M112" s="4" t="s">
        <v>12</v>
      </c>
      <c r="N112" s="4" t="s">
        <v>298</v>
      </c>
      <c r="O112" s="4" t="s">
        <v>299</v>
      </c>
      <c r="P112" s="4">
        <v>3</v>
      </c>
      <c r="Q112" s="4">
        <v>331</v>
      </c>
      <c r="R112" s="4">
        <v>115744</v>
      </c>
      <c r="S112" s="4" t="s">
        <v>300</v>
      </c>
      <c r="T112" s="4" t="s">
        <v>301</v>
      </c>
      <c r="U112" s="4">
        <v>549495494</v>
      </c>
      <c r="V112" s="4" t="s">
        <v>13</v>
      </c>
      <c r="W112" s="8" t="s">
        <v>14</v>
      </c>
      <c r="X112" s="8" t="s">
        <v>303</v>
      </c>
      <c r="Y112" s="8" t="s">
        <v>119</v>
      </c>
      <c r="Z112" s="8" t="s">
        <v>89</v>
      </c>
      <c r="AA112" s="8" t="s">
        <v>121</v>
      </c>
      <c r="AB112" s="7" t="s">
        <v>15</v>
      </c>
      <c r="AC112" s="9">
        <v>22.2</v>
      </c>
      <c r="AD112" s="6">
        <v>20</v>
      </c>
      <c r="AE112" s="9">
        <v>4.44</v>
      </c>
      <c r="AF112" s="10">
        <f t="shared" si="6"/>
        <v>3330</v>
      </c>
      <c r="AG112" s="10">
        <f t="shared" si="7"/>
        <v>3996</v>
      </c>
    </row>
    <row r="113" spans="1:33" ht="63.75">
      <c r="A113" s="3">
        <v>14208</v>
      </c>
      <c r="B113" s="4" t="s">
        <v>8</v>
      </c>
      <c r="C113" s="3">
        <v>36022</v>
      </c>
      <c r="D113" s="4" t="s">
        <v>75</v>
      </c>
      <c r="E113" s="4" t="s">
        <v>265</v>
      </c>
      <c r="F113" s="4" t="s">
        <v>266</v>
      </c>
      <c r="G113" s="4" t="s">
        <v>160</v>
      </c>
      <c r="H113" s="4" t="s">
        <v>19</v>
      </c>
      <c r="I113" s="5">
        <v>70</v>
      </c>
      <c r="J113" s="6">
        <v>70</v>
      </c>
      <c r="K113" s="7" t="s">
        <v>80</v>
      </c>
      <c r="L113" s="4">
        <v>560000</v>
      </c>
      <c r="M113" s="4" t="s">
        <v>12</v>
      </c>
      <c r="N113" s="4" t="s">
        <v>298</v>
      </c>
      <c r="O113" s="4" t="s">
        <v>299</v>
      </c>
      <c r="P113" s="4">
        <v>3</v>
      </c>
      <c r="Q113" s="4">
        <v>331</v>
      </c>
      <c r="R113" s="4">
        <v>115744</v>
      </c>
      <c r="S113" s="4" t="s">
        <v>300</v>
      </c>
      <c r="T113" s="4" t="s">
        <v>301</v>
      </c>
      <c r="U113" s="4">
        <v>549495494</v>
      </c>
      <c r="V113" s="4" t="s">
        <v>13</v>
      </c>
      <c r="W113" s="8" t="s">
        <v>14</v>
      </c>
      <c r="X113" s="8" t="s">
        <v>303</v>
      </c>
      <c r="Y113" s="8" t="s">
        <v>119</v>
      </c>
      <c r="Z113" s="8" t="s">
        <v>89</v>
      </c>
      <c r="AA113" s="8" t="s">
        <v>121</v>
      </c>
      <c r="AB113" s="7" t="s">
        <v>15</v>
      </c>
      <c r="AC113" s="9">
        <v>17.7</v>
      </c>
      <c r="AD113" s="6">
        <v>20</v>
      </c>
      <c r="AE113" s="9">
        <v>3.54</v>
      </c>
      <c r="AF113" s="10">
        <f t="shared" si="6"/>
        <v>1239</v>
      </c>
      <c r="AG113" s="10">
        <f t="shared" si="7"/>
        <v>1486.8</v>
      </c>
    </row>
    <row r="114" spans="1:33" ht="89.25">
      <c r="A114" s="3">
        <v>14208</v>
      </c>
      <c r="B114" s="4" t="s">
        <v>8</v>
      </c>
      <c r="C114" s="3">
        <v>36023</v>
      </c>
      <c r="D114" s="4" t="s">
        <v>75</v>
      </c>
      <c r="E114" s="4" t="s">
        <v>285</v>
      </c>
      <c r="F114" s="4" t="s">
        <v>286</v>
      </c>
      <c r="G114" s="4" t="s">
        <v>160</v>
      </c>
      <c r="H114" s="4" t="s">
        <v>20</v>
      </c>
      <c r="I114" s="5">
        <v>50</v>
      </c>
      <c r="J114" s="6">
        <v>50</v>
      </c>
      <c r="K114" s="7" t="s">
        <v>80</v>
      </c>
      <c r="L114" s="4">
        <v>560000</v>
      </c>
      <c r="M114" s="4" t="s">
        <v>12</v>
      </c>
      <c r="N114" s="4" t="s">
        <v>298</v>
      </c>
      <c r="O114" s="4" t="s">
        <v>299</v>
      </c>
      <c r="P114" s="4">
        <v>3</v>
      </c>
      <c r="Q114" s="4">
        <v>331</v>
      </c>
      <c r="R114" s="4">
        <v>115744</v>
      </c>
      <c r="S114" s="4" t="s">
        <v>300</v>
      </c>
      <c r="T114" s="4" t="s">
        <v>301</v>
      </c>
      <c r="U114" s="4">
        <v>549495494</v>
      </c>
      <c r="V114" s="4" t="s">
        <v>13</v>
      </c>
      <c r="W114" s="8" t="s">
        <v>14</v>
      </c>
      <c r="X114" s="8" t="s">
        <v>303</v>
      </c>
      <c r="Y114" s="8" t="s">
        <v>119</v>
      </c>
      <c r="Z114" s="8" t="s">
        <v>89</v>
      </c>
      <c r="AA114" s="8" t="s">
        <v>121</v>
      </c>
      <c r="AB114" s="7" t="s">
        <v>15</v>
      </c>
      <c r="AC114" s="9">
        <v>65.1</v>
      </c>
      <c r="AD114" s="6">
        <v>20</v>
      </c>
      <c r="AE114" s="9">
        <v>13.02</v>
      </c>
      <c r="AF114" s="10">
        <f t="shared" si="6"/>
        <v>3255</v>
      </c>
      <c r="AG114" s="10">
        <f t="shared" si="7"/>
        <v>3906</v>
      </c>
    </row>
    <row r="115" spans="1:33" ht="13.5" customHeight="1">
      <c r="A115" s="21"/>
      <c r="B115" s="21"/>
      <c r="C115" s="21"/>
      <c r="D115" s="11"/>
      <c r="E115" s="11"/>
      <c r="F115" s="11"/>
      <c r="G115" s="24"/>
      <c r="H115" s="24"/>
      <c r="I115" s="11"/>
      <c r="J115" s="11"/>
      <c r="K115" s="11"/>
      <c r="L115" s="11"/>
      <c r="M115" s="11"/>
      <c r="N115" s="11"/>
      <c r="O115" s="11"/>
      <c r="P115" s="11"/>
      <c r="Q115" s="11"/>
      <c r="R115" s="11"/>
      <c r="S115" s="11"/>
      <c r="T115" s="11"/>
      <c r="U115" s="11"/>
      <c r="V115" s="11"/>
      <c r="W115" s="11"/>
      <c r="X115" s="11"/>
      <c r="Y115" s="11"/>
      <c r="Z115" s="11"/>
      <c r="AA115" s="11"/>
      <c r="AB115" s="11"/>
      <c r="AC115" s="11"/>
      <c r="AD115" s="21" t="s">
        <v>108</v>
      </c>
      <c r="AE115" s="21"/>
      <c r="AF115" s="12">
        <f>SUM(AF109:AF114)</f>
        <v>28849</v>
      </c>
      <c r="AG115" s="12">
        <f>SUM(AG109:AG114)</f>
        <v>34618.8</v>
      </c>
    </row>
    <row r="116" spans="1:33" ht="12.75">
      <c r="A116" s="13"/>
      <c r="B116" s="13"/>
      <c r="C116" s="13"/>
      <c r="D116" s="13"/>
      <c r="E116" s="13"/>
      <c r="F116" s="13"/>
      <c r="G116" s="25"/>
      <c r="H116" s="25"/>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ht="114.75">
      <c r="A117" s="3">
        <v>14210</v>
      </c>
      <c r="B117" s="4" t="s">
        <v>21</v>
      </c>
      <c r="C117" s="3">
        <v>35971</v>
      </c>
      <c r="D117" s="4" t="s">
        <v>75</v>
      </c>
      <c r="E117" s="4" t="s">
        <v>189</v>
      </c>
      <c r="F117" s="4" t="s">
        <v>190</v>
      </c>
      <c r="G117" s="4" t="s">
        <v>160</v>
      </c>
      <c r="H117" s="4" t="s">
        <v>22</v>
      </c>
      <c r="I117" s="5">
        <v>100</v>
      </c>
      <c r="J117" s="6">
        <v>100</v>
      </c>
      <c r="K117" s="7" t="s">
        <v>80</v>
      </c>
      <c r="L117" s="4">
        <v>560000</v>
      </c>
      <c r="M117" s="4" t="s">
        <v>12</v>
      </c>
      <c r="N117" s="4" t="s">
        <v>298</v>
      </c>
      <c r="O117" s="4" t="s">
        <v>299</v>
      </c>
      <c r="P117" s="4">
        <v>3</v>
      </c>
      <c r="Q117" s="4">
        <v>331</v>
      </c>
      <c r="R117" s="4">
        <v>115744</v>
      </c>
      <c r="S117" s="4" t="s">
        <v>300</v>
      </c>
      <c r="T117" s="4" t="s">
        <v>301</v>
      </c>
      <c r="U117" s="4">
        <v>549495494</v>
      </c>
      <c r="V117" s="4" t="s">
        <v>23</v>
      </c>
      <c r="W117" s="8" t="s">
        <v>24</v>
      </c>
      <c r="X117" s="8" t="s">
        <v>303</v>
      </c>
      <c r="Y117" s="8" t="s">
        <v>119</v>
      </c>
      <c r="Z117" s="8" t="s">
        <v>89</v>
      </c>
      <c r="AA117" s="8" t="s">
        <v>121</v>
      </c>
      <c r="AB117" s="7" t="s">
        <v>25</v>
      </c>
      <c r="AC117" s="9">
        <v>53.3</v>
      </c>
      <c r="AD117" s="6">
        <v>20</v>
      </c>
      <c r="AE117" s="9">
        <v>10.66</v>
      </c>
      <c r="AF117" s="10">
        <f>ROUND(J117*AC117,2)</f>
        <v>5330</v>
      </c>
      <c r="AG117" s="10">
        <f>ROUND(J117*(AC117+AE117),2)</f>
        <v>6396</v>
      </c>
    </row>
    <row r="118" spans="1:33" ht="63.75">
      <c r="A118" s="3">
        <v>14210</v>
      </c>
      <c r="B118" s="4" t="s">
        <v>21</v>
      </c>
      <c r="C118" s="3">
        <v>35972</v>
      </c>
      <c r="D118" s="4" t="s">
        <v>75</v>
      </c>
      <c r="E118" s="4" t="s">
        <v>265</v>
      </c>
      <c r="F118" s="4" t="s">
        <v>266</v>
      </c>
      <c r="G118" s="4" t="s">
        <v>160</v>
      </c>
      <c r="H118" s="4" t="s">
        <v>26</v>
      </c>
      <c r="I118" s="5">
        <v>30</v>
      </c>
      <c r="J118" s="6">
        <v>30</v>
      </c>
      <c r="K118" s="7" t="s">
        <v>80</v>
      </c>
      <c r="L118" s="4">
        <v>560000</v>
      </c>
      <c r="M118" s="4" t="s">
        <v>12</v>
      </c>
      <c r="N118" s="4" t="s">
        <v>298</v>
      </c>
      <c r="O118" s="4" t="s">
        <v>299</v>
      </c>
      <c r="P118" s="4">
        <v>3</v>
      </c>
      <c r="Q118" s="4">
        <v>331</v>
      </c>
      <c r="R118" s="4">
        <v>115744</v>
      </c>
      <c r="S118" s="4" t="s">
        <v>300</v>
      </c>
      <c r="T118" s="4" t="s">
        <v>301</v>
      </c>
      <c r="U118" s="4">
        <v>549495494</v>
      </c>
      <c r="V118" s="4" t="s">
        <v>23</v>
      </c>
      <c r="W118" s="8" t="s">
        <v>24</v>
      </c>
      <c r="X118" s="8" t="s">
        <v>303</v>
      </c>
      <c r="Y118" s="8" t="s">
        <v>119</v>
      </c>
      <c r="Z118" s="8" t="s">
        <v>89</v>
      </c>
      <c r="AA118" s="8" t="s">
        <v>121</v>
      </c>
      <c r="AB118" s="7" t="s">
        <v>25</v>
      </c>
      <c r="AC118" s="9">
        <v>26.6</v>
      </c>
      <c r="AD118" s="6">
        <v>20</v>
      </c>
      <c r="AE118" s="9">
        <v>5.32</v>
      </c>
      <c r="AF118" s="10">
        <f>ROUND(J118*AC118,2)</f>
        <v>798</v>
      </c>
      <c r="AG118" s="10">
        <f>ROUND(J118*(AC118+AE118),2)</f>
        <v>957.6</v>
      </c>
    </row>
    <row r="119" spans="1:33" ht="127.5">
      <c r="A119" s="3">
        <v>14210</v>
      </c>
      <c r="B119" s="4" t="s">
        <v>21</v>
      </c>
      <c r="C119" s="3">
        <v>36030</v>
      </c>
      <c r="D119" s="4" t="s">
        <v>75</v>
      </c>
      <c r="E119" s="4" t="s">
        <v>9</v>
      </c>
      <c r="F119" s="4" t="s">
        <v>10</v>
      </c>
      <c r="G119" s="4" t="s">
        <v>160</v>
      </c>
      <c r="H119" s="4" t="s">
        <v>11</v>
      </c>
      <c r="I119" s="5">
        <v>50</v>
      </c>
      <c r="J119" s="6">
        <v>50</v>
      </c>
      <c r="K119" s="7" t="s">
        <v>80</v>
      </c>
      <c r="L119" s="4">
        <v>560000</v>
      </c>
      <c r="M119" s="4" t="s">
        <v>12</v>
      </c>
      <c r="N119" s="4" t="s">
        <v>298</v>
      </c>
      <c r="O119" s="4" t="s">
        <v>299</v>
      </c>
      <c r="P119" s="4">
        <v>3</v>
      </c>
      <c r="Q119" s="4">
        <v>331</v>
      </c>
      <c r="R119" s="4">
        <v>115744</v>
      </c>
      <c r="S119" s="4" t="s">
        <v>300</v>
      </c>
      <c r="T119" s="4" t="s">
        <v>301</v>
      </c>
      <c r="U119" s="4">
        <v>549495494</v>
      </c>
      <c r="V119" s="4" t="s">
        <v>23</v>
      </c>
      <c r="W119" s="8" t="s">
        <v>24</v>
      </c>
      <c r="X119" s="8" t="s">
        <v>303</v>
      </c>
      <c r="Y119" s="8" t="s">
        <v>119</v>
      </c>
      <c r="Z119" s="8" t="s">
        <v>89</v>
      </c>
      <c r="AA119" s="8" t="s">
        <v>121</v>
      </c>
      <c r="AB119" s="7" t="s">
        <v>25</v>
      </c>
      <c r="AC119" s="9">
        <v>167.4</v>
      </c>
      <c r="AD119" s="6">
        <v>20</v>
      </c>
      <c r="AE119" s="9">
        <v>33.48</v>
      </c>
      <c r="AF119" s="10">
        <f>ROUND(J119*AC119,2)</f>
        <v>8370</v>
      </c>
      <c r="AG119" s="10">
        <f>ROUND(J119*(AC119+AE119),2)</f>
        <v>10044</v>
      </c>
    </row>
    <row r="120" spans="1:33" ht="76.5">
      <c r="A120" s="3">
        <v>14210</v>
      </c>
      <c r="B120" s="4" t="s">
        <v>21</v>
      </c>
      <c r="C120" s="3">
        <v>36032</v>
      </c>
      <c r="D120" s="4" t="s">
        <v>75</v>
      </c>
      <c r="E120" s="4" t="s">
        <v>194</v>
      </c>
      <c r="F120" s="4" t="s">
        <v>195</v>
      </c>
      <c r="G120" s="4" t="s">
        <v>160</v>
      </c>
      <c r="H120" s="4" t="s">
        <v>27</v>
      </c>
      <c r="I120" s="5">
        <v>100</v>
      </c>
      <c r="J120" s="6">
        <v>100</v>
      </c>
      <c r="K120" s="7" t="s">
        <v>80</v>
      </c>
      <c r="L120" s="4">
        <v>560000</v>
      </c>
      <c r="M120" s="4" t="s">
        <v>12</v>
      </c>
      <c r="N120" s="4" t="s">
        <v>298</v>
      </c>
      <c r="O120" s="4" t="s">
        <v>299</v>
      </c>
      <c r="P120" s="4">
        <v>3</v>
      </c>
      <c r="Q120" s="4">
        <v>331</v>
      </c>
      <c r="R120" s="4">
        <v>115744</v>
      </c>
      <c r="S120" s="4" t="s">
        <v>300</v>
      </c>
      <c r="T120" s="4" t="s">
        <v>301</v>
      </c>
      <c r="U120" s="4">
        <v>549495494</v>
      </c>
      <c r="V120" s="4" t="s">
        <v>23</v>
      </c>
      <c r="W120" s="8" t="s">
        <v>24</v>
      </c>
      <c r="X120" s="8" t="s">
        <v>303</v>
      </c>
      <c r="Y120" s="8" t="s">
        <v>119</v>
      </c>
      <c r="Z120" s="8" t="s">
        <v>89</v>
      </c>
      <c r="AA120" s="8" t="s">
        <v>121</v>
      </c>
      <c r="AB120" s="7" t="s">
        <v>25</v>
      </c>
      <c r="AC120" s="9">
        <v>8.6</v>
      </c>
      <c r="AD120" s="6">
        <v>20</v>
      </c>
      <c r="AE120" s="9">
        <v>1.72</v>
      </c>
      <c r="AF120" s="10">
        <f>ROUND(J120*AC120,2)</f>
        <v>860</v>
      </c>
      <c r="AG120" s="10">
        <f>ROUND(J120*(AC120+AE120),2)</f>
        <v>1032</v>
      </c>
    </row>
    <row r="121" spans="1:33" ht="76.5">
      <c r="A121" s="3">
        <v>14210</v>
      </c>
      <c r="B121" s="4" t="s">
        <v>21</v>
      </c>
      <c r="C121" s="3">
        <v>36034</v>
      </c>
      <c r="D121" s="4" t="s">
        <v>75</v>
      </c>
      <c r="E121" s="4" t="s">
        <v>28</v>
      </c>
      <c r="F121" s="4" t="s">
        <v>29</v>
      </c>
      <c r="G121" s="4" t="s">
        <v>160</v>
      </c>
      <c r="H121" s="4" t="s">
        <v>30</v>
      </c>
      <c r="I121" s="5">
        <v>100</v>
      </c>
      <c r="J121" s="6">
        <v>100</v>
      </c>
      <c r="K121" s="7" t="s">
        <v>80</v>
      </c>
      <c r="L121" s="4">
        <v>560000</v>
      </c>
      <c r="M121" s="4" t="s">
        <v>12</v>
      </c>
      <c r="N121" s="4" t="s">
        <v>298</v>
      </c>
      <c r="O121" s="4" t="s">
        <v>299</v>
      </c>
      <c r="P121" s="4">
        <v>3</v>
      </c>
      <c r="Q121" s="4">
        <v>331</v>
      </c>
      <c r="R121" s="4">
        <v>115744</v>
      </c>
      <c r="S121" s="4" t="s">
        <v>300</v>
      </c>
      <c r="T121" s="4" t="s">
        <v>301</v>
      </c>
      <c r="U121" s="4">
        <v>549495494</v>
      </c>
      <c r="V121" s="4" t="s">
        <v>23</v>
      </c>
      <c r="W121" s="8" t="s">
        <v>24</v>
      </c>
      <c r="X121" s="8" t="s">
        <v>303</v>
      </c>
      <c r="Y121" s="8" t="s">
        <v>119</v>
      </c>
      <c r="Z121" s="8" t="s">
        <v>89</v>
      </c>
      <c r="AA121" s="8" t="s">
        <v>121</v>
      </c>
      <c r="AB121" s="7" t="s">
        <v>25</v>
      </c>
      <c r="AC121" s="9">
        <v>7.5</v>
      </c>
      <c r="AD121" s="6">
        <v>20</v>
      </c>
      <c r="AE121" s="9">
        <v>1.5</v>
      </c>
      <c r="AF121" s="10">
        <f>ROUND(J121*AC121,2)</f>
        <v>750</v>
      </c>
      <c r="AG121" s="10">
        <f>ROUND(J121*(AC121+AE121),2)</f>
        <v>900</v>
      </c>
    </row>
    <row r="122" spans="1:33" ht="13.5" customHeight="1">
      <c r="A122" s="21"/>
      <c r="B122" s="21"/>
      <c r="C122" s="21"/>
      <c r="D122" s="11"/>
      <c r="E122" s="11"/>
      <c r="F122" s="11"/>
      <c r="G122" s="24"/>
      <c r="H122" s="24"/>
      <c r="I122" s="11"/>
      <c r="J122" s="11"/>
      <c r="K122" s="11"/>
      <c r="L122" s="11"/>
      <c r="M122" s="11"/>
      <c r="N122" s="11"/>
      <c r="O122" s="11"/>
      <c r="P122" s="11"/>
      <c r="Q122" s="11"/>
      <c r="R122" s="11"/>
      <c r="S122" s="11"/>
      <c r="T122" s="11"/>
      <c r="U122" s="11"/>
      <c r="V122" s="11"/>
      <c r="W122" s="11"/>
      <c r="X122" s="11"/>
      <c r="Y122" s="11"/>
      <c r="Z122" s="11"/>
      <c r="AA122" s="11"/>
      <c r="AB122" s="11"/>
      <c r="AC122" s="11"/>
      <c r="AD122" s="21" t="s">
        <v>108</v>
      </c>
      <c r="AE122" s="21"/>
      <c r="AF122" s="12">
        <f>SUM(AF117:AF121)</f>
        <v>16108</v>
      </c>
      <c r="AG122" s="12">
        <f>SUM(AG117:AG121)</f>
        <v>19329.6</v>
      </c>
    </row>
    <row r="123" spans="1:33" ht="12.75">
      <c r="A123" s="13"/>
      <c r="B123" s="13"/>
      <c r="C123" s="13"/>
      <c r="D123" s="13"/>
      <c r="E123" s="13"/>
      <c r="F123" s="13"/>
      <c r="G123" s="25"/>
      <c r="H123" s="25"/>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ht="19.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3" t="s">
        <v>31</v>
      </c>
      <c r="AE124" s="23"/>
      <c r="AF124" s="14">
        <f>(0)+SUM(AF11,AF15,AF18,AF21,AF24,AF27,AF37,AF40,AF43,AF46,AF84,AF87,AF90,AF94,AF102,AF107,AF115,AF122)</f>
        <v>439275.29999999993</v>
      </c>
      <c r="AG124" s="14">
        <f>(0)+SUM(AG11,AG15,AG18,AG21,AG24,AG27,AG37,AG40,AG43,AG46,AG84,AG87,AG90,AG94,AG102,AG107,AG115,AG122)</f>
        <v>527130.36</v>
      </c>
    </row>
    <row r="125" spans="1:33" ht="12.75">
      <c r="A125" s="13"/>
      <c r="B125" s="13"/>
      <c r="C125" s="13"/>
      <c r="D125" s="13"/>
      <c r="E125" s="13"/>
      <c r="F125" s="13"/>
      <c r="G125" s="25"/>
      <c r="H125" s="25"/>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sheetData>
  <mergeCells count="48">
    <mergeCell ref="A124:AC124"/>
    <mergeCell ref="AD124:AE124"/>
    <mergeCell ref="A115:C115"/>
    <mergeCell ref="AD115:AE115"/>
    <mergeCell ref="A122:C122"/>
    <mergeCell ref="AD122:AE122"/>
    <mergeCell ref="A102:C102"/>
    <mergeCell ref="AD102:AE102"/>
    <mergeCell ref="A107:C107"/>
    <mergeCell ref="AD107:AE107"/>
    <mergeCell ref="A90:C90"/>
    <mergeCell ref="AD90:AE90"/>
    <mergeCell ref="A94:C94"/>
    <mergeCell ref="AD94:AE94"/>
    <mergeCell ref="A84:C84"/>
    <mergeCell ref="AD84:AE84"/>
    <mergeCell ref="A87:C87"/>
    <mergeCell ref="AD87:AE87"/>
    <mergeCell ref="A43:C43"/>
    <mergeCell ref="AD43:AE43"/>
    <mergeCell ref="A46:C46"/>
    <mergeCell ref="AD46:AE46"/>
    <mergeCell ref="A37:C37"/>
    <mergeCell ref="AD37:AE37"/>
    <mergeCell ref="A40:C40"/>
    <mergeCell ref="AD40:AE40"/>
    <mergeCell ref="A24:C24"/>
    <mergeCell ref="AD24:AE24"/>
    <mergeCell ref="A27:C27"/>
    <mergeCell ref="AD27:AE27"/>
    <mergeCell ref="A18:C18"/>
    <mergeCell ref="AD18:AE18"/>
    <mergeCell ref="A21:C21"/>
    <mergeCell ref="AD21:AE21"/>
    <mergeCell ref="A11:C11"/>
    <mergeCell ref="AD11:AE11"/>
    <mergeCell ref="A15:C15"/>
    <mergeCell ref="AD15:AE15"/>
    <mergeCell ref="A1:AG1"/>
    <mergeCell ref="A3:G3"/>
    <mergeCell ref="H3:AL3"/>
    <mergeCell ref="A4:I4"/>
    <mergeCell ref="J4:K4"/>
    <mergeCell ref="L4:Q4"/>
    <mergeCell ref="R4:V4"/>
    <mergeCell ref="W4:AA4"/>
    <mergeCell ref="AB4:AE4"/>
    <mergeCell ref="AF4:AG4"/>
  </mergeCells>
  <printOptions/>
  <pageMargins left="0.23" right="0.25" top="0.19" bottom="0.2" header="0.19" footer="0.2"/>
  <pageSetup fitToHeight="10" horizontalDpi="300" verticalDpi="300" orientation="landscape" scale="42" r:id="rId1"/>
</worksheet>
</file>

<file path=xl/worksheets/sheet2.xml><?xml version="1.0" encoding="utf-8"?>
<worksheet xmlns="http://schemas.openxmlformats.org/spreadsheetml/2006/main" xmlns:r="http://schemas.openxmlformats.org/officeDocument/2006/relationships">
  <dimension ref="A1:AM5"/>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15" t="s">
        <v>35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16" t="s">
        <v>36</v>
      </c>
      <c r="B3" s="16"/>
      <c r="C3" s="16"/>
      <c r="D3" s="16"/>
      <c r="E3" s="16"/>
      <c r="F3" s="16"/>
      <c r="G3" s="16"/>
      <c r="H3" s="17" t="s">
        <v>37</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4" ht="12.75">
      <c r="A4" s="18"/>
      <c r="B4" s="18"/>
      <c r="C4" s="18"/>
      <c r="D4" s="18"/>
      <c r="E4" s="18"/>
      <c r="F4" s="18"/>
      <c r="G4" s="18"/>
      <c r="H4" s="18"/>
      <c r="I4" s="18"/>
      <c r="J4" s="18"/>
      <c r="K4" s="19" t="s">
        <v>38</v>
      </c>
      <c r="L4" s="19"/>
      <c r="M4" s="20" t="s">
        <v>39</v>
      </c>
      <c r="N4" s="20"/>
      <c r="O4" s="20"/>
      <c r="P4" s="20"/>
      <c r="Q4" s="20"/>
      <c r="R4" s="20"/>
      <c r="S4" s="18"/>
      <c r="T4" s="18"/>
      <c r="U4" s="18"/>
      <c r="V4" s="18"/>
      <c r="W4" s="18"/>
      <c r="X4" s="19" t="s">
        <v>40</v>
      </c>
      <c r="Y4" s="19"/>
      <c r="Z4" s="19"/>
      <c r="AA4" s="19"/>
      <c r="AB4" s="19"/>
      <c r="AC4" s="19" t="s">
        <v>38</v>
      </c>
      <c r="AD4" s="19"/>
      <c r="AE4" s="19"/>
      <c r="AF4" s="19"/>
      <c r="AG4" s="18"/>
      <c r="AH4" s="18"/>
    </row>
    <row r="5" spans="1:34" ht="51" customHeight="1">
      <c r="A5" s="2" t="s">
        <v>41</v>
      </c>
      <c r="B5" s="2" t="s">
        <v>42</v>
      </c>
      <c r="C5" s="2" t="s">
        <v>43</v>
      </c>
      <c r="D5" s="2" t="s">
        <v>44</v>
      </c>
      <c r="E5" s="2" t="s">
        <v>45</v>
      </c>
      <c r="F5" s="2" t="s">
        <v>46</v>
      </c>
      <c r="G5" s="2" t="s">
        <v>47</v>
      </c>
      <c r="H5" s="2" t="s">
        <v>48</v>
      </c>
      <c r="I5" s="2" t="s">
        <v>49</v>
      </c>
      <c r="J5" s="2" t="s">
        <v>50</v>
      </c>
      <c r="K5" s="2" t="s">
        <v>51</v>
      </c>
      <c r="L5" s="2" t="s">
        <v>52</v>
      </c>
      <c r="M5" s="2" t="s">
        <v>53</v>
      </c>
      <c r="N5" s="2" t="s">
        <v>54</v>
      </c>
      <c r="O5" s="2" t="s">
        <v>55</v>
      </c>
      <c r="P5" s="2" t="s">
        <v>56</v>
      </c>
      <c r="Q5" s="2" t="s">
        <v>57</v>
      </c>
      <c r="R5" s="2" t="s">
        <v>58</v>
      </c>
      <c r="S5" s="2" t="s">
        <v>59</v>
      </c>
      <c r="T5" s="2" t="s">
        <v>60</v>
      </c>
      <c r="U5" s="2" t="s">
        <v>61</v>
      </c>
      <c r="V5" s="2" t="s">
        <v>62</v>
      </c>
      <c r="W5" s="2" t="s">
        <v>63</v>
      </c>
      <c r="X5" s="2" t="s">
        <v>64</v>
      </c>
      <c r="Y5" s="2" t="s">
        <v>65</v>
      </c>
      <c r="Z5" s="2" t="s">
        <v>66</v>
      </c>
      <c r="AA5" s="2" t="s">
        <v>67</v>
      </c>
      <c r="AB5" s="2" t="s">
        <v>68</v>
      </c>
      <c r="AC5" s="2" t="s">
        <v>69</v>
      </c>
      <c r="AD5" s="2" t="s">
        <v>70</v>
      </c>
      <c r="AE5" s="2" t="s">
        <v>71</v>
      </c>
      <c r="AF5" s="2" t="s">
        <v>72</v>
      </c>
      <c r="AG5" s="2" t="s">
        <v>73</v>
      </c>
      <c r="AH5" s="2" t="s">
        <v>74</v>
      </c>
    </row>
  </sheetData>
  <sheetProtection sheet="1"/>
  <mergeCells count="10">
    <mergeCell ref="A1:AH1"/>
    <mergeCell ref="A3:G3"/>
    <mergeCell ref="H3:AM3"/>
    <mergeCell ref="A4:J4"/>
    <mergeCell ref="K4:L4"/>
    <mergeCell ref="M4:R4"/>
    <mergeCell ref="S4:W4"/>
    <mergeCell ref="X4:AB4"/>
    <mergeCell ref="AC4:AF4"/>
    <mergeCell ref="AG4:AH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Voracova</cp:lastModifiedBy>
  <cp:lastPrinted>2011-09-30T08:50:12Z</cp:lastPrinted>
  <dcterms:created xsi:type="dcterms:W3CDTF">2011-09-30T09:15:00Z</dcterms:created>
  <dcterms:modified xsi:type="dcterms:W3CDTF">2011-09-30T09:15:00Z</dcterms:modified>
  <cp:category/>
  <cp:version/>
  <cp:contentType/>
  <cp:contentStatus/>
</cp:coreProperties>
</file>