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910" windowHeight="5670" activeTab="0"/>
  </bookViews>
  <sheets>
    <sheet name="Kalkulace 1" sheetId="1" r:id="rId1"/>
  </sheets>
  <definedNames/>
  <calcPr fullCalcOnLoad="1"/>
</workbook>
</file>

<file path=xl/sharedStrings.xml><?xml version="1.0" encoding="utf-8"?>
<sst xmlns="http://schemas.openxmlformats.org/spreadsheetml/2006/main" count="91" uniqueCount="66">
  <si>
    <t>č.</t>
  </si>
  <si>
    <t>jednotka</t>
  </si>
  <si>
    <t>ks</t>
  </si>
  <si>
    <t>popis</t>
  </si>
  <si>
    <t>typ</t>
  </si>
  <si>
    <t>foto</t>
  </si>
  <si>
    <t>cena / ks</t>
  </si>
  <si>
    <t>celkem</t>
  </si>
  <si>
    <t>Služby</t>
  </si>
  <si>
    <t xml:space="preserve">Práce technika </t>
  </si>
  <si>
    <t>celkem bez DPH</t>
  </si>
  <si>
    <t>Celkem zboží bez DPH</t>
  </si>
  <si>
    <t>Celkem služby bez DPH</t>
  </si>
  <si>
    <t>Cena CELKEM bez DPH</t>
  </si>
  <si>
    <t>Zboží</t>
  </si>
  <si>
    <t>Cena CELKEM s DPH</t>
  </si>
  <si>
    <t>Programování</t>
  </si>
  <si>
    <t>Doprava</t>
  </si>
  <si>
    <t>hod</t>
  </si>
  <si>
    <t>Spotřební materiál</t>
  </si>
  <si>
    <t>CRESTRON - MC2E</t>
  </si>
  <si>
    <t>CRESTRON - Pro2</t>
  </si>
  <si>
    <t>Nexia BiAmp</t>
  </si>
  <si>
    <t>Onkyo - receiver</t>
  </si>
  <si>
    <t>Pioneer - receiver</t>
  </si>
  <si>
    <t>Sennheiser - ew 322 G3</t>
  </si>
  <si>
    <t>Sennheiser - L 2015</t>
  </si>
  <si>
    <t>PC + klávesnice a myš + monitor 19" formátu 4:3</t>
  </si>
  <si>
    <t>WolfVision - modfel VZ-27</t>
  </si>
  <si>
    <t>WolfVision - model VZ-9</t>
  </si>
  <si>
    <t>CRESTRON - TPS-3000</t>
  </si>
  <si>
    <t>CRESTRON - TPS-2000L</t>
  </si>
  <si>
    <t>vizualizér</t>
  </si>
  <si>
    <t>řídicí centrála</t>
  </si>
  <si>
    <t>dotykový panel</t>
  </si>
  <si>
    <t>mixážní pult varianta pro rack - řiditelný RS232</t>
  </si>
  <si>
    <t>záložní zdroj UPS</t>
  </si>
  <si>
    <t>APC Back-UPS 650, 230V</t>
  </si>
  <si>
    <t>BUDE POUŽIT STÁVAJÍCÍ</t>
  </si>
  <si>
    <t>nabíjecí stanice pro Sennheiser - ew 322 G3</t>
  </si>
  <si>
    <t>bezdrátový mikrofon</t>
  </si>
  <si>
    <t>zesilovač pro reproduktory</t>
  </si>
  <si>
    <t>počítačová sestava</t>
  </si>
  <si>
    <t>CRESTRON - CHHRIO8</t>
  </si>
  <si>
    <t>instalační materiál, konektory…</t>
  </si>
  <si>
    <t>Matice 8x8 HDMI</t>
  </si>
  <si>
    <t>Konvertor VGA na HDMI rozhraní s audiem až 1080P, stereo</t>
  </si>
  <si>
    <t xml:space="preserve">Videokonvertor
</t>
  </si>
  <si>
    <t>Modul pro spínání motoru žaluzie a projekčního plátna</t>
  </si>
  <si>
    <t>modul motorů na DIN s manuálním ovládáním určen pro řízení motorů např. žaluzií nahoru/dolů, kompatibilní se stávajícím řídicím systémem</t>
  </si>
  <si>
    <t>Přípojné místo pro AV techniku - HDMI, VGA + Audio, Kompozit + Audio, 2x LAN, USB, 2x 230V</t>
  </si>
  <si>
    <t>Přípojné místo vestavné do katedry</t>
  </si>
  <si>
    <t>Digitální procesor</t>
  </si>
  <si>
    <t>Digitální procesor-matice s min. 4 vstupy mic/line, 6 stereo Cinch vstupů a 6 sym výstupů s vyspělým DSP procesingem, možnost ovládání z PC vzdáleně i lokálně. RS-232 pro možnost ovládání přes řídící systém. Model pro aplikaci do multimediálních místností.</t>
  </si>
  <si>
    <t xml:space="preserve">m.č. 2005, posluchárna P10, m.č. 2068, posluchárna P11 v objektu ESF MU, Lipová 41a, Brno </t>
  </si>
  <si>
    <t>rozšiřující modul o 2x RS232 k řídicí centrále</t>
  </si>
  <si>
    <t>IR - emiter, RS 232</t>
  </si>
  <si>
    <t>Rozšiřující modul řídicí centrály</t>
  </si>
  <si>
    <t>Ovládací kabely</t>
  </si>
  <si>
    <t>modul 8 vstupů pro tlačítka a 8 výstupů pro světla na DIN. 8-kánálový ovladací modul určený ke spínání světel. Instalace na DIN lištu.</t>
  </si>
  <si>
    <t>Kabel HDMI - HDMI 1m</t>
  </si>
  <si>
    <t>Kabel HDMI - DVI 1m</t>
  </si>
  <si>
    <t>Kabel UTPCat5e</t>
  </si>
  <si>
    <t>převodník kompozitního a S-video signálu na HDMI 1080P</t>
  </si>
  <si>
    <t>video matice 8x8 HDMI provedení do racku - podporující rozlišení až 1080p Full HD a 12-bit Deep Color. Možnost řízení přes RS232</t>
  </si>
  <si>
    <t xml:space="preserve">01 Specifikace zařízení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</si>
</sst>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.00_-;\-* #,##0.00_-;_-* &quot;-&quot;??_-;_-@_-"/>
    <numFmt numFmtId="168" formatCode="#,##0\ &quot;Kč&quot;"/>
    <numFmt numFmtId="169" formatCode="_-* #,##0.00\ [$€-1]_-;\-* #,##0.00\ [$€-1]_-;_-* &quot;-&quot;??\ [$€-1]_-"/>
    <numFmt numFmtId="170" formatCode="[$€-2]\ #\ ##,000_);[Red]\([$€-2]\ #\ ##,000\)"/>
    <numFmt numFmtId="171" formatCode="#,##0.00\ &quot;Kč&quot;"/>
    <numFmt numFmtId="172" formatCode="[$-405]d\.\ mmmm\ yyyy"/>
  </numFmts>
  <fonts count="72">
    <font>
      <sz val="10"/>
      <name val="Arial"/>
      <family val="0"/>
    </font>
    <font>
      <b/>
      <sz val="10"/>
      <color indexed="10"/>
      <name val="Arial"/>
      <family val="2"/>
    </font>
    <font>
      <sz val="10"/>
      <name val="Arial CE"/>
      <family val="2"/>
    </font>
    <font>
      <u val="single"/>
      <sz val="10"/>
      <color indexed="12"/>
      <name val="Arial CE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20"/>
      <name val="Bassoon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2"/>
    </font>
    <font>
      <i/>
      <sz val="9"/>
      <color indexed="10"/>
      <name val="Verdana"/>
      <family val="2"/>
    </font>
    <font>
      <sz val="10"/>
      <name val="Helv"/>
      <family val="0"/>
    </font>
    <font>
      <sz val="10"/>
      <name val="Lucida Sans Unicode"/>
      <family val="2"/>
    </font>
    <font>
      <b/>
      <i/>
      <sz val="12"/>
      <color indexed="56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9"/>
      <color indexed="56"/>
      <name val="Verdana"/>
      <family val="2"/>
    </font>
    <font>
      <sz val="9"/>
      <name val="Verdana"/>
      <family val="2"/>
    </font>
    <font>
      <sz val="9"/>
      <color indexed="12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sz val="9"/>
      <color indexed="56"/>
      <name val="Verdana"/>
      <family val="2"/>
    </font>
    <font>
      <sz val="10"/>
      <name val="Tahoma"/>
      <family val="2"/>
    </font>
    <font>
      <b/>
      <sz val="10"/>
      <name val="Verdana"/>
      <family val="2"/>
    </font>
    <font>
      <sz val="6.25"/>
      <name val="Tahoma"/>
      <family val="2"/>
    </font>
    <font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Verdana"/>
      <family val="2"/>
    </font>
    <font>
      <sz val="8.8"/>
      <color indexed="8"/>
      <name val="Verdana"/>
      <family val="2"/>
    </font>
    <font>
      <b/>
      <sz val="10"/>
      <color indexed="10"/>
      <name val="Verdan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Verdana"/>
      <family val="2"/>
    </font>
    <font>
      <b/>
      <sz val="9"/>
      <color rgb="FFFF0000"/>
      <name val="Verdana"/>
      <family val="2"/>
    </font>
    <font>
      <sz val="8.8"/>
      <color theme="1"/>
      <name val="Verdana"/>
      <family val="2"/>
    </font>
    <font>
      <b/>
      <sz val="10"/>
      <color rgb="FFFF0000"/>
      <name val="Verdana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13" fillId="0" borderId="0">
      <alignment/>
      <protection/>
    </xf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33" borderId="0" xfId="0" applyFill="1" applyBorder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/>
    </xf>
    <xf numFmtId="3" fontId="6" fillId="34" borderId="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3" fontId="8" fillId="34" borderId="0" xfId="0" applyNumberFormat="1" applyFont="1" applyFill="1" applyBorder="1" applyAlignment="1">
      <alignment horizontal="right"/>
    </xf>
    <xf numFmtId="0" fontId="7" fillId="34" borderId="0" xfId="0" applyFont="1" applyFill="1" applyBorder="1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wrapText="1"/>
    </xf>
    <xf numFmtId="0" fontId="4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Alignment="1">
      <alignment/>
    </xf>
    <xf numFmtId="0" fontId="8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11" fillId="34" borderId="0" xfId="37" applyFont="1" applyFill="1" applyAlignment="1" applyProtection="1">
      <alignment wrapText="1"/>
      <protection/>
    </xf>
    <xf numFmtId="0" fontId="10" fillId="34" borderId="0" xfId="0" applyFont="1" applyFill="1" applyBorder="1" applyAlignment="1">
      <alignment horizontal="left" vertical="center" indent="4"/>
    </xf>
    <xf numFmtId="0" fontId="0" fillId="34" borderId="0" xfId="0" applyFont="1" applyFill="1" applyBorder="1" applyAlignment="1">
      <alignment horizontal="left" vertical="center" indent="4"/>
    </xf>
    <xf numFmtId="0" fontId="0" fillId="34" borderId="0" xfId="0" applyFont="1" applyFill="1" applyAlignment="1">
      <alignment vertical="top" wrapText="1"/>
    </xf>
    <xf numFmtId="0" fontId="8" fillId="34" borderId="0" xfId="0" applyFont="1" applyFill="1" applyAlignment="1">
      <alignment wrapText="1"/>
    </xf>
    <xf numFmtId="0" fontId="0" fillId="34" borderId="0" xfId="0" applyFill="1" applyBorder="1" applyAlignment="1">
      <alignment vertical="center"/>
    </xf>
    <xf numFmtId="49" fontId="14" fillId="34" borderId="0" xfId="0" applyNumberFormat="1" applyFont="1" applyFill="1" applyAlignment="1">
      <alignment wrapText="1"/>
    </xf>
    <xf numFmtId="0" fontId="0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7" fillId="34" borderId="0" xfId="0" applyFont="1" applyFill="1" applyAlignment="1">
      <alignment/>
    </xf>
    <xf numFmtId="0" fontId="18" fillId="34" borderId="0" xfId="0" applyFont="1" applyFill="1" applyBorder="1" applyAlignment="1">
      <alignment wrapText="1"/>
    </xf>
    <xf numFmtId="0" fontId="19" fillId="34" borderId="0" xfId="0" applyFont="1" applyFill="1" applyBorder="1" applyAlignment="1">
      <alignment horizontal="center"/>
    </xf>
    <xf numFmtId="4" fontId="20" fillId="34" borderId="0" xfId="0" applyNumberFormat="1" applyFont="1" applyFill="1" applyBorder="1" applyAlignment="1">
      <alignment/>
    </xf>
    <xf numFmtId="4" fontId="18" fillId="34" borderId="0" xfId="0" applyNumberFormat="1" applyFont="1" applyFill="1" applyBorder="1" applyAlignment="1">
      <alignment/>
    </xf>
    <xf numFmtId="0" fontId="19" fillId="34" borderId="0" xfId="0" applyFont="1" applyFill="1" applyBorder="1" applyAlignment="1">
      <alignment horizontal="justify" vertical="top"/>
    </xf>
    <xf numFmtId="0" fontId="19" fillId="34" borderId="0" xfId="0" applyFont="1" applyFill="1" applyAlignment="1">
      <alignment wrapText="1"/>
    </xf>
    <xf numFmtId="0" fontId="19" fillId="33" borderId="10" xfId="0" applyFont="1" applyFill="1" applyBorder="1" applyAlignment="1">
      <alignment horizontal="center" vertical="top"/>
    </xf>
    <xf numFmtId="42" fontId="19" fillId="34" borderId="11" xfId="0" applyNumberFormat="1" applyFont="1" applyFill="1" applyBorder="1" applyAlignment="1">
      <alignment horizontal="right" vertical="top" wrapText="1"/>
    </xf>
    <xf numFmtId="0" fontId="18" fillId="34" borderId="12" xfId="0" applyFont="1" applyFill="1" applyBorder="1" applyAlignment="1">
      <alignment wrapText="1"/>
    </xf>
    <xf numFmtId="0" fontId="19" fillId="34" borderId="13" xfId="0" applyFont="1" applyFill="1" applyBorder="1" applyAlignment="1">
      <alignment horizontal="center"/>
    </xf>
    <xf numFmtId="42" fontId="20" fillId="34" borderId="13" xfId="0" applyNumberFormat="1" applyFont="1" applyFill="1" applyBorder="1" applyAlignment="1">
      <alignment/>
    </xf>
    <xf numFmtId="42" fontId="18" fillId="34" borderId="14" xfId="0" applyNumberFormat="1" applyFont="1" applyFill="1" applyBorder="1" applyAlignment="1">
      <alignment/>
    </xf>
    <xf numFmtId="4" fontId="67" fillId="34" borderId="0" xfId="0" applyNumberFormat="1" applyFont="1" applyFill="1" applyBorder="1" applyAlignment="1">
      <alignment/>
    </xf>
    <xf numFmtId="49" fontId="68" fillId="34" borderId="0" xfId="0" applyNumberFormat="1" applyFont="1" applyFill="1" applyBorder="1" applyAlignment="1">
      <alignment horizontal="right"/>
    </xf>
    <xf numFmtId="0" fontId="19" fillId="34" borderId="0" xfId="0" applyFont="1" applyFill="1" applyAlignment="1">
      <alignment/>
    </xf>
    <xf numFmtId="42" fontId="19" fillId="34" borderId="0" xfId="0" applyNumberFormat="1" applyFont="1" applyFill="1" applyAlignment="1">
      <alignment/>
    </xf>
    <xf numFmtId="4" fontId="21" fillId="34" borderId="0" xfId="0" applyNumberFormat="1" applyFont="1" applyFill="1" applyBorder="1" applyAlignment="1">
      <alignment horizontal="left"/>
    </xf>
    <xf numFmtId="0" fontId="19" fillId="34" borderId="11" xfId="0" applyFont="1" applyFill="1" applyBorder="1" applyAlignment="1">
      <alignment wrapText="1"/>
    </xf>
    <xf numFmtId="0" fontId="19" fillId="34" borderId="11" xfId="0" applyFont="1" applyFill="1" applyBorder="1" applyAlignment="1">
      <alignment horizontal="center"/>
    </xf>
    <xf numFmtId="42" fontId="23" fillId="34" borderId="11" xfId="0" applyNumberFormat="1" applyFont="1" applyFill="1" applyBorder="1" applyAlignment="1">
      <alignment/>
    </xf>
    <xf numFmtId="0" fontId="19" fillId="34" borderId="15" xfId="0" applyFont="1" applyFill="1" applyBorder="1" applyAlignment="1">
      <alignment horizontal="justify" vertical="top"/>
    </xf>
    <xf numFmtId="42" fontId="19" fillId="34" borderId="13" xfId="0" applyNumberFormat="1" applyFont="1" applyFill="1" applyBorder="1" applyAlignment="1">
      <alignment/>
    </xf>
    <xf numFmtId="42" fontId="18" fillId="34" borderId="14" xfId="0" applyNumberFormat="1" applyFont="1" applyFill="1" applyBorder="1" applyAlignment="1">
      <alignment/>
    </xf>
    <xf numFmtId="4" fontId="19" fillId="34" borderId="0" xfId="0" applyNumberFormat="1" applyFont="1" applyFill="1" applyBorder="1" applyAlignment="1">
      <alignment/>
    </xf>
    <xf numFmtId="0" fontId="22" fillId="34" borderId="16" xfId="0" applyFont="1" applyFill="1" applyBorder="1" applyAlignment="1">
      <alignment wrapText="1"/>
    </xf>
    <xf numFmtId="0" fontId="22" fillId="34" borderId="17" xfId="0" applyFont="1" applyFill="1" applyBorder="1" applyAlignment="1">
      <alignment horizontal="center"/>
    </xf>
    <xf numFmtId="42" fontId="22" fillId="34" borderId="17" xfId="0" applyNumberFormat="1" applyFont="1" applyFill="1" applyBorder="1" applyAlignment="1">
      <alignment/>
    </xf>
    <xf numFmtId="42" fontId="22" fillId="34" borderId="18" xfId="0" applyNumberFormat="1" applyFont="1" applyFill="1" applyBorder="1" applyAlignment="1">
      <alignment/>
    </xf>
    <xf numFmtId="0" fontId="19" fillId="34" borderId="0" xfId="0" applyFont="1" applyFill="1" applyAlignment="1">
      <alignment horizontal="center"/>
    </xf>
    <xf numFmtId="0" fontId="22" fillId="34" borderId="16" xfId="0" applyFont="1" applyFill="1" applyBorder="1" applyAlignment="1">
      <alignment wrapText="1"/>
    </xf>
    <xf numFmtId="0" fontId="19" fillId="33" borderId="19" xfId="0" applyFont="1" applyFill="1" applyBorder="1" applyAlignment="1">
      <alignment horizontal="center" vertical="top"/>
    </xf>
    <xf numFmtId="0" fontId="19" fillId="33" borderId="11" xfId="0" applyFont="1" applyFill="1" applyBorder="1" applyAlignment="1">
      <alignment vertical="top"/>
    </xf>
    <xf numFmtId="42" fontId="19" fillId="0" borderId="11" xfId="0" applyNumberFormat="1" applyFont="1" applyFill="1" applyBorder="1" applyAlignment="1" applyProtection="1">
      <alignment vertical="top"/>
      <protection/>
    </xf>
    <xf numFmtId="0" fontId="19" fillId="34" borderId="15" xfId="0" applyFont="1" applyFill="1" applyBorder="1" applyAlignment="1">
      <alignment horizontal="left" vertical="top" wrapText="1"/>
    </xf>
    <xf numFmtId="0" fontId="19" fillId="34" borderId="20" xfId="0" applyFont="1" applyFill="1" applyBorder="1" applyAlignment="1">
      <alignment vertical="center" wrapText="1"/>
    </xf>
    <xf numFmtId="0" fontId="19" fillId="34" borderId="20" xfId="0" applyFont="1" applyFill="1" applyBorder="1" applyAlignment="1">
      <alignment horizontal="center" vertical="center"/>
    </xf>
    <xf numFmtId="42" fontId="23" fillId="34" borderId="20" xfId="0" applyNumberFormat="1" applyFont="1" applyFill="1" applyBorder="1" applyAlignment="1">
      <alignment vertical="center"/>
    </xf>
    <xf numFmtId="0" fontId="19" fillId="34" borderId="21" xfId="0" applyFont="1" applyFill="1" applyBorder="1" applyAlignment="1">
      <alignment horizontal="justify" vertical="center"/>
    </xf>
    <xf numFmtId="0" fontId="21" fillId="35" borderId="22" xfId="0" applyFont="1" applyFill="1" applyBorder="1" applyAlignment="1">
      <alignment horizontal="center"/>
    </xf>
    <xf numFmtId="0" fontId="21" fillId="35" borderId="23" xfId="0" applyFont="1" applyFill="1" applyBorder="1" applyAlignment="1">
      <alignment horizontal="left" wrapText="1"/>
    </xf>
    <xf numFmtId="0" fontId="21" fillId="35" borderId="23" xfId="0" applyFont="1" applyFill="1" applyBorder="1" applyAlignment="1">
      <alignment horizontal="center"/>
    </xf>
    <xf numFmtId="4" fontId="21" fillId="35" borderId="23" xfId="0" applyNumberFormat="1" applyFont="1" applyFill="1" applyBorder="1" applyAlignment="1">
      <alignment horizontal="center"/>
    </xf>
    <xf numFmtId="0" fontId="21" fillId="35" borderId="24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 wrapText="1"/>
    </xf>
    <xf numFmtId="0" fontId="19" fillId="0" borderId="11" xfId="0" applyNumberFormat="1" applyFont="1" applyFill="1" applyBorder="1" applyAlignment="1" applyProtection="1" quotePrefix="1">
      <alignment horizontal="center" vertical="top"/>
      <protection/>
    </xf>
    <xf numFmtId="0" fontId="21" fillId="0" borderId="11" xfId="0" applyNumberFormat="1" applyFont="1" applyFill="1" applyBorder="1" applyAlignment="1" applyProtection="1">
      <alignment vertical="top" wrapText="1"/>
      <protection/>
    </xf>
    <xf numFmtId="0" fontId="25" fillId="34" borderId="20" xfId="0" applyFont="1" applyFill="1" applyBorder="1" applyAlignment="1">
      <alignment horizontal="left" vertical="top" wrapText="1"/>
    </xf>
    <xf numFmtId="0" fontId="69" fillId="0" borderId="20" xfId="0" applyFont="1" applyBorder="1" applyAlignment="1">
      <alignment/>
    </xf>
    <xf numFmtId="0" fontId="17" fillId="33" borderId="20" xfId="0" applyFont="1" applyFill="1" applyBorder="1" applyAlignment="1">
      <alignment horizontal="center" vertical="top"/>
    </xf>
    <xf numFmtId="42" fontId="17" fillId="34" borderId="20" xfId="0" applyNumberFormat="1" applyFont="1" applyFill="1" applyBorder="1" applyAlignment="1">
      <alignment vertical="top"/>
    </xf>
    <xf numFmtId="0" fontId="16" fillId="34" borderId="21" xfId="0" applyFont="1" applyFill="1" applyBorder="1" applyAlignment="1">
      <alignment horizontal="justify" vertical="top" wrapText="1"/>
    </xf>
    <xf numFmtId="0" fontId="17" fillId="34" borderId="0" xfId="0" applyFont="1" applyFill="1" applyAlignment="1">
      <alignment/>
    </xf>
    <xf numFmtId="0" fontId="17" fillId="0" borderId="0" xfId="0" applyFont="1" applyAlignment="1">
      <alignment/>
    </xf>
    <xf numFmtId="0" fontId="19" fillId="0" borderId="20" xfId="0" applyFont="1" applyBorder="1" applyAlignment="1">
      <alignment/>
    </xf>
    <xf numFmtId="0" fontId="25" fillId="34" borderId="20" xfId="48" applyFont="1" applyFill="1" applyBorder="1" applyAlignment="1">
      <alignment horizontal="justify" vertical="top"/>
      <protection/>
    </xf>
    <xf numFmtId="0" fontId="17" fillId="34" borderId="20" xfId="48" applyFont="1" applyFill="1" applyBorder="1" applyAlignment="1">
      <alignment vertical="top"/>
      <protection/>
    </xf>
    <xf numFmtId="0" fontId="17" fillId="34" borderId="20" xfId="49" applyFont="1" applyFill="1" applyBorder="1" applyAlignment="1">
      <alignment horizontal="center" vertical="top"/>
      <protection/>
    </xf>
    <xf numFmtId="42" fontId="17" fillId="34" borderId="20" xfId="49" applyNumberFormat="1" applyFont="1" applyFill="1" applyBorder="1" applyAlignment="1">
      <alignment horizontal="right" vertical="top"/>
      <protection/>
    </xf>
    <xf numFmtId="0" fontId="16" fillId="34" borderId="21" xfId="49" applyFont="1" applyFill="1" applyBorder="1" applyAlignment="1">
      <alignment horizontal="justify" vertical="top"/>
      <protection/>
    </xf>
    <xf numFmtId="0" fontId="25" fillId="36" borderId="0" xfId="48" applyFont="1" applyFill="1" applyBorder="1">
      <alignment/>
      <protection/>
    </xf>
    <xf numFmtId="0" fontId="25" fillId="37" borderId="0" xfId="48" applyFont="1" applyFill="1" applyBorder="1">
      <alignment/>
      <protection/>
    </xf>
    <xf numFmtId="0" fontId="21" fillId="34" borderId="20" xfId="48" applyFont="1" applyFill="1" applyBorder="1" applyAlignment="1">
      <alignment horizontal="justify" vertical="top"/>
      <protection/>
    </xf>
    <xf numFmtId="0" fontId="19" fillId="34" borderId="20" xfId="49" applyFont="1" applyFill="1" applyBorder="1" applyAlignment="1">
      <alignment horizontal="center" vertical="top"/>
      <protection/>
    </xf>
    <xf numFmtId="42" fontId="19" fillId="34" borderId="20" xfId="49" applyNumberFormat="1" applyFont="1" applyFill="1" applyBorder="1" applyAlignment="1">
      <alignment horizontal="right" vertical="top"/>
      <protection/>
    </xf>
    <xf numFmtId="0" fontId="25" fillId="34" borderId="20" xfId="48" applyFont="1" applyFill="1" applyBorder="1" applyAlignment="1">
      <alignment horizontal="justify" vertical="top" wrapText="1"/>
      <protection/>
    </xf>
    <xf numFmtId="0" fontId="70" fillId="34" borderId="20" xfId="48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0" fontId="1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 vertical="center"/>
    </xf>
    <xf numFmtId="0" fontId="9" fillId="34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/>
    </xf>
    <xf numFmtId="0" fontId="12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right"/>
    </xf>
    <xf numFmtId="0" fontId="27" fillId="34" borderId="0" xfId="0" applyFont="1" applyFill="1" applyBorder="1" applyAlignment="1">
      <alignment horizontal="center"/>
    </xf>
    <xf numFmtId="0" fontId="28" fillId="34" borderId="0" xfId="0" applyFont="1" applyFill="1" applyBorder="1" applyAlignment="1">
      <alignment horizontal="center"/>
    </xf>
    <xf numFmtId="168" fontId="17" fillId="34" borderId="20" xfId="0" applyNumberFormat="1" applyFont="1" applyFill="1" applyBorder="1" applyAlignment="1">
      <alignment vertical="top"/>
    </xf>
    <xf numFmtId="0" fontId="25" fillId="34" borderId="25" xfId="0" applyFont="1" applyFill="1" applyBorder="1" applyAlignment="1">
      <alignment horizontal="left" vertical="top" wrapText="1"/>
    </xf>
    <xf numFmtId="0" fontId="69" fillId="0" borderId="25" xfId="0" applyFont="1" applyBorder="1" applyAlignment="1">
      <alignment/>
    </xf>
    <xf numFmtId="0" fontId="17" fillId="33" borderId="25" xfId="0" applyFont="1" applyFill="1" applyBorder="1" applyAlignment="1">
      <alignment horizontal="center" vertical="top"/>
    </xf>
    <xf numFmtId="0" fontId="16" fillId="34" borderId="26" xfId="0" applyFont="1" applyFill="1" applyBorder="1" applyAlignment="1">
      <alignment horizontal="justify" vertical="top" wrapText="1"/>
    </xf>
    <xf numFmtId="0" fontId="16" fillId="34" borderId="21" xfId="49" applyFont="1" applyFill="1" applyBorder="1" applyAlignment="1">
      <alignment horizontal="justify" vertical="top" wrapText="1"/>
      <protection/>
    </xf>
    <xf numFmtId="0" fontId="71" fillId="0" borderId="0" xfId="0" applyFont="1" applyBorder="1" applyAlignment="1">
      <alignment/>
    </xf>
    <xf numFmtId="0" fontId="0" fillId="0" borderId="0" xfId="0" applyBorder="1" applyAlignment="1">
      <alignment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uro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_RD_Daňkovi_CRESTRON_2007_v2" xfId="49"/>
    <cellStyle name="Followed Hyperlink" xfId="50"/>
    <cellStyle name="Poznámka" xfId="51"/>
    <cellStyle name="Percent" xfId="52"/>
    <cellStyle name="Propojená buňka" xfId="53"/>
    <cellStyle name="Správně" xfId="54"/>
    <cellStyle name="Styl 1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1.png" /><Relationship Id="rId4" Type="http://schemas.openxmlformats.org/officeDocument/2006/relationships/image" Target="../media/image12.jpeg" /><Relationship Id="rId5" Type="http://schemas.openxmlformats.org/officeDocument/2006/relationships/image" Target="../media/image13.jpeg" /><Relationship Id="rId6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609600</xdr:colOff>
      <xdr:row>6</xdr:row>
      <xdr:rowOff>0</xdr:rowOff>
    </xdr:from>
    <xdr:to>
      <xdr:col>2</xdr:col>
      <xdr:colOff>609600</xdr:colOff>
      <xdr:row>7</xdr:row>
      <xdr:rowOff>28575</xdr:rowOff>
    </xdr:to>
    <xdr:pic>
      <xdr:nvPicPr>
        <xdr:cNvPr id="1" name="Picture 473" descr="IBM MicroDrive 1GB - CF kompatabilní typ I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127635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2638425</xdr:colOff>
      <xdr:row>6</xdr:row>
      <xdr:rowOff>0</xdr:rowOff>
    </xdr:from>
    <xdr:to>
      <xdr:col>1</xdr:col>
      <xdr:colOff>2638425</xdr:colOff>
      <xdr:row>8</xdr:row>
      <xdr:rowOff>123825</xdr:rowOff>
    </xdr:to>
    <xdr:pic>
      <xdr:nvPicPr>
        <xdr:cNvPr id="2" name="Picture 23" descr="chv-rs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0" y="1276350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2609850</xdr:colOff>
      <xdr:row>6</xdr:row>
      <xdr:rowOff>0</xdr:rowOff>
    </xdr:from>
    <xdr:to>
      <xdr:col>6</xdr:col>
      <xdr:colOff>2609850</xdr:colOff>
      <xdr:row>7</xdr:row>
      <xdr:rowOff>19050</xdr:rowOff>
    </xdr:to>
    <xdr:pic>
      <xdr:nvPicPr>
        <xdr:cNvPr id="3" name="Picture 324" descr="crestron_logo_soli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63100" y="127635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35</xdr:row>
      <xdr:rowOff>0</xdr:rowOff>
    </xdr:from>
    <xdr:to>
      <xdr:col>2</xdr:col>
      <xdr:colOff>609600</xdr:colOff>
      <xdr:row>36</xdr:row>
      <xdr:rowOff>47625</xdr:rowOff>
    </xdr:to>
    <xdr:pic>
      <xdr:nvPicPr>
        <xdr:cNvPr id="4" name="Picture 473" descr="IBM MicroDrive 1GB - CF kompatabilní typ I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10829925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35</xdr:row>
      <xdr:rowOff>0</xdr:rowOff>
    </xdr:from>
    <xdr:to>
      <xdr:col>2</xdr:col>
      <xdr:colOff>609600</xdr:colOff>
      <xdr:row>40</xdr:row>
      <xdr:rowOff>9525</xdr:rowOff>
    </xdr:to>
    <xdr:pic>
      <xdr:nvPicPr>
        <xdr:cNvPr id="5" name="Picture 473" descr="IBM MicroDrive 1GB - CF kompatabilní typ I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10829925"/>
          <a:ext cx="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38</xdr:row>
      <xdr:rowOff>0</xdr:rowOff>
    </xdr:from>
    <xdr:to>
      <xdr:col>2</xdr:col>
      <xdr:colOff>609600</xdr:colOff>
      <xdr:row>39</xdr:row>
      <xdr:rowOff>28575</xdr:rowOff>
    </xdr:to>
    <xdr:pic>
      <xdr:nvPicPr>
        <xdr:cNvPr id="6" name="Picture 473" descr="IBM MicroDrive 1GB - CF kompatabilní typ I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11344275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2638425</xdr:colOff>
      <xdr:row>9</xdr:row>
      <xdr:rowOff>0</xdr:rowOff>
    </xdr:from>
    <xdr:to>
      <xdr:col>1</xdr:col>
      <xdr:colOff>2638425</xdr:colOff>
      <xdr:row>9</xdr:row>
      <xdr:rowOff>390525</xdr:rowOff>
    </xdr:to>
    <xdr:pic>
      <xdr:nvPicPr>
        <xdr:cNvPr id="7" name="Picture 23" descr="chv-rs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0" y="1733550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2628900</xdr:colOff>
      <xdr:row>9</xdr:row>
      <xdr:rowOff>0</xdr:rowOff>
    </xdr:from>
    <xdr:to>
      <xdr:col>1</xdr:col>
      <xdr:colOff>2628900</xdr:colOff>
      <xdr:row>10</xdr:row>
      <xdr:rowOff>28575</xdr:rowOff>
    </xdr:to>
    <xdr:pic>
      <xdr:nvPicPr>
        <xdr:cNvPr id="8" name="Picture 28" descr="tps-12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43225" y="1733550"/>
          <a:ext cx="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2628900</xdr:colOff>
      <xdr:row>9</xdr:row>
      <xdr:rowOff>0</xdr:rowOff>
    </xdr:from>
    <xdr:to>
      <xdr:col>1</xdr:col>
      <xdr:colOff>2628900</xdr:colOff>
      <xdr:row>10</xdr:row>
      <xdr:rowOff>28575</xdr:rowOff>
    </xdr:to>
    <xdr:pic>
      <xdr:nvPicPr>
        <xdr:cNvPr id="9" name="Picture 28" descr="tps-12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43225" y="1733550"/>
          <a:ext cx="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2705100</xdr:colOff>
      <xdr:row>9</xdr:row>
      <xdr:rowOff>0</xdr:rowOff>
    </xdr:from>
    <xdr:to>
      <xdr:col>1</xdr:col>
      <xdr:colOff>2705100</xdr:colOff>
      <xdr:row>10</xdr:row>
      <xdr:rowOff>38100</xdr:rowOff>
    </xdr:to>
    <xdr:pic>
      <xdr:nvPicPr>
        <xdr:cNvPr id="10" name="Picture 31" descr="tpmc-10-d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19425" y="1733550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2219325</xdr:colOff>
      <xdr:row>9</xdr:row>
      <xdr:rowOff>0</xdr:rowOff>
    </xdr:from>
    <xdr:to>
      <xdr:col>1</xdr:col>
      <xdr:colOff>2219325</xdr:colOff>
      <xdr:row>9</xdr:row>
      <xdr:rowOff>333375</xdr:rowOff>
    </xdr:to>
    <xdr:pic>
      <xdr:nvPicPr>
        <xdr:cNvPr id="11" name="Picture 40" descr="7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33650" y="173355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2705100</xdr:colOff>
      <xdr:row>9</xdr:row>
      <xdr:rowOff>0</xdr:rowOff>
    </xdr:from>
    <xdr:to>
      <xdr:col>1</xdr:col>
      <xdr:colOff>2705100</xdr:colOff>
      <xdr:row>10</xdr:row>
      <xdr:rowOff>38100</xdr:rowOff>
    </xdr:to>
    <xdr:pic>
      <xdr:nvPicPr>
        <xdr:cNvPr id="12" name="Picture 31" descr="tpmc-10-d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19425" y="1733550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2219325</xdr:colOff>
      <xdr:row>9</xdr:row>
      <xdr:rowOff>0</xdr:rowOff>
    </xdr:from>
    <xdr:to>
      <xdr:col>1</xdr:col>
      <xdr:colOff>2219325</xdr:colOff>
      <xdr:row>9</xdr:row>
      <xdr:rowOff>333375</xdr:rowOff>
    </xdr:to>
    <xdr:pic>
      <xdr:nvPicPr>
        <xdr:cNvPr id="13" name="Picture 40" descr="7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33650" y="173355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2628900</xdr:colOff>
      <xdr:row>9</xdr:row>
      <xdr:rowOff>0</xdr:rowOff>
    </xdr:from>
    <xdr:to>
      <xdr:col>1</xdr:col>
      <xdr:colOff>2628900</xdr:colOff>
      <xdr:row>10</xdr:row>
      <xdr:rowOff>28575</xdr:rowOff>
    </xdr:to>
    <xdr:pic>
      <xdr:nvPicPr>
        <xdr:cNvPr id="14" name="Picture 28" descr="tps-12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43225" y="1733550"/>
          <a:ext cx="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2705100</xdr:colOff>
      <xdr:row>9</xdr:row>
      <xdr:rowOff>0</xdr:rowOff>
    </xdr:from>
    <xdr:to>
      <xdr:col>1</xdr:col>
      <xdr:colOff>2705100</xdr:colOff>
      <xdr:row>10</xdr:row>
      <xdr:rowOff>38100</xdr:rowOff>
    </xdr:to>
    <xdr:pic>
      <xdr:nvPicPr>
        <xdr:cNvPr id="15" name="Picture 31" descr="tpmc-10-d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19425" y="1733550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2219325</xdr:colOff>
      <xdr:row>9</xdr:row>
      <xdr:rowOff>0</xdr:rowOff>
    </xdr:from>
    <xdr:to>
      <xdr:col>1</xdr:col>
      <xdr:colOff>2219325</xdr:colOff>
      <xdr:row>9</xdr:row>
      <xdr:rowOff>333375</xdr:rowOff>
    </xdr:to>
    <xdr:pic>
      <xdr:nvPicPr>
        <xdr:cNvPr id="16" name="Picture 40" descr="7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33650" y="173355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2705100</xdr:colOff>
      <xdr:row>9</xdr:row>
      <xdr:rowOff>0</xdr:rowOff>
    </xdr:from>
    <xdr:to>
      <xdr:col>1</xdr:col>
      <xdr:colOff>2705100</xdr:colOff>
      <xdr:row>10</xdr:row>
      <xdr:rowOff>38100</xdr:rowOff>
    </xdr:to>
    <xdr:pic>
      <xdr:nvPicPr>
        <xdr:cNvPr id="17" name="Picture 31" descr="tpmc-10-d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19425" y="1733550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2219325</xdr:colOff>
      <xdr:row>9</xdr:row>
      <xdr:rowOff>0</xdr:rowOff>
    </xdr:from>
    <xdr:to>
      <xdr:col>1</xdr:col>
      <xdr:colOff>2219325</xdr:colOff>
      <xdr:row>9</xdr:row>
      <xdr:rowOff>333375</xdr:rowOff>
    </xdr:to>
    <xdr:pic>
      <xdr:nvPicPr>
        <xdr:cNvPr id="18" name="Picture 40" descr="7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33650" y="173355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2638425</xdr:colOff>
      <xdr:row>26</xdr:row>
      <xdr:rowOff>0</xdr:rowOff>
    </xdr:from>
    <xdr:to>
      <xdr:col>1</xdr:col>
      <xdr:colOff>2638425</xdr:colOff>
      <xdr:row>27</xdr:row>
      <xdr:rowOff>57150</xdr:rowOff>
    </xdr:to>
    <xdr:pic>
      <xdr:nvPicPr>
        <xdr:cNvPr id="19" name="Picture 23" descr="chv-rs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0" y="8296275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2638425</xdr:colOff>
      <xdr:row>26</xdr:row>
      <xdr:rowOff>0</xdr:rowOff>
    </xdr:from>
    <xdr:to>
      <xdr:col>1</xdr:col>
      <xdr:colOff>2638425</xdr:colOff>
      <xdr:row>27</xdr:row>
      <xdr:rowOff>57150</xdr:rowOff>
    </xdr:to>
    <xdr:pic>
      <xdr:nvPicPr>
        <xdr:cNvPr id="20" name="Picture 23" descr="chv-rs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0" y="8296275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2628900</xdr:colOff>
      <xdr:row>26</xdr:row>
      <xdr:rowOff>0</xdr:rowOff>
    </xdr:from>
    <xdr:to>
      <xdr:col>1</xdr:col>
      <xdr:colOff>2628900</xdr:colOff>
      <xdr:row>27</xdr:row>
      <xdr:rowOff>104775</xdr:rowOff>
    </xdr:to>
    <xdr:pic>
      <xdr:nvPicPr>
        <xdr:cNvPr id="21" name="Picture 28" descr="tps-12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43225" y="8296275"/>
          <a:ext cx="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2628900</xdr:colOff>
      <xdr:row>26</xdr:row>
      <xdr:rowOff>0</xdr:rowOff>
    </xdr:from>
    <xdr:to>
      <xdr:col>1</xdr:col>
      <xdr:colOff>2628900</xdr:colOff>
      <xdr:row>27</xdr:row>
      <xdr:rowOff>104775</xdr:rowOff>
    </xdr:to>
    <xdr:pic>
      <xdr:nvPicPr>
        <xdr:cNvPr id="22" name="Picture 28" descr="tps-12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43225" y="8296275"/>
          <a:ext cx="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2705100</xdr:colOff>
      <xdr:row>26</xdr:row>
      <xdr:rowOff>0</xdr:rowOff>
    </xdr:from>
    <xdr:to>
      <xdr:col>1</xdr:col>
      <xdr:colOff>2705100</xdr:colOff>
      <xdr:row>27</xdr:row>
      <xdr:rowOff>114300</xdr:rowOff>
    </xdr:to>
    <xdr:pic>
      <xdr:nvPicPr>
        <xdr:cNvPr id="23" name="Picture 31" descr="tpmc-10-d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19425" y="8296275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2219325</xdr:colOff>
      <xdr:row>26</xdr:row>
      <xdr:rowOff>0</xdr:rowOff>
    </xdr:from>
    <xdr:to>
      <xdr:col>1</xdr:col>
      <xdr:colOff>2219325</xdr:colOff>
      <xdr:row>27</xdr:row>
      <xdr:rowOff>0</xdr:rowOff>
    </xdr:to>
    <xdr:pic>
      <xdr:nvPicPr>
        <xdr:cNvPr id="24" name="Picture 40" descr="7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33650" y="8296275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2705100</xdr:colOff>
      <xdr:row>26</xdr:row>
      <xdr:rowOff>0</xdr:rowOff>
    </xdr:from>
    <xdr:to>
      <xdr:col>1</xdr:col>
      <xdr:colOff>2705100</xdr:colOff>
      <xdr:row>27</xdr:row>
      <xdr:rowOff>114300</xdr:rowOff>
    </xdr:to>
    <xdr:pic>
      <xdr:nvPicPr>
        <xdr:cNvPr id="25" name="Picture 31" descr="tpmc-10-d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19425" y="8296275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2219325</xdr:colOff>
      <xdr:row>26</xdr:row>
      <xdr:rowOff>0</xdr:rowOff>
    </xdr:from>
    <xdr:to>
      <xdr:col>1</xdr:col>
      <xdr:colOff>2219325</xdr:colOff>
      <xdr:row>27</xdr:row>
      <xdr:rowOff>0</xdr:rowOff>
    </xdr:to>
    <xdr:pic>
      <xdr:nvPicPr>
        <xdr:cNvPr id="26" name="Picture 40" descr="7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33650" y="8296275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2628900</xdr:colOff>
      <xdr:row>26</xdr:row>
      <xdr:rowOff>0</xdr:rowOff>
    </xdr:from>
    <xdr:to>
      <xdr:col>1</xdr:col>
      <xdr:colOff>2628900</xdr:colOff>
      <xdr:row>27</xdr:row>
      <xdr:rowOff>104775</xdr:rowOff>
    </xdr:to>
    <xdr:pic>
      <xdr:nvPicPr>
        <xdr:cNvPr id="27" name="Picture 28" descr="tps-12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43225" y="8296275"/>
          <a:ext cx="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2705100</xdr:colOff>
      <xdr:row>26</xdr:row>
      <xdr:rowOff>0</xdr:rowOff>
    </xdr:from>
    <xdr:to>
      <xdr:col>1</xdr:col>
      <xdr:colOff>2705100</xdr:colOff>
      <xdr:row>27</xdr:row>
      <xdr:rowOff>114300</xdr:rowOff>
    </xdr:to>
    <xdr:pic>
      <xdr:nvPicPr>
        <xdr:cNvPr id="28" name="Picture 31" descr="tpmc-10-d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19425" y="8296275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2219325</xdr:colOff>
      <xdr:row>26</xdr:row>
      <xdr:rowOff>0</xdr:rowOff>
    </xdr:from>
    <xdr:to>
      <xdr:col>1</xdr:col>
      <xdr:colOff>2219325</xdr:colOff>
      <xdr:row>27</xdr:row>
      <xdr:rowOff>0</xdr:rowOff>
    </xdr:to>
    <xdr:pic>
      <xdr:nvPicPr>
        <xdr:cNvPr id="29" name="Picture 40" descr="7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33650" y="8296275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2705100</xdr:colOff>
      <xdr:row>26</xdr:row>
      <xdr:rowOff>0</xdr:rowOff>
    </xdr:from>
    <xdr:to>
      <xdr:col>1</xdr:col>
      <xdr:colOff>2705100</xdr:colOff>
      <xdr:row>27</xdr:row>
      <xdr:rowOff>114300</xdr:rowOff>
    </xdr:to>
    <xdr:pic>
      <xdr:nvPicPr>
        <xdr:cNvPr id="30" name="Picture 31" descr="tpmc-10-d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19425" y="8296275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2219325</xdr:colOff>
      <xdr:row>26</xdr:row>
      <xdr:rowOff>0</xdr:rowOff>
    </xdr:from>
    <xdr:to>
      <xdr:col>1</xdr:col>
      <xdr:colOff>2219325</xdr:colOff>
      <xdr:row>27</xdr:row>
      <xdr:rowOff>0</xdr:rowOff>
    </xdr:to>
    <xdr:pic>
      <xdr:nvPicPr>
        <xdr:cNvPr id="31" name="Picture 40" descr="7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33650" y="8296275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2638425</xdr:colOff>
      <xdr:row>27</xdr:row>
      <xdr:rowOff>0</xdr:rowOff>
    </xdr:from>
    <xdr:to>
      <xdr:col>1</xdr:col>
      <xdr:colOff>2638425</xdr:colOff>
      <xdr:row>28</xdr:row>
      <xdr:rowOff>95250</xdr:rowOff>
    </xdr:to>
    <xdr:pic>
      <xdr:nvPicPr>
        <xdr:cNvPr id="32" name="Picture 23" descr="chv-rs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0" y="8629650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2628900</xdr:colOff>
      <xdr:row>27</xdr:row>
      <xdr:rowOff>0</xdr:rowOff>
    </xdr:from>
    <xdr:to>
      <xdr:col>1</xdr:col>
      <xdr:colOff>2628900</xdr:colOff>
      <xdr:row>28</xdr:row>
      <xdr:rowOff>142875</xdr:rowOff>
    </xdr:to>
    <xdr:pic>
      <xdr:nvPicPr>
        <xdr:cNvPr id="33" name="Picture 28" descr="tps-12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43225" y="8629650"/>
          <a:ext cx="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2705100</xdr:colOff>
      <xdr:row>27</xdr:row>
      <xdr:rowOff>0</xdr:rowOff>
    </xdr:from>
    <xdr:to>
      <xdr:col>1</xdr:col>
      <xdr:colOff>2705100</xdr:colOff>
      <xdr:row>28</xdr:row>
      <xdr:rowOff>152400</xdr:rowOff>
    </xdr:to>
    <xdr:pic>
      <xdr:nvPicPr>
        <xdr:cNvPr id="34" name="Picture 31" descr="tpmc-10-d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19425" y="8629650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2219325</xdr:colOff>
      <xdr:row>27</xdr:row>
      <xdr:rowOff>0</xdr:rowOff>
    </xdr:from>
    <xdr:to>
      <xdr:col>1</xdr:col>
      <xdr:colOff>2219325</xdr:colOff>
      <xdr:row>28</xdr:row>
      <xdr:rowOff>38100</xdr:rowOff>
    </xdr:to>
    <xdr:pic>
      <xdr:nvPicPr>
        <xdr:cNvPr id="35" name="Picture 40" descr="7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33650" y="862965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2705100</xdr:colOff>
      <xdr:row>27</xdr:row>
      <xdr:rowOff>0</xdr:rowOff>
    </xdr:from>
    <xdr:to>
      <xdr:col>1</xdr:col>
      <xdr:colOff>2705100</xdr:colOff>
      <xdr:row>28</xdr:row>
      <xdr:rowOff>152400</xdr:rowOff>
    </xdr:to>
    <xdr:pic>
      <xdr:nvPicPr>
        <xdr:cNvPr id="36" name="Picture 31" descr="tpmc-10-d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19425" y="8629650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2219325</xdr:colOff>
      <xdr:row>27</xdr:row>
      <xdr:rowOff>0</xdr:rowOff>
    </xdr:from>
    <xdr:to>
      <xdr:col>1</xdr:col>
      <xdr:colOff>2219325</xdr:colOff>
      <xdr:row>28</xdr:row>
      <xdr:rowOff>38100</xdr:rowOff>
    </xdr:to>
    <xdr:pic>
      <xdr:nvPicPr>
        <xdr:cNvPr id="37" name="Picture 40" descr="7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33650" y="862965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2638425</xdr:colOff>
      <xdr:row>28</xdr:row>
      <xdr:rowOff>0</xdr:rowOff>
    </xdr:from>
    <xdr:to>
      <xdr:col>1</xdr:col>
      <xdr:colOff>2638425</xdr:colOff>
      <xdr:row>29</xdr:row>
      <xdr:rowOff>95250</xdr:rowOff>
    </xdr:to>
    <xdr:pic>
      <xdr:nvPicPr>
        <xdr:cNvPr id="38" name="Picture 23" descr="chv-rs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0" y="8924925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2628900</xdr:colOff>
      <xdr:row>28</xdr:row>
      <xdr:rowOff>0</xdr:rowOff>
    </xdr:from>
    <xdr:to>
      <xdr:col>1</xdr:col>
      <xdr:colOff>2628900</xdr:colOff>
      <xdr:row>29</xdr:row>
      <xdr:rowOff>142875</xdr:rowOff>
    </xdr:to>
    <xdr:pic>
      <xdr:nvPicPr>
        <xdr:cNvPr id="39" name="Picture 28" descr="tps-12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43225" y="8924925"/>
          <a:ext cx="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2705100</xdr:colOff>
      <xdr:row>28</xdr:row>
      <xdr:rowOff>0</xdr:rowOff>
    </xdr:from>
    <xdr:to>
      <xdr:col>1</xdr:col>
      <xdr:colOff>2705100</xdr:colOff>
      <xdr:row>29</xdr:row>
      <xdr:rowOff>152400</xdr:rowOff>
    </xdr:to>
    <xdr:pic>
      <xdr:nvPicPr>
        <xdr:cNvPr id="40" name="Picture 31" descr="tpmc-10-d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19425" y="8924925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2219325</xdr:colOff>
      <xdr:row>28</xdr:row>
      <xdr:rowOff>0</xdr:rowOff>
    </xdr:from>
    <xdr:to>
      <xdr:col>1</xdr:col>
      <xdr:colOff>2219325</xdr:colOff>
      <xdr:row>29</xdr:row>
      <xdr:rowOff>38100</xdr:rowOff>
    </xdr:to>
    <xdr:pic>
      <xdr:nvPicPr>
        <xdr:cNvPr id="41" name="Picture 40" descr="7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33650" y="8924925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2705100</xdr:colOff>
      <xdr:row>28</xdr:row>
      <xdr:rowOff>0</xdr:rowOff>
    </xdr:from>
    <xdr:to>
      <xdr:col>1</xdr:col>
      <xdr:colOff>2705100</xdr:colOff>
      <xdr:row>29</xdr:row>
      <xdr:rowOff>152400</xdr:rowOff>
    </xdr:to>
    <xdr:pic>
      <xdr:nvPicPr>
        <xdr:cNvPr id="42" name="Picture 31" descr="tpmc-10-d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19425" y="8924925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2219325</xdr:colOff>
      <xdr:row>28</xdr:row>
      <xdr:rowOff>0</xdr:rowOff>
    </xdr:from>
    <xdr:to>
      <xdr:col>1</xdr:col>
      <xdr:colOff>2219325</xdr:colOff>
      <xdr:row>29</xdr:row>
      <xdr:rowOff>38100</xdr:rowOff>
    </xdr:to>
    <xdr:pic>
      <xdr:nvPicPr>
        <xdr:cNvPr id="43" name="Picture 40" descr="7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33650" y="8924925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7"/>
  <sheetViews>
    <sheetView tabSelected="1" zoomScalePageLayoutView="0" workbookViewId="0" topLeftCell="A1">
      <selection activeCell="G38" sqref="G38"/>
    </sheetView>
  </sheetViews>
  <sheetFormatPr defaultColWidth="9.140625" defaultRowHeight="12.75"/>
  <cols>
    <col min="1" max="1" width="4.7109375" style="10" customWidth="1"/>
    <col min="2" max="2" width="44.28125" style="11" customWidth="1"/>
    <col min="3" max="3" width="18.57421875" style="10" customWidth="1"/>
    <col min="4" max="4" width="6.8515625" style="10" customWidth="1"/>
    <col min="5" max="5" width="13.7109375" style="10" customWidth="1"/>
    <col min="6" max="6" width="16.140625" style="10" customWidth="1"/>
    <col min="7" max="7" width="76.00390625" style="12" customWidth="1"/>
    <col min="8" max="8" width="9.140625" style="10" customWidth="1"/>
    <col min="9" max="9" width="9.57421875" style="26" bestFit="1" customWidth="1"/>
    <col min="10" max="12" width="9.140625" style="26" customWidth="1"/>
    <col min="13" max="16384" width="9.140625" style="10" customWidth="1"/>
  </cols>
  <sheetData>
    <row r="1" spans="1:12" s="2" customFormat="1" ht="30" customHeight="1">
      <c r="A1" s="7"/>
      <c r="B1" s="7"/>
      <c r="C1" s="7"/>
      <c r="D1" s="5"/>
      <c r="E1" s="105" t="s">
        <v>65</v>
      </c>
      <c r="F1" s="5"/>
      <c r="G1" s="6"/>
      <c r="H1" s="4"/>
      <c r="I1" s="3"/>
      <c r="J1" s="7"/>
      <c r="K1" s="7"/>
      <c r="L1" s="7"/>
    </row>
    <row r="2" spans="1:12" s="4" customFormat="1" ht="8.25" customHeight="1">
      <c r="A2" s="9"/>
      <c r="B2" s="5"/>
      <c r="C2" s="5"/>
      <c r="D2" s="5"/>
      <c r="F2" s="5"/>
      <c r="G2" s="5"/>
      <c r="H2" s="8"/>
      <c r="I2" s="97"/>
      <c r="J2" s="5"/>
      <c r="K2" s="5"/>
      <c r="L2" s="5"/>
    </row>
    <row r="3" spans="1:12" s="4" customFormat="1" ht="7.5" customHeight="1">
      <c r="A3" s="9"/>
      <c r="B3" s="5"/>
      <c r="C3" s="5"/>
      <c r="D3" s="5"/>
      <c r="F3" s="5"/>
      <c r="G3" s="5"/>
      <c r="H3" s="8"/>
      <c r="I3" s="97"/>
      <c r="J3" s="5"/>
      <c r="K3" s="5"/>
      <c r="L3" s="5"/>
    </row>
    <row r="4" spans="1:12" s="4" customFormat="1" ht="24.75" customHeight="1">
      <c r="A4" s="98"/>
      <c r="B4" s="99"/>
      <c r="C4" s="100"/>
      <c r="E4" s="104" t="s">
        <v>54</v>
      </c>
      <c r="F4" s="20"/>
      <c r="G4" s="101"/>
      <c r="I4" s="5"/>
      <c r="J4" s="5"/>
      <c r="K4" s="5"/>
      <c r="L4" s="5"/>
    </row>
    <row r="5" spans="1:12" s="13" customFormat="1" ht="15" customHeight="1">
      <c r="A5" s="113"/>
      <c r="B5" s="113"/>
      <c r="C5" s="113"/>
      <c r="F5" s="21"/>
      <c r="I5" s="26"/>
      <c r="J5" s="26"/>
      <c r="K5" s="26"/>
      <c r="L5" s="26"/>
    </row>
    <row r="6" spans="1:12" s="14" customFormat="1" ht="15" customHeight="1">
      <c r="A6" s="102"/>
      <c r="B6" s="103"/>
      <c r="C6" s="102"/>
      <c r="D6" s="102"/>
      <c r="E6" s="102"/>
      <c r="I6" s="27"/>
      <c r="J6" s="27"/>
      <c r="K6" s="27"/>
      <c r="L6" s="27"/>
    </row>
    <row r="7" spans="1:12" ht="15">
      <c r="A7" s="28" t="s">
        <v>14</v>
      </c>
      <c r="B7" s="30"/>
      <c r="C7" s="31"/>
      <c r="D7" s="31"/>
      <c r="E7" s="32"/>
      <c r="F7" s="33"/>
      <c r="G7" s="34"/>
      <c r="I7" s="16"/>
      <c r="J7" s="16"/>
      <c r="K7" s="16"/>
      <c r="L7" s="16"/>
    </row>
    <row r="8" spans="1:12" ht="6" customHeight="1" thickBot="1">
      <c r="A8" s="31"/>
      <c r="B8" s="35"/>
      <c r="C8" s="31"/>
      <c r="D8" s="31"/>
      <c r="E8" s="32"/>
      <c r="F8" s="33"/>
      <c r="G8" s="34"/>
      <c r="I8" s="16"/>
      <c r="J8" s="16"/>
      <c r="K8" s="16"/>
      <c r="L8" s="16"/>
    </row>
    <row r="9" spans="1:12" ht="15" customHeight="1">
      <c r="A9" s="68" t="s">
        <v>0</v>
      </c>
      <c r="B9" s="69" t="s">
        <v>4</v>
      </c>
      <c r="C9" s="70" t="s">
        <v>5</v>
      </c>
      <c r="D9" s="70" t="s">
        <v>2</v>
      </c>
      <c r="E9" s="71" t="s">
        <v>6</v>
      </c>
      <c r="F9" s="71" t="s">
        <v>10</v>
      </c>
      <c r="G9" s="72" t="s">
        <v>3</v>
      </c>
      <c r="I9" s="16"/>
      <c r="J9" s="16"/>
      <c r="K9" s="16"/>
      <c r="L9" s="16"/>
    </row>
    <row r="10" spans="1:34" s="89" customFormat="1" ht="32.25" customHeight="1">
      <c r="A10" s="60">
        <v>1</v>
      </c>
      <c r="B10" s="84" t="s">
        <v>20</v>
      </c>
      <c r="C10" s="95" t="s">
        <v>38</v>
      </c>
      <c r="D10" s="86">
        <v>1</v>
      </c>
      <c r="E10" s="87"/>
      <c r="F10" s="87"/>
      <c r="G10" s="88" t="s">
        <v>33</v>
      </c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</row>
    <row r="11" spans="1:34" s="89" customFormat="1" ht="32.25" customHeight="1">
      <c r="A11" s="60">
        <f aca="true" t="shared" si="0" ref="A11:A35">A10+1</f>
        <v>2</v>
      </c>
      <c r="B11" s="84" t="s">
        <v>21</v>
      </c>
      <c r="C11" s="95" t="s">
        <v>38</v>
      </c>
      <c r="D11" s="86">
        <v>1</v>
      </c>
      <c r="E11" s="87"/>
      <c r="F11" s="87"/>
      <c r="G11" s="88" t="s">
        <v>33</v>
      </c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</row>
    <row r="12" spans="1:34" s="89" customFormat="1" ht="32.25" customHeight="1">
      <c r="A12" s="60">
        <f t="shared" si="0"/>
        <v>3</v>
      </c>
      <c r="B12" s="84" t="s">
        <v>43</v>
      </c>
      <c r="C12" s="95" t="s">
        <v>38</v>
      </c>
      <c r="D12" s="86">
        <v>1</v>
      </c>
      <c r="E12" s="87"/>
      <c r="F12" s="87"/>
      <c r="G12" s="88" t="s">
        <v>59</v>
      </c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</row>
    <row r="13" spans="1:34" s="89" customFormat="1" ht="32.25" customHeight="1">
      <c r="A13" s="60">
        <f t="shared" si="0"/>
        <v>4</v>
      </c>
      <c r="B13" s="84" t="s">
        <v>30</v>
      </c>
      <c r="C13" s="95" t="s">
        <v>38</v>
      </c>
      <c r="D13" s="86">
        <v>1</v>
      </c>
      <c r="E13" s="87"/>
      <c r="F13" s="87"/>
      <c r="G13" s="88" t="s">
        <v>34</v>
      </c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</row>
    <row r="14" spans="1:34" s="89" customFormat="1" ht="32.25" customHeight="1">
      <c r="A14" s="60">
        <f t="shared" si="0"/>
        <v>5</v>
      </c>
      <c r="B14" s="84" t="s">
        <v>31</v>
      </c>
      <c r="C14" s="95" t="s">
        <v>38</v>
      </c>
      <c r="D14" s="86">
        <v>1</v>
      </c>
      <c r="E14" s="87"/>
      <c r="F14" s="87"/>
      <c r="G14" s="88" t="s">
        <v>34</v>
      </c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</row>
    <row r="15" spans="1:34" s="89" customFormat="1" ht="32.25" customHeight="1">
      <c r="A15" s="60">
        <f t="shared" si="0"/>
        <v>6</v>
      </c>
      <c r="B15" s="84" t="s">
        <v>22</v>
      </c>
      <c r="C15" s="95" t="s">
        <v>38</v>
      </c>
      <c r="D15" s="86">
        <v>1</v>
      </c>
      <c r="E15" s="87"/>
      <c r="F15" s="87"/>
      <c r="G15" s="88" t="s">
        <v>35</v>
      </c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</row>
    <row r="16" spans="1:34" s="89" customFormat="1" ht="32.25" customHeight="1">
      <c r="A16" s="60">
        <f t="shared" si="0"/>
        <v>7</v>
      </c>
      <c r="B16" s="84" t="s">
        <v>25</v>
      </c>
      <c r="C16" s="95" t="s">
        <v>38</v>
      </c>
      <c r="D16" s="86">
        <v>2</v>
      </c>
      <c r="E16" s="87"/>
      <c r="F16" s="87"/>
      <c r="G16" s="88" t="s">
        <v>40</v>
      </c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</row>
    <row r="17" spans="1:34" s="89" customFormat="1" ht="32.25" customHeight="1">
      <c r="A17" s="60">
        <f t="shared" si="0"/>
        <v>8</v>
      </c>
      <c r="B17" s="84" t="s">
        <v>26</v>
      </c>
      <c r="C17" s="95" t="s">
        <v>38</v>
      </c>
      <c r="D17" s="86">
        <v>2</v>
      </c>
      <c r="E17" s="87"/>
      <c r="F17" s="87"/>
      <c r="G17" s="88" t="s">
        <v>39</v>
      </c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</row>
    <row r="18" spans="1:34" s="89" customFormat="1" ht="32.25" customHeight="1">
      <c r="A18" s="60">
        <f t="shared" si="0"/>
        <v>9</v>
      </c>
      <c r="B18" s="84" t="s">
        <v>23</v>
      </c>
      <c r="C18" s="95" t="s">
        <v>38</v>
      </c>
      <c r="D18" s="86">
        <v>1</v>
      </c>
      <c r="E18" s="87"/>
      <c r="F18" s="87"/>
      <c r="G18" s="88" t="s">
        <v>41</v>
      </c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</row>
    <row r="19" spans="1:34" s="89" customFormat="1" ht="32.25" customHeight="1">
      <c r="A19" s="60">
        <f t="shared" si="0"/>
        <v>10</v>
      </c>
      <c r="B19" s="84" t="s">
        <v>24</v>
      </c>
      <c r="C19" s="95" t="s">
        <v>38</v>
      </c>
      <c r="D19" s="86">
        <v>1</v>
      </c>
      <c r="E19" s="87"/>
      <c r="F19" s="87"/>
      <c r="G19" s="88" t="s">
        <v>41</v>
      </c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</row>
    <row r="20" spans="1:34" s="89" customFormat="1" ht="32.25" customHeight="1">
      <c r="A20" s="60">
        <f t="shared" si="0"/>
        <v>11</v>
      </c>
      <c r="B20" s="84" t="s">
        <v>27</v>
      </c>
      <c r="C20" s="95" t="s">
        <v>38</v>
      </c>
      <c r="D20" s="86">
        <v>2</v>
      </c>
      <c r="E20" s="87"/>
      <c r="F20" s="87"/>
      <c r="G20" s="88" t="s">
        <v>42</v>
      </c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</row>
    <row r="21" spans="1:34" s="89" customFormat="1" ht="32.25" customHeight="1">
      <c r="A21" s="60">
        <f t="shared" si="0"/>
        <v>12</v>
      </c>
      <c r="B21" s="84" t="s">
        <v>28</v>
      </c>
      <c r="C21" s="95" t="s">
        <v>38</v>
      </c>
      <c r="D21" s="86">
        <v>1</v>
      </c>
      <c r="E21" s="87"/>
      <c r="F21" s="87"/>
      <c r="G21" s="88" t="s">
        <v>32</v>
      </c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</row>
    <row r="22" spans="1:34" s="89" customFormat="1" ht="32.25" customHeight="1">
      <c r="A22" s="60">
        <f t="shared" si="0"/>
        <v>13</v>
      </c>
      <c r="B22" s="84" t="s">
        <v>29</v>
      </c>
      <c r="C22" s="95" t="s">
        <v>38</v>
      </c>
      <c r="D22" s="86">
        <v>1</v>
      </c>
      <c r="E22" s="87"/>
      <c r="F22" s="87"/>
      <c r="G22" s="88" t="s">
        <v>32</v>
      </c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</row>
    <row r="23" spans="1:34" s="89" customFormat="1" ht="32.25" customHeight="1">
      <c r="A23" s="60">
        <f t="shared" si="0"/>
        <v>14</v>
      </c>
      <c r="B23" s="84" t="s">
        <v>37</v>
      </c>
      <c r="C23" s="95" t="s">
        <v>38</v>
      </c>
      <c r="D23" s="86">
        <v>2</v>
      </c>
      <c r="E23" s="87"/>
      <c r="F23" s="87"/>
      <c r="G23" s="88" t="s">
        <v>36</v>
      </c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</row>
    <row r="24" spans="1:34" s="89" customFormat="1" ht="26.25" customHeight="1">
      <c r="A24" s="60">
        <f t="shared" si="0"/>
        <v>15</v>
      </c>
      <c r="B24" s="84" t="s">
        <v>45</v>
      </c>
      <c r="C24" s="85"/>
      <c r="D24" s="86">
        <v>2</v>
      </c>
      <c r="E24" s="87"/>
      <c r="F24" s="87">
        <f aca="true" t="shared" si="1" ref="F24:F34">E24*D24</f>
        <v>0</v>
      </c>
      <c r="G24" s="88" t="s">
        <v>64</v>
      </c>
      <c r="I24" s="96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</row>
    <row r="25" spans="1:34" s="89" customFormat="1" ht="18.75" customHeight="1">
      <c r="A25" s="60">
        <f t="shared" si="0"/>
        <v>16</v>
      </c>
      <c r="B25" s="94" t="s">
        <v>47</v>
      </c>
      <c r="C25" s="85"/>
      <c r="D25" s="86">
        <v>2</v>
      </c>
      <c r="E25" s="87"/>
      <c r="F25" s="87">
        <f t="shared" si="1"/>
        <v>0</v>
      </c>
      <c r="G25" s="88" t="s">
        <v>46</v>
      </c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</row>
    <row r="26" spans="1:34" s="89" customFormat="1" ht="20.25" customHeight="1">
      <c r="A26" s="60">
        <f t="shared" si="0"/>
        <v>17</v>
      </c>
      <c r="B26" s="94" t="s">
        <v>47</v>
      </c>
      <c r="C26" s="112"/>
      <c r="D26" s="86">
        <v>2</v>
      </c>
      <c r="E26" s="87"/>
      <c r="F26" s="87">
        <f t="shared" si="1"/>
        <v>0</v>
      </c>
      <c r="G26" s="111" t="s">
        <v>63</v>
      </c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</row>
    <row r="27" spans="1:7" s="90" customFormat="1" ht="26.25" customHeight="1">
      <c r="A27" s="60">
        <f t="shared" si="0"/>
        <v>18</v>
      </c>
      <c r="B27" s="91" t="s">
        <v>48</v>
      </c>
      <c r="C27" s="83"/>
      <c r="D27" s="92">
        <v>10</v>
      </c>
      <c r="E27" s="93"/>
      <c r="F27" s="87">
        <f t="shared" si="1"/>
        <v>0</v>
      </c>
      <c r="G27" s="88" t="s">
        <v>49</v>
      </c>
    </row>
    <row r="28" spans="1:39" s="82" customFormat="1" ht="23.25" customHeight="1">
      <c r="A28" s="60">
        <f t="shared" si="0"/>
        <v>19</v>
      </c>
      <c r="B28" s="76" t="s">
        <v>57</v>
      </c>
      <c r="C28" s="77"/>
      <c r="D28" s="78">
        <v>1</v>
      </c>
      <c r="E28" s="106"/>
      <c r="F28" s="87">
        <f t="shared" si="1"/>
        <v>0</v>
      </c>
      <c r="G28" s="80" t="s">
        <v>55</v>
      </c>
      <c r="H28" s="81"/>
      <c r="I28" s="73"/>
      <c r="J28" s="2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</row>
    <row r="29" spans="1:39" s="82" customFormat="1" ht="23.25" customHeight="1">
      <c r="A29" s="60">
        <f t="shared" si="0"/>
        <v>20</v>
      </c>
      <c r="B29" s="76" t="s">
        <v>58</v>
      </c>
      <c r="C29" s="77"/>
      <c r="D29" s="78">
        <v>14</v>
      </c>
      <c r="E29" s="106"/>
      <c r="F29" s="87">
        <f t="shared" si="1"/>
        <v>0</v>
      </c>
      <c r="G29" s="80" t="s">
        <v>56</v>
      </c>
      <c r="H29" s="81"/>
      <c r="I29" s="73"/>
      <c r="J29" s="2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</row>
    <row r="30" spans="1:38" s="82" customFormat="1" ht="26.25" customHeight="1">
      <c r="A30" s="60">
        <f t="shared" si="0"/>
        <v>21</v>
      </c>
      <c r="B30" s="76" t="s">
        <v>51</v>
      </c>
      <c r="C30" s="77"/>
      <c r="D30" s="78">
        <v>2</v>
      </c>
      <c r="E30" s="79"/>
      <c r="F30" s="87">
        <f t="shared" si="1"/>
        <v>0</v>
      </c>
      <c r="G30" s="80" t="s">
        <v>50</v>
      </c>
      <c r="H30" s="81"/>
      <c r="I30" s="73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</row>
    <row r="31" spans="1:38" s="82" customFormat="1" ht="35.25" customHeight="1">
      <c r="A31" s="60">
        <f t="shared" si="0"/>
        <v>22</v>
      </c>
      <c r="B31" s="76" t="s">
        <v>52</v>
      </c>
      <c r="C31" s="77"/>
      <c r="D31" s="78">
        <v>1</v>
      </c>
      <c r="E31" s="79"/>
      <c r="F31" s="87">
        <f t="shared" si="1"/>
        <v>0</v>
      </c>
      <c r="G31" s="80" t="s">
        <v>53</v>
      </c>
      <c r="H31" s="81"/>
      <c r="I31" s="73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</row>
    <row r="32" spans="1:38" s="82" customFormat="1" ht="16.5" customHeight="1">
      <c r="A32" s="60">
        <f t="shared" si="0"/>
        <v>23</v>
      </c>
      <c r="B32" s="107" t="s">
        <v>60</v>
      </c>
      <c r="C32" s="108"/>
      <c r="D32" s="109">
        <v>12</v>
      </c>
      <c r="E32" s="79"/>
      <c r="F32" s="87">
        <f t="shared" si="1"/>
        <v>0</v>
      </c>
      <c r="G32" s="110"/>
      <c r="H32" s="81"/>
      <c r="I32" s="73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</row>
    <row r="33" spans="1:38" s="82" customFormat="1" ht="16.5" customHeight="1">
      <c r="A33" s="60">
        <f t="shared" si="0"/>
        <v>24</v>
      </c>
      <c r="B33" s="107" t="s">
        <v>61</v>
      </c>
      <c r="C33" s="108"/>
      <c r="D33" s="109">
        <v>4</v>
      </c>
      <c r="E33" s="79"/>
      <c r="F33" s="87">
        <f t="shared" si="1"/>
        <v>0</v>
      </c>
      <c r="G33" s="110"/>
      <c r="H33" s="81"/>
      <c r="I33" s="73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</row>
    <row r="34" spans="1:38" s="82" customFormat="1" ht="16.5" customHeight="1">
      <c r="A34" s="60">
        <f t="shared" si="0"/>
        <v>25</v>
      </c>
      <c r="B34" s="107" t="s">
        <v>62</v>
      </c>
      <c r="C34" s="108"/>
      <c r="D34" s="109">
        <v>200</v>
      </c>
      <c r="E34" s="79"/>
      <c r="F34" s="87">
        <f t="shared" si="1"/>
        <v>0</v>
      </c>
      <c r="G34" s="110"/>
      <c r="H34" s="81"/>
      <c r="I34" s="73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</row>
    <row r="35" spans="1:14" s="1" customFormat="1" ht="15.75" customHeight="1" thickBot="1">
      <c r="A35" s="60">
        <f t="shared" si="0"/>
        <v>26</v>
      </c>
      <c r="B35" s="75" t="s">
        <v>19</v>
      </c>
      <c r="C35" s="61"/>
      <c r="D35" s="74">
        <v>1</v>
      </c>
      <c r="E35" s="62"/>
      <c r="F35" s="37">
        <f>PRODUCT(E35*D35)</f>
        <v>0</v>
      </c>
      <c r="G35" s="63" t="s">
        <v>44</v>
      </c>
      <c r="I35" s="25"/>
      <c r="J35" s="25"/>
      <c r="K35" s="25"/>
      <c r="L35" s="7"/>
      <c r="M35" s="4"/>
      <c r="N35" s="24"/>
    </row>
    <row r="36" spans="1:12" ht="13.5" thickBot="1">
      <c r="A36" s="31"/>
      <c r="B36" s="38" t="s">
        <v>11</v>
      </c>
      <c r="C36" s="39"/>
      <c r="D36" s="39"/>
      <c r="E36" s="40"/>
      <c r="F36" s="41">
        <f>SUM(F24:F35)</f>
        <v>0</v>
      </c>
      <c r="G36" s="34"/>
      <c r="I36" s="16"/>
      <c r="J36" s="16"/>
      <c r="K36" s="16"/>
      <c r="L36" s="16"/>
    </row>
    <row r="37" spans="1:12" ht="13.5" customHeight="1">
      <c r="A37" s="31"/>
      <c r="B37" s="30"/>
      <c r="C37" s="31"/>
      <c r="D37" s="31"/>
      <c r="E37" s="42"/>
      <c r="F37" s="43"/>
      <c r="G37" s="34"/>
      <c r="I37" s="16"/>
      <c r="J37" s="16"/>
      <c r="K37" s="16"/>
      <c r="L37" s="16"/>
    </row>
    <row r="38" spans="1:12" ht="13.5" customHeight="1">
      <c r="A38" s="31"/>
      <c r="B38" s="30"/>
      <c r="C38" s="31"/>
      <c r="D38" s="31"/>
      <c r="E38" s="42"/>
      <c r="F38" s="43"/>
      <c r="G38" s="34"/>
      <c r="I38" s="16"/>
      <c r="J38" s="16"/>
      <c r="K38" s="16"/>
      <c r="L38" s="16"/>
    </row>
    <row r="39" spans="1:12" ht="15">
      <c r="A39" s="28" t="s">
        <v>8</v>
      </c>
      <c r="B39" s="44"/>
      <c r="C39" s="44"/>
      <c r="D39" s="44"/>
      <c r="E39" s="45"/>
      <c r="F39" s="45"/>
      <c r="G39" s="46"/>
      <c r="H39" s="13"/>
      <c r="I39" s="22"/>
      <c r="J39" s="23"/>
      <c r="K39" s="11"/>
      <c r="L39" s="16"/>
    </row>
    <row r="40" spans="1:12" ht="5.25" customHeight="1" thickBot="1">
      <c r="A40" s="31"/>
      <c r="B40" s="44"/>
      <c r="C40" s="44"/>
      <c r="D40" s="44"/>
      <c r="E40" s="45"/>
      <c r="F40" s="45"/>
      <c r="G40" s="46"/>
      <c r="H40" s="13"/>
      <c r="I40" s="22"/>
      <c r="J40" s="23"/>
      <c r="K40" s="11"/>
      <c r="L40" s="16"/>
    </row>
    <row r="41" spans="1:12" ht="15" customHeight="1">
      <c r="A41" s="68" t="s">
        <v>0</v>
      </c>
      <c r="B41" s="69" t="s">
        <v>4</v>
      </c>
      <c r="C41" s="70" t="s">
        <v>1</v>
      </c>
      <c r="D41" s="70" t="s">
        <v>2</v>
      </c>
      <c r="E41" s="71" t="s">
        <v>6</v>
      </c>
      <c r="F41" s="71" t="s">
        <v>7</v>
      </c>
      <c r="G41" s="72" t="s">
        <v>3</v>
      </c>
      <c r="I41" s="16"/>
      <c r="J41" s="16"/>
      <c r="K41" s="16"/>
      <c r="L41" s="16"/>
    </row>
    <row r="42" spans="1:11" s="15" customFormat="1" ht="14.25" customHeight="1">
      <c r="A42" s="60">
        <v>1</v>
      </c>
      <c r="B42" s="64" t="s">
        <v>9</v>
      </c>
      <c r="C42" s="65" t="s">
        <v>18</v>
      </c>
      <c r="D42" s="65"/>
      <c r="E42" s="66"/>
      <c r="F42" s="66">
        <f>IF(ISBLANK(A42),"",E42*D42)</f>
        <v>0</v>
      </c>
      <c r="G42" s="67"/>
      <c r="I42" s="17"/>
      <c r="J42" s="18"/>
      <c r="K42" s="18"/>
    </row>
    <row r="43" spans="1:11" s="15" customFormat="1" ht="14.25" customHeight="1">
      <c r="A43" s="60">
        <f>A42+1</f>
        <v>2</v>
      </c>
      <c r="B43" s="64" t="s">
        <v>16</v>
      </c>
      <c r="C43" s="65" t="s">
        <v>18</v>
      </c>
      <c r="D43" s="65"/>
      <c r="E43" s="66"/>
      <c r="F43" s="66">
        <f>IF(ISBLANK(A43),"",E43*D43)</f>
        <v>0</v>
      </c>
      <c r="G43" s="67"/>
      <c r="I43" s="17"/>
      <c r="J43" s="18"/>
      <c r="K43" s="18"/>
    </row>
    <row r="44" spans="1:12" s="13" customFormat="1" ht="15" customHeight="1" thickBot="1">
      <c r="A44" s="36">
        <f>A43+1</f>
        <v>3</v>
      </c>
      <c r="B44" s="47" t="s">
        <v>17</v>
      </c>
      <c r="C44" s="48" t="s">
        <v>2</v>
      </c>
      <c r="D44" s="48"/>
      <c r="E44" s="49"/>
      <c r="F44" s="49">
        <f>IF(ISBLANK(A44),"",E44*D44)</f>
        <v>0</v>
      </c>
      <c r="G44" s="50"/>
      <c r="I44" s="16"/>
      <c r="J44" s="16"/>
      <c r="K44" s="16"/>
      <c r="L44" s="26"/>
    </row>
    <row r="45" spans="1:12" s="13" customFormat="1" ht="13.5" thickBot="1">
      <c r="A45" s="31"/>
      <c r="B45" s="38" t="s">
        <v>12</v>
      </c>
      <c r="C45" s="39"/>
      <c r="D45" s="39"/>
      <c r="E45" s="51"/>
      <c r="F45" s="52">
        <f>SUM(F42:F44)</f>
        <v>0</v>
      </c>
      <c r="G45" s="53"/>
      <c r="I45" s="22"/>
      <c r="J45" s="23"/>
      <c r="K45" s="23"/>
      <c r="L45" s="26"/>
    </row>
    <row r="46" spans="1:12" ht="12.75">
      <c r="A46" s="31"/>
      <c r="B46" s="44"/>
      <c r="C46" s="44"/>
      <c r="D46" s="44"/>
      <c r="E46" s="45"/>
      <c r="F46" s="45"/>
      <c r="G46" s="46"/>
      <c r="H46" s="13"/>
      <c r="I46" s="22"/>
      <c r="J46" s="23"/>
      <c r="K46" s="11"/>
      <c r="L46" s="16"/>
    </row>
    <row r="47" spans="1:12" ht="12.75">
      <c r="A47" s="31"/>
      <c r="B47" s="44"/>
      <c r="C47" s="44"/>
      <c r="D47" s="44"/>
      <c r="E47" s="45"/>
      <c r="F47" s="45"/>
      <c r="G47" s="46"/>
      <c r="H47" s="13"/>
      <c r="I47" s="22"/>
      <c r="J47" s="23"/>
      <c r="K47" s="11"/>
      <c r="L47" s="16"/>
    </row>
    <row r="48" spans="1:12" ht="12.75">
      <c r="A48" s="31"/>
      <c r="B48" s="44"/>
      <c r="C48" s="44"/>
      <c r="D48" s="44"/>
      <c r="E48" s="45"/>
      <c r="F48" s="45"/>
      <c r="G48" s="46"/>
      <c r="H48" s="13"/>
      <c r="I48" s="22"/>
      <c r="J48" s="23"/>
      <c r="K48" s="11"/>
      <c r="L48" s="16"/>
    </row>
    <row r="49" spans="1:12" ht="13.5" thickBot="1">
      <c r="A49" s="31"/>
      <c r="B49" s="44"/>
      <c r="C49" s="44"/>
      <c r="D49" s="44"/>
      <c r="E49" s="45"/>
      <c r="F49" s="45"/>
      <c r="G49" s="46"/>
      <c r="H49" s="13"/>
      <c r="I49" s="22"/>
      <c r="J49" s="23"/>
      <c r="K49" s="11"/>
      <c r="L49" s="16"/>
    </row>
    <row r="50" spans="1:12" ht="13.5" thickBot="1">
      <c r="A50" s="31"/>
      <c r="B50" s="54" t="s">
        <v>13</v>
      </c>
      <c r="C50" s="55"/>
      <c r="D50" s="55"/>
      <c r="E50" s="56"/>
      <c r="F50" s="57">
        <f>F45+F36</f>
        <v>0</v>
      </c>
      <c r="G50" s="58"/>
      <c r="H50" s="13"/>
      <c r="I50" s="22"/>
      <c r="J50" s="11"/>
      <c r="K50" s="19"/>
      <c r="L50" s="16"/>
    </row>
    <row r="51" spans="1:12" ht="13.5" thickBot="1">
      <c r="A51" s="31"/>
      <c r="B51" s="44"/>
      <c r="C51" s="44"/>
      <c r="D51" s="44"/>
      <c r="E51" s="45"/>
      <c r="F51" s="45"/>
      <c r="G51" s="46"/>
      <c r="H51" s="13"/>
      <c r="I51" s="22"/>
      <c r="J51" s="23"/>
      <c r="K51" s="11"/>
      <c r="L51" s="16"/>
    </row>
    <row r="52" spans="1:12" ht="13.5" thickBot="1">
      <c r="A52" s="31"/>
      <c r="B52" s="59" t="s">
        <v>15</v>
      </c>
      <c r="C52" s="55"/>
      <c r="D52" s="55"/>
      <c r="E52" s="56"/>
      <c r="F52" s="57">
        <f>F50*1.21</f>
        <v>0</v>
      </c>
      <c r="G52" s="58"/>
      <c r="H52" s="13"/>
      <c r="I52" s="22"/>
      <c r="J52" s="11"/>
      <c r="K52" s="19"/>
      <c r="L52" s="16"/>
    </row>
    <row r="53" spans="1:12" ht="12.75">
      <c r="A53" s="31"/>
      <c r="B53" s="44"/>
      <c r="C53" s="44"/>
      <c r="D53" s="44"/>
      <c r="E53" s="45"/>
      <c r="F53" s="45"/>
      <c r="G53" s="46"/>
      <c r="H53" s="13"/>
      <c r="I53" s="22"/>
      <c r="J53" s="23"/>
      <c r="K53" s="11"/>
      <c r="L53" s="16"/>
    </row>
    <row r="54" spans="1:12" ht="12.75">
      <c r="A54" s="31"/>
      <c r="B54" s="44"/>
      <c r="C54" s="44"/>
      <c r="D54" s="44"/>
      <c r="E54" s="45"/>
      <c r="F54" s="45"/>
      <c r="G54" s="46"/>
      <c r="H54" s="13"/>
      <c r="I54" s="22"/>
      <c r="J54" s="23"/>
      <c r="K54" s="11"/>
      <c r="L54" s="16"/>
    </row>
    <row r="55" spans="1:12" ht="12.75">
      <c r="A55" s="31"/>
      <c r="B55" s="44"/>
      <c r="C55" s="44"/>
      <c r="D55" s="44"/>
      <c r="E55" s="45"/>
      <c r="F55" s="45"/>
      <c r="G55" s="46"/>
      <c r="H55" s="13"/>
      <c r="I55" s="22"/>
      <c r="J55" s="23"/>
      <c r="K55" s="11"/>
      <c r="L55" s="16"/>
    </row>
    <row r="56" ht="12.75">
      <c r="G56" s="10"/>
    </row>
    <row r="57" ht="12.75">
      <c r="G57" s="10"/>
    </row>
  </sheetData>
  <sheetProtection/>
  <mergeCells count="1">
    <mergeCell ref="A5:C5"/>
  </mergeCells>
  <printOptions/>
  <pageMargins left="0.3937007874015748" right="0.1968503937007874" top="0.5905511811023623" bottom="0.5905511811023623" header="0.31496062992125984" footer="0.31496062992125984"/>
  <pageSetup horizontalDpi="1200" verticalDpi="12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</dc:creator>
  <cp:keywords/>
  <dc:description/>
  <cp:lastModifiedBy>Repík Ondřej</cp:lastModifiedBy>
  <cp:lastPrinted>2014-05-16T09:41:09Z</cp:lastPrinted>
  <dcterms:created xsi:type="dcterms:W3CDTF">2006-11-27T14:04:40Z</dcterms:created>
  <dcterms:modified xsi:type="dcterms:W3CDTF">2014-06-23T09:33:16Z</dcterms:modified>
  <cp:category/>
  <cp:version/>
  <cp:contentType/>
  <cp:contentStatus/>
</cp:coreProperties>
</file>