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<sst xmlns="http://schemas.openxmlformats.org/spreadsheetml/2006/main" count="393" uniqueCount="150">
  <si>
    <t xml:space="preserve">
        Kategorie: PP 009-2014 - Propagační předměty, sběr do: 31.10.2014, dodání od: 01.12.2014, vygenerováno: 24.11.2014 09:25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</si>
  <si>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</si>
  <si>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</si>
  <si>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</si>
  <si>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</si>
  <si>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</si>
  <si>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</si>
  <si>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</si>
  <si>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</si>
  <si>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</si>
  <si>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</si>
  <si>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</si>
  <si>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</si>
  <si>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</si>
  <si>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</si>
  <si>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</si>
  <si>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</si>
  <si>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</si>
  <si>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</si>
  <si>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</si>
  <si>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</si>
  <si>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</si>
  <si>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</si>
  <si>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</si>
  <si>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</si>
  <si>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</si>
  <si>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</si>
  <si>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</si>
  <si>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</si>
  <si>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</si>
  <si>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</si>
  <si>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</si>
  <si>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</si>
  <si>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</si>
  <si>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</si>
  <si>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</si>
  <si>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</si>
  <si>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</si>
  <si>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</si>
  <si>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</si>
  <si>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batohy</t>
  </si>
  <si>
    <t>39294100-0</t>
  </si>
  <si>
    <t>39294100-0-55</t>
  </si>
  <si>
    <t>Deštník</t>
  </si>
  <si>
    <t>Obecná položka, konkrétní specifikace (barva, materiál, rozměr, ...) se uvádí do předepsané šablony.</t>
  </si>
  <si>
    <t>barva černá, skládací, manuální otvírání, délka ve složeném tvaru 24cm, průměr 90-100cm, materiál polyester/hliník, logo OP VK horizontální - žádám dle pravidel vizuální identity (tisk v bílé barvě)</t>
  </si>
  <si>
    <t>ks</t>
  </si>
  <si>
    <t>S</t>
  </si>
  <si>
    <t>Inst.výzkumu dětí, mládeže a rodiny</t>
  </si>
  <si>
    <t>FSS, Joštova 10</t>
  </si>
  <si>
    <t>Joštova 218/10, 60200 Brno</t>
  </si>
  <si>
    <t xml:space="preserve">Marešová Klára  </t>
  </si>
  <si>
    <t>101945@mail.muni.cz</t>
  </si>
  <si>
    <t>po přijetí objednávky prosím o kontaktování na tlf. 549 49 36 07, nebo email kmaresov@fss.muni.cz</t>
  </si>
  <si>
    <t>0219</t>
  </si>
  <si>
    <t>235200</t>
  </si>
  <si>
    <t>04</t>
  </si>
  <si>
    <t>1590</t>
  </si>
  <si>
    <t>0036</t>
  </si>
  <si>
    <t>OBJ/2301/0595/14</t>
  </si>
  <si>
    <t>39294100-0-56</t>
  </si>
  <si>
    <t>Batoh</t>
  </si>
  <si>
    <t>po přijeté objednávky prosím o kontakt na tlf. 549 49 36 07, nebo emailem kmaresov@fss.muni.cz</t>
  </si>
  <si>
    <t>03</t>
  </si>
  <si>
    <t>Celkem za objednávku</t>
  </si>
  <si>
    <t>39294100-0-54</t>
  </si>
  <si>
    <t>Pastelky</t>
  </si>
  <si>
    <t>Centrum ERNIE</t>
  </si>
  <si>
    <t>FF, Grohova 7, budova C</t>
  </si>
  <si>
    <t>Arna Nováka 1/1, 60200 Brno</t>
  </si>
  <si>
    <t>bud. C/01033</t>
  </si>
  <si>
    <t xml:space="preserve">Karolyiová Alžběta Mgr. </t>
  </si>
  <si>
    <t>217202@mail.muni.cz</t>
  </si>
  <si>
    <t>0100</t>
  </si>
  <si>
    <t>211615</t>
  </si>
  <si>
    <t>37</t>
  </si>
  <si>
    <t>0000</t>
  </si>
  <si>
    <t>OBJ/2156/0050/14</t>
  </si>
  <si>
    <t>39294100-0-11</t>
  </si>
  <si>
    <t>Samolepka</t>
  </si>
  <si>
    <t>39294100-0-34</t>
  </si>
  <si>
    <t>Sloha na dokumenty - OPVK</t>
  </si>
  <si>
    <t>Sloha na dokumenty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</t>
  </si>
  <si>
    <t>39294100-0-10</t>
  </si>
  <si>
    <t>Banner</t>
  </si>
  <si>
    <t>39294100-0-28</t>
  </si>
  <si>
    <t>Propiska - OPVK</t>
  </si>
  <si>
    <t>Propiska s potiskem - zkrácený horizontální logolink, minimální plocha umístění logolinku 22,2x6 mm. Písmo sloganu: Helvetica Neue LT Pro 55 Roman. Použité barvy: Modrá - Reflex Blue, Žlutá - Process yellow, Oranžová - 144 C, Černá - Process Black CV. Počet barev tisku - 4.</t>
  </si>
  <si>
    <t>Plastová propiska, červená barva těla i klipu na uchycení, jednobarevný logolink OPVK na jedné straně, jednobarevné logo konference projektu na druhé straně. Náplň modrá. Vysoká kvalita propisky.</t>
  </si>
  <si>
    <t>39294100-0-40</t>
  </si>
  <si>
    <t>Vlaječka včetně stojánku - vlajka ČR</t>
  </si>
  <si>
    <t>Vlaječka včetně stojánku - vlajka ČR.</t>
  </si>
  <si>
    <t>39294100-0-38</t>
  </si>
  <si>
    <t>Vlaječka včetně stojánku - vlajka EU</t>
  </si>
  <si>
    <t>Vlaječka včetně stojánku - vlajka EU. Použité barvy: Modrá - Reflex Blue, Žlutá - Process Yellow. Počet barev - 2.</t>
  </si>
  <si>
    <t>A. Marečková, zak. 3556</t>
  </si>
  <si>
    <t>39294100-0-19</t>
  </si>
  <si>
    <t>Vesta</t>
  </si>
  <si>
    <t>Fleecová vesta 100% polyester, 280 - 300 gr., výšivka na zádech na jiné látce - rozšířený horizontální logolink, minimální plocha umístění logolinku 72x14 mm. Písmo sloganu: Helvetica Neue LT Pro 55 Roman. Použitá barva písma: bílá, popřípadě černá dle nabídky barev provedení vesty
5 ks pánských vest - velikosti dle nabídky dodavatele po odzkoušení 1 ks, barva vesty černá (popř. modrá)-dle nabídky délka vesty vel. L  69-73 cm, vel. XL  71-76 cm</t>
  </si>
  <si>
    <t>Fakulta sportovních studií</t>
  </si>
  <si>
    <t>UKB, Kamenice 5, budova A34</t>
  </si>
  <si>
    <t>Kamenice 753/5, 62500 Brno</t>
  </si>
  <si>
    <t>bud. A34/238</t>
  </si>
  <si>
    <t xml:space="preserve">Marečková Alena  </t>
  </si>
  <si>
    <t>106697@mail.muni.cz</t>
  </si>
  <si>
    <t>3556</t>
  </si>
  <si>
    <t>511700</t>
  </si>
  <si>
    <t xml:space="preserve">   </t>
  </si>
  <si>
    <t>OBJ/5102/0166/14</t>
  </si>
  <si>
    <t>Fleecová vesta 100% polyester, 280 - 300 gr., výšivka na zádech na jiné látce - rozšířený horizontální logolink, minimální plocha umístění logolinku 72x14 mm. Písmo sloganu: Helvetica Neue LT Pro 55 Roman. Použitá barva písma: bílá, popřípadě černá dle nabídky barev provedení vesty
15 ks dámských velikosti dle nabídky dodavatele po odzkoušení 1 ks, barva vesty červená (popř. černá)-dle nabídky, délka vesty vel. S 69-70cm, M  69-70 cm, L  69-73 cm</t>
  </si>
  <si>
    <t>Roll-up Banner/roletový  stojan s jednostranným potiskem
Dodání podkladů: ano, po podpisu smlouvy
Rozměr potisknutelné  plochy: 190 cm x 85  
Materiál banner: gramáž 440 ? 510/m2
Potisk: plnobarevný
Součástí dodávky přepravní brašna
předpokládaná hmotnost 6 kg včetně brašny
Před zadáním do realizace nutná konzultace se zástupcem zadavatele: e-mail: sindelar@rect.muni.cz; tel: 549 49 4409</t>
  </si>
  <si>
    <t>Centrum jazykového vzdělávání</t>
  </si>
  <si>
    <t>RMU, Komenského nám. 2</t>
  </si>
  <si>
    <t>Komenského nám. 220/2, 66243 Brno</t>
  </si>
  <si>
    <t xml:space="preserve"> </t>
  </si>
  <si>
    <t xml:space="preserve">Kovaříková Věra  </t>
  </si>
  <si>
    <t>106950@mail.muni.cz</t>
  </si>
  <si>
    <t>1191</t>
  </si>
  <si>
    <t>960000</t>
  </si>
  <si>
    <t>OBJ/9601/0257/14</t>
  </si>
  <si>
    <t>PP říjen 2014, plnění prosinec 2014</t>
  </si>
  <si>
    <t>39294100-0-7</t>
  </si>
  <si>
    <t>Sloha na dokumenty</t>
  </si>
  <si>
    <t>Dodání podkladů: prosinec 2014
Rozměr (velikost):  výseková  sloha A4 papírová, složený rozměr: na dokumenty vel. A4
Barva: Náhled potisku bude dodán
Materiál:papír cca 300 g/m2 křída mat, plnobarevný potisk vč. okrajů
Technologie aplikace loga:Dvě klopy s možností spojení/rozpojení klop. Předmětem dodávky budou složené slohy. 
Jiné požadavky: před zadáním do výroby nutno odsouhlasit zadavatelem.</t>
  </si>
  <si>
    <t>Centrum pro transfer technologií</t>
  </si>
  <si>
    <t xml:space="preserve">Nováková Petra Ing. </t>
  </si>
  <si>
    <t>52287@mail.muni.cz</t>
  </si>
  <si>
    <t>6611</t>
  </si>
  <si>
    <t>870000</t>
  </si>
  <si>
    <t>2195</t>
  </si>
  <si>
    <t>OBJ/8701/0178/14</t>
  </si>
  <si>
    <t>39294100-0-18</t>
  </si>
  <si>
    <t>Blok </t>
  </si>
  <si>
    <t>39294100-0-17</t>
  </si>
  <si>
    <t>Drobná elektronika</t>
  </si>
  <si>
    <t>Dodání podkladů: prosinec 2014
Druh elektroniky: USB flash disk kompaktních rozměrů s potiskem
Barva: modrý plast se zakrytím USB konektoru, kryt kovový výklopný, očko/úchyt na šňůrku, kapacita disku viditelně uvedená na těle USB disku (např. samolepkou). 
Technologie aplikace loga: Potisk kovové části disku z obou stran gravírováním (nestíratelný), náhled potisku v příloze. Nahrání přenosových dat: ano. 
Jiné požadavky:technické požadavky: pamět min. 8 GB, rychlost zápisu: 2,0., před zadáním do výroby nutno odsouhlasit zadavatelem</t>
  </si>
  <si>
    <t>39294100-0-4</t>
  </si>
  <si>
    <t>Propiska</t>
  </si>
  <si>
    <t>Dodání podkladů: prosinec 2014
Rozměr (délka a průměr - zadejte minimální a maximální přípustné hodnoty): průměr 10-15 mm
Typ náplně: gelová
Barva náplně:modrá 
Materiál: barva těla: modrá, materiál dolní a horní části těla propisky, špičky a klipu na uchycení: kov
Barevnost: 
Technologie aplikace loga:Potisk log ze dvou stran,technologie: tamponový tisk, designový vzor bude dodán 
Jiné požadavky:před zadáním do výroby nutno odsouhlasit zadavatelem.</t>
  </si>
  <si>
    <t>Celkem</t>
  </si>
  <si>
    <t>barva černá, materiál polyester, rozměr cca (š x v x h) 30 x 45 x 19 cm, zapínání zip, objem 20-26L, váha cca 500g, dvě oddělené hlavní kapsy, síťové kapsy na bocích,  logo OP VK horizontální - žádám dle pravidel vizuální identity (tisk v bílé barvě)</t>
  </si>
  <si>
    <r>
      <t xml:space="preserve">Sada 12 dřevěných kvalitních pastelek v papírové krabičce (přírodní materiál). Na krabičce potisk logem konference projektu (přední strana, barevné - 2 barvy) a logem OPVK (zadní strana, černé).  </t>
    </r>
    <r>
      <rPr>
        <b/>
        <sz val="10"/>
        <rFont val="Arial"/>
        <family val="2"/>
      </rPr>
      <t>Maximální celková cena za položku v Kč bez DPH je 6 600 (za 400 ks), tato částka nesmí být překročena.</t>
    </r>
  </si>
  <si>
    <r>
      <t xml:space="preserve">Samolepka 70x35 mm, barevné logo, papír, lesklý povrch. </t>
    </r>
    <r>
      <rPr>
        <b/>
        <sz val="10"/>
        <rFont val="Arial"/>
        <family val="2"/>
      </rPr>
      <t>Maximální celková cena za položku v Kč bez DPH je 1 650 (za 500 ks), tato částka nesmí být překročena.</t>
    </r>
  </si>
  <si>
    <r>
      <t xml:space="preserve">Papírová sloha na dokumenty, gramáž 300 g, křída, lesk. Potisk max. 3 barvami. Logo konference projektu (2 barvy), logolink OPVK jednobarevný, další grafické prvky na sloze. 2 klopy, výsek na vizitku. </t>
    </r>
    <r>
      <rPr>
        <b/>
        <sz val="10"/>
        <rFont val="Arial"/>
        <family val="2"/>
      </rPr>
      <t>Maximální celková cena za položku v Kč bez DPH je 5 775 (za 350 ks), tato částka nesmí být překročena.</t>
    </r>
  </si>
  <si>
    <r>
      <t xml:space="preserve">Dodání podkladů: po podpisu smlouvy. Rozměr (velikost): 85x200 cm Materiál: plachtovina 450 g/m? Technologie aplikace potisku: solventní prezentační tisk. Barevnost: plnobarevný. Jiné požadavky: Konstrukce z hliníku, taška pro přenos. </t>
    </r>
    <r>
      <rPr>
        <b/>
        <sz val="10"/>
        <rFont val="Arial"/>
        <family val="2"/>
      </rPr>
      <t>Maximální celková cena za položku v Kč bez DPH je 8 264 (za 4 ks), tato částka nesmí být překročena.</t>
    </r>
  </si>
  <si>
    <t>Vlaječka ČR, materiál: vlaječkový satén s vystužením a obšitím; varianta na zavěšení nebo na zasunutí; rozměr cca 12x17 cm.</t>
  </si>
  <si>
    <t>Vlaječka EU, materiál: vlaječkový satén s vystužením a obšitím; varianta na zavěšení nebo na zasunutí; rozměr cca 12x17 cm.</t>
  </si>
  <si>
    <t>Dodání podkladů: prosinec 2014
Rozměr (velikost): blok A5 s potiskem, kroužková vazba vlevo
Jiné požadavky:Přední a zadní obálka (krycí listy) - papír obálky: gramáž min. 300g/m2 křída mat, plnobarevný potisk obálky až do kraje, oboustranný potisk vnitřních listů. Listy: cca 60 ks, linkované (barva linek: světlá + podtisk jednobarevného loga), papír listů: 80g/m2, náhled potisku bude dodán. Před zadáním do výroby nutno odsouhlasit zadavatelem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</si>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</sst>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6" borderId="14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140625" style="0" customWidth="1"/>
    <col min="2" max="2" width="37.421875" style="0" hidden="1" customWidth="1"/>
    <col min="3" max="3" width="7.421875" style="0" customWidth="1"/>
    <col min="4" max="4" width="18.7109375" style="0" hidden="1" customWidth="1"/>
    <col min="5" max="5" width="14.28125" style="0" customWidth="1"/>
    <col min="6" max="6" width="31.7109375" style="0" bestFit="1" customWidth="1"/>
    <col min="7" max="7" width="60.28125" style="0" customWidth="1"/>
    <col min="8" max="8" width="57.57421875" style="0" customWidth="1"/>
    <col min="9" max="9" width="4.28125" style="0" customWidth="1"/>
    <col min="10" max="10" width="7.00390625" style="0" hidden="1" customWidth="1"/>
    <col min="11" max="11" width="4.8515625" style="0" customWidth="1"/>
    <col min="12" max="12" width="3.8515625" style="0" customWidth="1"/>
    <col min="13" max="13" width="14.00390625" style="0" hidden="1" customWidth="1"/>
    <col min="14" max="14" width="25.7109375" style="0" bestFit="1" customWidth="1"/>
    <col min="15" max="15" width="27.140625" style="0" bestFit="1" customWidth="1"/>
    <col min="16" max="16" width="33.00390625" style="0" bestFit="1" customWidth="1"/>
    <col min="17" max="17" width="4.00390625" style="0" customWidth="1"/>
    <col min="18" max="18" width="12.00390625" style="0" bestFit="1" customWidth="1"/>
    <col min="19" max="19" width="10.57421875" style="0" hidden="1" customWidth="1"/>
    <col min="20" max="20" width="20.8515625" style="0" bestFit="1" customWidth="1"/>
    <col min="21" max="21" width="19.7109375" style="0" bestFit="1" customWidth="1"/>
    <col min="22" max="22" width="11.421875" style="0" customWidth="1"/>
    <col min="23" max="23" width="33.8515625" style="0" customWidth="1"/>
    <col min="24" max="24" width="5.7109375" style="0" customWidth="1"/>
    <col min="25" max="25" width="10.57421875" style="0" hidden="1" customWidth="1"/>
    <col min="26" max="26" width="12.8515625" style="0" hidden="1" customWidth="1"/>
    <col min="27" max="27" width="5.7109375" style="0" customWidth="1"/>
    <col min="28" max="28" width="14.00390625" style="0" hidden="1" customWidth="1"/>
    <col min="29" max="29" width="17.421875" style="0" customWidth="1"/>
    <col min="30" max="30" width="22.140625" style="0" bestFit="1" customWidth="1"/>
    <col min="31" max="31" width="10.57421875" style="0" customWidth="1"/>
  </cols>
  <sheetData>
    <row r="1" spans="1:31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5" t="s">
        <v>3</v>
      </c>
      <c r="L4" s="25"/>
      <c r="M4" s="26" t="s">
        <v>4</v>
      </c>
      <c r="N4" s="26"/>
      <c r="O4" s="26"/>
      <c r="P4" s="26"/>
      <c r="Q4" s="26"/>
      <c r="R4" s="26"/>
      <c r="S4" s="24"/>
      <c r="T4" s="24"/>
      <c r="U4" s="24"/>
      <c r="V4" s="24"/>
      <c r="W4" s="24"/>
      <c r="X4" s="25" t="s">
        <v>5</v>
      </c>
      <c r="Y4" s="25"/>
      <c r="Z4" s="25"/>
      <c r="AA4" s="25"/>
      <c r="AB4" s="25"/>
      <c r="AC4" s="25" t="s">
        <v>3</v>
      </c>
      <c r="AD4" s="25"/>
      <c r="AE4" s="1"/>
    </row>
    <row r="5" spans="1:31" ht="89.25" customHeight="1">
      <c r="A5" s="27" t="s">
        <v>6</v>
      </c>
      <c r="B5" s="27" t="s">
        <v>7</v>
      </c>
      <c r="C5" s="27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7" t="s">
        <v>14</v>
      </c>
      <c r="J5" s="27" t="s">
        <v>15</v>
      </c>
      <c r="K5" s="27" t="s">
        <v>16</v>
      </c>
      <c r="L5" s="27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7" t="s">
        <v>22</v>
      </c>
      <c r="R5" s="27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7" t="s">
        <v>29</v>
      </c>
      <c r="Y5" s="27" t="s">
        <v>30</v>
      </c>
      <c r="Z5" s="27" t="s">
        <v>31</v>
      </c>
      <c r="AA5" s="27" t="s">
        <v>32</v>
      </c>
      <c r="AB5" s="2" t="s">
        <v>33</v>
      </c>
      <c r="AC5" s="2" t="s">
        <v>34</v>
      </c>
      <c r="AD5" s="2" t="s">
        <v>148</v>
      </c>
      <c r="AE5" s="2" t="s">
        <v>149</v>
      </c>
    </row>
    <row r="6" spans="1:31" ht="55.5" customHeight="1">
      <c r="A6" s="3">
        <v>49397</v>
      </c>
      <c r="B6" s="4" t="s">
        <v>40</v>
      </c>
      <c r="C6" s="3">
        <v>141478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  <c r="I6" s="4" t="s">
        <v>46</v>
      </c>
      <c r="J6" s="5">
        <v>50</v>
      </c>
      <c r="K6" s="6">
        <v>50</v>
      </c>
      <c r="L6" s="7" t="s">
        <v>47</v>
      </c>
      <c r="M6" s="4">
        <v>235200</v>
      </c>
      <c r="N6" s="4" t="s">
        <v>48</v>
      </c>
      <c r="O6" s="4" t="s">
        <v>49</v>
      </c>
      <c r="P6" s="4" t="s">
        <v>50</v>
      </c>
      <c r="Q6" s="4">
        <v>2</v>
      </c>
      <c r="R6" s="4">
        <v>2.43</v>
      </c>
      <c r="S6" s="4">
        <v>101945</v>
      </c>
      <c r="T6" s="4" t="s">
        <v>51</v>
      </c>
      <c r="U6" s="4" t="s">
        <v>52</v>
      </c>
      <c r="V6" s="4">
        <v>549493607</v>
      </c>
      <c r="W6" s="4" t="s">
        <v>53</v>
      </c>
      <c r="X6" s="8" t="s">
        <v>54</v>
      </c>
      <c r="Y6" s="8" t="s">
        <v>55</v>
      </c>
      <c r="Z6" s="8" t="s">
        <v>56</v>
      </c>
      <c r="AA6" s="8" t="s">
        <v>57</v>
      </c>
      <c r="AB6" s="8" t="s">
        <v>58</v>
      </c>
      <c r="AC6" s="7" t="s">
        <v>59</v>
      </c>
      <c r="AD6" s="9">
        <v>126</v>
      </c>
      <c r="AE6" s="10">
        <f>ROUND($K$6*$AD$6,2)</f>
        <v>6300</v>
      </c>
    </row>
    <row r="7" spans="1:31" ht="51.75">
      <c r="A7" s="3">
        <v>49397</v>
      </c>
      <c r="B7" s="4" t="s">
        <v>40</v>
      </c>
      <c r="C7" s="3">
        <v>141489</v>
      </c>
      <c r="D7" s="4" t="s">
        <v>41</v>
      </c>
      <c r="E7" s="4" t="s">
        <v>60</v>
      </c>
      <c r="F7" s="4" t="s">
        <v>61</v>
      </c>
      <c r="G7" s="4" t="s">
        <v>44</v>
      </c>
      <c r="H7" s="18" t="s">
        <v>140</v>
      </c>
      <c r="I7" s="4" t="s">
        <v>46</v>
      </c>
      <c r="J7" s="5">
        <v>50</v>
      </c>
      <c r="K7" s="6">
        <v>50</v>
      </c>
      <c r="L7" s="7" t="s">
        <v>47</v>
      </c>
      <c r="M7" s="4">
        <v>235200</v>
      </c>
      <c r="N7" s="4" t="s">
        <v>48</v>
      </c>
      <c r="O7" s="4" t="s">
        <v>49</v>
      </c>
      <c r="P7" s="4" t="s">
        <v>50</v>
      </c>
      <c r="Q7" s="4">
        <v>2</v>
      </c>
      <c r="R7" s="4">
        <v>2.43</v>
      </c>
      <c r="S7" s="4">
        <v>101945</v>
      </c>
      <c r="T7" s="4" t="s">
        <v>51</v>
      </c>
      <c r="U7" s="4" t="s">
        <v>52</v>
      </c>
      <c r="V7" s="4">
        <v>549493607</v>
      </c>
      <c r="W7" s="4" t="s">
        <v>62</v>
      </c>
      <c r="X7" s="8" t="s">
        <v>54</v>
      </c>
      <c r="Y7" s="8" t="s">
        <v>55</v>
      </c>
      <c r="Z7" s="8" t="s">
        <v>63</v>
      </c>
      <c r="AA7" s="8" t="s">
        <v>57</v>
      </c>
      <c r="AB7" s="8" t="s">
        <v>58</v>
      </c>
      <c r="AC7" s="7" t="s">
        <v>59</v>
      </c>
      <c r="AD7" s="9">
        <v>174.3</v>
      </c>
      <c r="AE7" s="10">
        <f>ROUND($K$7*$AD$7,2)</f>
        <v>8715</v>
      </c>
    </row>
    <row r="8" spans="1:31" ht="13.5">
      <c r="A8" s="20"/>
      <c r="B8" s="20"/>
      <c r="C8" s="2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5" t="s">
        <v>64</v>
      </c>
      <c r="AE8" s="12">
        <f>SUM($AE$6:$AE$7)</f>
        <v>15015</v>
      </c>
    </row>
    <row r="9" spans="1:3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72.75" customHeight="1">
      <c r="A10" s="3">
        <v>49828</v>
      </c>
      <c r="B10" s="4"/>
      <c r="C10" s="3">
        <v>143764</v>
      </c>
      <c r="D10" s="4" t="s">
        <v>41</v>
      </c>
      <c r="E10" s="4" t="s">
        <v>65</v>
      </c>
      <c r="F10" s="4" t="s">
        <v>66</v>
      </c>
      <c r="G10" s="4" t="s">
        <v>44</v>
      </c>
      <c r="H10" s="19" t="s">
        <v>141</v>
      </c>
      <c r="I10" s="4" t="s">
        <v>46</v>
      </c>
      <c r="J10" s="5">
        <v>400</v>
      </c>
      <c r="K10" s="6">
        <v>400</v>
      </c>
      <c r="L10" s="7" t="s">
        <v>47</v>
      </c>
      <c r="M10" s="4">
        <v>211615</v>
      </c>
      <c r="N10" s="4" t="s">
        <v>67</v>
      </c>
      <c r="O10" s="4" t="s">
        <v>68</v>
      </c>
      <c r="P10" s="4" t="s">
        <v>69</v>
      </c>
      <c r="Q10" s="4">
        <v>1</v>
      </c>
      <c r="R10" s="4" t="s">
        <v>70</v>
      </c>
      <c r="S10" s="4">
        <v>217202</v>
      </c>
      <c r="T10" s="4" t="s">
        <v>71</v>
      </c>
      <c r="U10" s="4" t="s">
        <v>72</v>
      </c>
      <c r="V10" s="4">
        <v>549494431</v>
      </c>
      <c r="W10" s="4"/>
      <c r="X10" s="8" t="s">
        <v>73</v>
      </c>
      <c r="Y10" s="8" t="s">
        <v>74</v>
      </c>
      <c r="Z10" s="8" t="s">
        <v>75</v>
      </c>
      <c r="AA10" s="8" t="s">
        <v>57</v>
      </c>
      <c r="AB10" s="8" t="s">
        <v>76</v>
      </c>
      <c r="AC10" s="7" t="s">
        <v>77</v>
      </c>
      <c r="AD10" s="9">
        <v>16</v>
      </c>
      <c r="AE10" s="10">
        <f>ROUND($K$10*$AD$10,2)</f>
        <v>6400</v>
      </c>
    </row>
    <row r="11" spans="1:31" ht="48.75" customHeight="1">
      <c r="A11" s="3">
        <v>49828</v>
      </c>
      <c r="B11" s="4"/>
      <c r="C11" s="3">
        <v>143777</v>
      </c>
      <c r="D11" s="4" t="s">
        <v>41</v>
      </c>
      <c r="E11" s="4" t="s">
        <v>78</v>
      </c>
      <c r="F11" s="4" t="s">
        <v>79</v>
      </c>
      <c r="G11" s="4" t="s">
        <v>44</v>
      </c>
      <c r="H11" s="19" t="s">
        <v>142</v>
      </c>
      <c r="I11" s="4" t="s">
        <v>46</v>
      </c>
      <c r="J11" s="5">
        <v>500</v>
      </c>
      <c r="K11" s="6">
        <v>500</v>
      </c>
      <c r="L11" s="7" t="s">
        <v>47</v>
      </c>
      <c r="M11" s="4">
        <v>211615</v>
      </c>
      <c r="N11" s="4" t="s">
        <v>67</v>
      </c>
      <c r="O11" s="4" t="s">
        <v>68</v>
      </c>
      <c r="P11" s="4" t="s">
        <v>69</v>
      </c>
      <c r="Q11" s="4">
        <v>1</v>
      </c>
      <c r="R11" s="4" t="s">
        <v>70</v>
      </c>
      <c r="S11" s="4">
        <v>217202</v>
      </c>
      <c r="T11" s="4" t="s">
        <v>71</v>
      </c>
      <c r="U11" s="4" t="s">
        <v>72</v>
      </c>
      <c r="V11" s="4">
        <v>549494431</v>
      </c>
      <c r="W11" s="4"/>
      <c r="X11" s="8" t="s">
        <v>73</v>
      </c>
      <c r="Y11" s="8" t="s">
        <v>74</v>
      </c>
      <c r="Z11" s="8" t="s">
        <v>75</v>
      </c>
      <c r="AA11" s="8" t="s">
        <v>57</v>
      </c>
      <c r="AB11" s="8" t="s">
        <v>76</v>
      </c>
      <c r="AC11" s="7" t="s">
        <v>77</v>
      </c>
      <c r="AD11" s="9">
        <v>2.4</v>
      </c>
      <c r="AE11" s="10">
        <f>ROUND($K$11*$AD$11,2)</f>
        <v>1200</v>
      </c>
    </row>
    <row r="12" spans="1:31" ht="74.25" customHeight="1">
      <c r="A12" s="3">
        <v>49828</v>
      </c>
      <c r="B12" s="4"/>
      <c r="C12" s="3">
        <v>143783</v>
      </c>
      <c r="D12" s="4" t="s">
        <v>41</v>
      </c>
      <c r="E12" s="4" t="s">
        <v>80</v>
      </c>
      <c r="F12" s="4" t="s">
        <v>81</v>
      </c>
      <c r="G12" s="4" t="s">
        <v>82</v>
      </c>
      <c r="H12" s="19" t="s">
        <v>143</v>
      </c>
      <c r="I12" s="4" t="s">
        <v>46</v>
      </c>
      <c r="J12" s="5">
        <v>350</v>
      </c>
      <c r="K12" s="6">
        <v>350</v>
      </c>
      <c r="L12" s="7" t="s">
        <v>47</v>
      </c>
      <c r="M12" s="4">
        <v>211615</v>
      </c>
      <c r="N12" s="4" t="s">
        <v>67</v>
      </c>
      <c r="O12" s="4" t="s">
        <v>68</v>
      </c>
      <c r="P12" s="4" t="s">
        <v>69</v>
      </c>
      <c r="Q12" s="4">
        <v>1</v>
      </c>
      <c r="R12" s="4" t="s">
        <v>70</v>
      </c>
      <c r="S12" s="4">
        <v>217202</v>
      </c>
      <c r="T12" s="4" t="s">
        <v>71</v>
      </c>
      <c r="U12" s="4" t="s">
        <v>72</v>
      </c>
      <c r="V12" s="4">
        <v>549494431</v>
      </c>
      <c r="W12" s="4"/>
      <c r="X12" s="8" t="s">
        <v>73</v>
      </c>
      <c r="Y12" s="8" t="s">
        <v>74</v>
      </c>
      <c r="Z12" s="8" t="s">
        <v>75</v>
      </c>
      <c r="AA12" s="8" t="s">
        <v>57</v>
      </c>
      <c r="AB12" s="8" t="s">
        <v>76</v>
      </c>
      <c r="AC12" s="7" t="s">
        <v>77</v>
      </c>
      <c r="AD12" s="9">
        <v>15</v>
      </c>
      <c r="AE12" s="10">
        <f>ROUND($K$12*$AD$12,2)</f>
        <v>5250</v>
      </c>
    </row>
    <row r="13" spans="1:31" ht="94.5" customHeight="1">
      <c r="A13" s="3">
        <v>49828</v>
      </c>
      <c r="B13" s="4"/>
      <c r="C13" s="3">
        <v>143795</v>
      </c>
      <c r="D13" s="4" t="s">
        <v>41</v>
      </c>
      <c r="E13" s="4" t="s">
        <v>83</v>
      </c>
      <c r="F13" s="4" t="s">
        <v>84</v>
      </c>
      <c r="G13" s="4" t="s">
        <v>44</v>
      </c>
      <c r="H13" s="19" t="s">
        <v>144</v>
      </c>
      <c r="I13" s="4" t="s">
        <v>46</v>
      </c>
      <c r="J13" s="5">
        <v>4</v>
      </c>
      <c r="K13" s="6">
        <v>4</v>
      </c>
      <c r="L13" s="7" t="s">
        <v>47</v>
      </c>
      <c r="M13" s="4">
        <v>211615</v>
      </c>
      <c r="N13" s="4" t="s">
        <v>67</v>
      </c>
      <c r="O13" s="4" t="s">
        <v>68</v>
      </c>
      <c r="P13" s="4" t="s">
        <v>69</v>
      </c>
      <c r="Q13" s="4">
        <v>1</v>
      </c>
      <c r="R13" s="4" t="s">
        <v>70</v>
      </c>
      <c r="S13" s="4">
        <v>217202</v>
      </c>
      <c r="T13" s="4" t="s">
        <v>71</v>
      </c>
      <c r="U13" s="4" t="s">
        <v>72</v>
      </c>
      <c r="V13" s="4">
        <v>549494431</v>
      </c>
      <c r="W13" s="4"/>
      <c r="X13" s="8" t="s">
        <v>73</v>
      </c>
      <c r="Y13" s="8" t="s">
        <v>74</v>
      </c>
      <c r="Z13" s="8" t="s">
        <v>75</v>
      </c>
      <c r="AA13" s="8" t="s">
        <v>57</v>
      </c>
      <c r="AB13" s="8" t="s">
        <v>76</v>
      </c>
      <c r="AC13" s="7" t="s">
        <v>77</v>
      </c>
      <c r="AD13" s="9">
        <v>1266</v>
      </c>
      <c r="AE13" s="10">
        <f>ROUND($K$13*$AD$13,2)</f>
        <v>5064</v>
      </c>
    </row>
    <row r="14" spans="1:31" ht="63.75">
      <c r="A14" s="3">
        <v>49828</v>
      </c>
      <c r="B14" s="4"/>
      <c r="C14" s="3">
        <v>143797</v>
      </c>
      <c r="D14" s="4" t="s">
        <v>41</v>
      </c>
      <c r="E14" s="4" t="s">
        <v>85</v>
      </c>
      <c r="F14" s="4" t="s">
        <v>86</v>
      </c>
      <c r="G14" s="4" t="s">
        <v>87</v>
      </c>
      <c r="H14" s="4" t="s">
        <v>88</v>
      </c>
      <c r="I14" s="4" t="s">
        <v>46</v>
      </c>
      <c r="J14" s="5">
        <v>400</v>
      </c>
      <c r="K14" s="6">
        <v>400</v>
      </c>
      <c r="L14" s="7" t="s">
        <v>47</v>
      </c>
      <c r="M14" s="4">
        <v>211615</v>
      </c>
      <c r="N14" s="4" t="s">
        <v>67</v>
      </c>
      <c r="O14" s="4" t="s">
        <v>68</v>
      </c>
      <c r="P14" s="4" t="s">
        <v>69</v>
      </c>
      <c r="Q14" s="4">
        <v>1</v>
      </c>
      <c r="R14" s="4" t="s">
        <v>70</v>
      </c>
      <c r="S14" s="4">
        <v>217202</v>
      </c>
      <c r="T14" s="4" t="s">
        <v>71</v>
      </c>
      <c r="U14" s="4" t="s">
        <v>72</v>
      </c>
      <c r="V14" s="4">
        <v>549494431</v>
      </c>
      <c r="W14" s="4"/>
      <c r="X14" s="8" t="s">
        <v>73</v>
      </c>
      <c r="Y14" s="8" t="s">
        <v>74</v>
      </c>
      <c r="Z14" s="8" t="s">
        <v>75</v>
      </c>
      <c r="AA14" s="8" t="s">
        <v>57</v>
      </c>
      <c r="AB14" s="8" t="s">
        <v>76</v>
      </c>
      <c r="AC14" s="7" t="s">
        <v>77</v>
      </c>
      <c r="AD14" s="9">
        <v>10.2</v>
      </c>
      <c r="AE14" s="10">
        <f>ROUND($K$14*$AD$14,2)</f>
        <v>4080</v>
      </c>
    </row>
    <row r="15" spans="1:31" ht="37.5" customHeight="1">
      <c r="A15" s="3">
        <v>49828</v>
      </c>
      <c r="B15" s="4"/>
      <c r="C15" s="3">
        <v>143829</v>
      </c>
      <c r="D15" s="4" t="s">
        <v>41</v>
      </c>
      <c r="E15" s="4" t="s">
        <v>89</v>
      </c>
      <c r="F15" s="4" t="s">
        <v>90</v>
      </c>
      <c r="G15" s="4" t="s">
        <v>91</v>
      </c>
      <c r="H15" s="19" t="s">
        <v>145</v>
      </c>
      <c r="I15" s="4" t="s">
        <v>46</v>
      </c>
      <c r="J15" s="5">
        <v>3</v>
      </c>
      <c r="K15" s="6">
        <v>3</v>
      </c>
      <c r="L15" s="7" t="s">
        <v>47</v>
      </c>
      <c r="M15" s="4">
        <v>211615</v>
      </c>
      <c r="N15" s="4" t="s">
        <v>67</v>
      </c>
      <c r="O15" s="4" t="s">
        <v>68</v>
      </c>
      <c r="P15" s="4" t="s">
        <v>69</v>
      </c>
      <c r="Q15" s="4">
        <v>1</v>
      </c>
      <c r="R15" s="4" t="s">
        <v>70</v>
      </c>
      <c r="S15" s="4">
        <v>217202</v>
      </c>
      <c r="T15" s="4" t="s">
        <v>71</v>
      </c>
      <c r="U15" s="4" t="s">
        <v>72</v>
      </c>
      <c r="V15" s="4">
        <v>549494431</v>
      </c>
      <c r="W15" s="4"/>
      <c r="X15" s="8" t="s">
        <v>73</v>
      </c>
      <c r="Y15" s="8" t="s">
        <v>74</v>
      </c>
      <c r="Z15" s="8" t="s">
        <v>75</v>
      </c>
      <c r="AA15" s="8" t="s">
        <v>57</v>
      </c>
      <c r="AB15" s="8" t="s">
        <v>76</v>
      </c>
      <c r="AC15" s="7" t="s">
        <v>77</v>
      </c>
      <c r="AD15" s="9">
        <v>83.9</v>
      </c>
      <c r="AE15" s="10">
        <f>ROUND($K$15*$AD$15,2)</f>
        <v>251.7</v>
      </c>
    </row>
    <row r="16" spans="1:31" ht="26.25">
      <c r="A16" s="3">
        <v>49828</v>
      </c>
      <c r="B16" s="4"/>
      <c r="C16" s="3">
        <v>143830</v>
      </c>
      <c r="D16" s="4" t="s">
        <v>41</v>
      </c>
      <c r="E16" s="4" t="s">
        <v>92</v>
      </c>
      <c r="F16" s="4" t="s">
        <v>93</v>
      </c>
      <c r="G16" s="4" t="s">
        <v>94</v>
      </c>
      <c r="H16" s="19" t="s">
        <v>146</v>
      </c>
      <c r="I16" s="4" t="s">
        <v>46</v>
      </c>
      <c r="J16" s="5">
        <v>3</v>
      </c>
      <c r="K16" s="6">
        <v>3</v>
      </c>
      <c r="L16" s="7" t="s">
        <v>47</v>
      </c>
      <c r="M16" s="4">
        <v>211615</v>
      </c>
      <c r="N16" s="4" t="s">
        <v>67</v>
      </c>
      <c r="O16" s="4" t="s">
        <v>68</v>
      </c>
      <c r="P16" s="4" t="s">
        <v>69</v>
      </c>
      <c r="Q16" s="4">
        <v>1</v>
      </c>
      <c r="R16" s="4" t="s">
        <v>70</v>
      </c>
      <c r="S16" s="4">
        <v>217202</v>
      </c>
      <c r="T16" s="4" t="s">
        <v>71</v>
      </c>
      <c r="U16" s="4" t="s">
        <v>72</v>
      </c>
      <c r="V16" s="4">
        <v>549494431</v>
      </c>
      <c r="W16" s="4"/>
      <c r="X16" s="8" t="s">
        <v>73</v>
      </c>
      <c r="Y16" s="8" t="s">
        <v>74</v>
      </c>
      <c r="Z16" s="8" t="s">
        <v>75</v>
      </c>
      <c r="AA16" s="8" t="s">
        <v>57</v>
      </c>
      <c r="AB16" s="8" t="s">
        <v>76</v>
      </c>
      <c r="AC16" s="7" t="s">
        <v>77</v>
      </c>
      <c r="AD16" s="9">
        <v>83.9</v>
      </c>
      <c r="AE16" s="10">
        <f>ROUND($K$16*$AD$16,2)</f>
        <v>251.7</v>
      </c>
    </row>
    <row r="17" spans="1:31" ht="13.5">
      <c r="A17" s="20"/>
      <c r="B17" s="20"/>
      <c r="C17" s="2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5" t="s">
        <v>64</v>
      </c>
      <c r="AE17" s="12">
        <f>SUM($AE$10:$AE$16)</f>
        <v>22497.4</v>
      </c>
    </row>
    <row r="18" spans="1:31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16.25" customHeight="1">
      <c r="A19" s="3">
        <v>49909</v>
      </c>
      <c r="B19" s="4" t="s">
        <v>95</v>
      </c>
      <c r="C19" s="3">
        <v>143099</v>
      </c>
      <c r="D19" s="4" t="s">
        <v>41</v>
      </c>
      <c r="E19" s="4" t="s">
        <v>96</v>
      </c>
      <c r="F19" s="4" t="s">
        <v>97</v>
      </c>
      <c r="G19" s="4" t="s">
        <v>44</v>
      </c>
      <c r="H19" s="4" t="s">
        <v>98</v>
      </c>
      <c r="I19" s="4" t="s">
        <v>46</v>
      </c>
      <c r="J19" s="5">
        <v>5</v>
      </c>
      <c r="K19" s="6">
        <v>5</v>
      </c>
      <c r="L19" s="7" t="s">
        <v>47</v>
      </c>
      <c r="M19" s="4">
        <v>510000</v>
      </c>
      <c r="N19" s="4" t="s">
        <v>99</v>
      </c>
      <c r="O19" s="4" t="s">
        <v>100</v>
      </c>
      <c r="P19" s="4" t="s">
        <v>101</v>
      </c>
      <c r="Q19" s="4">
        <v>2</v>
      </c>
      <c r="R19" s="4" t="s">
        <v>102</v>
      </c>
      <c r="S19" s="4">
        <v>106697</v>
      </c>
      <c r="T19" s="4" t="s">
        <v>103</v>
      </c>
      <c r="U19" s="4" t="s">
        <v>104</v>
      </c>
      <c r="V19" s="4">
        <v>549493808</v>
      </c>
      <c r="W19" s="4"/>
      <c r="X19" s="8" t="s">
        <v>105</v>
      </c>
      <c r="Y19" s="8" t="s">
        <v>106</v>
      </c>
      <c r="Z19" s="8" t="s">
        <v>107</v>
      </c>
      <c r="AA19" s="8" t="s">
        <v>57</v>
      </c>
      <c r="AB19" s="8" t="s">
        <v>76</v>
      </c>
      <c r="AC19" s="7" t="s">
        <v>108</v>
      </c>
      <c r="AD19" s="9">
        <v>340</v>
      </c>
      <c r="AE19" s="10">
        <f>ROUND($K$19*$AD$19,2)</f>
        <v>1700</v>
      </c>
    </row>
    <row r="20" spans="1:31" ht="102.75">
      <c r="A20" s="3">
        <v>49909</v>
      </c>
      <c r="B20" s="4" t="s">
        <v>95</v>
      </c>
      <c r="C20" s="3">
        <v>143100</v>
      </c>
      <c r="D20" s="4" t="s">
        <v>41</v>
      </c>
      <c r="E20" s="4" t="s">
        <v>96</v>
      </c>
      <c r="F20" s="4" t="s">
        <v>97</v>
      </c>
      <c r="G20" s="4" t="s">
        <v>44</v>
      </c>
      <c r="H20" s="4" t="s">
        <v>109</v>
      </c>
      <c r="I20" s="4" t="s">
        <v>46</v>
      </c>
      <c r="J20" s="5">
        <v>15</v>
      </c>
      <c r="K20" s="6">
        <v>15</v>
      </c>
      <c r="L20" s="7" t="s">
        <v>47</v>
      </c>
      <c r="M20" s="4">
        <v>510000</v>
      </c>
      <c r="N20" s="4" t="s">
        <v>99</v>
      </c>
      <c r="O20" s="4" t="s">
        <v>100</v>
      </c>
      <c r="P20" s="4" t="s">
        <v>101</v>
      </c>
      <c r="Q20" s="4">
        <v>2</v>
      </c>
      <c r="R20" s="4" t="s">
        <v>102</v>
      </c>
      <c r="S20" s="4">
        <v>106697</v>
      </c>
      <c r="T20" s="4" t="s">
        <v>103</v>
      </c>
      <c r="U20" s="4" t="s">
        <v>104</v>
      </c>
      <c r="V20" s="4">
        <v>549493808</v>
      </c>
      <c r="W20" s="4"/>
      <c r="X20" s="8" t="s">
        <v>105</v>
      </c>
      <c r="Y20" s="8" t="s">
        <v>106</v>
      </c>
      <c r="Z20" s="8" t="s">
        <v>107</v>
      </c>
      <c r="AA20" s="8" t="s">
        <v>57</v>
      </c>
      <c r="AB20" s="8" t="s">
        <v>76</v>
      </c>
      <c r="AC20" s="7" t="s">
        <v>108</v>
      </c>
      <c r="AD20" s="9">
        <v>340</v>
      </c>
      <c r="AE20" s="10">
        <f>ROUND($K$20*$AD$20,2)</f>
        <v>5100</v>
      </c>
    </row>
    <row r="21" spans="1:31" ht="13.5">
      <c r="A21" s="20"/>
      <c r="B21" s="20"/>
      <c r="C21" s="2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5" t="s">
        <v>64</v>
      </c>
      <c r="AE21" s="12">
        <f>SUM($AE$19:$AE$20)</f>
        <v>6800</v>
      </c>
    </row>
    <row r="22" spans="1:3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15.5">
      <c r="A23" s="3">
        <v>49965</v>
      </c>
      <c r="B23" s="4"/>
      <c r="C23" s="3">
        <v>143209</v>
      </c>
      <c r="D23" s="4" t="s">
        <v>41</v>
      </c>
      <c r="E23" s="4" t="s">
        <v>83</v>
      </c>
      <c r="F23" s="4" t="s">
        <v>84</v>
      </c>
      <c r="G23" s="4" t="s">
        <v>44</v>
      </c>
      <c r="H23" s="4" t="s">
        <v>110</v>
      </c>
      <c r="I23" s="4" t="s">
        <v>46</v>
      </c>
      <c r="J23" s="5">
        <v>2</v>
      </c>
      <c r="K23" s="6">
        <v>2</v>
      </c>
      <c r="L23" s="7" t="s">
        <v>47</v>
      </c>
      <c r="M23" s="4">
        <v>960000</v>
      </c>
      <c r="N23" s="4" t="s">
        <v>111</v>
      </c>
      <c r="O23" s="4" t="s">
        <v>112</v>
      </c>
      <c r="P23" s="4" t="s">
        <v>113</v>
      </c>
      <c r="Q23" s="4">
        <v>1</v>
      </c>
      <c r="R23" s="4" t="s">
        <v>114</v>
      </c>
      <c r="S23" s="4">
        <v>106950</v>
      </c>
      <c r="T23" s="4" t="s">
        <v>115</v>
      </c>
      <c r="U23" s="4" t="s">
        <v>116</v>
      </c>
      <c r="V23" s="4">
        <v>549494462</v>
      </c>
      <c r="W23" s="4"/>
      <c r="X23" s="8" t="s">
        <v>117</v>
      </c>
      <c r="Y23" s="8" t="s">
        <v>118</v>
      </c>
      <c r="Z23" s="8" t="s">
        <v>107</v>
      </c>
      <c r="AA23" s="8" t="s">
        <v>57</v>
      </c>
      <c r="AB23" s="8" t="s">
        <v>76</v>
      </c>
      <c r="AC23" s="7" t="s">
        <v>119</v>
      </c>
      <c r="AD23" s="9">
        <v>1266</v>
      </c>
      <c r="AE23" s="10">
        <f>ROUND($K$23*$AD$23,2)</f>
        <v>2532</v>
      </c>
    </row>
    <row r="24" spans="1:31" ht="13.5">
      <c r="A24" s="20"/>
      <c r="B24" s="20"/>
      <c r="C24" s="2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5" t="s">
        <v>64</v>
      </c>
      <c r="AE24" s="12">
        <f>SUM($AE$23:$AE$23)</f>
        <v>2532</v>
      </c>
    </row>
    <row r="25" spans="1:3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27.5">
      <c r="A26" s="3">
        <v>50035</v>
      </c>
      <c r="B26" s="4" t="s">
        <v>120</v>
      </c>
      <c r="C26" s="3">
        <v>144274</v>
      </c>
      <c r="D26" s="4" t="s">
        <v>41</v>
      </c>
      <c r="E26" s="4" t="s">
        <v>121</v>
      </c>
      <c r="F26" s="4" t="s">
        <v>122</v>
      </c>
      <c r="G26" s="4" t="s">
        <v>44</v>
      </c>
      <c r="H26" s="4" t="s">
        <v>123</v>
      </c>
      <c r="I26" s="4" t="s">
        <v>46</v>
      </c>
      <c r="J26" s="5">
        <v>300</v>
      </c>
      <c r="K26" s="6">
        <v>300</v>
      </c>
      <c r="L26" s="7" t="s">
        <v>47</v>
      </c>
      <c r="M26" s="4">
        <v>870000</v>
      </c>
      <c r="N26" s="4" t="s">
        <v>124</v>
      </c>
      <c r="O26" s="4" t="s">
        <v>112</v>
      </c>
      <c r="P26" s="4" t="s">
        <v>113</v>
      </c>
      <c r="Q26" s="4">
        <v>2</v>
      </c>
      <c r="R26" s="4">
        <v>124</v>
      </c>
      <c r="S26" s="4">
        <v>52287</v>
      </c>
      <c r="T26" s="4" t="s">
        <v>125</v>
      </c>
      <c r="U26" s="4" t="s">
        <v>126</v>
      </c>
      <c r="V26" s="4">
        <v>549492887</v>
      </c>
      <c r="W26" s="4"/>
      <c r="X26" s="8" t="s">
        <v>127</v>
      </c>
      <c r="Y26" s="8" t="s">
        <v>128</v>
      </c>
      <c r="Z26" s="8" t="s">
        <v>107</v>
      </c>
      <c r="AA26" s="8" t="s">
        <v>129</v>
      </c>
      <c r="AB26" s="8" t="s">
        <v>76</v>
      </c>
      <c r="AC26" s="7" t="s">
        <v>130</v>
      </c>
      <c r="AD26" s="9">
        <v>17.4</v>
      </c>
      <c r="AE26" s="10">
        <f>ROUND($K$26*$AD$26,2)</f>
        <v>5220</v>
      </c>
    </row>
    <row r="27" spans="1:31" ht="114" customHeight="1">
      <c r="A27" s="3">
        <v>50035</v>
      </c>
      <c r="B27" s="4" t="s">
        <v>120</v>
      </c>
      <c r="C27" s="3">
        <v>144275</v>
      </c>
      <c r="D27" s="4" t="s">
        <v>41</v>
      </c>
      <c r="E27" s="4" t="s">
        <v>131</v>
      </c>
      <c r="F27" s="4" t="s">
        <v>132</v>
      </c>
      <c r="G27" s="4" t="s">
        <v>44</v>
      </c>
      <c r="H27" s="18" t="s">
        <v>147</v>
      </c>
      <c r="I27" s="4" t="s">
        <v>46</v>
      </c>
      <c r="J27" s="5">
        <v>300</v>
      </c>
      <c r="K27" s="6">
        <v>300</v>
      </c>
      <c r="L27" s="7" t="s">
        <v>47</v>
      </c>
      <c r="M27" s="4">
        <v>870000</v>
      </c>
      <c r="N27" s="4" t="s">
        <v>124</v>
      </c>
      <c r="O27" s="4" t="s">
        <v>112</v>
      </c>
      <c r="P27" s="4" t="s">
        <v>113</v>
      </c>
      <c r="Q27" s="4">
        <v>2</v>
      </c>
      <c r="R27" s="4">
        <v>124</v>
      </c>
      <c r="S27" s="4">
        <v>52287</v>
      </c>
      <c r="T27" s="4" t="s">
        <v>125</v>
      </c>
      <c r="U27" s="4" t="s">
        <v>126</v>
      </c>
      <c r="V27" s="4">
        <v>549492887</v>
      </c>
      <c r="W27" s="4"/>
      <c r="X27" s="8" t="s">
        <v>127</v>
      </c>
      <c r="Y27" s="8" t="s">
        <v>128</v>
      </c>
      <c r="Z27" s="8" t="s">
        <v>107</v>
      </c>
      <c r="AA27" s="8" t="s">
        <v>129</v>
      </c>
      <c r="AB27" s="8" t="s">
        <v>76</v>
      </c>
      <c r="AC27" s="7" t="s">
        <v>130</v>
      </c>
      <c r="AD27" s="9">
        <v>30</v>
      </c>
      <c r="AE27" s="10">
        <f>ROUND($K$27*$AD$27,2)</f>
        <v>9000</v>
      </c>
    </row>
    <row r="28" spans="1:31" ht="140.25">
      <c r="A28" s="3">
        <v>50035</v>
      </c>
      <c r="B28" s="4" t="s">
        <v>120</v>
      </c>
      <c r="C28" s="3">
        <v>144294</v>
      </c>
      <c r="D28" s="4" t="s">
        <v>41</v>
      </c>
      <c r="E28" s="4" t="s">
        <v>133</v>
      </c>
      <c r="F28" s="4" t="s">
        <v>134</v>
      </c>
      <c r="G28" s="4" t="s">
        <v>44</v>
      </c>
      <c r="H28" s="4" t="s">
        <v>135</v>
      </c>
      <c r="I28" s="4" t="s">
        <v>46</v>
      </c>
      <c r="J28" s="5">
        <v>150</v>
      </c>
      <c r="K28" s="6">
        <v>150</v>
      </c>
      <c r="L28" s="7" t="s">
        <v>47</v>
      </c>
      <c r="M28" s="4">
        <v>870000</v>
      </c>
      <c r="N28" s="4" t="s">
        <v>124</v>
      </c>
      <c r="O28" s="4" t="s">
        <v>112</v>
      </c>
      <c r="P28" s="4" t="s">
        <v>113</v>
      </c>
      <c r="Q28" s="4">
        <v>2</v>
      </c>
      <c r="R28" s="4">
        <v>124</v>
      </c>
      <c r="S28" s="4">
        <v>52287</v>
      </c>
      <c r="T28" s="4" t="s">
        <v>125</v>
      </c>
      <c r="U28" s="4" t="s">
        <v>126</v>
      </c>
      <c r="V28" s="4">
        <v>549492887</v>
      </c>
      <c r="W28" s="4"/>
      <c r="X28" s="8" t="s">
        <v>127</v>
      </c>
      <c r="Y28" s="8" t="s">
        <v>128</v>
      </c>
      <c r="Z28" s="8" t="s">
        <v>107</v>
      </c>
      <c r="AA28" s="8" t="s">
        <v>129</v>
      </c>
      <c r="AB28" s="8" t="s">
        <v>76</v>
      </c>
      <c r="AC28" s="7" t="s">
        <v>130</v>
      </c>
      <c r="AD28" s="9">
        <v>129.6</v>
      </c>
      <c r="AE28" s="10">
        <f>ROUND($K$28*$AD$28,2)</f>
        <v>19440</v>
      </c>
    </row>
    <row r="29" spans="1:31" ht="153.75">
      <c r="A29" s="3">
        <v>50035</v>
      </c>
      <c r="B29" s="4" t="s">
        <v>120</v>
      </c>
      <c r="C29" s="3">
        <v>144295</v>
      </c>
      <c r="D29" s="4" t="s">
        <v>41</v>
      </c>
      <c r="E29" s="4" t="s">
        <v>136</v>
      </c>
      <c r="F29" s="4" t="s">
        <v>137</v>
      </c>
      <c r="G29" s="4" t="s">
        <v>44</v>
      </c>
      <c r="H29" s="4" t="s">
        <v>138</v>
      </c>
      <c r="I29" s="4" t="s">
        <v>46</v>
      </c>
      <c r="J29" s="5">
        <v>300</v>
      </c>
      <c r="K29" s="6">
        <v>300</v>
      </c>
      <c r="L29" s="7" t="s">
        <v>47</v>
      </c>
      <c r="M29" s="4">
        <v>870000</v>
      </c>
      <c r="N29" s="4" t="s">
        <v>124</v>
      </c>
      <c r="O29" s="4" t="s">
        <v>112</v>
      </c>
      <c r="P29" s="4" t="s">
        <v>113</v>
      </c>
      <c r="Q29" s="4">
        <v>2</v>
      </c>
      <c r="R29" s="4">
        <v>124</v>
      </c>
      <c r="S29" s="4">
        <v>52287</v>
      </c>
      <c r="T29" s="4" t="s">
        <v>125</v>
      </c>
      <c r="U29" s="4" t="s">
        <v>126</v>
      </c>
      <c r="V29" s="4">
        <v>549492887</v>
      </c>
      <c r="W29" s="4"/>
      <c r="X29" s="8" t="s">
        <v>127</v>
      </c>
      <c r="Y29" s="8" t="s">
        <v>128</v>
      </c>
      <c r="Z29" s="8" t="s">
        <v>107</v>
      </c>
      <c r="AA29" s="8" t="s">
        <v>129</v>
      </c>
      <c r="AB29" s="8" t="s">
        <v>76</v>
      </c>
      <c r="AC29" s="7" t="s">
        <v>130</v>
      </c>
      <c r="AD29" s="9">
        <v>15.6</v>
      </c>
      <c r="AE29" s="10">
        <f>ROUND($K$29*$AD$29,2)</f>
        <v>4680</v>
      </c>
    </row>
    <row r="30" spans="1:31" ht="13.5" customHeight="1">
      <c r="A30" s="20"/>
      <c r="B30" s="20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5" t="s">
        <v>64</v>
      </c>
      <c r="AE30" s="12">
        <f>SUM($AE$26:$AE$29)</f>
        <v>38340</v>
      </c>
    </row>
    <row r="31" spans="1:3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9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7" t="s">
        <v>139</v>
      </c>
      <c r="AE32" s="14">
        <f>(0)+SUM($AE$8,$AE$17,$AE$21,$AE$24,$AE$30)</f>
        <v>85184.4</v>
      </c>
    </row>
    <row r="33" spans="1:3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</row>
  </sheetData>
  <sheetProtection/>
  <mergeCells count="14">
    <mergeCell ref="M4:R4"/>
    <mergeCell ref="S4:W4"/>
    <mergeCell ref="X4:AB4"/>
    <mergeCell ref="AC4:AD4"/>
    <mergeCell ref="A24:C24"/>
    <mergeCell ref="A30:C30"/>
    <mergeCell ref="A8:C8"/>
    <mergeCell ref="A17:C17"/>
    <mergeCell ref="A21:C21"/>
    <mergeCell ref="A1:AE1"/>
    <mergeCell ref="A3:G3"/>
    <mergeCell ref="H3:AE3"/>
    <mergeCell ref="A4:J4"/>
    <mergeCell ref="K4:L4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2" t="s">
        <v>1</v>
      </c>
      <c r="B3" s="22"/>
      <c r="C3" s="22"/>
      <c r="D3" s="22"/>
      <c r="E3" s="22"/>
      <c r="F3" s="22"/>
      <c r="G3" s="22"/>
      <c r="H3" s="23" t="s">
        <v>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4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5" t="s">
        <v>3</v>
      </c>
      <c r="L4" s="25"/>
      <c r="M4" s="26" t="s">
        <v>4</v>
      </c>
      <c r="N4" s="26"/>
      <c r="O4" s="26"/>
      <c r="P4" s="26"/>
      <c r="Q4" s="26"/>
      <c r="R4" s="26"/>
      <c r="S4" s="24"/>
      <c r="T4" s="24"/>
      <c r="U4" s="24"/>
      <c r="V4" s="24"/>
      <c r="W4" s="24"/>
      <c r="X4" s="25" t="s">
        <v>5</v>
      </c>
      <c r="Y4" s="25"/>
      <c r="Z4" s="25"/>
      <c r="AA4" s="25"/>
      <c r="AB4" s="25"/>
      <c r="AC4" s="25" t="s">
        <v>3</v>
      </c>
      <c r="AD4" s="25"/>
      <c r="AE4" s="25"/>
      <c r="AF4" s="25"/>
      <c r="AG4" s="24"/>
      <c r="AH4" s="24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2014-11-24T08:35:24Z</cp:lastPrinted>
  <dcterms:modified xsi:type="dcterms:W3CDTF">2014-11-24T08:38:13Z</dcterms:modified>
  <cp:category/>
  <cp:version/>
  <cp:contentType/>
  <cp:contentStatus/>
</cp:coreProperties>
</file>