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320" windowHeight="12435" activeTab="0"/>
  </bookViews>
  <sheets>
    <sheet name="sesit" sheetId="1" r:id="rId1"/>
  </sheets>
  <definedNames/>
  <calcPr calcId="145621"/>
</workbook>
</file>

<file path=xl/sharedStrings.xml><?xml version="1.0" encoding="utf-8"?>
<sst xmlns="http://schemas.openxmlformats.org/spreadsheetml/2006/main" count="812" uniqueCount="238">
  <si>
    <t>Číslo místností</t>
  </si>
  <si>
    <t>Účel místností</t>
  </si>
  <si>
    <t>Podlaží</t>
  </si>
  <si>
    <t>Podlaha</t>
  </si>
  <si>
    <t>Plocha m2</t>
  </si>
  <si>
    <t>m2/měsíc</t>
  </si>
  <si>
    <t>Cena/měsíc bez DPH</t>
  </si>
  <si>
    <t xml:space="preserve">  PO1001</t>
  </si>
  <si>
    <t>CHODBA</t>
  </si>
  <si>
    <t>1.PP</t>
  </si>
  <si>
    <t>keramická dlažba</t>
  </si>
  <si>
    <t xml:space="preserve">  PO1002</t>
  </si>
  <si>
    <t>polyuretanový nátěr</t>
  </si>
  <si>
    <t xml:space="preserve">  PO1003</t>
  </si>
  <si>
    <t xml:space="preserve">  PO1004</t>
  </si>
  <si>
    <t xml:space="preserve">  PO1005</t>
  </si>
  <si>
    <t>SCHODIŠTĚ</t>
  </si>
  <si>
    <t xml:space="preserve">  PO1006</t>
  </si>
  <si>
    <t xml:space="preserve">  PO1007</t>
  </si>
  <si>
    <t>WC</t>
  </si>
  <si>
    <t xml:space="preserve">  PO1008</t>
  </si>
  <si>
    <t xml:space="preserve">  PO1009</t>
  </si>
  <si>
    <t xml:space="preserve">  PO1010</t>
  </si>
  <si>
    <t>ROZVODNA</t>
  </si>
  <si>
    <t xml:space="preserve">  PO1012</t>
  </si>
  <si>
    <t xml:space="preserve">  PO1013</t>
  </si>
  <si>
    <t xml:space="preserve">  PO1014</t>
  </si>
  <si>
    <t xml:space="preserve">  PO1015</t>
  </si>
  <si>
    <t xml:space="preserve">  PO1016</t>
  </si>
  <si>
    <t>epoxidová stěrka</t>
  </si>
  <si>
    <t xml:space="preserve">  PO1017</t>
  </si>
  <si>
    <t>koberec</t>
  </si>
  <si>
    <t xml:space="preserve">  PO1018</t>
  </si>
  <si>
    <t xml:space="preserve">  PO1019</t>
  </si>
  <si>
    <t xml:space="preserve">  PO1020</t>
  </si>
  <si>
    <t>WC IMOBILNÍ</t>
  </si>
  <si>
    <t xml:space="preserve">  PO1021</t>
  </si>
  <si>
    <t>PŘEDSÍŇKA</t>
  </si>
  <si>
    <t xml:space="preserve">  PO1022</t>
  </si>
  <si>
    <t>ÚKLIDOVÁ KOMORA</t>
  </si>
  <si>
    <t xml:space="preserve">  PO1023</t>
  </si>
  <si>
    <t>Celkem z 1.PP</t>
  </si>
  <si>
    <t>NO1001</t>
  </si>
  <si>
    <t>1.NP</t>
  </si>
  <si>
    <t>NO1002</t>
  </si>
  <si>
    <t>NO1003</t>
  </si>
  <si>
    <t>0</t>
  </si>
  <si>
    <t>NO1004</t>
  </si>
  <si>
    <t>NO1005</t>
  </si>
  <si>
    <t>NO1005a</t>
  </si>
  <si>
    <t>PVC</t>
  </si>
  <si>
    <t>NO1006</t>
  </si>
  <si>
    <t>HALA</t>
  </si>
  <si>
    <t>NO1007</t>
  </si>
  <si>
    <t>NO1008</t>
  </si>
  <si>
    <t>NO1009</t>
  </si>
  <si>
    <t>NO1010</t>
  </si>
  <si>
    <t>PRACOVNA</t>
  </si>
  <si>
    <t>NO1011</t>
  </si>
  <si>
    <t>SKLAD</t>
  </si>
  <si>
    <t>NO1012</t>
  </si>
  <si>
    <t>NO1013a</t>
  </si>
  <si>
    <t>NO1014</t>
  </si>
  <si>
    <t>NO1015</t>
  </si>
  <si>
    <t>WC MUŽI</t>
  </si>
  <si>
    <t>NO1016</t>
  </si>
  <si>
    <t>WC ŽENY</t>
  </si>
  <si>
    <t>NO1017</t>
  </si>
  <si>
    <t>NO1018</t>
  </si>
  <si>
    <t>NO1019a</t>
  </si>
  <si>
    <t>POSLECHOVÁ KABINA</t>
  </si>
  <si>
    <t>NO1019b</t>
  </si>
  <si>
    <t>NO1020</t>
  </si>
  <si>
    <t>NO1021</t>
  </si>
  <si>
    <t>NO1022</t>
  </si>
  <si>
    <t>NO1023</t>
  </si>
  <si>
    <t>NO1024</t>
  </si>
  <si>
    <t>NO1025</t>
  </si>
  <si>
    <t>NO1026</t>
  </si>
  <si>
    <t>NO1027</t>
  </si>
  <si>
    <t>KUCHYŇKA</t>
  </si>
  <si>
    <t>Celkem z 1.NP</t>
  </si>
  <si>
    <t>NO2001</t>
  </si>
  <si>
    <t>2.NP</t>
  </si>
  <si>
    <t>NO2002</t>
  </si>
  <si>
    <t>NO2003</t>
  </si>
  <si>
    <t>NO2004</t>
  </si>
  <si>
    <t>NO2005</t>
  </si>
  <si>
    <t>NO2006</t>
  </si>
  <si>
    <t>NO2007</t>
  </si>
  <si>
    <t>SPOJOVACÍ LÁVKA</t>
  </si>
  <si>
    <t>NO2008</t>
  </si>
  <si>
    <t>NO2009</t>
  </si>
  <si>
    <t>NO2010</t>
  </si>
  <si>
    <t>NO2011</t>
  </si>
  <si>
    <t>NO2012</t>
  </si>
  <si>
    <t>NO2013</t>
  </si>
  <si>
    <t>NO2014</t>
  </si>
  <si>
    <t>NO2015</t>
  </si>
  <si>
    <t>NO2018</t>
  </si>
  <si>
    <t>Celkem z 2.NP</t>
  </si>
  <si>
    <t>NO3001</t>
  </si>
  <si>
    <t>3.NP</t>
  </si>
  <si>
    <t>NO3002</t>
  </si>
  <si>
    <t>NO3003</t>
  </si>
  <si>
    <t>NO3004</t>
  </si>
  <si>
    <t>NO3005</t>
  </si>
  <si>
    <t>NO3006</t>
  </si>
  <si>
    <t>NO3007</t>
  </si>
  <si>
    <t>NO3008</t>
  </si>
  <si>
    <t>KANCELÁŘ</t>
  </si>
  <si>
    <t>NO3009</t>
  </si>
  <si>
    <t>NO3010</t>
  </si>
  <si>
    <t>NO3011</t>
  </si>
  <si>
    <t>NO3012</t>
  </si>
  <si>
    <t>NO3013</t>
  </si>
  <si>
    <t>NO3014</t>
  </si>
  <si>
    <t>NO3015</t>
  </si>
  <si>
    <t>NO3016</t>
  </si>
  <si>
    <t>NO3017a</t>
  </si>
  <si>
    <t>NO3017b</t>
  </si>
  <si>
    <t>NO3018</t>
  </si>
  <si>
    <t>NO3019</t>
  </si>
  <si>
    <t>NO3020</t>
  </si>
  <si>
    <t>NO3021</t>
  </si>
  <si>
    <t>NO3022</t>
  </si>
  <si>
    <t>NO3024</t>
  </si>
  <si>
    <t>Celkem z 3.NP</t>
  </si>
  <si>
    <t>NO4001</t>
  </si>
  <si>
    <t>4.NP</t>
  </si>
  <si>
    <t>NO4002</t>
  </si>
  <si>
    <t>NO4003</t>
  </si>
  <si>
    <t>NO4004</t>
  </si>
  <si>
    <t>NO4005</t>
  </si>
  <si>
    <t>NO4006</t>
  </si>
  <si>
    <t>NO4007</t>
  </si>
  <si>
    <t>NO4008</t>
  </si>
  <si>
    <t>NO4009</t>
  </si>
  <si>
    <t>NO4010</t>
  </si>
  <si>
    <t>NO4011</t>
  </si>
  <si>
    <t>NO4012</t>
  </si>
  <si>
    <t>NO4013</t>
  </si>
  <si>
    <t>NO4014</t>
  </si>
  <si>
    <t>NO4015</t>
  </si>
  <si>
    <t>NO4016</t>
  </si>
  <si>
    <t>NO4017</t>
  </si>
  <si>
    <t>NO4018</t>
  </si>
  <si>
    <t>NO4019</t>
  </si>
  <si>
    <t>NO4020</t>
  </si>
  <si>
    <t>NO4021</t>
  </si>
  <si>
    <t>NO4022</t>
  </si>
  <si>
    <t>NO4023</t>
  </si>
  <si>
    <t>NO4024</t>
  </si>
  <si>
    <t>NO4026</t>
  </si>
  <si>
    <t>NO4027</t>
  </si>
  <si>
    <t>NO4028</t>
  </si>
  <si>
    <t>NO4029</t>
  </si>
  <si>
    <t>NO4030</t>
  </si>
  <si>
    <t>NO4031</t>
  </si>
  <si>
    <t>NO4032</t>
  </si>
  <si>
    <t>NO4033</t>
  </si>
  <si>
    <t>NO4034</t>
  </si>
  <si>
    <t>NO4035</t>
  </si>
  <si>
    <t>NO4036</t>
  </si>
  <si>
    <t>NO4037</t>
  </si>
  <si>
    <t>Celkem z 4.NP</t>
  </si>
  <si>
    <t>NO05001</t>
  </si>
  <si>
    <t>5.NP</t>
  </si>
  <si>
    <t>NO05002</t>
  </si>
  <si>
    <t>NO05003</t>
  </si>
  <si>
    <t>NO05004</t>
  </si>
  <si>
    <t>NO05006</t>
  </si>
  <si>
    <t>NO05007</t>
  </si>
  <si>
    <t>NO05008</t>
  </si>
  <si>
    <t>NO05009</t>
  </si>
  <si>
    <t>NO05010</t>
  </si>
  <si>
    <t>NO05011</t>
  </si>
  <si>
    <t>NO05012</t>
  </si>
  <si>
    <t>NO05013</t>
  </si>
  <si>
    <t>NO05014</t>
  </si>
  <si>
    <t>NO05015</t>
  </si>
  <si>
    <t>NO05016</t>
  </si>
  <si>
    <t>NO05017</t>
  </si>
  <si>
    <t>NO05019</t>
  </si>
  <si>
    <t>NO05020</t>
  </si>
  <si>
    <t>NO05021</t>
  </si>
  <si>
    <t>NO05022</t>
  </si>
  <si>
    <t>NO05023</t>
  </si>
  <si>
    <t>NO05024</t>
  </si>
  <si>
    <t>NO05025</t>
  </si>
  <si>
    <t>NO05026</t>
  </si>
  <si>
    <t>NO05027</t>
  </si>
  <si>
    <t>TERASA</t>
  </si>
  <si>
    <t xml:space="preserve">plastové desky </t>
  </si>
  <si>
    <t>Celkem z 5.NP</t>
  </si>
  <si>
    <t>Celkový součet</t>
  </si>
  <si>
    <t>Každodenně Po-Pá</t>
  </si>
  <si>
    <t xml:space="preserve">  PO1007a</t>
  </si>
  <si>
    <t>NO1015a</t>
  </si>
  <si>
    <t>WC PŘEDSÍŇ</t>
  </si>
  <si>
    <t>NO2011a</t>
  </si>
  <si>
    <t>NO4014a</t>
  </si>
  <si>
    <t>NO4038</t>
  </si>
  <si>
    <t>NO05007a</t>
  </si>
  <si>
    <t>NO05007b</t>
  </si>
  <si>
    <t>WC MUŽI PISOÁR</t>
  </si>
  <si>
    <t>NO05007c</t>
  </si>
  <si>
    <t xml:space="preserve">WC MUŽI </t>
  </si>
  <si>
    <t>NO05008a</t>
  </si>
  <si>
    <t>neuklízí se</t>
  </si>
  <si>
    <t>-----------</t>
  </si>
  <si>
    <t>podpis osoby oprávněné jednat jménem či za uchazeče</t>
  </si>
  <si>
    <t>……………………………………………………………………………………………..</t>
  </si>
  <si>
    <t>Jednotková cena</t>
  </si>
  <si>
    <t>NO3012a</t>
  </si>
  <si>
    <t>3. NP</t>
  </si>
  <si>
    <t>VÝTAH</t>
  </si>
  <si>
    <t>WC předsíň</t>
  </si>
  <si>
    <t xml:space="preserve">SKLAD </t>
  </si>
  <si>
    <t>KOTELNA</t>
  </si>
  <si>
    <t>DÍLNA</t>
  </si>
  <si>
    <t xml:space="preserve">STROJOVNA </t>
  </si>
  <si>
    <t>KNIHOVNA</t>
  </si>
  <si>
    <t>ŠATNA</t>
  </si>
  <si>
    <t>PROSTORY IT</t>
  </si>
  <si>
    <t>PŘEDSÍŇ</t>
  </si>
  <si>
    <t xml:space="preserve"> UČEBNA 70</t>
  </si>
  <si>
    <t>STUDOVNA</t>
  </si>
  <si>
    <t>UČEBNA 72</t>
  </si>
  <si>
    <t>UČEBNA 71</t>
  </si>
  <si>
    <t>UČEBNA 73</t>
  </si>
  <si>
    <t>UČEBNA 74</t>
  </si>
  <si>
    <t>AUDIO LABORATOŘ  - TEMNÁ</t>
  </si>
  <si>
    <t xml:space="preserve">AUDIO LABORATOŘ </t>
  </si>
  <si>
    <t xml:space="preserve">LABORATOŘ </t>
  </si>
  <si>
    <t>SPECIALIZOVANÁ PRACOVNA</t>
  </si>
  <si>
    <t>1 x měsíčně</t>
  </si>
  <si>
    <t>Pozn. Pro sloupec s označením "Každodenně Po - Pá" znamená označení 1, úklid 1x denně.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</si>
</sst>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\ &quot;Kč&quot;_-;\-* #,##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73">
    <xf numFmtId="0" fontId="0" fillId="0" borderId="0" xfId="0"/>
    <xf numFmtId="0" fontId="3" fillId="3" borderId="1" xfId="0" applyFont="1" applyFill="1" applyBorder="1" applyAlignment="1">
      <alignment horizontal="center"/>
    </xf>
    <xf numFmtId="44" fontId="5" fillId="4" borderId="1" xfId="21" applyFont="1" applyFill="1" applyBorder="1"/>
    <xf numFmtId="164" fontId="5" fillId="0" borderId="1" xfId="20" applyNumberFormat="1" applyFont="1" applyBorder="1"/>
    <xf numFmtId="0" fontId="5" fillId="0" borderId="1" xfId="0" applyFont="1" applyFill="1" applyBorder="1"/>
    <xf numFmtId="49" fontId="5" fillId="0" borderId="1" xfId="0" applyNumberFormat="1" applyFont="1" applyFill="1" applyBorder="1"/>
    <xf numFmtId="0" fontId="0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8" fillId="0" borderId="0" xfId="22" applyFont="1" applyFill="1" applyBorder="1" applyAlignment="1">
      <alignment horizontal="right"/>
    </xf>
    <xf numFmtId="0" fontId="0" fillId="0" borderId="0" xfId="0" applyBorder="1"/>
    <xf numFmtId="43" fontId="5" fillId="0" borderId="0" xfId="20" applyNumberFormat="1" applyFont="1" applyBorder="1"/>
    <xf numFmtId="0" fontId="5" fillId="0" borderId="2" xfId="0" applyFont="1" applyBorder="1"/>
    <xf numFmtId="0" fontId="5" fillId="0" borderId="2" xfId="0" applyFont="1" applyFill="1" applyBorder="1"/>
    <xf numFmtId="0" fontId="6" fillId="0" borderId="3" xfId="0" applyFont="1" applyFill="1" applyBorder="1" applyAlignment="1">
      <alignment vertical="top" wrapText="1"/>
    </xf>
    <xf numFmtId="165" fontId="5" fillId="0" borderId="4" xfId="21" applyNumberFormat="1" applyFont="1" applyBorder="1"/>
    <xf numFmtId="43" fontId="5" fillId="0" borderId="1" xfId="20" applyNumberFormat="1" applyFont="1" applyFill="1" applyBorder="1"/>
    <xf numFmtId="0" fontId="6" fillId="0" borderId="3" xfId="0" applyFont="1" applyFill="1" applyBorder="1"/>
    <xf numFmtId="0" fontId="6" fillId="0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/>
    </xf>
    <xf numFmtId="44" fontId="5" fillId="4" borderId="6" xfId="21" applyFont="1" applyFill="1" applyBorder="1"/>
    <xf numFmtId="164" fontId="5" fillId="0" borderId="6" xfId="20" applyNumberFormat="1" applyFont="1" applyBorder="1"/>
    <xf numFmtId="165" fontId="5" fillId="0" borderId="7" xfId="21" applyNumberFormat="1" applyFont="1" applyBorder="1"/>
    <xf numFmtId="0" fontId="5" fillId="3" borderId="1" xfId="0" applyFont="1" applyFill="1" applyBorder="1" applyAlignment="1">
      <alignment horizontal="center"/>
    </xf>
    <xf numFmtId="44" fontId="5" fillId="4" borderId="1" xfId="21" applyFont="1" applyFill="1" applyBorder="1" applyAlignment="1">
      <alignment horizontal="center"/>
    </xf>
    <xf numFmtId="164" fontId="5" fillId="0" borderId="1" xfId="20" applyNumberFormat="1" applyFont="1" applyBorder="1" applyAlignment="1">
      <alignment horizontal="center"/>
    </xf>
    <xf numFmtId="165" fontId="5" fillId="0" borderId="4" xfId="21" applyNumberFormat="1" applyFont="1" applyBorder="1" applyAlignment="1" quotePrefix="1">
      <alignment horizontal="center"/>
    </xf>
    <xf numFmtId="0" fontId="0" fillId="0" borderId="0" xfId="0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vertical="center"/>
    </xf>
    <xf numFmtId="43" fontId="3" fillId="5" borderId="9" xfId="20" applyNumberFormat="1" applyFont="1" applyFill="1" applyBorder="1" applyAlignment="1">
      <alignment vertical="center"/>
    </xf>
    <xf numFmtId="44" fontId="3" fillId="5" borderId="9" xfId="21" applyFont="1" applyFill="1" applyBorder="1" applyAlignment="1">
      <alignment vertical="center"/>
    </xf>
    <xf numFmtId="164" fontId="3" fillId="5" borderId="9" xfId="20" applyNumberFormat="1" applyFont="1" applyFill="1" applyBorder="1" applyAlignment="1">
      <alignment vertical="center"/>
    </xf>
    <xf numFmtId="165" fontId="3" fillId="6" borderId="10" xfId="2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7" borderId="2" xfId="0" applyFont="1" applyFill="1" applyBorder="1"/>
    <xf numFmtId="49" fontId="5" fillId="7" borderId="1" xfId="0" applyNumberFormat="1" applyFont="1" applyFill="1" applyBorder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43" fontId="5" fillId="0" borderId="6" xfId="20" applyNumberFormat="1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1" xfId="0" applyFont="1" applyFill="1" applyBorder="1"/>
    <xf numFmtId="0" fontId="3" fillId="7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43" fontId="3" fillId="7" borderId="1" xfId="20" applyNumberFormat="1" applyFont="1" applyFill="1" applyBorder="1"/>
    <xf numFmtId="0" fontId="3" fillId="7" borderId="1" xfId="0" applyFont="1" applyFill="1" applyBorder="1" applyAlignment="1">
      <alignment horizontal="center"/>
    </xf>
    <xf numFmtId="44" fontId="5" fillId="7" borderId="1" xfId="21" applyFont="1" applyFill="1" applyBorder="1"/>
    <xf numFmtId="164" fontId="5" fillId="7" borderId="1" xfId="20" applyNumberFormat="1" applyFont="1" applyFill="1" applyBorder="1"/>
    <xf numFmtId="165" fontId="5" fillId="7" borderId="4" xfId="21" applyNumberFormat="1" applyFont="1" applyFill="1" applyBorder="1"/>
    <xf numFmtId="0" fontId="3" fillId="7" borderId="12" xfId="0" applyFont="1" applyFill="1" applyBorder="1" applyAlignment="1">
      <alignment horizontal="center"/>
    </xf>
    <xf numFmtId="49" fontId="5" fillId="7" borderId="12" xfId="0" applyNumberFormat="1" applyFont="1" applyFill="1" applyBorder="1"/>
    <xf numFmtId="43" fontId="3" fillId="7" borderId="12" xfId="20" applyNumberFormat="1" applyFont="1" applyFill="1" applyBorder="1"/>
    <xf numFmtId="44" fontId="5" fillId="7" borderId="12" xfId="21" applyFont="1" applyFill="1" applyBorder="1"/>
    <xf numFmtId="164" fontId="5" fillId="7" borderId="12" xfId="20" applyNumberFormat="1" applyFont="1" applyFill="1" applyBorder="1"/>
    <xf numFmtId="165" fontId="5" fillId="7" borderId="13" xfId="21" applyNumberFormat="1" applyFont="1" applyFill="1" applyBorder="1"/>
    <xf numFmtId="0" fontId="3" fillId="5" borderId="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5" borderId="1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Správně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tabSelected="1" workbookViewId="0" topLeftCell="A1">
      <pane ySplit="3" topLeftCell="A166" activePane="bottomLeft" state="frozen"/>
      <selection pane="topLeft" activeCell="A1" sqref="A1:A2"/>
      <selection pane="bottomLeft" activeCell="A178" sqref="A178"/>
    </sheetView>
  </sheetViews>
  <sheetFormatPr defaultColWidth="9.140625" defaultRowHeight="15" outlineLevelRow="2"/>
  <cols>
    <col min="1" max="1" width="11.28125" style="6" customWidth="1"/>
    <col min="2" max="2" width="33.7109375" style="0" customWidth="1"/>
    <col min="3" max="3" width="15.00390625" style="8" customWidth="1"/>
    <col min="4" max="4" width="23.00390625" style="0" customWidth="1"/>
    <col min="5" max="5" width="13.140625" style="0" customWidth="1"/>
    <col min="6" max="6" width="13.28125" style="0" customWidth="1"/>
    <col min="7" max="7" width="12.00390625" style="0" customWidth="1"/>
    <col min="8" max="8" width="13.57421875" style="0" customWidth="1"/>
    <col min="9" max="9" width="13.7109375" style="0" customWidth="1"/>
  </cols>
  <sheetData>
    <row r="1" spans="1:9" ht="15">
      <c r="A1" s="58" t="s">
        <v>0</v>
      </c>
      <c r="B1" s="59" t="s">
        <v>1</v>
      </c>
      <c r="C1" s="62" t="s">
        <v>2</v>
      </c>
      <c r="D1" s="62" t="s">
        <v>3</v>
      </c>
      <c r="E1" s="62" t="s">
        <v>4</v>
      </c>
      <c r="F1" s="67" t="s">
        <v>196</v>
      </c>
      <c r="G1" s="67" t="s">
        <v>213</v>
      </c>
      <c r="H1" s="62" t="s">
        <v>5</v>
      </c>
      <c r="I1" s="70" t="s">
        <v>6</v>
      </c>
    </row>
    <row r="2" spans="1:9" ht="15" outlineLevel="1">
      <c r="A2" s="58"/>
      <c r="B2" s="60"/>
      <c r="C2" s="63"/>
      <c r="D2" s="63"/>
      <c r="E2" s="63"/>
      <c r="F2" s="68"/>
      <c r="G2" s="68"/>
      <c r="H2" s="63"/>
      <c r="I2" s="71"/>
    </row>
    <row r="3" spans="1:9" ht="15.75" outlineLevel="1" thickBot="1">
      <c r="A3" s="58"/>
      <c r="B3" s="61"/>
      <c r="C3" s="64"/>
      <c r="D3" s="64"/>
      <c r="E3" s="64"/>
      <c r="F3" s="69"/>
      <c r="G3" s="69"/>
      <c r="H3" s="64"/>
      <c r="I3" s="72"/>
    </row>
    <row r="4" spans="1:11" ht="15" outlineLevel="2">
      <c r="A4" s="13" t="s">
        <v>7</v>
      </c>
      <c r="B4" s="19" t="s">
        <v>8</v>
      </c>
      <c r="C4" s="40" t="s">
        <v>9</v>
      </c>
      <c r="D4" s="41" t="s">
        <v>10</v>
      </c>
      <c r="E4" s="42">
        <v>30.63</v>
      </c>
      <c r="F4" s="20">
        <v>1</v>
      </c>
      <c r="G4" s="21"/>
      <c r="H4" s="22">
        <f aca="true" t="shared" si="0" ref="H4:H25">E4*21*F4</f>
        <v>643.23</v>
      </c>
      <c r="I4" s="23">
        <f aca="true" t="shared" si="1" ref="I4:I69">H4*G4</f>
        <v>0</v>
      </c>
      <c r="K4" s="9"/>
    </row>
    <row r="5" spans="1:11" ht="15" outlineLevel="2">
      <c r="A5" s="13" t="s">
        <v>11</v>
      </c>
      <c r="B5" s="15" t="s">
        <v>23</v>
      </c>
      <c r="C5" s="43" t="s">
        <v>9</v>
      </c>
      <c r="D5" s="4" t="s">
        <v>12</v>
      </c>
      <c r="E5" s="17">
        <v>7.5</v>
      </c>
      <c r="F5" s="24" t="s">
        <v>209</v>
      </c>
      <c r="G5" s="25" t="s">
        <v>210</v>
      </c>
      <c r="H5" s="26" t="s">
        <v>210</v>
      </c>
      <c r="I5" s="27" t="s">
        <v>210</v>
      </c>
      <c r="K5" s="9"/>
    </row>
    <row r="6" spans="1:11" ht="15" outlineLevel="2">
      <c r="A6" s="13" t="s">
        <v>13</v>
      </c>
      <c r="B6" s="15" t="s">
        <v>216</v>
      </c>
      <c r="C6" s="43" t="s">
        <v>9</v>
      </c>
      <c r="D6" s="4" t="s">
        <v>12</v>
      </c>
      <c r="E6" s="17">
        <v>3.2</v>
      </c>
      <c r="F6" s="24" t="s">
        <v>209</v>
      </c>
      <c r="G6" s="25" t="s">
        <v>210</v>
      </c>
      <c r="H6" s="26" t="s">
        <v>210</v>
      </c>
      <c r="I6" s="27" t="s">
        <v>210</v>
      </c>
      <c r="K6" s="9"/>
    </row>
    <row r="7" spans="1:11" ht="15" outlineLevel="2">
      <c r="A7" s="13" t="s">
        <v>14</v>
      </c>
      <c r="B7" s="15" t="s">
        <v>216</v>
      </c>
      <c r="C7" s="43" t="s">
        <v>9</v>
      </c>
      <c r="D7" s="4" t="s">
        <v>12</v>
      </c>
      <c r="E7" s="17">
        <v>3.21</v>
      </c>
      <c r="F7" s="24" t="s">
        <v>209</v>
      </c>
      <c r="G7" s="25" t="s">
        <v>210</v>
      </c>
      <c r="H7" s="26" t="s">
        <v>210</v>
      </c>
      <c r="I7" s="27" t="s">
        <v>210</v>
      </c>
      <c r="K7" s="9"/>
    </row>
    <row r="8" spans="1:11" ht="15" outlineLevel="2">
      <c r="A8" s="13" t="s">
        <v>15</v>
      </c>
      <c r="B8" s="15" t="s">
        <v>16</v>
      </c>
      <c r="C8" s="43" t="s">
        <v>9</v>
      </c>
      <c r="D8" s="4" t="s">
        <v>10</v>
      </c>
      <c r="E8" s="17">
        <v>13.1</v>
      </c>
      <c r="F8" s="1">
        <v>1</v>
      </c>
      <c r="G8" s="2"/>
      <c r="H8" s="3">
        <f t="shared" si="0"/>
        <v>275.09999999999997</v>
      </c>
      <c r="I8" s="16">
        <f t="shared" si="1"/>
        <v>0</v>
      </c>
      <c r="K8" s="9"/>
    </row>
    <row r="9" spans="1:11" ht="15" outlineLevel="2">
      <c r="A9" s="13" t="s">
        <v>17</v>
      </c>
      <c r="B9" s="15" t="s">
        <v>8</v>
      </c>
      <c r="C9" s="43" t="s">
        <v>9</v>
      </c>
      <c r="D9" s="4" t="s">
        <v>12</v>
      </c>
      <c r="E9" s="17">
        <v>24.29</v>
      </c>
      <c r="F9" s="1">
        <v>1</v>
      </c>
      <c r="G9" s="2"/>
      <c r="H9" s="3">
        <f t="shared" si="0"/>
        <v>510.09</v>
      </c>
      <c r="I9" s="16">
        <f t="shared" si="1"/>
        <v>0</v>
      </c>
      <c r="K9" s="9"/>
    </row>
    <row r="10" spans="1:11" ht="15" outlineLevel="2">
      <c r="A10" s="13" t="s">
        <v>18</v>
      </c>
      <c r="B10" s="15" t="s">
        <v>217</v>
      </c>
      <c r="C10" s="43" t="s">
        <v>9</v>
      </c>
      <c r="D10" s="4" t="s">
        <v>10</v>
      </c>
      <c r="E10" s="17">
        <v>3.86</v>
      </c>
      <c r="F10" s="1">
        <v>1</v>
      </c>
      <c r="G10" s="2"/>
      <c r="H10" s="3">
        <f t="shared" si="0"/>
        <v>81.06</v>
      </c>
      <c r="I10" s="16">
        <f t="shared" si="1"/>
        <v>0</v>
      </c>
      <c r="K10" s="9"/>
    </row>
    <row r="11" spans="1:11" ht="15" outlineLevel="2">
      <c r="A11" s="13" t="s">
        <v>197</v>
      </c>
      <c r="B11" s="15" t="s">
        <v>19</v>
      </c>
      <c r="C11" s="43" t="s">
        <v>9</v>
      </c>
      <c r="D11" s="4" t="s">
        <v>10</v>
      </c>
      <c r="E11" s="17">
        <v>3.28</v>
      </c>
      <c r="F11" s="1">
        <v>1</v>
      </c>
      <c r="G11" s="2"/>
      <c r="H11" s="3">
        <f aca="true" t="shared" si="2" ref="H11">E11*21*F11</f>
        <v>68.88</v>
      </c>
      <c r="I11" s="16">
        <f aca="true" t="shared" si="3" ref="I11:I19">H11*G11</f>
        <v>0</v>
      </c>
      <c r="K11" s="9"/>
    </row>
    <row r="12" spans="1:11" ht="15" outlineLevel="2">
      <c r="A12" s="13" t="s">
        <v>20</v>
      </c>
      <c r="B12" s="15" t="s">
        <v>218</v>
      </c>
      <c r="C12" s="43" t="s">
        <v>9</v>
      </c>
      <c r="D12" s="4" t="s">
        <v>12</v>
      </c>
      <c r="E12" s="17">
        <v>18.2</v>
      </c>
      <c r="F12" s="24" t="s">
        <v>209</v>
      </c>
      <c r="G12" s="25" t="s">
        <v>210</v>
      </c>
      <c r="H12" s="26" t="s">
        <v>210</v>
      </c>
      <c r="I12" s="26" t="s">
        <v>210</v>
      </c>
      <c r="K12" s="9"/>
    </row>
    <row r="13" spans="1:11" ht="15" outlineLevel="2">
      <c r="A13" s="13" t="s">
        <v>21</v>
      </c>
      <c r="B13" s="15" t="s">
        <v>218</v>
      </c>
      <c r="C13" s="43" t="s">
        <v>9</v>
      </c>
      <c r="D13" s="4" t="s">
        <v>12</v>
      </c>
      <c r="E13" s="17">
        <v>30.65</v>
      </c>
      <c r="F13" s="24" t="s">
        <v>209</v>
      </c>
      <c r="G13" s="25" t="s">
        <v>210</v>
      </c>
      <c r="H13" s="26" t="s">
        <v>210</v>
      </c>
      <c r="I13" s="26" t="s">
        <v>210</v>
      </c>
      <c r="K13" s="9"/>
    </row>
    <row r="14" spans="1:11" ht="15" outlineLevel="2">
      <c r="A14" s="13" t="s">
        <v>22</v>
      </c>
      <c r="B14" s="15" t="s">
        <v>23</v>
      </c>
      <c r="C14" s="43" t="s">
        <v>9</v>
      </c>
      <c r="D14" s="4" t="s">
        <v>12</v>
      </c>
      <c r="E14" s="17">
        <v>7.74</v>
      </c>
      <c r="F14" s="24" t="s">
        <v>209</v>
      </c>
      <c r="G14" s="25" t="s">
        <v>210</v>
      </c>
      <c r="H14" s="26" t="s">
        <v>210</v>
      </c>
      <c r="I14" s="26" t="s">
        <v>210</v>
      </c>
      <c r="K14" s="9"/>
    </row>
    <row r="15" spans="1:11" ht="15" outlineLevel="2">
      <c r="A15" s="14" t="s">
        <v>24</v>
      </c>
      <c r="B15" s="15" t="s">
        <v>219</v>
      </c>
      <c r="C15" s="43" t="s">
        <v>9</v>
      </c>
      <c r="D15" s="4" t="s">
        <v>12</v>
      </c>
      <c r="E15" s="17">
        <v>81.13</v>
      </c>
      <c r="F15" s="24" t="s">
        <v>209</v>
      </c>
      <c r="G15" s="25" t="s">
        <v>210</v>
      </c>
      <c r="H15" s="26" t="s">
        <v>210</v>
      </c>
      <c r="I15" s="26" t="s">
        <v>210</v>
      </c>
      <c r="K15" s="9"/>
    </row>
    <row r="16" spans="1:11" ht="15" outlineLevel="2">
      <c r="A16" s="14" t="s">
        <v>25</v>
      </c>
      <c r="B16" s="15" t="s">
        <v>220</v>
      </c>
      <c r="C16" s="43" t="s">
        <v>9</v>
      </c>
      <c r="D16" s="4" t="s">
        <v>12</v>
      </c>
      <c r="E16" s="17">
        <v>12.84</v>
      </c>
      <c r="F16" s="24" t="s">
        <v>209</v>
      </c>
      <c r="G16" s="25" t="s">
        <v>210</v>
      </c>
      <c r="H16" s="26" t="s">
        <v>210</v>
      </c>
      <c r="I16" s="26" t="s">
        <v>210</v>
      </c>
      <c r="K16" s="9"/>
    </row>
    <row r="17" spans="1:11" ht="15" outlineLevel="2">
      <c r="A17" s="14" t="s">
        <v>26</v>
      </c>
      <c r="B17" s="15" t="s">
        <v>221</v>
      </c>
      <c r="C17" s="43" t="s">
        <v>9</v>
      </c>
      <c r="D17" s="4" t="s">
        <v>12</v>
      </c>
      <c r="E17" s="17">
        <v>45.97</v>
      </c>
      <c r="F17" s="24" t="s">
        <v>209</v>
      </c>
      <c r="G17" s="25" t="s">
        <v>210</v>
      </c>
      <c r="H17" s="26" t="s">
        <v>210</v>
      </c>
      <c r="I17" s="26" t="s">
        <v>210</v>
      </c>
      <c r="K17" s="9"/>
    </row>
    <row r="18" spans="1:11" ht="15" outlineLevel="2">
      <c r="A18" s="14" t="s">
        <v>27</v>
      </c>
      <c r="B18" s="15" t="s">
        <v>59</v>
      </c>
      <c r="C18" s="43" t="s">
        <v>9</v>
      </c>
      <c r="D18" s="4" t="s">
        <v>10</v>
      </c>
      <c r="E18" s="17">
        <v>8.4</v>
      </c>
      <c r="F18" s="24" t="s">
        <v>209</v>
      </c>
      <c r="G18" s="25" t="s">
        <v>210</v>
      </c>
      <c r="H18" s="26" t="s">
        <v>210</v>
      </c>
      <c r="I18" s="26" t="s">
        <v>210</v>
      </c>
      <c r="K18" s="9"/>
    </row>
    <row r="19" spans="1:11" ht="15" outlineLevel="2">
      <c r="A19" s="14" t="s">
        <v>28</v>
      </c>
      <c r="B19" s="15" t="s">
        <v>218</v>
      </c>
      <c r="C19" s="43" t="s">
        <v>9</v>
      </c>
      <c r="D19" s="4" t="s">
        <v>29</v>
      </c>
      <c r="E19" s="17">
        <v>207.23</v>
      </c>
      <c r="F19" s="1" t="s">
        <v>236</v>
      </c>
      <c r="G19" s="25"/>
      <c r="H19" s="3">
        <f>E19*1</f>
        <v>207.23</v>
      </c>
      <c r="I19" s="16">
        <f t="shared" si="3"/>
        <v>0</v>
      </c>
      <c r="K19" s="9"/>
    </row>
    <row r="20" spans="1:11" ht="15" outlineLevel="2">
      <c r="A20" s="14" t="s">
        <v>30</v>
      </c>
      <c r="B20" s="15" t="s">
        <v>222</v>
      </c>
      <c r="C20" s="43" t="s">
        <v>9</v>
      </c>
      <c r="D20" s="4" t="s">
        <v>31</v>
      </c>
      <c r="E20" s="17">
        <v>142.21</v>
      </c>
      <c r="F20" s="1">
        <v>1</v>
      </c>
      <c r="G20" s="2"/>
      <c r="H20" s="3">
        <f t="shared" si="0"/>
        <v>2986.4100000000003</v>
      </c>
      <c r="I20" s="16">
        <f t="shared" si="1"/>
        <v>0</v>
      </c>
      <c r="K20" s="9"/>
    </row>
    <row r="21" spans="1:11" ht="15" outlineLevel="2">
      <c r="A21" s="14" t="s">
        <v>32</v>
      </c>
      <c r="B21" s="15" t="s">
        <v>216</v>
      </c>
      <c r="C21" s="43" t="s">
        <v>9</v>
      </c>
      <c r="D21" s="4" t="s">
        <v>12</v>
      </c>
      <c r="E21" s="17">
        <v>2.94</v>
      </c>
      <c r="F21" s="24" t="s">
        <v>209</v>
      </c>
      <c r="G21" s="25" t="s">
        <v>210</v>
      </c>
      <c r="H21" s="26" t="s">
        <v>210</v>
      </c>
      <c r="I21" s="27" t="s">
        <v>210</v>
      </c>
      <c r="K21" s="9"/>
    </row>
    <row r="22" spans="1:11" ht="15" outlineLevel="2">
      <c r="A22" s="14" t="s">
        <v>33</v>
      </c>
      <c r="B22" s="15" t="s">
        <v>16</v>
      </c>
      <c r="C22" s="43" t="s">
        <v>9</v>
      </c>
      <c r="D22" s="4" t="s">
        <v>31</v>
      </c>
      <c r="E22" s="17">
        <v>12.69</v>
      </c>
      <c r="F22" s="1">
        <v>1</v>
      </c>
      <c r="G22" s="2"/>
      <c r="H22" s="3">
        <f t="shared" si="0"/>
        <v>266.49</v>
      </c>
      <c r="I22" s="16">
        <f t="shared" si="1"/>
        <v>0</v>
      </c>
      <c r="K22" s="9"/>
    </row>
    <row r="23" spans="1:11" ht="15" outlineLevel="2">
      <c r="A23" s="14" t="s">
        <v>34</v>
      </c>
      <c r="B23" s="15" t="s">
        <v>35</v>
      </c>
      <c r="C23" s="43" t="s">
        <v>9</v>
      </c>
      <c r="D23" s="4" t="s">
        <v>10</v>
      </c>
      <c r="E23" s="17">
        <v>4</v>
      </c>
      <c r="F23" s="1">
        <v>1</v>
      </c>
      <c r="G23" s="2"/>
      <c r="H23" s="3">
        <f t="shared" si="0"/>
        <v>84</v>
      </c>
      <c r="I23" s="16">
        <f t="shared" si="1"/>
        <v>0</v>
      </c>
      <c r="K23" s="10"/>
    </row>
    <row r="24" spans="1:9" ht="15" outlineLevel="2">
      <c r="A24" s="14" t="s">
        <v>36</v>
      </c>
      <c r="B24" s="15" t="s">
        <v>199</v>
      </c>
      <c r="C24" s="43" t="s">
        <v>9</v>
      </c>
      <c r="D24" s="4" t="s">
        <v>10</v>
      </c>
      <c r="E24" s="17">
        <v>3.05</v>
      </c>
      <c r="F24" s="1">
        <v>1</v>
      </c>
      <c r="G24" s="2"/>
      <c r="H24" s="3">
        <f t="shared" si="0"/>
        <v>64.05</v>
      </c>
      <c r="I24" s="16">
        <f t="shared" si="1"/>
        <v>0</v>
      </c>
    </row>
    <row r="25" spans="1:9" ht="15" outlineLevel="2">
      <c r="A25" s="14" t="s">
        <v>38</v>
      </c>
      <c r="B25" s="15" t="s">
        <v>39</v>
      </c>
      <c r="C25" s="43" t="s">
        <v>9</v>
      </c>
      <c r="D25" s="4" t="s">
        <v>10</v>
      </c>
      <c r="E25" s="17">
        <v>2.54</v>
      </c>
      <c r="F25" s="1">
        <v>1</v>
      </c>
      <c r="G25" s="2"/>
      <c r="H25" s="3">
        <f t="shared" si="0"/>
        <v>53.34</v>
      </c>
      <c r="I25" s="16">
        <f t="shared" si="1"/>
        <v>0</v>
      </c>
    </row>
    <row r="26" spans="1:9" ht="15" outlineLevel="2">
      <c r="A26" s="14" t="s">
        <v>40</v>
      </c>
      <c r="B26" s="15" t="s">
        <v>23</v>
      </c>
      <c r="C26" s="43" t="s">
        <v>9</v>
      </c>
      <c r="D26" s="4" t="s">
        <v>12</v>
      </c>
      <c r="E26" s="17">
        <v>3.54</v>
      </c>
      <c r="F26" s="24" t="s">
        <v>209</v>
      </c>
      <c r="G26" s="25" t="s">
        <v>210</v>
      </c>
      <c r="H26" s="26" t="s">
        <v>210</v>
      </c>
      <c r="I26" s="27" t="s">
        <v>210</v>
      </c>
    </row>
    <row r="27" spans="1:9" ht="15" outlineLevel="1">
      <c r="A27" s="14"/>
      <c r="B27" s="15"/>
      <c r="C27" s="45" t="s">
        <v>41</v>
      </c>
      <c r="D27" s="46"/>
      <c r="E27" s="47">
        <f>SUBTOTAL(9,E4:E26)</f>
        <v>672.2</v>
      </c>
      <c r="F27" s="48"/>
      <c r="G27" s="49"/>
      <c r="H27" s="50">
        <f>SUBTOTAL(9,H4:H26)</f>
        <v>5239.88</v>
      </c>
      <c r="I27" s="51">
        <f>SUM(I4:I26)</f>
        <v>0</v>
      </c>
    </row>
    <row r="28" spans="1:9" ht="15" customHeight="1" outlineLevel="2">
      <c r="A28" s="13" t="s">
        <v>42</v>
      </c>
      <c r="B28" s="15" t="s">
        <v>8</v>
      </c>
      <c r="C28" s="43" t="s">
        <v>43</v>
      </c>
      <c r="D28" s="5" t="s">
        <v>10</v>
      </c>
      <c r="E28" s="17">
        <v>20.5</v>
      </c>
      <c r="F28" s="1">
        <v>1</v>
      </c>
      <c r="G28" s="2"/>
      <c r="H28" s="3">
        <f aca="true" t="shared" si="4" ref="H28:H66">E28*21*F28</f>
        <v>430.5</v>
      </c>
      <c r="I28" s="16">
        <f t="shared" si="1"/>
        <v>0</v>
      </c>
    </row>
    <row r="29" spans="1:9" ht="15" customHeight="1" outlineLevel="2">
      <c r="A29" s="13" t="s">
        <v>44</v>
      </c>
      <c r="B29" s="15" t="s">
        <v>23</v>
      </c>
      <c r="C29" s="43" t="s">
        <v>43</v>
      </c>
      <c r="D29" s="5" t="s">
        <v>12</v>
      </c>
      <c r="E29" s="17">
        <v>7.59</v>
      </c>
      <c r="F29" s="24" t="s">
        <v>209</v>
      </c>
      <c r="G29" s="25" t="s">
        <v>210</v>
      </c>
      <c r="H29" s="26" t="s">
        <v>210</v>
      </c>
      <c r="I29" s="27" t="s">
        <v>210</v>
      </c>
    </row>
    <row r="30" spans="1:9" ht="15" customHeight="1" outlineLevel="2">
      <c r="A30" s="13" t="s">
        <v>45</v>
      </c>
      <c r="B30" s="15" t="s">
        <v>216</v>
      </c>
      <c r="C30" s="43" t="s">
        <v>43</v>
      </c>
      <c r="D30" s="5" t="s">
        <v>46</v>
      </c>
      <c r="E30" s="17">
        <v>3.21</v>
      </c>
      <c r="F30" s="24" t="s">
        <v>209</v>
      </c>
      <c r="G30" s="25" t="s">
        <v>210</v>
      </c>
      <c r="H30" s="26" t="s">
        <v>210</v>
      </c>
      <c r="I30" s="27" t="s">
        <v>210</v>
      </c>
    </row>
    <row r="31" spans="1:9" ht="15" customHeight="1" outlineLevel="2">
      <c r="A31" s="13" t="s">
        <v>47</v>
      </c>
      <c r="B31" s="15" t="s">
        <v>216</v>
      </c>
      <c r="C31" s="43" t="s">
        <v>43</v>
      </c>
      <c r="D31" s="5" t="s">
        <v>46</v>
      </c>
      <c r="E31" s="17">
        <v>3.21</v>
      </c>
      <c r="F31" s="24" t="s">
        <v>209</v>
      </c>
      <c r="G31" s="25" t="s">
        <v>210</v>
      </c>
      <c r="H31" s="26" t="s">
        <v>210</v>
      </c>
      <c r="I31" s="27" t="s">
        <v>210</v>
      </c>
    </row>
    <row r="32" spans="1:9" ht="15" customHeight="1" outlineLevel="2">
      <c r="A32" s="13" t="s">
        <v>48</v>
      </c>
      <c r="B32" s="15" t="s">
        <v>16</v>
      </c>
      <c r="C32" s="43" t="s">
        <v>43</v>
      </c>
      <c r="D32" s="5" t="s">
        <v>10</v>
      </c>
      <c r="E32" s="17">
        <v>17.21</v>
      </c>
      <c r="F32" s="1">
        <v>1</v>
      </c>
      <c r="G32" s="2"/>
      <c r="H32" s="3">
        <f t="shared" si="4"/>
        <v>361.41</v>
      </c>
      <c r="I32" s="16">
        <f t="shared" si="1"/>
        <v>0</v>
      </c>
    </row>
    <row r="33" spans="1:9" ht="15" customHeight="1" outlineLevel="2">
      <c r="A33" s="13" t="s">
        <v>49</v>
      </c>
      <c r="B33" s="15" t="s">
        <v>223</v>
      </c>
      <c r="C33" s="43" t="s">
        <v>43</v>
      </c>
      <c r="D33" s="5" t="s">
        <v>50</v>
      </c>
      <c r="E33" s="17">
        <v>6.37</v>
      </c>
      <c r="F33" s="1">
        <v>1</v>
      </c>
      <c r="G33" s="2"/>
      <c r="H33" s="3">
        <f t="shared" si="4"/>
        <v>133.77</v>
      </c>
      <c r="I33" s="16">
        <f t="shared" si="1"/>
        <v>0</v>
      </c>
    </row>
    <row r="34" spans="1:9" ht="15" customHeight="1" outlineLevel="2">
      <c r="A34" s="13" t="s">
        <v>51</v>
      </c>
      <c r="B34" s="15" t="s">
        <v>52</v>
      </c>
      <c r="C34" s="43" t="s">
        <v>43</v>
      </c>
      <c r="D34" s="5" t="s">
        <v>10</v>
      </c>
      <c r="E34" s="17">
        <v>32.17</v>
      </c>
      <c r="F34" s="1">
        <v>1</v>
      </c>
      <c r="G34" s="2"/>
      <c r="H34" s="3">
        <f t="shared" si="4"/>
        <v>675.57</v>
      </c>
      <c r="I34" s="16">
        <f t="shared" si="1"/>
        <v>0</v>
      </c>
    </row>
    <row r="35" spans="1:9" ht="15" customHeight="1" outlineLevel="2">
      <c r="A35" s="13" t="s">
        <v>53</v>
      </c>
      <c r="B35" s="15" t="s">
        <v>8</v>
      </c>
      <c r="C35" s="43" t="s">
        <v>43</v>
      </c>
      <c r="D35" s="5" t="s">
        <v>50</v>
      </c>
      <c r="E35" s="17">
        <v>4.04</v>
      </c>
      <c r="F35" s="1">
        <v>1</v>
      </c>
      <c r="G35" s="2"/>
      <c r="H35" s="3">
        <f t="shared" si="4"/>
        <v>84.84</v>
      </c>
      <c r="I35" s="16">
        <f t="shared" si="1"/>
        <v>0</v>
      </c>
    </row>
    <row r="36" spans="1:9" ht="15" customHeight="1" outlineLevel="2">
      <c r="A36" s="13" t="s">
        <v>54</v>
      </c>
      <c r="B36" s="15" t="s">
        <v>224</v>
      </c>
      <c r="C36" s="43" t="s">
        <v>43</v>
      </c>
      <c r="D36" s="5" t="s">
        <v>50</v>
      </c>
      <c r="E36" s="17">
        <v>9.55</v>
      </c>
      <c r="F36" s="24" t="s">
        <v>209</v>
      </c>
      <c r="G36" s="25" t="s">
        <v>210</v>
      </c>
      <c r="H36" s="26" t="s">
        <v>210</v>
      </c>
      <c r="I36" s="27" t="s">
        <v>210</v>
      </c>
    </row>
    <row r="37" spans="1:9" ht="15" customHeight="1" outlineLevel="2">
      <c r="A37" s="13" t="s">
        <v>55</v>
      </c>
      <c r="B37" s="15" t="s">
        <v>110</v>
      </c>
      <c r="C37" s="43" t="s">
        <v>43</v>
      </c>
      <c r="D37" s="5" t="s">
        <v>50</v>
      </c>
      <c r="E37" s="17">
        <v>17.9</v>
      </c>
      <c r="F37" s="1">
        <v>1</v>
      </c>
      <c r="G37" s="2"/>
      <c r="H37" s="3">
        <f t="shared" si="4"/>
        <v>375.9</v>
      </c>
      <c r="I37" s="16">
        <f t="shared" si="1"/>
        <v>0</v>
      </c>
    </row>
    <row r="38" spans="1:9" ht="15" customHeight="1" outlineLevel="2">
      <c r="A38" s="13" t="s">
        <v>56</v>
      </c>
      <c r="B38" s="15" t="s">
        <v>110</v>
      </c>
      <c r="C38" s="43" t="s">
        <v>43</v>
      </c>
      <c r="D38" s="5" t="s">
        <v>50</v>
      </c>
      <c r="E38" s="17">
        <v>25.62</v>
      </c>
      <c r="F38" s="1">
        <v>1</v>
      </c>
      <c r="G38" s="2"/>
      <c r="H38" s="3">
        <f t="shared" si="4"/>
        <v>538.02</v>
      </c>
      <c r="I38" s="16">
        <f t="shared" si="1"/>
        <v>0</v>
      </c>
    </row>
    <row r="39" spans="1:9" ht="15" customHeight="1" outlineLevel="2">
      <c r="A39" s="13" t="s">
        <v>58</v>
      </c>
      <c r="B39" s="15" t="s">
        <v>59</v>
      </c>
      <c r="C39" s="43" t="s">
        <v>43</v>
      </c>
      <c r="D39" s="5" t="s">
        <v>50</v>
      </c>
      <c r="E39" s="17">
        <v>17.32</v>
      </c>
      <c r="F39" s="1">
        <v>1</v>
      </c>
      <c r="G39" s="2"/>
      <c r="H39" s="3">
        <f t="shared" si="4"/>
        <v>363.72</v>
      </c>
      <c r="I39" s="16">
        <f t="shared" si="1"/>
        <v>0</v>
      </c>
    </row>
    <row r="40" spans="1:9" ht="15" customHeight="1" outlineLevel="2">
      <c r="A40" s="13" t="s">
        <v>60</v>
      </c>
      <c r="B40" s="15" t="s">
        <v>225</v>
      </c>
      <c r="C40" s="43" t="s">
        <v>43</v>
      </c>
      <c r="D40" s="5" t="s">
        <v>10</v>
      </c>
      <c r="E40" s="17">
        <v>7.02</v>
      </c>
      <c r="F40" s="1">
        <v>1</v>
      </c>
      <c r="G40" s="2"/>
      <c r="H40" s="3">
        <f t="shared" si="4"/>
        <v>147.42</v>
      </c>
      <c r="I40" s="16">
        <f t="shared" si="1"/>
        <v>0</v>
      </c>
    </row>
    <row r="41" spans="1:9" ht="15" customHeight="1" outlineLevel="2">
      <c r="A41" s="13" t="s">
        <v>61</v>
      </c>
      <c r="B41" s="15" t="s">
        <v>8</v>
      </c>
      <c r="C41" s="43" t="s">
        <v>43</v>
      </c>
      <c r="D41" s="5" t="s">
        <v>10</v>
      </c>
      <c r="E41" s="17">
        <v>9.75</v>
      </c>
      <c r="F41" s="1">
        <v>1</v>
      </c>
      <c r="G41" s="2"/>
      <c r="H41" s="3">
        <f t="shared" si="4"/>
        <v>204.75</v>
      </c>
      <c r="I41" s="16">
        <f t="shared" si="1"/>
        <v>0</v>
      </c>
    </row>
    <row r="42" spans="1:9" ht="15" customHeight="1" outlineLevel="2">
      <c r="A42" s="13" t="s">
        <v>62</v>
      </c>
      <c r="B42" s="15" t="s">
        <v>226</v>
      </c>
      <c r="C42" s="43" t="s">
        <v>43</v>
      </c>
      <c r="D42" s="5" t="s">
        <v>50</v>
      </c>
      <c r="E42" s="17">
        <v>32.46</v>
      </c>
      <c r="F42" s="1">
        <v>1</v>
      </c>
      <c r="G42" s="2"/>
      <c r="H42" s="3">
        <f t="shared" si="4"/>
        <v>681.66</v>
      </c>
      <c r="I42" s="16">
        <f t="shared" si="1"/>
        <v>0</v>
      </c>
    </row>
    <row r="43" spans="1:9" ht="15" customHeight="1" outlineLevel="2">
      <c r="A43" s="13" t="s">
        <v>63</v>
      </c>
      <c r="B43" s="15" t="s">
        <v>64</v>
      </c>
      <c r="C43" s="43" t="s">
        <v>43</v>
      </c>
      <c r="D43" s="5" t="s">
        <v>10</v>
      </c>
      <c r="E43" s="17">
        <v>3.94</v>
      </c>
      <c r="F43" s="1">
        <v>1</v>
      </c>
      <c r="G43" s="2"/>
      <c r="H43" s="3">
        <f t="shared" si="4"/>
        <v>82.74</v>
      </c>
      <c r="I43" s="16">
        <f t="shared" si="1"/>
        <v>0</v>
      </c>
    </row>
    <row r="44" spans="1:9" ht="15" customHeight="1" outlineLevel="2">
      <c r="A44" s="13" t="s">
        <v>198</v>
      </c>
      <c r="B44" s="15" t="s">
        <v>199</v>
      </c>
      <c r="C44" s="43" t="s">
        <v>43</v>
      </c>
      <c r="D44" s="5" t="s">
        <v>10</v>
      </c>
      <c r="E44" s="17">
        <v>1.6</v>
      </c>
      <c r="F44" s="1">
        <v>1</v>
      </c>
      <c r="G44" s="2"/>
      <c r="H44" s="3">
        <f t="shared" si="4"/>
        <v>33.6</v>
      </c>
      <c r="I44" s="16">
        <f t="shared" si="1"/>
        <v>0</v>
      </c>
    </row>
    <row r="45" spans="1:9" ht="15" customHeight="1" outlineLevel="2">
      <c r="A45" s="13" t="s">
        <v>65</v>
      </c>
      <c r="B45" s="15" t="s">
        <v>66</v>
      </c>
      <c r="C45" s="43" t="s">
        <v>43</v>
      </c>
      <c r="D45" s="5" t="s">
        <v>10</v>
      </c>
      <c r="E45" s="17">
        <v>6.38</v>
      </c>
      <c r="F45" s="1">
        <v>1</v>
      </c>
      <c r="G45" s="2"/>
      <c r="H45" s="3">
        <f t="shared" si="4"/>
        <v>133.98</v>
      </c>
      <c r="I45" s="16">
        <f t="shared" si="1"/>
        <v>0</v>
      </c>
    </row>
    <row r="46" spans="1:9" ht="15" customHeight="1" outlineLevel="2">
      <c r="A46" s="13" t="s">
        <v>67</v>
      </c>
      <c r="B46" s="15" t="s">
        <v>39</v>
      </c>
      <c r="C46" s="43" t="s">
        <v>43</v>
      </c>
      <c r="D46" s="5" t="s">
        <v>10</v>
      </c>
      <c r="E46" s="17">
        <v>1.82</v>
      </c>
      <c r="F46" s="1">
        <v>1</v>
      </c>
      <c r="G46" s="2"/>
      <c r="H46" s="3">
        <f t="shared" si="4"/>
        <v>38.22</v>
      </c>
      <c r="I46" s="16">
        <f t="shared" si="1"/>
        <v>0</v>
      </c>
    </row>
    <row r="47" spans="1:9" ht="15" customHeight="1" outlineLevel="2">
      <c r="A47" s="13" t="s">
        <v>68</v>
      </c>
      <c r="B47" s="15" t="s">
        <v>35</v>
      </c>
      <c r="C47" s="43" t="s">
        <v>43</v>
      </c>
      <c r="D47" s="5" t="s">
        <v>10</v>
      </c>
      <c r="E47" s="17">
        <v>4.6</v>
      </c>
      <c r="F47" s="1">
        <v>1</v>
      </c>
      <c r="G47" s="2"/>
      <c r="H47" s="3">
        <f t="shared" si="4"/>
        <v>96.6</v>
      </c>
      <c r="I47" s="16">
        <f t="shared" si="1"/>
        <v>0</v>
      </c>
    </row>
    <row r="48" spans="1:9" ht="15" customHeight="1" outlineLevel="2">
      <c r="A48" s="13" t="s">
        <v>69</v>
      </c>
      <c r="B48" s="15" t="s">
        <v>70</v>
      </c>
      <c r="C48" s="43" t="s">
        <v>43</v>
      </c>
      <c r="D48" s="5" t="s">
        <v>31</v>
      </c>
      <c r="E48" s="17">
        <v>4.23</v>
      </c>
      <c r="F48" s="1">
        <v>1</v>
      </c>
      <c r="G48" s="2"/>
      <c r="H48" s="3">
        <f t="shared" si="4"/>
        <v>88.83000000000001</v>
      </c>
      <c r="I48" s="16">
        <f t="shared" si="1"/>
        <v>0</v>
      </c>
    </row>
    <row r="49" spans="1:9" ht="15" customHeight="1" outlineLevel="2">
      <c r="A49" s="13" t="s">
        <v>71</v>
      </c>
      <c r="B49" s="15" t="s">
        <v>70</v>
      </c>
      <c r="C49" s="43" t="s">
        <v>43</v>
      </c>
      <c r="D49" s="5" t="s">
        <v>31</v>
      </c>
      <c r="E49" s="17">
        <v>10.43</v>
      </c>
      <c r="F49" s="1">
        <v>1</v>
      </c>
      <c r="G49" s="2"/>
      <c r="H49" s="3">
        <f t="shared" si="4"/>
        <v>219.03</v>
      </c>
      <c r="I49" s="16">
        <f t="shared" si="1"/>
        <v>0</v>
      </c>
    </row>
    <row r="50" spans="1:9" ht="15" customHeight="1" outlineLevel="2">
      <c r="A50" s="13" t="s">
        <v>72</v>
      </c>
      <c r="B50" s="15" t="s">
        <v>227</v>
      </c>
      <c r="C50" s="43" t="s">
        <v>43</v>
      </c>
      <c r="D50" s="5" t="s">
        <v>31</v>
      </c>
      <c r="E50" s="17">
        <v>360</v>
      </c>
      <c r="F50" s="1">
        <v>1</v>
      </c>
      <c r="G50" s="2"/>
      <c r="H50" s="3">
        <f t="shared" si="4"/>
        <v>7560</v>
      </c>
      <c r="I50" s="16">
        <f t="shared" si="1"/>
        <v>0</v>
      </c>
    </row>
    <row r="51" spans="1:9" ht="15" customHeight="1" outlineLevel="2">
      <c r="A51" s="13" t="s">
        <v>73</v>
      </c>
      <c r="B51" s="15" t="s">
        <v>16</v>
      </c>
      <c r="C51" s="43" t="s">
        <v>43</v>
      </c>
      <c r="D51" s="5" t="s">
        <v>31</v>
      </c>
      <c r="E51" s="17">
        <v>12.88</v>
      </c>
      <c r="F51" s="1">
        <v>1</v>
      </c>
      <c r="G51" s="2"/>
      <c r="H51" s="3">
        <f t="shared" si="4"/>
        <v>270.48</v>
      </c>
      <c r="I51" s="16">
        <f t="shared" si="1"/>
        <v>0</v>
      </c>
    </row>
    <row r="52" spans="1:9" ht="15" customHeight="1" outlineLevel="2">
      <c r="A52" s="13" t="s">
        <v>74</v>
      </c>
      <c r="B52" s="15" t="s">
        <v>216</v>
      </c>
      <c r="C52" s="43" t="s">
        <v>43</v>
      </c>
      <c r="D52" s="5" t="s">
        <v>46</v>
      </c>
      <c r="E52" s="17">
        <v>2.94</v>
      </c>
      <c r="F52" s="24" t="s">
        <v>209</v>
      </c>
      <c r="G52" s="25" t="s">
        <v>210</v>
      </c>
      <c r="H52" s="26" t="s">
        <v>210</v>
      </c>
      <c r="I52" s="27" t="s">
        <v>210</v>
      </c>
    </row>
    <row r="53" spans="1:9" ht="15" customHeight="1" outlineLevel="2">
      <c r="A53" s="13" t="s">
        <v>75</v>
      </c>
      <c r="B53" s="15" t="s">
        <v>228</v>
      </c>
      <c r="C53" s="43" t="s">
        <v>43</v>
      </c>
      <c r="D53" s="5" t="s">
        <v>31</v>
      </c>
      <c r="E53" s="17">
        <v>24.79</v>
      </c>
      <c r="F53" s="1">
        <v>1</v>
      </c>
      <c r="G53" s="2"/>
      <c r="H53" s="3">
        <f t="shared" si="4"/>
        <v>520.59</v>
      </c>
      <c r="I53" s="16">
        <f t="shared" si="1"/>
        <v>0</v>
      </c>
    </row>
    <row r="54" spans="1:9" ht="15" customHeight="1" outlineLevel="2">
      <c r="A54" s="13" t="s">
        <v>76</v>
      </c>
      <c r="B54" s="15" t="s">
        <v>35</v>
      </c>
      <c r="C54" s="43" t="s">
        <v>43</v>
      </c>
      <c r="D54" s="5" t="s">
        <v>10</v>
      </c>
      <c r="E54" s="17">
        <v>4.38</v>
      </c>
      <c r="F54" s="1">
        <v>1</v>
      </c>
      <c r="G54" s="2"/>
      <c r="H54" s="3">
        <f t="shared" si="4"/>
        <v>91.98</v>
      </c>
      <c r="I54" s="16">
        <f t="shared" si="1"/>
        <v>0</v>
      </c>
    </row>
    <row r="55" spans="1:9" ht="15" customHeight="1" outlineLevel="2">
      <c r="A55" s="13" t="s">
        <v>77</v>
      </c>
      <c r="B55" s="15" t="s">
        <v>37</v>
      </c>
      <c r="C55" s="43" t="s">
        <v>43</v>
      </c>
      <c r="D55" s="5" t="s">
        <v>10</v>
      </c>
      <c r="E55" s="17">
        <v>4.12</v>
      </c>
      <c r="F55" s="1">
        <v>1</v>
      </c>
      <c r="G55" s="2"/>
      <c r="H55" s="3">
        <f t="shared" si="4"/>
        <v>86.52</v>
      </c>
      <c r="I55" s="16">
        <f t="shared" si="1"/>
        <v>0</v>
      </c>
    </row>
    <row r="56" spans="1:9" ht="15" customHeight="1" outlineLevel="2">
      <c r="A56" s="13" t="s">
        <v>78</v>
      </c>
      <c r="B56" s="15" t="s">
        <v>35</v>
      </c>
      <c r="C56" s="43" t="s">
        <v>43</v>
      </c>
      <c r="D56" s="5" t="s">
        <v>10</v>
      </c>
      <c r="E56" s="17">
        <v>4.24</v>
      </c>
      <c r="F56" s="1">
        <v>1</v>
      </c>
      <c r="G56" s="2"/>
      <c r="H56" s="3">
        <f t="shared" si="4"/>
        <v>89.04</v>
      </c>
      <c r="I56" s="16">
        <f t="shared" si="1"/>
        <v>0</v>
      </c>
    </row>
    <row r="57" spans="1:9" ht="15" customHeight="1" outlineLevel="2">
      <c r="A57" s="13" t="s">
        <v>79</v>
      </c>
      <c r="B57" s="15" t="s">
        <v>80</v>
      </c>
      <c r="C57" s="43" t="s">
        <v>43</v>
      </c>
      <c r="D57" s="5" t="s">
        <v>50</v>
      </c>
      <c r="E57" s="17">
        <v>7.7</v>
      </c>
      <c r="F57" s="1">
        <v>1</v>
      </c>
      <c r="G57" s="2"/>
      <c r="H57" s="3">
        <f t="shared" si="4"/>
        <v>161.70000000000002</v>
      </c>
      <c r="I57" s="16">
        <f t="shared" si="1"/>
        <v>0</v>
      </c>
    </row>
    <row r="58" spans="1:9" ht="15" customHeight="1" outlineLevel="1">
      <c r="A58" s="13"/>
      <c r="B58" s="15"/>
      <c r="C58" s="48" t="s">
        <v>81</v>
      </c>
      <c r="D58" s="39"/>
      <c r="E58" s="47">
        <f>SUBTOTAL(9,E28:E57)</f>
        <v>667.97</v>
      </c>
      <c r="F58" s="48"/>
      <c r="G58" s="49"/>
      <c r="H58" s="50">
        <f t="shared" si="4"/>
        <v>0</v>
      </c>
      <c r="I58" s="51">
        <f>SUBTOTAL(9,I28:I57)</f>
        <v>0</v>
      </c>
    </row>
    <row r="59" spans="1:9" ht="15" outlineLevel="2">
      <c r="A59" s="13" t="s">
        <v>82</v>
      </c>
      <c r="B59" s="15" t="s">
        <v>52</v>
      </c>
      <c r="C59" s="43" t="s">
        <v>83</v>
      </c>
      <c r="D59" s="5" t="s">
        <v>10</v>
      </c>
      <c r="E59" s="17">
        <v>21.33</v>
      </c>
      <c r="F59" s="1">
        <v>1</v>
      </c>
      <c r="G59" s="2"/>
      <c r="H59" s="3">
        <f t="shared" si="4"/>
        <v>447.92999999999995</v>
      </c>
      <c r="I59" s="16">
        <f t="shared" si="1"/>
        <v>0</v>
      </c>
    </row>
    <row r="60" spans="1:9" ht="15" outlineLevel="2">
      <c r="A60" s="13" t="s">
        <v>84</v>
      </c>
      <c r="B60" s="15" t="s">
        <v>23</v>
      </c>
      <c r="C60" s="43" t="s">
        <v>83</v>
      </c>
      <c r="D60" s="5" t="s">
        <v>12</v>
      </c>
      <c r="E60" s="17">
        <v>7.6</v>
      </c>
      <c r="F60" s="24" t="s">
        <v>209</v>
      </c>
      <c r="G60" s="25" t="s">
        <v>210</v>
      </c>
      <c r="H60" s="26" t="s">
        <v>210</v>
      </c>
      <c r="I60" s="27" t="s">
        <v>210</v>
      </c>
    </row>
    <row r="61" spans="1:9" ht="15" outlineLevel="2">
      <c r="A61" s="13" t="s">
        <v>85</v>
      </c>
      <c r="B61" s="15" t="s">
        <v>216</v>
      </c>
      <c r="C61" s="43" t="s">
        <v>83</v>
      </c>
      <c r="D61" s="5" t="s">
        <v>46</v>
      </c>
      <c r="E61" s="17">
        <v>3.2</v>
      </c>
      <c r="F61" s="24" t="s">
        <v>209</v>
      </c>
      <c r="G61" s="25" t="s">
        <v>210</v>
      </c>
      <c r="H61" s="26" t="s">
        <v>210</v>
      </c>
      <c r="I61" s="27" t="s">
        <v>210</v>
      </c>
    </row>
    <row r="62" spans="1:9" ht="15" outlineLevel="2">
      <c r="A62" s="13" t="s">
        <v>86</v>
      </c>
      <c r="B62" s="15" t="s">
        <v>216</v>
      </c>
      <c r="C62" s="43" t="s">
        <v>83</v>
      </c>
      <c r="D62" s="5" t="s">
        <v>46</v>
      </c>
      <c r="E62" s="17">
        <v>3.21</v>
      </c>
      <c r="F62" s="24" t="s">
        <v>209</v>
      </c>
      <c r="G62" s="25" t="s">
        <v>210</v>
      </c>
      <c r="H62" s="26" t="s">
        <v>210</v>
      </c>
      <c r="I62" s="27" t="s">
        <v>210</v>
      </c>
    </row>
    <row r="63" spans="1:9" ht="15" outlineLevel="2">
      <c r="A63" s="13" t="s">
        <v>87</v>
      </c>
      <c r="B63" s="15" t="s">
        <v>16</v>
      </c>
      <c r="C63" s="43" t="s">
        <v>83</v>
      </c>
      <c r="D63" s="5" t="s">
        <v>10</v>
      </c>
      <c r="E63" s="17">
        <v>16.74</v>
      </c>
      <c r="F63" s="1">
        <v>1</v>
      </c>
      <c r="G63" s="2"/>
      <c r="H63" s="3">
        <f t="shared" si="4"/>
        <v>351.53999999999996</v>
      </c>
      <c r="I63" s="16">
        <f t="shared" si="1"/>
        <v>0</v>
      </c>
    </row>
    <row r="64" spans="1:9" ht="15" outlineLevel="2">
      <c r="A64" s="13" t="s">
        <v>88</v>
      </c>
      <c r="B64" s="15" t="s">
        <v>52</v>
      </c>
      <c r="C64" s="43" t="s">
        <v>83</v>
      </c>
      <c r="D64" s="5" t="s">
        <v>50</v>
      </c>
      <c r="E64" s="17">
        <v>133.33</v>
      </c>
      <c r="F64" s="1">
        <v>1</v>
      </c>
      <c r="G64" s="2"/>
      <c r="H64" s="3">
        <f t="shared" si="4"/>
        <v>2799.9300000000003</v>
      </c>
      <c r="I64" s="16">
        <f t="shared" si="1"/>
        <v>0</v>
      </c>
    </row>
    <row r="65" spans="1:9" ht="15" outlineLevel="2">
      <c r="A65" s="13" t="s">
        <v>89</v>
      </c>
      <c r="B65" s="15" t="s">
        <v>90</v>
      </c>
      <c r="C65" s="43" t="s">
        <v>83</v>
      </c>
      <c r="D65" s="5" t="s">
        <v>50</v>
      </c>
      <c r="E65" s="17">
        <v>20.08</v>
      </c>
      <c r="F65" s="1">
        <v>1</v>
      </c>
      <c r="G65" s="2"/>
      <c r="H65" s="3">
        <f t="shared" si="4"/>
        <v>421.67999999999995</v>
      </c>
      <c r="I65" s="16">
        <f t="shared" si="1"/>
        <v>0</v>
      </c>
    </row>
    <row r="66" spans="1:9" ht="15" outlineLevel="2">
      <c r="A66" s="13" t="s">
        <v>91</v>
      </c>
      <c r="B66" s="15" t="s">
        <v>199</v>
      </c>
      <c r="C66" s="43" t="s">
        <v>83</v>
      </c>
      <c r="D66" s="5" t="s">
        <v>10</v>
      </c>
      <c r="E66" s="17">
        <v>11.16</v>
      </c>
      <c r="F66" s="1">
        <v>1</v>
      </c>
      <c r="G66" s="2"/>
      <c r="H66" s="3">
        <f t="shared" si="4"/>
        <v>234.36</v>
      </c>
      <c r="I66" s="16">
        <f t="shared" si="1"/>
        <v>0</v>
      </c>
    </row>
    <row r="67" spans="1:9" ht="15" outlineLevel="2">
      <c r="A67" s="13" t="s">
        <v>91</v>
      </c>
      <c r="B67" s="15" t="s">
        <v>66</v>
      </c>
      <c r="C67" s="43" t="s">
        <v>83</v>
      </c>
      <c r="D67" s="5" t="s">
        <v>10</v>
      </c>
      <c r="E67" s="17">
        <v>16.81</v>
      </c>
      <c r="F67" s="1">
        <v>1</v>
      </c>
      <c r="G67" s="2"/>
      <c r="H67" s="3">
        <f>E66*21*F67</f>
        <v>234.36</v>
      </c>
      <c r="I67" s="16">
        <f t="shared" si="1"/>
        <v>0</v>
      </c>
    </row>
    <row r="68" spans="1:9" ht="15" outlineLevel="2">
      <c r="A68" s="13" t="s">
        <v>92</v>
      </c>
      <c r="B68" s="15" t="s">
        <v>35</v>
      </c>
      <c r="C68" s="43" t="s">
        <v>83</v>
      </c>
      <c r="D68" s="5" t="s">
        <v>10</v>
      </c>
      <c r="E68" s="17">
        <v>4.99</v>
      </c>
      <c r="F68" s="1">
        <v>1</v>
      </c>
      <c r="G68" s="2"/>
      <c r="H68" s="3">
        <f>E67*21*F68</f>
        <v>353.01</v>
      </c>
      <c r="I68" s="16">
        <f t="shared" si="1"/>
        <v>0</v>
      </c>
    </row>
    <row r="69" spans="1:9" ht="15" outlineLevel="2">
      <c r="A69" s="13" t="s">
        <v>93</v>
      </c>
      <c r="B69" s="15" t="s">
        <v>39</v>
      </c>
      <c r="C69" s="43" t="s">
        <v>83</v>
      </c>
      <c r="D69" s="5" t="s">
        <v>10</v>
      </c>
      <c r="E69" s="17">
        <v>2.4</v>
      </c>
      <c r="F69" s="1">
        <v>1</v>
      </c>
      <c r="G69" s="2"/>
      <c r="H69" s="3">
        <f>E68*21*F69</f>
        <v>104.79</v>
      </c>
      <c r="I69" s="16">
        <f t="shared" si="1"/>
        <v>0</v>
      </c>
    </row>
    <row r="70" spans="1:9" ht="15" outlineLevel="2">
      <c r="A70" s="13" t="s">
        <v>94</v>
      </c>
      <c r="B70" s="15" t="s">
        <v>199</v>
      </c>
      <c r="C70" s="43" t="s">
        <v>83</v>
      </c>
      <c r="D70" s="5" t="s">
        <v>10</v>
      </c>
      <c r="E70" s="17">
        <v>4.79</v>
      </c>
      <c r="F70" s="1">
        <v>1</v>
      </c>
      <c r="G70" s="2"/>
      <c r="H70" s="3">
        <f>E69*21*F70</f>
        <v>50.4</v>
      </c>
      <c r="I70" s="16">
        <f aca="true" t="shared" si="5" ref="I70:I135">H70*G70</f>
        <v>0</v>
      </c>
    </row>
    <row r="71" spans="1:9" ht="15" outlineLevel="2">
      <c r="A71" s="13" t="s">
        <v>200</v>
      </c>
      <c r="B71" s="15" t="s">
        <v>64</v>
      </c>
      <c r="C71" s="43" t="s">
        <v>83</v>
      </c>
      <c r="D71" s="5" t="s">
        <v>10</v>
      </c>
      <c r="E71" s="17">
        <v>16.14</v>
      </c>
      <c r="F71" s="1">
        <v>1</v>
      </c>
      <c r="G71" s="2"/>
      <c r="H71" s="3">
        <f>E70*21*F71</f>
        <v>100.59</v>
      </c>
      <c r="I71" s="16">
        <f t="shared" si="5"/>
        <v>0</v>
      </c>
    </row>
    <row r="72" spans="1:9" ht="15" outlineLevel="2">
      <c r="A72" s="13" t="s">
        <v>95</v>
      </c>
      <c r="B72" s="15" t="s">
        <v>222</v>
      </c>
      <c r="C72" s="43" t="s">
        <v>83</v>
      </c>
      <c r="D72" s="5" t="s">
        <v>31</v>
      </c>
      <c r="E72" s="17">
        <v>309.61</v>
      </c>
      <c r="F72" s="1">
        <v>1</v>
      </c>
      <c r="G72" s="2"/>
      <c r="H72" s="3">
        <f>E70*21*F72</f>
        <v>100.59</v>
      </c>
      <c r="I72" s="16">
        <f t="shared" si="5"/>
        <v>0</v>
      </c>
    </row>
    <row r="73" spans="1:9" ht="15" outlineLevel="2">
      <c r="A73" s="13" t="s">
        <v>96</v>
      </c>
      <c r="B73" s="15" t="s">
        <v>216</v>
      </c>
      <c r="C73" s="43" t="s">
        <v>83</v>
      </c>
      <c r="D73" s="5" t="s">
        <v>46</v>
      </c>
      <c r="E73" s="17">
        <v>2.94</v>
      </c>
      <c r="F73" s="24" t="s">
        <v>209</v>
      </c>
      <c r="G73" s="25" t="s">
        <v>210</v>
      </c>
      <c r="H73" s="26" t="s">
        <v>210</v>
      </c>
      <c r="I73" s="27" t="s">
        <v>210</v>
      </c>
    </row>
    <row r="74" spans="1:9" ht="15" outlineLevel="2">
      <c r="A74" s="13" t="s">
        <v>97</v>
      </c>
      <c r="B74" s="15" t="s">
        <v>16</v>
      </c>
      <c r="C74" s="43" t="s">
        <v>83</v>
      </c>
      <c r="D74" s="5" t="s">
        <v>31</v>
      </c>
      <c r="E74" s="17">
        <v>12.76</v>
      </c>
      <c r="F74" s="1">
        <v>1</v>
      </c>
      <c r="G74" s="2"/>
      <c r="H74" s="3">
        <f>E72*21*F74</f>
        <v>6501.81</v>
      </c>
      <c r="I74" s="16">
        <f t="shared" si="5"/>
        <v>0</v>
      </c>
    </row>
    <row r="75" spans="1:9" ht="15" outlineLevel="2">
      <c r="A75" s="14" t="s">
        <v>98</v>
      </c>
      <c r="B75" s="15" t="s">
        <v>229</v>
      </c>
      <c r="C75" s="43" t="s">
        <v>83</v>
      </c>
      <c r="D75" s="5" t="s">
        <v>31</v>
      </c>
      <c r="E75" s="17">
        <v>69.05</v>
      </c>
      <c r="F75" s="1">
        <v>1</v>
      </c>
      <c r="G75" s="2"/>
      <c r="H75" s="3">
        <f>E73*21*F75</f>
        <v>61.74</v>
      </c>
      <c r="I75" s="16">
        <f t="shared" si="5"/>
        <v>0</v>
      </c>
    </row>
    <row r="76" spans="1:9" ht="15" outlineLevel="2">
      <c r="A76" s="14" t="s">
        <v>99</v>
      </c>
      <c r="B76" s="15" t="s">
        <v>230</v>
      </c>
      <c r="C76" s="43" t="s">
        <v>83</v>
      </c>
      <c r="D76" s="5" t="s">
        <v>50</v>
      </c>
      <c r="E76" s="17">
        <v>45.08</v>
      </c>
      <c r="F76" s="1">
        <v>1</v>
      </c>
      <c r="G76" s="2"/>
      <c r="H76" s="3">
        <f>E74*21*F76</f>
        <v>267.96</v>
      </c>
      <c r="I76" s="16">
        <f t="shared" si="5"/>
        <v>0</v>
      </c>
    </row>
    <row r="77" spans="1:9" ht="15" outlineLevel="1">
      <c r="A77" s="14"/>
      <c r="B77" s="15"/>
      <c r="C77" s="48" t="s">
        <v>100</v>
      </c>
      <c r="D77" s="39"/>
      <c r="E77" s="47">
        <f>SUBTOTAL(9,E59:E76)</f>
        <v>701.2200000000001</v>
      </c>
      <c r="F77" s="48"/>
      <c r="G77" s="49"/>
      <c r="H77" s="50">
        <f>SUBTOTAL(9,H59:H76)</f>
        <v>12030.689999999999</v>
      </c>
      <c r="I77" s="51">
        <f>SUBTOTAL(9,I59:I76)</f>
        <v>0</v>
      </c>
    </row>
    <row r="78" spans="1:9" ht="15" customHeight="1" outlineLevel="2">
      <c r="A78" s="13" t="s">
        <v>101</v>
      </c>
      <c r="B78" s="15" t="s">
        <v>8</v>
      </c>
      <c r="C78" s="43" t="s">
        <v>102</v>
      </c>
      <c r="D78" s="5" t="s">
        <v>10</v>
      </c>
      <c r="E78" s="17">
        <v>21.3</v>
      </c>
      <c r="F78" s="1">
        <v>1</v>
      </c>
      <c r="G78" s="2"/>
      <c r="H78" s="3">
        <f aca="true" t="shared" si="6" ref="H78:H89">E78*21*F78</f>
        <v>447.3</v>
      </c>
      <c r="I78" s="16">
        <f t="shared" si="5"/>
        <v>0</v>
      </c>
    </row>
    <row r="79" spans="1:9" ht="15" customHeight="1" outlineLevel="2">
      <c r="A79" s="13" t="s">
        <v>103</v>
      </c>
      <c r="B79" s="15" t="s">
        <v>23</v>
      </c>
      <c r="C79" s="43" t="s">
        <v>102</v>
      </c>
      <c r="D79" s="5" t="s">
        <v>12</v>
      </c>
      <c r="E79" s="17">
        <v>7.59</v>
      </c>
      <c r="F79" s="24" t="s">
        <v>209</v>
      </c>
      <c r="G79" s="25" t="s">
        <v>210</v>
      </c>
      <c r="H79" s="26" t="s">
        <v>210</v>
      </c>
      <c r="I79" s="27" t="s">
        <v>210</v>
      </c>
    </row>
    <row r="80" spans="1:9" ht="15" customHeight="1" outlineLevel="2">
      <c r="A80" s="13" t="s">
        <v>104</v>
      </c>
      <c r="B80" s="15" t="s">
        <v>216</v>
      </c>
      <c r="C80" s="43" t="s">
        <v>102</v>
      </c>
      <c r="D80" s="5" t="s">
        <v>46</v>
      </c>
      <c r="E80" s="17">
        <v>3.2</v>
      </c>
      <c r="F80" s="24" t="s">
        <v>209</v>
      </c>
      <c r="G80" s="25" t="s">
        <v>210</v>
      </c>
      <c r="H80" s="26" t="s">
        <v>210</v>
      </c>
      <c r="I80" s="27" t="s">
        <v>210</v>
      </c>
    </row>
    <row r="81" spans="1:9" ht="15" customHeight="1" outlineLevel="2">
      <c r="A81" s="13" t="s">
        <v>105</v>
      </c>
      <c r="B81" s="15" t="s">
        <v>216</v>
      </c>
      <c r="C81" s="43" t="s">
        <v>102</v>
      </c>
      <c r="D81" s="5" t="s">
        <v>46</v>
      </c>
      <c r="E81" s="17">
        <v>3.21</v>
      </c>
      <c r="F81" s="24" t="s">
        <v>209</v>
      </c>
      <c r="G81" s="25" t="s">
        <v>210</v>
      </c>
      <c r="H81" s="26" t="s">
        <v>210</v>
      </c>
      <c r="I81" s="27" t="s">
        <v>210</v>
      </c>
    </row>
    <row r="82" spans="1:9" ht="15" customHeight="1" outlineLevel="2">
      <c r="A82" s="13" t="s">
        <v>106</v>
      </c>
      <c r="B82" s="15" t="s">
        <v>16</v>
      </c>
      <c r="C82" s="43" t="s">
        <v>102</v>
      </c>
      <c r="D82" s="5" t="s">
        <v>10</v>
      </c>
      <c r="E82" s="17">
        <v>17.01</v>
      </c>
      <c r="F82" s="1">
        <v>1</v>
      </c>
      <c r="G82" s="2"/>
      <c r="H82" s="3">
        <f t="shared" si="6"/>
        <v>357.21000000000004</v>
      </c>
      <c r="I82" s="16">
        <f t="shared" si="5"/>
        <v>0</v>
      </c>
    </row>
    <row r="83" spans="1:9" ht="15" customHeight="1" outlineLevel="2">
      <c r="A83" s="13" t="s">
        <v>107</v>
      </c>
      <c r="B83" s="15" t="s">
        <v>8</v>
      </c>
      <c r="C83" s="43" t="s">
        <v>102</v>
      </c>
      <c r="D83" s="5" t="s">
        <v>50</v>
      </c>
      <c r="E83" s="17">
        <v>34.95</v>
      </c>
      <c r="F83" s="1">
        <v>1</v>
      </c>
      <c r="G83" s="2"/>
      <c r="H83" s="3">
        <f t="shared" si="6"/>
        <v>733.95</v>
      </c>
      <c r="I83" s="16">
        <f t="shared" si="5"/>
        <v>0</v>
      </c>
    </row>
    <row r="84" spans="1:9" ht="15" customHeight="1" outlineLevel="2">
      <c r="A84" s="13" t="s">
        <v>108</v>
      </c>
      <c r="B84" s="15" t="s">
        <v>80</v>
      </c>
      <c r="C84" s="43" t="s">
        <v>102</v>
      </c>
      <c r="D84" s="5" t="s">
        <v>50</v>
      </c>
      <c r="E84" s="17">
        <v>10.32</v>
      </c>
      <c r="F84" s="1">
        <v>1</v>
      </c>
      <c r="G84" s="2"/>
      <c r="H84" s="3">
        <f t="shared" si="6"/>
        <v>216.72</v>
      </c>
      <c r="I84" s="16">
        <f t="shared" si="5"/>
        <v>0</v>
      </c>
    </row>
    <row r="85" spans="1:9" ht="15" customHeight="1" outlineLevel="2">
      <c r="A85" s="13" t="s">
        <v>109</v>
      </c>
      <c r="B85" s="15" t="s">
        <v>110</v>
      </c>
      <c r="C85" s="43" t="s">
        <v>102</v>
      </c>
      <c r="D85" s="5" t="s">
        <v>50</v>
      </c>
      <c r="E85" s="17">
        <v>24.11</v>
      </c>
      <c r="F85" s="1">
        <v>1</v>
      </c>
      <c r="G85" s="2"/>
      <c r="H85" s="3">
        <f t="shared" si="6"/>
        <v>506.31</v>
      </c>
      <c r="I85" s="16">
        <f t="shared" si="5"/>
        <v>0</v>
      </c>
    </row>
    <row r="86" spans="1:9" ht="15" customHeight="1" outlineLevel="2">
      <c r="A86" s="13" t="s">
        <v>111</v>
      </c>
      <c r="B86" s="15" t="s">
        <v>110</v>
      </c>
      <c r="C86" s="43" t="s">
        <v>102</v>
      </c>
      <c r="D86" s="5" t="s">
        <v>50</v>
      </c>
      <c r="E86" s="17">
        <v>20.02</v>
      </c>
      <c r="F86" s="1">
        <v>1</v>
      </c>
      <c r="G86" s="2"/>
      <c r="H86" s="3">
        <f t="shared" si="6"/>
        <v>420.42</v>
      </c>
      <c r="I86" s="16">
        <f t="shared" si="5"/>
        <v>0</v>
      </c>
    </row>
    <row r="87" spans="1:9" ht="15" customHeight="1" outlineLevel="2">
      <c r="A87" s="13" t="s">
        <v>112</v>
      </c>
      <c r="B87" s="15" t="s">
        <v>110</v>
      </c>
      <c r="C87" s="43" t="s">
        <v>102</v>
      </c>
      <c r="D87" s="5" t="s">
        <v>50</v>
      </c>
      <c r="E87" s="17">
        <v>47.68</v>
      </c>
      <c r="F87" s="1">
        <v>1</v>
      </c>
      <c r="G87" s="2"/>
      <c r="H87" s="3">
        <f t="shared" si="6"/>
        <v>1001.28</v>
      </c>
      <c r="I87" s="16">
        <f t="shared" si="5"/>
        <v>0</v>
      </c>
    </row>
    <row r="88" spans="1:9" ht="15" customHeight="1" outlineLevel="2">
      <c r="A88" s="13" t="s">
        <v>113</v>
      </c>
      <c r="B88" s="15" t="s">
        <v>110</v>
      </c>
      <c r="C88" s="43" t="s">
        <v>102</v>
      </c>
      <c r="D88" s="5" t="s">
        <v>50</v>
      </c>
      <c r="E88" s="17">
        <v>32.41</v>
      </c>
      <c r="F88" s="1">
        <v>1</v>
      </c>
      <c r="G88" s="2"/>
      <c r="H88" s="3">
        <f t="shared" si="6"/>
        <v>680.6099999999999</v>
      </c>
      <c r="I88" s="16">
        <f t="shared" si="5"/>
        <v>0</v>
      </c>
    </row>
    <row r="89" spans="1:9" ht="15" customHeight="1" outlineLevel="2">
      <c r="A89" s="13" t="s">
        <v>114</v>
      </c>
      <c r="B89" s="15" t="s">
        <v>64</v>
      </c>
      <c r="C89" s="43" t="s">
        <v>102</v>
      </c>
      <c r="D89" s="5" t="s">
        <v>10</v>
      </c>
      <c r="E89" s="17">
        <v>1.6</v>
      </c>
      <c r="F89" s="1">
        <v>1</v>
      </c>
      <c r="G89" s="2"/>
      <c r="H89" s="3">
        <f t="shared" si="6"/>
        <v>33.6</v>
      </c>
      <c r="I89" s="16">
        <f t="shared" si="5"/>
        <v>0</v>
      </c>
    </row>
    <row r="90" spans="1:9" ht="15" customHeight="1" outlineLevel="2">
      <c r="A90" s="38" t="s">
        <v>214</v>
      </c>
      <c r="B90" s="15" t="s">
        <v>64</v>
      </c>
      <c r="C90" s="43" t="s">
        <v>215</v>
      </c>
      <c r="D90" s="5" t="s">
        <v>10</v>
      </c>
      <c r="E90" s="17">
        <v>3.89</v>
      </c>
      <c r="F90" s="1"/>
      <c r="G90" s="2"/>
      <c r="H90" s="3"/>
      <c r="I90" s="16"/>
    </row>
    <row r="91" spans="1:9" ht="15" customHeight="1" outlineLevel="2">
      <c r="A91" s="13" t="s">
        <v>115</v>
      </c>
      <c r="B91" s="15" t="s">
        <v>66</v>
      </c>
      <c r="C91" s="43" t="s">
        <v>102</v>
      </c>
      <c r="D91" s="5" t="s">
        <v>10</v>
      </c>
      <c r="E91" s="17">
        <v>6.52</v>
      </c>
      <c r="F91" s="1">
        <v>1</v>
      </c>
      <c r="G91" s="2"/>
      <c r="H91" s="3">
        <f aca="true" t="shared" si="7" ref="H91:H101">E90*21*F91</f>
        <v>81.69</v>
      </c>
      <c r="I91" s="16">
        <f t="shared" si="5"/>
        <v>0</v>
      </c>
    </row>
    <row r="92" spans="1:9" ht="15" customHeight="1" outlineLevel="2">
      <c r="A92" s="13" t="s">
        <v>116</v>
      </c>
      <c r="B92" s="15" t="s">
        <v>35</v>
      </c>
      <c r="C92" s="43" t="s">
        <v>102</v>
      </c>
      <c r="D92" s="5" t="s">
        <v>10</v>
      </c>
      <c r="E92" s="17">
        <v>4.97</v>
      </c>
      <c r="F92" s="1">
        <v>1</v>
      </c>
      <c r="G92" s="2"/>
      <c r="H92" s="3">
        <f t="shared" si="7"/>
        <v>136.92</v>
      </c>
      <c r="I92" s="16">
        <f t="shared" si="5"/>
        <v>0</v>
      </c>
    </row>
    <row r="93" spans="1:9" ht="15" customHeight="1" outlineLevel="2">
      <c r="A93" s="13" t="s">
        <v>117</v>
      </c>
      <c r="B93" s="15" t="s">
        <v>39</v>
      </c>
      <c r="C93" s="43" t="s">
        <v>102</v>
      </c>
      <c r="D93" s="5" t="s">
        <v>10</v>
      </c>
      <c r="E93" s="17">
        <v>1.91</v>
      </c>
      <c r="F93" s="1">
        <v>1</v>
      </c>
      <c r="G93" s="2"/>
      <c r="H93" s="3">
        <f t="shared" si="7"/>
        <v>104.36999999999999</v>
      </c>
      <c r="I93" s="16">
        <f t="shared" si="5"/>
        <v>0</v>
      </c>
    </row>
    <row r="94" spans="1:9" ht="15" customHeight="1" outlineLevel="2">
      <c r="A94" s="13" t="s">
        <v>118</v>
      </c>
      <c r="B94" s="15" t="s">
        <v>222</v>
      </c>
      <c r="C94" s="43" t="s">
        <v>102</v>
      </c>
      <c r="D94" s="5" t="s">
        <v>31</v>
      </c>
      <c r="E94" s="17">
        <v>360.3</v>
      </c>
      <c r="F94" s="1">
        <v>1</v>
      </c>
      <c r="G94" s="2"/>
      <c r="H94" s="3">
        <f t="shared" si="7"/>
        <v>40.11</v>
      </c>
      <c r="I94" s="16">
        <f t="shared" si="5"/>
        <v>0</v>
      </c>
    </row>
    <row r="95" spans="1:9" ht="15" customHeight="1" outlineLevel="2">
      <c r="A95" s="13" t="s">
        <v>119</v>
      </c>
      <c r="B95" s="15" t="s">
        <v>227</v>
      </c>
      <c r="C95" s="43" t="s">
        <v>102</v>
      </c>
      <c r="D95" s="5" t="s">
        <v>31</v>
      </c>
      <c r="E95" s="17">
        <v>4.2</v>
      </c>
      <c r="F95" s="1">
        <v>1</v>
      </c>
      <c r="G95" s="2"/>
      <c r="H95" s="3">
        <f t="shared" si="7"/>
        <v>7566.3</v>
      </c>
      <c r="I95" s="16">
        <f t="shared" si="5"/>
        <v>0</v>
      </c>
    </row>
    <row r="96" spans="1:9" ht="15" customHeight="1" outlineLevel="2">
      <c r="A96" s="13" t="s">
        <v>120</v>
      </c>
      <c r="B96" s="15" t="s">
        <v>227</v>
      </c>
      <c r="C96" s="43" t="s">
        <v>102</v>
      </c>
      <c r="D96" s="5" t="s">
        <v>31</v>
      </c>
      <c r="E96" s="17">
        <v>10.4</v>
      </c>
      <c r="F96" s="1">
        <v>1</v>
      </c>
      <c r="G96" s="2"/>
      <c r="H96" s="3">
        <f t="shared" si="7"/>
        <v>88.2</v>
      </c>
      <c r="I96" s="16">
        <f t="shared" si="5"/>
        <v>0</v>
      </c>
    </row>
    <row r="97" spans="1:9" ht="15" customHeight="1" outlineLevel="2">
      <c r="A97" s="13" t="s">
        <v>121</v>
      </c>
      <c r="B97" s="15" t="s">
        <v>231</v>
      </c>
      <c r="C97" s="43" t="s">
        <v>102</v>
      </c>
      <c r="D97" s="5" t="s">
        <v>31</v>
      </c>
      <c r="E97" s="17">
        <v>24</v>
      </c>
      <c r="F97" s="1">
        <v>1</v>
      </c>
      <c r="G97" s="2"/>
      <c r="H97" s="3">
        <f t="shared" si="7"/>
        <v>218.4</v>
      </c>
      <c r="I97" s="16">
        <f t="shared" si="5"/>
        <v>0</v>
      </c>
    </row>
    <row r="98" spans="1:9" ht="15" customHeight="1" outlineLevel="2">
      <c r="A98" s="13" t="s">
        <v>122</v>
      </c>
      <c r="B98" s="15" t="s">
        <v>35</v>
      </c>
      <c r="C98" s="43" t="s">
        <v>102</v>
      </c>
      <c r="D98" s="5" t="s">
        <v>10</v>
      </c>
      <c r="E98" s="17">
        <v>4.5</v>
      </c>
      <c r="F98" s="1">
        <v>1</v>
      </c>
      <c r="G98" s="2"/>
      <c r="H98" s="3">
        <f t="shared" si="7"/>
        <v>504</v>
      </c>
      <c r="I98" s="16">
        <f t="shared" si="5"/>
        <v>0</v>
      </c>
    </row>
    <row r="99" spans="1:9" ht="15" customHeight="1" outlineLevel="2">
      <c r="A99" s="13" t="s">
        <v>123</v>
      </c>
      <c r="B99" s="15" t="s">
        <v>199</v>
      </c>
      <c r="C99" s="43" t="s">
        <v>102</v>
      </c>
      <c r="D99" s="5" t="s">
        <v>10</v>
      </c>
      <c r="E99" s="17">
        <v>4.2</v>
      </c>
      <c r="F99" s="1">
        <v>1</v>
      </c>
      <c r="G99" s="2"/>
      <c r="H99" s="3">
        <f t="shared" si="7"/>
        <v>94.5</v>
      </c>
      <c r="I99" s="16">
        <f t="shared" si="5"/>
        <v>0</v>
      </c>
    </row>
    <row r="100" spans="1:9" ht="15" customHeight="1" outlineLevel="2">
      <c r="A100" s="13" t="s">
        <v>124</v>
      </c>
      <c r="B100" s="15" t="s">
        <v>35</v>
      </c>
      <c r="C100" s="43" t="s">
        <v>102</v>
      </c>
      <c r="D100" s="5" t="s">
        <v>10</v>
      </c>
      <c r="E100" s="17">
        <v>4.3</v>
      </c>
      <c r="F100" s="1">
        <v>1</v>
      </c>
      <c r="G100" s="2"/>
      <c r="H100" s="3">
        <f t="shared" si="7"/>
        <v>88.2</v>
      </c>
      <c r="I100" s="16">
        <f t="shared" si="5"/>
        <v>0</v>
      </c>
    </row>
    <row r="101" spans="1:9" ht="15" customHeight="1" outlineLevel="2">
      <c r="A101" s="13" t="s">
        <v>125</v>
      </c>
      <c r="B101" s="15" t="s">
        <v>110</v>
      </c>
      <c r="C101" s="43" t="s">
        <v>102</v>
      </c>
      <c r="D101" s="5" t="s">
        <v>31</v>
      </c>
      <c r="E101" s="17">
        <v>8</v>
      </c>
      <c r="F101" s="1">
        <v>1</v>
      </c>
      <c r="G101" s="2"/>
      <c r="H101" s="3">
        <f t="shared" si="7"/>
        <v>90.3</v>
      </c>
      <c r="I101" s="16">
        <f t="shared" si="5"/>
        <v>0</v>
      </c>
    </row>
    <row r="102" spans="1:9" ht="15" customHeight="1" outlineLevel="2">
      <c r="A102" s="13" t="s">
        <v>126</v>
      </c>
      <c r="B102" s="15" t="s">
        <v>216</v>
      </c>
      <c r="C102" s="43" t="s">
        <v>102</v>
      </c>
      <c r="D102" s="5" t="s">
        <v>46</v>
      </c>
      <c r="E102" s="17">
        <v>3</v>
      </c>
      <c r="F102" s="24" t="s">
        <v>209</v>
      </c>
      <c r="G102" s="25" t="s">
        <v>210</v>
      </c>
      <c r="H102" s="26" t="s">
        <v>210</v>
      </c>
      <c r="I102" s="27" t="s">
        <v>210</v>
      </c>
    </row>
    <row r="103" spans="1:9" ht="15" customHeight="1" outlineLevel="1">
      <c r="A103" s="13"/>
      <c r="B103" s="15"/>
      <c r="C103" s="48" t="s">
        <v>127</v>
      </c>
      <c r="D103" s="39"/>
      <c r="E103" s="47">
        <f>SUBTOTAL(9,E78:E102)</f>
        <v>663.59</v>
      </c>
      <c r="F103" s="48"/>
      <c r="G103" s="49"/>
      <c r="H103" s="50">
        <f>SUBTOTAL(9,H78:H102)</f>
        <v>13410.390000000001</v>
      </c>
      <c r="I103" s="51">
        <f>SUBTOTAL(9,I78:I102)</f>
        <v>0</v>
      </c>
    </row>
    <row r="104" spans="1:9" ht="15" outlineLevel="2">
      <c r="A104" s="13" t="s">
        <v>128</v>
      </c>
      <c r="B104" s="15" t="s">
        <v>8</v>
      </c>
      <c r="C104" s="43" t="s">
        <v>129</v>
      </c>
      <c r="D104" s="5" t="s">
        <v>10</v>
      </c>
      <c r="E104" s="17">
        <v>21.18</v>
      </c>
      <c r="F104" s="1">
        <v>1</v>
      </c>
      <c r="G104" s="2"/>
      <c r="H104" s="3">
        <f aca="true" t="shared" si="8" ref="H104:H118">E104*21*F104</f>
        <v>444.78</v>
      </c>
      <c r="I104" s="16">
        <f t="shared" si="5"/>
        <v>0</v>
      </c>
    </row>
    <row r="105" spans="1:9" ht="15" outlineLevel="2">
      <c r="A105" s="13" t="s">
        <v>130</v>
      </c>
      <c r="B105" s="15" t="s">
        <v>23</v>
      </c>
      <c r="C105" s="43" t="s">
        <v>129</v>
      </c>
      <c r="D105" s="5" t="s">
        <v>12</v>
      </c>
      <c r="E105" s="17">
        <v>7.6</v>
      </c>
      <c r="F105" s="24" t="s">
        <v>209</v>
      </c>
      <c r="G105" s="25" t="s">
        <v>210</v>
      </c>
      <c r="H105" s="26" t="s">
        <v>210</v>
      </c>
      <c r="I105" s="27" t="s">
        <v>210</v>
      </c>
    </row>
    <row r="106" spans="1:9" ht="15" outlineLevel="2">
      <c r="A106" s="13" t="s">
        <v>131</v>
      </c>
      <c r="B106" s="15" t="s">
        <v>216</v>
      </c>
      <c r="C106" s="43" t="s">
        <v>129</v>
      </c>
      <c r="D106" s="5" t="s">
        <v>46</v>
      </c>
      <c r="E106" s="17">
        <v>3.2</v>
      </c>
      <c r="F106" s="24" t="s">
        <v>209</v>
      </c>
      <c r="G106" s="25" t="s">
        <v>210</v>
      </c>
      <c r="H106" s="26" t="s">
        <v>210</v>
      </c>
      <c r="I106" s="27" t="s">
        <v>210</v>
      </c>
    </row>
    <row r="107" spans="1:9" ht="15" outlineLevel="2">
      <c r="A107" s="13" t="s">
        <v>132</v>
      </c>
      <c r="B107" s="15" t="s">
        <v>216</v>
      </c>
      <c r="C107" s="43" t="s">
        <v>129</v>
      </c>
      <c r="D107" s="5" t="s">
        <v>46</v>
      </c>
      <c r="E107" s="17">
        <v>3.21</v>
      </c>
      <c r="F107" s="24" t="s">
        <v>209</v>
      </c>
      <c r="G107" s="25" t="s">
        <v>210</v>
      </c>
      <c r="H107" s="26" t="s">
        <v>210</v>
      </c>
      <c r="I107" s="27" t="s">
        <v>210</v>
      </c>
    </row>
    <row r="108" spans="1:9" ht="15" outlineLevel="2">
      <c r="A108" s="13" t="s">
        <v>133</v>
      </c>
      <c r="B108" s="15" t="s">
        <v>16</v>
      </c>
      <c r="C108" s="43" t="s">
        <v>129</v>
      </c>
      <c r="D108" s="5" t="s">
        <v>10</v>
      </c>
      <c r="E108" s="17">
        <v>16.75</v>
      </c>
      <c r="F108" s="1">
        <v>1</v>
      </c>
      <c r="G108" s="2"/>
      <c r="H108" s="3">
        <f t="shared" si="8"/>
        <v>351.75</v>
      </c>
      <c r="I108" s="16">
        <f t="shared" si="5"/>
        <v>0</v>
      </c>
    </row>
    <row r="109" spans="1:9" ht="15" outlineLevel="2">
      <c r="A109" s="13" t="s">
        <v>134</v>
      </c>
      <c r="B109" s="15" t="s">
        <v>8</v>
      </c>
      <c r="C109" s="43" t="s">
        <v>129</v>
      </c>
      <c r="D109" s="5" t="s">
        <v>50</v>
      </c>
      <c r="E109" s="17">
        <v>32.39</v>
      </c>
      <c r="F109" s="1">
        <v>1</v>
      </c>
      <c r="G109" s="2"/>
      <c r="H109" s="3">
        <f t="shared" si="8"/>
        <v>680.19</v>
      </c>
      <c r="I109" s="16">
        <f t="shared" si="5"/>
        <v>0</v>
      </c>
    </row>
    <row r="110" spans="1:9" ht="15" customHeight="1" outlineLevel="2">
      <c r="A110" s="13" t="s">
        <v>135</v>
      </c>
      <c r="B110" s="15" t="s">
        <v>232</v>
      </c>
      <c r="C110" s="43" t="s">
        <v>129</v>
      </c>
      <c r="D110" s="5" t="s">
        <v>50</v>
      </c>
      <c r="E110" s="17">
        <v>13.32</v>
      </c>
      <c r="F110" s="1">
        <v>1</v>
      </c>
      <c r="G110" s="2"/>
      <c r="H110" s="3">
        <f t="shared" si="8"/>
        <v>279.72</v>
      </c>
      <c r="I110" s="16">
        <f t="shared" si="5"/>
        <v>0</v>
      </c>
    </row>
    <row r="111" spans="1:9" ht="15" customHeight="1" outlineLevel="2">
      <c r="A111" s="13" t="s">
        <v>136</v>
      </c>
      <c r="B111" s="15" t="s">
        <v>233</v>
      </c>
      <c r="C111" s="43" t="s">
        <v>129</v>
      </c>
      <c r="D111" s="5" t="s">
        <v>50</v>
      </c>
      <c r="E111" s="17">
        <v>29.45</v>
      </c>
      <c r="F111" s="1">
        <v>1</v>
      </c>
      <c r="G111" s="2"/>
      <c r="H111" s="3">
        <f t="shared" si="8"/>
        <v>618.4499999999999</v>
      </c>
      <c r="I111" s="16">
        <f t="shared" si="5"/>
        <v>0</v>
      </c>
    </row>
    <row r="112" spans="1:9" ht="15" outlineLevel="2">
      <c r="A112" s="13" t="s">
        <v>137</v>
      </c>
      <c r="B112" s="15" t="s">
        <v>110</v>
      </c>
      <c r="C112" s="43" t="s">
        <v>129</v>
      </c>
      <c r="D112" s="5" t="s">
        <v>50</v>
      </c>
      <c r="E112" s="17">
        <v>32.34</v>
      </c>
      <c r="F112" s="1">
        <v>1</v>
      </c>
      <c r="G112" s="2"/>
      <c r="H112" s="3">
        <f t="shared" si="8"/>
        <v>679.1400000000001</v>
      </c>
      <c r="I112" s="16">
        <f t="shared" si="5"/>
        <v>0</v>
      </c>
    </row>
    <row r="113" spans="1:9" ht="15" outlineLevel="2">
      <c r="A113" s="13" t="s">
        <v>138</v>
      </c>
      <c r="B113" s="15" t="s">
        <v>110</v>
      </c>
      <c r="C113" s="43" t="s">
        <v>129</v>
      </c>
      <c r="D113" s="5" t="s">
        <v>50</v>
      </c>
      <c r="E113" s="17">
        <v>14.71</v>
      </c>
      <c r="F113" s="1">
        <v>1</v>
      </c>
      <c r="G113" s="2"/>
      <c r="H113" s="3">
        <f t="shared" si="8"/>
        <v>308.91</v>
      </c>
      <c r="I113" s="16">
        <f t="shared" si="5"/>
        <v>0</v>
      </c>
    </row>
    <row r="114" spans="1:9" ht="15" outlineLevel="2">
      <c r="A114" s="13" t="s">
        <v>139</v>
      </c>
      <c r="B114" s="15" t="s">
        <v>110</v>
      </c>
      <c r="C114" s="43" t="s">
        <v>129</v>
      </c>
      <c r="D114" s="5" t="s">
        <v>50</v>
      </c>
      <c r="E114" s="17">
        <v>14.76</v>
      </c>
      <c r="F114" s="1">
        <v>1</v>
      </c>
      <c r="G114" s="2"/>
      <c r="H114" s="3">
        <f t="shared" si="8"/>
        <v>309.96</v>
      </c>
      <c r="I114" s="16">
        <f t="shared" si="5"/>
        <v>0</v>
      </c>
    </row>
    <row r="115" spans="1:9" ht="15" outlineLevel="2">
      <c r="A115" s="13" t="s">
        <v>140</v>
      </c>
      <c r="B115" s="15" t="s">
        <v>110</v>
      </c>
      <c r="C115" s="43" t="s">
        <v>129</v>
      </c>
      <c r="D115" s="5" t="s">
        <v>50</v>
      </c>
      <c r="E115" s="17">
        <v>16.76</v>
      </c>
      <c r="F115" s="1">
        <v>1</v>
      </c>
      <c r="G115" s="2"/>
      <c r="H115" s="3">
        <f t="shared" si="8"/>
        <v>351.96000000000004</v>
      </c>
      <c r="I115" s="16">
        <f t="shared" si="5"/>
        <v>0</v>
      </c>
    </row>
    <row r="116" spans="1:9" ht="15" outlineLevel="2">
      <c r="A116" s="13" t="s">
        <v>141</v>
      </c>
      <c r="B116" s="15" t="s">
        <v>110</v>
      </c>
      <c r="C116" s="43" t="s">
        <v>129</v>
      </c>
      <c r="D116" s="5" t="s">
        <v>50</v>
      </c>
      <c r="E116" s="17">
        <v>14.9</v>
      </c>
      <c r="F116" s="1">
        <v>1</v>
      </c>
      <c r="G116" s="2"/>
      <c r="H116" s="3">
        <f t="shared" si="8"/>
        <v>312.90000000000003</v>
      </c>
      <c r="I116" s="16">
        <f t="shared" si="5"/>
        <v>0</v>
      </c>
    </row>
    <row r="117" spans="1:9" ht="15" outlineLevel="2">
      <c r="A117" s="13" t="s">
        <v>142</v>
      </c>
      <c r="B117" s="15" t="s">
        <v>199</v>
      </c>
      <c r="C117" s="43" t="s">
        <v>129</v>
      </c>
      <c r="D117" s="5" t="s">
        <v>10</v>
      </c>
      <c r="E117" s="17">
        <v>1.5</v>
      </c>
      <c r="F117" s="1">
        <v>1</v>
      </c>
      <c r="G117" s="2"/>
      <c r="H117" s="3">
        <f t="shared" si="8"/>
        <v>31.5</v>
      </c>
      <c r="I117" s="16">
        <f t="shared" si="5"/>
        <v>0</v>
      </c>
    </row>
    <row r="118" spans="1:9" ht="15" outlineLevel="2">
      <c r="A118" s="13" t="s">
        <v>201</v>
      </c>
      <c r="B118" s="15" t="s">
        <v>64</v>
      </c>
      <c r="C118" s="43" t="s">
        <v>129</v>
      </c>
      <c r="D118" s="5" t="s">
        <v>10</v>
      </c>
      <c r="E118" s="17">
        <v>3.91</v>
      </c>
      <c r="F118" s="1">
        <v>1</v>
      </c>
      <c r="G118" s="2"/>
      <c r="H118" s="3">
        <f t="shared" si="8"/>
        <v>82.11</v>
      </c>
      <c r="I118" s="16">
        <f t="shared" si="5"/>
        <v>0</v>
      </c>
    </row>
    <row r="119" spans="1:13" ht="15" outlineLevel="2">
      <c r="A119" s="13" t="s">
        <v>143</v>
      </c>
      <c r="B119" s="15" t="s">
        <v>66</v>
      </c>
      <c r="C119" s="43" t="s">
        <v>129</v>
      </c>
      <c r="D119" s="5" t="s">
        <v>10</v>
      </c>
      <c r="E119" s="17">
        <v>6.54</v>
      </c>
      <c r="F119" s="1">
        <v>1</v>
      </c>
      <c r="G119" s="2"/>
      <c r="H119" s="3">
        <f aca="true" t="shared" si="9" ref="H119:H140">E119*21*F119</f>
        <v>137.34</v>
      </c>
      <c r="I119" s="16">
        <f t="shared" si="5"/>
        <v>0</v>
      </c>
      <c r="K119" s="11"/>
      <c r="L119" s="11"/>
      <c r="M119" s="11"/>
    </row>
    <row r="120" spans="1:13" ht="15" outlineLevel="2">
      <c r="A120" s="13" t="s">
        <v>144</v>
      </c>
      <c r="B120" s="15" t="s">
        <v>35</v>
      </c>
      <c r="C120" s="43" t="s">
        <v>129</v>
      </c>
      <c r="D120" s="5" t="s">
        <v>10</v>
      </c>
      <c r="E120" s="17">
        <v>5.04</v>
      </c>
      <c r="F120" s="1">
        <v>1</v>
      </c>
      <c r="G120" s="2"/>
      <c r="H120" s="3">
        <f t="shared" si="9"/>
        <v>105.84</v>
      </c>
      <c r="I120" s="16">
        <f t="shared" si="5"/>
        <v>0</v>
      </c>
      <c r="K120" s="11"/>
      <c r="L120" s="11"/>
      <c r="M120" s="11"/>
    </row>
    <row r="121" spans="1:13" ht="15" outlineLevel="2">
      <c r="A121" s="13" t="s">
        <v>145</v>
      </c>
      <c r="B121" s="15" t="s">
        <v>39</v>
      </c>
      <c r="C121" s="43" t="s">
        <v>129</v>
      </c>
      <c r="D121" s="5" t="s">
        <v>10</v>
      </c>
      <c r="E121" s="17">
        <v>1.89</v>
      </c>
      <c r="F121" s="1">
        <v>1</v>
      </c>
      <c r="G121" s="2"/>
      <c r="H121" s="3">
        <f t="shared" si="9"/>
        <v>39.69</v>
      </c>
      <c r="I121" s="16">
        <f t="shared" si="5"/>
        <v>0</v>
      </c>
      <c r="K121" s="11"/>
      <c r="L121" s="11"/>
      <c r="M121" s="11"/>
    </row>
    <row r="122" spans="1:13" ht="15" outlineLevel="2">
      <c r="A122" s="13" t="s">
        <v>146</v>
      </c>
      <c r="B122" s="15" t="s">
        <v>110</v>
      </c>
      <c r="C122" s="43" t="s">
        <v>129</v>
      </c>
      <c r="D122" s="5" t="s">
        <v>50</v>
      </c>
      <c r="E122" s="17">
        <v>16.52</v>
      </c>
      <c r="F122" s="1">
        <v>1</v>
      </c>
      <c r="G122" s="2"/>
      <c r="H122" s="3">
        <f t="shared" si="9"/>
        <v>346.92</v>
      </c>
      <c r="I122" s="16">
        <f t="shared" si="5"/>
        <v>0</v>
      </c>
      <c r="K122" s="12"/>
      <c r="L122" s="11"/>
      <c r="M122" s="11"/>
    </row>
    <row r="123" spans="1:13" ht="15" outlineLevel="2">
      <c r="A123" s="13" t="s">
        <v>147</v>
      </c>
      <c r="B123" s="15" t="s">
        <v>110</v>
      </c>
      <c r="C123" s="43" t="s">
        <v>129</v>
      </c>
      <c r="D123" s="5" t="s">
        <v>50</v>
      </c>
      <c r="E123" s="17">
        <v>15.74</v>
      </c>
      <c r="F123" s="1">
        <v>1</v>
      </c>
      <c r="G123" s="2"/>
      <c r="H123" s="3">
        <f t="shared" si="9"/>
        <v>330.54</v>
      </c>
      <c r="I123" s="16">
        <f t="shared" si="5"/>
        <v>0</v>
      </c>
      <c r="K123" s="12"/>
      <c r="L123" s="11"/>
      <c r="M123" s="11"/>
    </row>
    <row r="124" spans="1:13" ht="15" outlineLevel="2">
      <c r="A124" s="13" t="s">
        <v>148</v>
      </c>
      <c r="B124" s="15" t="s">
        <v>110</v>
      </c>
      <c r="C124" s="43" t="s">
        <v>129</v>
      </c>
      <c r="D124" s="5" t="s">
        <v>50</v>
      </c>
      <c r="E124" s="17">
        <v>14.13</v>
      </c>
      <c r="F124" s="1">
        <v>1</v>
      </c>
      <c r="G124" s="2"/>
      <c r="H124" s="3">
        <f t="shared" si="9"/>
        <v>296.73</v>
      </c>
      <c r="I124" s="16">
        <f t="shared" si="5"/>
        <v>0</v>
      </c>
      <c r="K124" s="12"/>
      <c r="L124" s="11"/>
      <c r="M124" s="11"/>
    </row>
    <row r="125" spans="1:13" ht="15" outlineLevel="2">
      <c r="A125" s="13" t="s">
        <v>149</v>
      </c>
      <c r="B125" s="15" t="s">
        <v>110</v>
      </c>
      <c r="C125" s="43" t="s">
        <v>129</v>
      </c>
      <c r="D125" s="5" t="s">
        <v>50</v>
      </c>
      <c r="E125" s="17">
        <v>14.12</v>
      </c>
      <c r="F125" s="1">
        <v>1</v>
      </c>
      <c r="G125" s="2"/>
      <c r="H125" s="3">
        <f t="shared" si="9"/>
        <v>296.52</v>
      </c>
      <c r="I125" s="16">
        <f t="shared" si="5"/>
        <v>0</v>
      </c>
      <c r="K125" s="12"/>
      <c r="L125" s="11"/>
      <c r="M125" s="11"/>
    </row>
    <row r="126" spans="1:13" ht="15" outlineLevel="2">
      <c r="A126" s="13" t="s">
        <v>150</v>
      </c>
      <c r="B126" s="15" t="s">
        <v>110</v>
      </c>
      <c r="C126" s="43" t="s">
        <v>129</v>
      </c>
      <c r="D126" s="5" t="s">
        <v>50</v>
      </c>
      <c r="E126" s="17">
        <v>15.65</v>
      </c>
      <c r="F126" s="1">
        <v>1</v>
      </c>
      <c r="G126" s="2"/>
      <c r="H126" s="3">
        <f t="shared" si="9"/>
        <v>328.65000000000003</v>
      </c>
      <c r="I126" s="16">
        <f t="shared" si="5"/>
        <v>0</v>
      </c>
      <c r="K126" s="12"/>
      <c r="L126" s="11"/>
      <c r="M126" s="11"/>
    </row>
    <row r="127" spans="1:13" ht="15" outlineLevel="2">
      <c r="A127" s="13" t="s">
        <v>151</v>
      </c>
      <c r="B127" s="15" t="s">
        <v>110</v>
      </c>
      <c r="C127" s="43" t="s">
        <v>129</v>
      </c>
      <c r="D127" s="5" t="s">
        <v>50</v>
      </c>
      <c r="E127" s="17">
        <v>15.35</v>
      </c>
      <c r="F127" s="1">
        <v>1</v>
      </c>
      <c r="G127" s="2"/>
      <c r="H127" s="3">
        <f t="shared" si="9"/>
        <v>322.34999999999997</v>
      </c>
      <c r="I127" s="16">
        <f t="shared" si="5"/>
        <v>0</v>
      </c>
      <c r="K127" s="12"/>
      <c r="L127" s="11"/>
      <c r="M127" s="11"/>
    </row>
    <row r="128" spans="1:13" ht="15" outlineLevel="2">
      <c r="A128" s="13" t="s">
        <v>152</v>
      </c>
      <c r="B128" s="15" t="s">
        <v>221</v>
      </c>
      <c r="C128" s="43" t="s">
        <v>129</v>
      </c>
      <c r="D128" s="5" t="s">
        <v>12</v>
      </c>
      <c r="E128" s="17">
        <v>18.19</v>
      </c>
      <c r="F128" s="24" t="s">
        <v>209</v>
      </c>
      <c r="G128" s="25" t="s">
        <v>210</v>
      </c>
      <c r="H128" s="26" t="s">
        <v>210</v>
      </c>
      <c r="I128" s="27" t="s">
        <v>210</v>
      </c>
      <c r="K128" s="12"/>
      <c r="L128" s="11"/>
      <c r="M128" s="11"/>
    </row>
    <row r="129" spans="1:13" ht="15" outlineLevel="2">
      <c r="A129" s="13" t="s">
        <v>153</v>
      </c>
      <c r="B129" s="15" t="s">
        <v>80</v>
      </c>
      <c r="C129" s="43" t="s">
        <v>129</v>
      </c>
      <c r="D129" s="5" t="s">
        <v>50</v>
      </c>
      <c r="E129" s="17">
        <v>3.7</v>
      </c>
      <c r="F129" s="1">
        <v>1</v>
      </c>
      <c r="G129" s="2"/>
      <c r="H129" s="3">
        <f t="shared" si="9"/>
        <v>77.7</v>
      </c>
      <c r="I129" s="16">
        <f t="shared" si="5"/>
        <v>0</v>
      </c>
      <c r="K129" s="12"/>
      <c r="L129" s="11"/>
      <c r="M129" s="11"/>
    </row>
    <row r="130" spans="1:13" ht="15" outlineLevel="2">
      <c r="A130" s="13" t="s">
        <v>154</v>
      </c>
      <c r="B130" s="15" t="s">
        <v>110</v>
      </c>
      <c r="C130" s="43" t="s">
        <v>129</v>
      </c>
      <c r="D130" s="5" t="s">
        <v>50</v>
      </c>
      <c r="E130" s="17">
        <v>15.24</v>
      </c>
      <c r="F130" s="1">
        <v>1</v>
      </c>
      <c r="G130" s="2"/>
      <c r="H130" s="3">
        <f t="shared" si="9"/>
        <v>320.04</v>
      </c>
      <c r="I130" s="16">
        <f t="shared" si="5"/>
        <v>0</v>
      </c>
      <c r="K130" s="12"/>
      <c r="L130" s="11"/>
      <c r="M130" s="11"/>
    </row>
    <row r="131" spans="1:13" ht="15" outlineLevel="2">
      <c r="A131" s="13" t="s">
        <v>155</v>
      </c>
      <c r="B131" s="15" t="s">
        <v>110</v>
      </c>
      <c r="C131" s="43" t="s">
        <v>129</v>
      </c>
      <c r="D131" s="5" t="s">
        <v>50</v>
      </c>
      <c r="E131" s="17">
        <v>16.77</v>
      </c>
      <c r="F131" s="1">
        <v>1</v>
      </c>
      <c r="G131" s="2"/>
      <c r="H131" s="3">
        <f t="shared" si="9"/>
        <v>352.17</v>
      </c>
      <c r="I131" s="16">
        <f t="shared" si="5"/>
        <v>0</v>
      </c>
      <c r="K131" s="12"/>
      <c r="L131" s="11"/>
      <c r="M131" s="11"/>
    </row>
    <row r="132" spans="1:13" ht="15" outlineLevel="2">
      <c r="A132" s="13" t="s">
        <v>156</v>
      </c>
      <c r="B132" s="15" t="s">
        <v>8</v>
      </c>
      <c r="C132" s="43" t="s">
        <v>129</v>
      </c>
      <c r="D132" s="5" t="s">
        <v>50</v>
      </c>
      <c r="E132" s="17">
        <v>56.72</v>
      </c>
      <c r="F132" s="1">
        <v>1</v>
      </c>
      <c r="G132" s="2"/>
      <c r="H132" s="3">
        <f t="shared" si="9"/>
        <v>1191.12</v>
      </c>
      <c r="I132" s="16">
        <f t="shared" si="5"/>
        <v>0</v>
      </c>
      <c r="K132" s="12"/>
      <c r="L132" s="11"/>
      <c r="M132" s="11"/>
    </row>
    <row r="133" spans="1:13" ht="15" outlineLevel="2">
      <c r="A133" s="13" t="s">
        <v>157</v>
      </c>
      <c r="B133" s="15" t="s">
        <v>110</v>
      </c>
      <c r="C133" s="43" t="s">
        <v>129</v>
      </c>
      <c r="D133" s="5" t="s">
        <v>50</v>
      </c>
      <c r="E133" s="17">
        <v>22.6</v>
      </c>
      <c r="F133" s="1">
        <v>1</v>
      </c>
      <c r="G133" s="2"/>
      <c r="H133" s="3">
        <f t="shared" si="9"/>
        <v>474.6</v>
      </c>
      <c r="I133" s="16">
        <f t="shared" si="5"/>
        <v>0</v>
      </c>
      <c r="K133" s="12"/>
      <c r="L133" s="11"/>
      <c r="M133" s="11"/>
    </row>
    <row r="134" spans="1:13" ht="15" outlineLevel="2">
      <c r="A134" s="13" t="s">
        <v>158</v>
      </c>
      <c r="B134" s="15" t="s">
        <v>110</v>
      </c>
      <c r="C134" s="43" t="s">
        <v>129</v>
      </c>
      <c r="D134" s="5" t="s">
        <v>50</v>
      </c>
      <c r="E134" s="17">
        <v>21.15</v>
      </c>
      <c r="F134" s="1">
        <v>1</v>
      </c>
      <c r="G134" s="2"/>
      <c r="H134" s="3">
        <f t="shared" si="9"/>
        <v>444.15</v>
      </c>
      <c r="I134" s="16">
        <f t="shared" si="5"/>
        <v>0</v>
      </c>
      <c r="K134" s="12"/>
      <c r="L134" s="11"/>
      <c r="M134" s="11"/>
    </row>
    <row r="135" spans="1:13" ht="15" outlineLevel="2">
      <c r="A135" s="13" t="s">
        <v>159</v>
      </c>
      <c r="B135" s="15" t="s">
        <v>110</v>
      </c>
      <c r="C135" s="43" t="s">
        <v>129</v>
      </c>
      <c r="D135" s="5" t="s">
        <v>50</v>
      </c>
      <c r="E135" s="17">
        <v>38.86</v>
      </c>
      <c r="F135" s="1">
        <v>1</v>
      </c>
      <c r="G135" s="2"/>
      <c r="H135" s="3">
        <f t="shared" si="9"/>
        <v>816.06</v>
      </c>
      <c r="I135" s="16">
        <f t="shared" si="5"/>
        <v>0</v>
      </c>
      <c r="K135" s="12"/>
      <c r="L135" s="11"/>
      <c r="M135" s="11"/>
    </row>
    <row r="136" spans="1:13" ht="15" outlineLevel="2">
      <c r="A136" s="13" t="s">
        <v>160</v>
      </c>
      <c r="B136" s="15" t="s">
        <v>110</v>
      </c>
      <c r="C136" s="43" t="s">
        <v>129</v>
      </c>
      <c r="D136" s="5" t="s">
        <v>50</v>
      </c>
      <c r="E136" s="17">
        <v>21.13</v>
      </c>
      <c r="F136" s="1">
        <v>1</v>
      </c>
      <c r="G136" s="2"/>
      <c r="H136" s="3">
        <f t="shared" si="9"/>
        <v>443.72999999999996</v>
      </c>
      <c r="I136" s="16">
        <f aca="true" t="shared" si="10" ref="I136:I170">H136*G136</f>
        <v>0</v>
      </c>
      <c r="K136" s="12"/>
      <c r="L136" s="11"/>
      <c r="M136" s="11"/>
    </row>
    <row r="137" spans="1:13" ht="15" outlineLevel="2">
      <c r="A137" s="13" t="s">
        <v>161</v>
      </c>
      <c r="B137" s="15" t="s">
        <v>110</v>
      </c>
      <c r="C137" s="43" t="s">
        <v>129</v>
      </c>
      <c r="D137" s="5" t="s">
        <v>50</v>
      </c>
      <c r="E137" s="17">
        <v>20.46</v>
      </c>
      <c r="F137" s="1">
        <v>1</v>
      </c>
      <c r="G137" s="2"/>
      <c r="H137" s="3">
        <f t="shared" si="9"/>
        <v>429.66</v>
      </c>
      <c r="I137" s="16">
        <f t="shared" si="10"/>
        <v>0</v>
      </c>
      <c r="K137" s="12"/>
      <c r="L137" s="11"/>
      <c r="M137" s="11"/>
    </row>
    <row r="138" spans="1:13" ht="15" outlineLevel="2">
      <c r="A138" s="13" t="s">
        <v>162</v>
      </c>
      <c r="B138" s="15" t="s">
        <v>110</v>
      </c>
      <c r="C138" s="43" t="s">
        <v>129</v>
      </c>
      <c r="D138" s="5" t="s">
        <v>50</v>
      </c>
      <c r="E138" s="17">
        <v>32.2</v>
      </c>
      <c r="F138" s="1">
        <v>1</v>
      </c>
      <c r="G138" s="2"/>
      <c r="H138" s="3">
        <f t="shared" si="9"/>
        <v>676.2</v>
      </c>
      <c r="I138" s="16">
        <f t="shared" si="10"/>
        <v>0</v>
      </c>
      <c r="K138" s="12"/>
      <c r="L138" s="11"/>
      <c r="M138" s="11"/>
    </row>
    <row r="139" spans="1:13" ht="15" outlineLevel="2">
      <c r="A139" s="13" t="s">
        <v>163</v>
      </c>
      <c r="B139" s="15" t="s">
        <v>110</v>
      </c>
      <c r="C139" s="43" t="s">
        <v>129</v>
      </c>
      <c r="D139" s="5" t="s">
        <v>50</v>
      </c>
      <c r="E139" s="17">
        <v>20.33</v>
      </c>
      <c r="F139" s="1">
        <v>1</v>
      </c>
      <c r="G139" s="2"/>
      <c r="H139" s="3">
        <f t="shared" si="9"/>
        <v>426.92999999999995</v>
      </c>
      <c r="I139" s="16">
        <f t="shared" si="10"/>
        <v>0</v>
      </c>
      <c r="K139" s="12"/>
      <c r="L139" s="11"/>
      <c r="M139" s="11"/>
    </row>
    <row r="140" spans="1:13" ht="15" outlineLevel="2">
      <c r="A140" s="13" t="s">
        <v>164</v>
      </c>
      <c r="B140" s="15" t="s">
        <v>110</v>
      </c>
      <c r="C140" s="43" t="s">
        <v>129</v>
      </c>
      <c r="D140" s="5" t="s">
        <v>50</v>
      </c>
      <c r="E140" s="17">
        <v>22.45</v>
      </c>
      <c r="F140" s="1">
        <v>1</v>
      </c>
      <c r="G140" s="2"/>
      <c r="H140" s="3">
        <f t="shared" si="9"/>
        <v>471.45</v>
      </c>
      <c r="I140" s="16">
        <f t="shared" si="10"/>
        <v>0</v>
      </c>
      <c r="K140" s="12"/>
      <c r="L140" s="11"/>
      <c r="M140" s="11"/>
    </row>
    <row r="141" spans="1:13" ht="15" outlineLevel="2">
      <c r="A141" s="13" t="s">
        <v>202</v>
      </c>
      <c r="B141" s="15" t="s">
        <v>192</v>
      </c>
      <c r="C141" s="43" t="s">
        <v>129</v>
      </c>
      <c r="D141" s="5" t="s">
        <v>193</v>
      </c>
      <c r="E141" s="17">
        <v>16.82</v>
      </c>
      <c r="F141" s="24" t="s">
        <v>209</v>
      </c>
      <c r="G141" s="25" t="s">
        <v>210</v>
      </c>
      <c r="H141" s="26" t="s">
        <v>210</v>
      </c>
      <c r="I141" s="27" t="s">
        <v>210</v>
      </c>
      <c r="K141" s="12"/>
      <c r="L141" s="11"/>
      <c r="M141" s="11"/>
    </row>
    <row r="142" spans="1:13" ht="15" outlineLevel="1">
      <c r="A142" s="13"/>
      <c r="B142" s="15"/>
      <c r="C142" s="48" t="s">
        <v>165</v>
      </c>
      <c r="D142" s="39"/>
      <c r="E142" s="47">
        <f>SUBTOTAL(9,E104:E141)</f>
        <v>657.5800000000002</v>
      </c>
      <c r="F142" s="48"/>
      <c r="G142" s="49"/>
      <c r="H142" s="50">
        <f>SUBTOTAL(9,H104:H140)</f>
        <v>12779.76</v>
      </c>
      <c r="I142" s="51">
        <f>SUBTOTAL(9,I104:I140)</f>
        <v>0</v>
      </c>
      <c r="K142" s="12"/>
      <c r="L142" s="11"/>
      <c r="M142" s="11"/>
    </row>
    <row r="143" spans="1:13" ht="15" outlineLevel="2">
      <c r="A143" s="13" t="s">
        <v>166</v>
      </c>
      <c r="B143" s="15" t="s">
        <v>8</v>
      </c>
      <c r="C143" s="43" t="s">
        <v>167</v>
      </c>
      <c r="D143" s="5" t="s">
        <v>10</v>
      </c>
      <c r="E143" s="17">
        <v>22.39</v>
      </c>
      <c r="F143" s="1">
        <v>1</v>
      </c>
      <c r="G143" s="2"/>
      <c r="H143" s="3">
        <f aca="true" t="shared" si="11" ref="H143:H170">E143*21*F143</f>
        <v>470.19</v>
      </c>
      <c r="I143" s="16">
        <f t="shared" si="10"/>
        <v>0</v>
      </c>
      <c r="K143" s="12"/>
      <c r="L143" s="11"/>
      <c r="M143" s="11"/>
    </row>
    <row r="144" spans="1:13" ht="15" outlineLevel="2">
      <c r="A144" s="13" t="s">
        <v>168</v>
      </c>
      <c r="B144" s="15" t="s">
        <v>23</v>
      </c>
      <c r="C144" s="43" t="s">
        <v>167</v>
      </c>
      <c r="D144" s="5" t="s">
        <v>12</v>
      </c>
      <c r="E144" s="17">
        <v>7.62</v>
      </c>
      <c r="F144" s="24" t="s">
        <v>209</v>
      </c>
      <c r="G144" s="25" t="s">
        <v>210</v>
      </c>
      <c r="H144" s="26" t="s">
        <v>210</v>
      </c>
      <c r="I144" s="27" t="s">
        <v>210</v>
      </c>
      <c r="K144" s="12"/>
      <c r="L144" s="11"/>
      <c r="M144" s="11"/>
    </row>
    <row r="145" spans="1:13" ht="15" outlineLevel="2">
      <c r="A145" s="13" t="s">
        <v>169</v>
      </c>
      <c r="B145" s="15" t="s">
        <v>216</v>
      </c>
      <c r="C145" s="43" t="s">
        <v>167</v>
      </c>
      <c r="D145" s="5" t="s">
        <v>46</v>
      </c>
      <c r="E145" s="17">
        <v>3.2</v>
      </c>
      <c r="F145" s="24" t="s">
        <v>209</v>
      </c>
      <c r="G145" s="25" t="s">
        <v>210</v>
      </c>
      <c r="H145" s="26" t="s">
        <v>210</v>
      </c>
      <c r="I145" s="27" t="s">
        <v>210</v>
      </c>
      <c r="K145" s="11"/>
      <c r="L145" s="11"/>
      <c r="M145" s="11"/>
    </row>
    <row r="146" spans="1:9" ht="15" outlineLevel="2">
      <c r="A146" s="13" t="s">
        <v>170</v>
      </c>
      <c r="B146" s="15" t="s">
        <v>216</v>
      </c>
      <c r="C146" s="43" t="s">
        <v>167</v>
      </c>
      <c r="D146" s="5" t="s">
        <v>46</v>
      </c>
      <c r="E146" s="17">
        <v>3.21</v>
      </c>
      <c r="F146" s="24" t="s">
        <v>209</v>
      </c>
      <c r="G146" s="25" t="s">
        <v>210</v>
      </c>
      <c r="H146" s="26" t="s">
        <v>210</v>
      </c>
      <c r="I146" s="27" t="s">
        <v>210</v>
      </c>
    </row>
    <row r="147" spans="1:9" ht="15" outlineLevel="2">
      <c r="A147" s="13" t="s">
        <v>171</v>
      </c>
      <c r="B147" s="15" t="s">
        <v>8</v>
      </c>
      <c r="C147" s="43" t="s">
        <v>167</v>
      </c>
      <c r="D147" s="5" t="s">
        <v>50</v>
      </c>
      <c r="E147" s="17">
        <v>8.07</v>
      </c>
      <c r="F147" s="1">
        <v>1</v>
      </c>
      <c r="G147" s="2"/>
      <c r="H147" s="3">
        <f t="shared" si="11"/>
        <v>169.47</v>
      </c>
      <c r="I147" s="16">
        <f t="shared" si="10"/>
        <v>0</v>
      </c>
    </row>
    <row r="148" spans="1:9" ht="15" outlineLevel="2">
      <c r="A148" s="13" t="s">
        <v>172</v>
      </c>
      <c r="B148" s="15" t="s">
        <v>199</v>
      </c>
      <c r="C148" s="43" t="s">
        <v>167</v>
      </c>
      <c r="D148" s="5" t="s">
        <v>10</v>
      </c>
      <c r="E148" s="17">
        <v>2.38</v>
      </c>
      <c r="F148" s="1">
        <v>1</v>
      </c>
      <c r="G148" s="2"/>
      <c r="H148" s="3">
        <f t="shared" si="11"/>
        <v>49.98</v>
      </c>
      <c r="I148" s="16">
        <f t="shared" si="10"/>
        <v>0</v>
      </c>
    </row>
    <row r="149" spans="1:9" ht="15" outlineLevel="2">
      <c r="A149" s="13" t="s">
        <v>203</v>
      </c>
      <c r="B149" s="15" t="s">
        <v>39</v>
      </c>
      <c r="C149" s="43" t="s">
        <v>167</v>
      </c>
      <c r="D149" s="5" t="s">
        <v>10</v>
      </c>
      <c r="E149" s="17">
        <v>1.29</v>
      </c>
      <c r="F149" s="1">
        <v>1</v>
      </c>
      <c r="G149" s="2"/>
      <c r="H149" s="3">
        <f t="shared" si="11"/>
        <v>27.09</v>
      </c>
      <c r="I149" s="16">
        <f t="shared" si="10"/>
        <v>0</v>
      </c>
    </row>
    <row r="150" spans="1:9" ht="15" outlineLevel="2">
      <c r="A150" s="13" t="s">
        <v>204</v>
      </c>
      <c r="B150" s="15" t="s">
        <v>205</v>
      </c>
      <c r="C150" s="43" t="s">
        <v>167</v>
      </c>
      <c r="D150" s="5" t="s">
        <v>10</v>
      </c>
      <c r="E150" s="17">
        <v>3.64</v>
      </c>
      <c r="F150" s="1">
        <v>1</v>
      </c>
      <c r="G150" s="2"/>
      <c r="H150" s="3">
        <f t="shared" si="11"/>
        <v>76.44</v>
      </c>
      <c r="I150" s="16">
        <f t="shared" si="10"/>
        <v>0</v>
      </c>
    </row>
    <row r="151" spans="1:9" ht="15" outlineLevel="2">
      <c r="A151" s="13" t="s">
        <v>206</v>
      </c>
      <c r="B151" s="15" t="s">
        <v>207</v>
      </c>
      <c r="C151" s="43" t="s">
        <v>167</v>
      </c>
      <c r="D151" s="5" t="s">
        <v>10</v>
      </c>
      <c r="E151" s="17">
        <v>1.52</v>
      </c>
      <c r="F151" s="1">
        <v>1</v>
      </c>
      <c r="G151" s="2"/>
      <c r="H151" s="3">
        <f t="shared" si="11"/>
        <v>31.92</v>
      </c>
      <c r="I151" s="16">
        <f t="shared" si="10"/>
        <v>0</v>
      </c>
    </row>
    <row r="152" spans="1:9" ht="15" outlineLevel="2">
      <c r="A152" s="13" t="s">
        <v>173</v>
      </c>
      <c r="B152" s="15" t="s">
        <v>199</v>
      </c>
      <c r="C152" s="43" t="s">
        <v>167</v>
      </c>
      <c r="D152" s="5" t="s">
        <v>10</v>
      </c>
      <c r="E152" s="17">
        <v>2.83</v>
      </c>
      <c r="F152" s="1">
        <v>1</v>
      </c>
      <c r="G152" s="2"/>
      <c r="H152" s="3">
        <f t="shared" si="11"/>
        <v>59.43</v>
      </c>
      <c r="I152" s="16">
        <f t="shared" si="10"/>
        <v>0</v>
      </c>
    </row>
    <row r="153" spans="1:9" ht="15" outlineLevel="2">
      <c r="A153" s="13" t="s">
        <v>208</v>
      </c>
      <c r="B153" s="15" t="s">
        <v>66</v>
      </c>
      <c r="C153" s="43" t="s">
        <v>167</v>
      </c>
      <c r="D153" s="5" t="s">
        <v>10</v>
      </c>
      <c r="E153" s="17">
        <v>1.37</v>
      </c>
      <c r="F153" s="1">
        <v>1</v>
      </c>
      <c r="G153" s="2"/>
      <c r="H153" s="3">
        <f t="shared" si="11"/>
        <v>28.770000000000003</v>
      </c>
      <c r="I153" s="16">
        <f t="shared" si="10"/>
        <v>0</v>
      </c>
    </row>
    <row r="154" spans="1:9" ht="15" outlineLevel="2">
      <c r="A154" s="13" t="s">
        <v>174</v>
      </c>
      <c r="B154" s="15" t="s">
        <v>35</v>
      </c>
      <c r="C154" s="43" t="s">
        <v>167</v>
      </c>
      <c r="D154" s="5" t="s">
        <v>10</v>
      </c>
      <c r="E154" s="17">
        <v>5.28</v>
      </c>
      <c r="F154" s="1">
        <v>1</v>
      </c>
      <c r="G154" s="2"/>
      <c r="H154" s="3">
        <f t="shared" si="11"/>
        <v>110.88000000000001</v>
      </c>
      <c r="I154" s="16">
        <f t="shared" si="10"/>
        <v>0</v>
      </c>
    </row>
    <row r="155" spans="1:9" ht="15" outlineLevel="2">
      <c r="A155" s="13" t="s">
        <v>175</v>
      </c>
      <c r="B155" s="15" t="s">
        <v>57</v>
      </c>
      <c r="C155" s="43" t="s">
        <v>167</v>
      </c>
      <c r="D155" s="5" t="s">
        <v>50</v>
      </c>
      <c r="E155" s="17">
        <v>31.05</v>
      </c>
      <c r="F155" s="1">
        <v>1</v>
      </c>
      <c r="G155" s="2"/>
      <c r="H155" s="3">
        <f t="shared" si="11"/>
        <v>652.0500000000001</v>
      </c>
      <c r="I155" s="16">
        <f t="shared" si="10"/>
        <v>0</v>
      </c>
    </row>
    <row r="156" spans="1:9" ht="15" outlineLevel="2">
      <c r="A156" s="13" t="s">
        <v>176</v>
      </c>
      <c r="B156" s="15" t="s">
        <v>234</v>
      </c>
      <c r="C156" s="43" t="s">
        <v>167</v>
      </c>
      <c r="D156" s="5" t="s">
        <v>50</v>
      </c>
      <c r="E156" s="17">
        <v>16.67</v>
      </c>
      <c r="F156" s="1">
        <v>1</v>
      </c>
      <c r="G156" s="2"/>
      <c r="H156" s="3">
        <f t="shared" si="11"/>
        <v>350.07000000000005</v>
      </c>
      <c r="I156" s="16">
        <f t="shared" si="10"/>
        <v>0</v>
      </c>
    </row>
    <row r="157" spans="1:9" ht="15" outlineLevel="2">
      <c r="A157" s="13" t="s">
        <v>177</v>
      </c>
      <c r="B157" s="15" t="s">
        <v>235</v>
      </c>
      <c r="C157" s="43" t="s">
        <v>167</v>
      </c>
      <c r="D157" s="5" t="s">
        <v>50</v>
      </c>
      <c r="E157" s="17">
        <v>15.83</v>
      </c>
      <c r="F157" s="1">
        <v>1</v>
      </c>
      <c r="G157" s="2"/>
      <c r="H157" s="3">
        <f t="shared" si="11"/>
        <v>332.43</v>
      </c>
      <c r="I157" s="16">
        <f t="shared" si="10"/>
        <v>0</v>
      </c>
    </row>
    <row r="158" spans="1:9" ht="15" outlineLevel="2">
      <c r="A158" s="13" t="s">
        <v>178</v>
      </c>
      <c r="B158" s="15" t="s">
        <v>235</v>
      </c>
      <c r="C158" s="43" t="s">
        <v>167</v>
      </c>
      <c r="D158" s="5" t="s">
        <v>50</v>
      </c>
      <c r="E158" s="17">
        <v>14.23</v>
      </c>
      <c r="F158" s="1">
        <v>1</v>
      </c>
      <c r="G158" s="2"/>
      <c r="H158" s="3">
        <f t="shared" si="11"/>
        <v>298.83</v>
      </c>
      <c r="I158" s="16">
        <f t="shared" si="10"/>
        <v>0</v>
      </c>
    </row>
    <row r="159" spans="1:9" ht="15" outlineLevel="2">
      <c r="A159" s="13" t="s">
        <v>179</v>
      </c>
      <c r="B159" s="15" t="s">
        <v>110</v>
      </c>
      <c r="C159" s="43" t="s">
        <v>167</v>
      </c>
      <c r="D159" s="5" t="s">
        <v>50</v>
      </c>
      <c r="E159" s="17">
        <v>14.1</v>
      </c>
      <c r="F159" s="1">
        <v>1</v>
      </c>
      <c r="G159" s="2"/>
      <c r="H159" s="3">
        <f t="shared" si="11"/>
        <v>296.09999999999997</v>
      </c>
      <c r="I159" s="16">
        <f t="shared" si="10"/>
        <v>0</v>
      </c>
    </row>
    <row r="160" spans="1:9" ht="15" outlineLevel="2">
      <c r="A160" s="13" t="s">
        <v>180</v>
      </c>
      <c r="B160" s="15" t="s">
        <v>110</v>
      </c>
      <c r="C160" s="43" t="s">
        <v>167</v>
      </c>
      <c r="D160" s="5" t="s">
        <v>50</v>
      </c>
      <c r="E160" s="17">
        <v>15.68</v>
      </c>
      <c r="F160" s="1">
        <v>1</v>
      </c>
      <c r="G160" s="2"/>
      <c r="H160" s="3">
        <f t="shared" si="11"/>
        <v>329.28</v>
      </c>
      <c r="I160" s="16">
        <f t="shared" si="10"/>
        <v>0</v>
      </c>
    </row>
    <row r="161" spans="1:9" ht="15" outlineLevel="2">
      <c r="A161" s="13" t="s">
        <v>181</v>
      </c>
      <c r="B161" s="15" t="s">
        <v>110</v>
      </c>
      <c r="C161" s="43" t="s">
        <v>167</v>
      </c>
      <c r="D161" s="5" t="s">
        <v>50</v>
      </c>
      <c r="E161" s="17">
        <v>15.34</v>
      </c>
      <c r="F161" s="1">
        <v>1</v>
      </c>
      <c r="G161" s="2"/>
      <c r="H161" s="3">
        <f t="shared" si="11"/>
        <v>322.14</v>
      </c>
      <c r="I161" s="16">
        <f t="shared" si="10"/>
        <v>0</v>
      </c>
    </row>
    <row r="162" spans="1:9" ht="15" outlineLevel="2">
      <c r="A162" s="13" t="s">
        <v>182</v>
      </c>
      <c r="B162" s="15" t="s">
        <v>221</v>
      </c>
      <c r="C162" s="43" t="s">
        <v>167</v>
      </c>
      <c r="D162" s="5" t="s">
        <v>12</v>
      </c>
      <c r="E162" s="17">
        <v>18.59</v>
      </c>
      <c r="F162" s="24" t="s">
        <v>209</v>
      </c>
      <c r="G162" s="25" t="s">
        <v>210</v>
      </c>
      <c r="H162" s="26" t="s">
        <v>210</v>
      </c>
      <c r="I162" s="27" t="s">
        <v>210</v>
      </c>
    </row>
    <row r="163" spans="1:9" ht="15" outlineLevel="2">
      <c r="A163" s="14" t="s">
        <v>183</v>
      </c>
      <c r="B163" s="15" t="s">
        <v>80</v>
      </c>
      <c r="C163" s="43" t="s">
        <v>167</v>
      </c>
      <c r="D163" s="5" t="s">
        <v>50</v>
      </c>
      <c r="E163" s="17">
        <v>3.66</v>
      </c>
      <c r="F163" s="1">
        <v>1</v>
      </c>
      <c r="G163" s="2"/>
      <c r="H163" s="3">
        <f t="shared" si="11"/>
        <v>76.86</v>
      </c>
      <c r="I163" s="16">
        <f t="shared" si="10"/>
        <v>0</v>
      </c>
    </row>
    <row r="164" spans="1:9" ht="15" outlineLevel="2">
      <c r="A164" s="14" t="s">
        <v>184</v>
      </c>
      <c r="B164" s="15" t="s">
        <v>8</v>
      </c>
      <c r="C164" s="43" t="s">
        <v>167</v>
      </c>
      <c r="D164" s="5" t="s">
        <v>50</v>
      </c>
      <c r="E164" s="17">
        <v>44.79</v>
      </c>
      <c r="F164" s="1">
        <v>1</v>
      </c>
      <c r="G164" s="2"/>
      <c r="H164" s="3">
        <f t="shared" si="11"/>
        <v>940.59</v>
      </c>
      <c r="I164" s="16">
        <f t="shared" si="10"/>
        <v>0</v>
      </c>
    </row>
    <row r="165" spans="1:9" ht="15" outlineLevel="2">
      <c r="A165" s="14" t="s">
        <v>185</v>
      </c>
      <c r="B165" s="15" t="s">
        <v>110</v>
      </c>
      <c r="C165" s="43" t="s">
        <v>167</v>
      </c>
      <c r="D165" s="5" t="s">
        <v>50</v>
      </c>
      <c r="E165" s="17">
        <v>44.39</v>
      </c>
      <c r="F165" s="1">
        <v>1</v>
      </c>
      <c r="G165" s="2"/>
      <c r="H165" s="3">
        <f t="shared" si="11"/>
        <v>932.19</v>
      </c>
      <c r="I165" s="16">
        <f t="shared" si="10"/>
        <v>0</v>
      </c>
    </row>
    <row r="166" spans="1:9" ht="15" outlineLevel="2">
      <c r="A166" s="14" t="s">
        <v>186</v>
      </c>
      <c r="B166" s="15" t="s">
        <v>110</v>
      </c>
      <c r="C166" s="43" t="s">
        <v>167</v>
      </c>
      <c r="D166" s="5" t="s">
        <v>50</v>
      </c>
      <c r="E166" s="17">
        <v>18.99</v>
      </c>
      <c r="F166" s="1">
        <v>1</v>
      </c>
      <c r="G166" s="2"/>
      <c r="H166" s="3">
        <f t="shared" si="11"/>
        <v>398.78999999999996</v>
      </c>
      <c r="I166" s="16">
        <f t="shared" si="10"/>
        <v>0</v>
      </c>
    </row>
    <row r="167" spans="1:9" ht="15" outlineLevel="2">
      <c r="A167" s="14" t="s">
        <v>187</v>
      </c>
      <c r="B167" s="15" t="s">
        <v>110</v>
      </c>
      <c r="C167" s="43" t="s">
        <v>167</v>
      </c>
      <c r="D167" s="5" t="s">
        <v>50</v>
      </c>
      <c r="E167" s="17">
        <v>18.7</v>
      </c>
      <c r="F167" s="1">
        <v>1</v>
      </c>
      <c r="G167" s="2"/>
      <c r="H167" s="3">
        <f t="shared" si="11"/>
        <v>392.7</v>
      </c>
      <c r="I167" s="16">
        <f t="shared" si="10"/>
        <v>0</v>
      </c>
    </row>
    <row r="168" spans="1:9" ht="15" outlineLevel="2">
      <c r="A168" s="14" t="s">
        <v>188</v>
      </c>
      <c r="B168" s="15" t="s">
        <v>110</v>
      </c>
      <c r="C168" s="43" t="s">
        <v>167</v>
      </c>
      <c r="D168" s="5" t="s">
        <v>50</v>
      </c>
      <c r="E168" s="17">
        <v>20.97</v>
      </c>
      <c r="F168" s="1">
        <v>1</v>
      </c>
      <c r="G168" s="2"/>
      <c r="H168" s="3">
        <f t="shared" si="11"/>
        <v>440.37</v>
      </c>
      <c r="I168" s="16">
        <f t="shared" si="10"/>
        <v>0</v>
      </c>
    </row>
    <row r="169" spans="1:9" ht="15" outlineLevel="2">
      <c r="A169" s="14" t="s">
        <v>189</v>
      </c>
      <c r="B169" s="15" t="s">
        <v>110</v>
      </c>
      <c r="C169" s="43" t="s">
        <v>167</v>
      </c>
      <c r="D169" s="5" t="s">
        <v>50</v>
      </c>
      <c r="E169" s="17">
        <v>20.47</v>
      </c>
      <c r="F169" s="1">
        <v>1</v>
      </c>
      <c r="G169" s="2"/>
      <c r="H169" s="3">
        <f t="shared" si="11"/>
        <v>429.87</v>
      </c>
      <c r="I169" s="16">
        <f t="shared" si="10"/>
        <v>0</v>
      </c>
    </row>
    <row r="170" spans="1:9" ht="15" outlineLevel="2">
      <c r="A170" s="14" t="s">
        <v>190</v>
      </c>
      <c r="B170" s="15" t="s">
        <v>110</v>
      </c>
      <c r="C170" s="43" t="s">
        <v>167</v>
      </c>
      <c r="D170" s="5" t="s">
        <v>50</v>
      </c>
      <c r="E170" s="17">
        <v>33.33</v>
      </c>
      <c r="F170" s="1">
        <v>1</v>
      </c>
      <c r="G170" s="2"/>
      <c r="H170" s="3">
        <f t="shared" si="11"/>
        <v>699.93</v>
      </c>
      <c r="I170" s="16">
        <f t="shared" si="10"/>
        <v>0</v>
      </c>
    </row>
    <row r="171" spans="1:9" ht="15" outlineLevel="2">
      <c r="A171" s="14" t="s">
        <v>191</v>
      </c>
      <c r="B171" s="18" t="s">
        <v>192</v>
      </c>
      <c r="C171" s="43" t="s">
        <v>167</v>
      </c>
      <c r="D171" s="5" t="s">
        <v>193</v>
      </c>
      <c r="E171" s="17">
        <v>81.69</v>
      </c>
      <c r="F171" s="24" t="s">
        <v>209</v>
      </c>
      <c r="G171" s="25" t="s">
        <v>210</v>
      </c>
      <c r="H171" s="26" t="s">
        <v>210</v>
      </c>
      <c r="I171" s="27" t="s">
        <v>210</v>
      </c>
    </row>
    <row r="172" spans="1:9" ht="15.75" outlineLevel="1" thickBot="1">
      <c r="A172" s="14"/>
      <c r="B172" s="44"/>
      <c r="C172" s="52" t="s">
        <v>194</v>
      </c>
      <c r="D172" s="53"/>
      <c r="E172" s="54">
        <f>SUBTOTAL(9,E143:E171)</f>
        <v>491.28</v>
      </c>
      <c r="F172" s="52"/>
      <c r="G172" s="55"/>
      <c r="H172" s="56">
        <f>SUBTOTAL(9,H143:H171)</f>
        <v>7916.370000000001</v>
      </c>
      <c r="I172" s="57">
        <f>SUBTOTAL(9,I143:I171)</f>
        <v>0</v>
      </c>
    </row>
    <row r="173" spans="1:9" s="37" customFormat="1" ht="24" customHeight="1" thickBot="1">
      <c r="A173" s="29"/>
      <c r="B173" s="30"/>
      <c r="C173" s="31" t="s">
        <v>195</v>
      </c>
      <c r="D173" s="32"/>
      <c r="E173" s="33">
        <f>SUBTOTAL(9,E2:E171)</f>
        <v>3853.839999999998</v>
      </c>
      <c r="F173" s="31"/>
      <c r="G173" s="34"/>
      <c r="H173" s="35">
        <f>SUBTOTAL(9,H2:H171)</f>
        <v>64847.96000000001</v>
      </c>
      <c r="I173" s="36">
        <f>I27+I58+I77+I103+I142+I172</f>
        <v>0</v>
      </c>
    </row>
    <row r="176" spans="6:9" ht="15">
      <c r="F176" s="65" t="s">
        <v>212</v>
      </c>
      <c r="G176" s="66"/>
      <c r="H176" s="66"/>
      <c r="I176" s="66"/>
    </row>
    <row r="177" ht="15">
      <c r="F177" s="28" t="s">
        <v>211</v>
      </c>
    </row>
    <row r="178" spans="1:2" ht="15">
      <c r="A178" s="6" t="s">
        <v>237</v>
      </c>
      <c r="B178" s="7"/>
    </row>
  </sheetData>
  <mergeCells count="10">
    <mergeCell ref="F176:I176"/>
    <mergeCell ref="F1:F3"/>
    <mergeCell ref="G1:G3"/>
    <mergeCell ref="H1:H3"/>
    <mergeCell ref="I1:I3"/>
    <mergeCell ref="A1:A3"/>
    <mergeCell ref="B1:B3"/>
    <mergeCell ref="C1:C3"/>
    <mergeCell ref="D1:D3"/>
    <mergeCell ref="E1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Šimek</dc:creator>
  <cp:keywords/>
  <dc:description/>
  <cp:lastModifiedBy>Komjaty</cp:lastModifiedBy>
  <dcterms:created xsi:type="dcterms:W3CDTF">2013-11-25T12:54:52Z</dcterms:created>
  <dcterms:modified xsi:type="dcterms:W3CDTF">2014-12-09T12:37:15Z</dcterms:modified>
  <cp:category/>
  <cp:version/>
  <cp:contentType/>
  <cp:contentStatus/>
</cp:coreProperties>
</file>