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<sst xmlns="http://schemas.openxmlformats.org/spreadsheetml/2006/main" count="1736" uniqueCount="373">
  <si>
    <t xml:space="preserve">
        Kategorie: DRZ 012-2014 - Drogistické zboží, sběr do: 31.12.2014, dodání od: 01.02.2015, vygenerováno: 26.01.2015 09:10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</si>
  <si>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</si>
  <si>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</si>
  <si>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</si>
  <si>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</si>
  <si>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</si>
  <si>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</si>
  <si>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</si>
  <si>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</si>
  <si>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</si>
  <si>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</si>
  <si>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</si>
  <si>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</si>
  <si>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</si>
  <si>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</si>
  <si>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</si>
  <si>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</si>
  <si>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</si>
  <si>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</si>
  <si>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</si>
  <si>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</si>
  <si>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</si>
  <si>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</si>
  <si>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</si>
  <si>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</si>
  <si>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</si>
  <si>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</si>
  <si>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</si>
  <si>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</si>
  <si>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</si>
  <si>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</si>
  <si>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</si>
  <si>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</si>
  <si>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</si>
  <si>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</si>
  <si>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</si>
  <si>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</si>
  <si>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</si>
  <si>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</si>
  <si>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</si>
  <si>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39832000-3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</si>
  <si>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</si>
  <si>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</si>
  <si>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</si>
  <si>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</si>
  <si>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>S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</si>
  <si>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</si>
  <si>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</si>
  <si>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</si>
  <si>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</si>
  <si>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</si>
  <si>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</si>
  <si>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2354</t>
  </si>
  <si>
    <t>313060</t>
  </si>
  <si>
    <t xml:space="preserve">   </t>
  </si>
  <si>
    <t>2151</t>
  </si>
  <si>
    <t xml:space="preserve">      </t>
  </si>
  <si>
    <t>OBJ/3113/0066/15</t>
  </si>
  <si>
    <t>19640000-4</t>
  </si>
  <si>
    <t>19640000-4-11</t>
  </si>
  <si>
    <t>Pytle na odpad, 240 l</t>
  </si>
  <si>
    <t>Pytle na odpad, 240 l, 120 x 145 cm, tolerance 2 cm, bal 10 ks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</si>
  <si>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</si>
  <si>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</si>
  <si>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</si>
  <si>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role (50 ks)</t>
  </si>
  <si>
    <t>33761000-2</t>
  </si>
  <si>
    <t>33761000-2-5</t>
  </si>
  <si>
    <t>Toaletní papír, průměr 19 cm, 2 vrstvý</t>
  </si>
  <si>
    <t>Toaletní papír, průměr 19 cm, 2-vrstvý, návin 160 m</t>
  </si>
  <si>
    <t>ks</t>
  </si>
  <si>
    <t>2222</t>
  </si>
  <si>
    <t>362</t>
  </si>
  <si>
    <t>2112</t>
  </si>
  <si>
    <t>33763000-6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</si>
  <si>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</si>
  <si>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</si>
  <si>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</si>
  <si>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bal (2 role)</t>
  </si>
  <si>
    <t>33763000-6-11</t>
  </si>
  <si>
    <t>Papírové ručníky, 2-vrstvé, bílé, odvíjení ze středu, nerecyklované</t>
  </si>
  <si>
    <t>Papírové ručníky, 2-vrstvé, bílé, nesmí být recyklované, velikost 20 x 24 cm, šíře 24 cm, průměr role 20 cm, odvíjení ze středu.</t>
  </si>
  <si>
    <t>role (1 role)</t>
  </si>
  <si>
    <t>39830000-9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</si>
  <si>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</si>
  <si>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</si>
  <si>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</si>
  <si>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ks (5 l)</t>
  </si>
  <si>
    <t>39224340-3</t>
  </si>
  <si>
    <t>39224340-3-5</t>
  </si>
  <si>
    <t>Odpadkový koš výklopný, 50 l</t>
  </si>
  <si>
    <t>Odpadkový koš, výklopný, objem 50 l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</si>
  <si>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</si>
  <si>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</si>
  <si>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</si>
  <si>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</si>
  <si>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</si>
  <si>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</si>
  <si>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</si>
  <si>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39831210-1</t>
  </si>
  <si>
    <t>39831210-1-6</t>
  </si>
  <si>
    <t>Lesk do myčky na nádobí</t>
  </si>
  <si>
    <t>leštidlo do myčky nádobí, zanechává suché nádobí beze skvrn a vápenatých usazenin, dodává nádobí lesk</t>
  </si>
  <si>
    <t>ks (750 ml)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</si>
  <si>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</si>
  <si>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</si>
  <si>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</si>
  <si>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</si>
  <si>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</si>
  <si>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</si>
  <si>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</si>
  <si>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</si>
  <si>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</si>
  <si>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</si>
  <si>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</si>
  <si>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39831210-1-3</t>
  </si>
  <si>
    <t xml:space="preserve">Tablety do myčky </t>
  </si>
  <si>
    <t>Tablety do myčky obsahující mycí prostředek, leštidlo, sůl, ochranu skla a odstraňovač připečených zbytků jídel</t>
  </si>
  <si>
    <t>bal (56 tablet)</t>
  </si>
  <si>
    <t>Celkem za objednávku</t>
  </si>
  <si>
    <t>Drogerie - 12/2014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</si>
  <si>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</si>
  <si>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</si>
  <si>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</si>
  <si>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</si>
  <si>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Stř.pro pomoc stud. se spec. nároky</t>
  </si>
  <si>
    <t>RMU, Komenského nám. 2</t>
  </si>
  <si>
    <t>Komenského nám. 220/2, 66243 Brno</t>
  </si>
  <si>
    <t xml:space="preserve">Hrabovská Lucie Ing. </t>
  </si>
  <si>
    <t>100072@mail.muni.cz</t>
  </si>
  <si>
    <t>1111</t>
  </si>
  <si>
    <t>840000</t>
  </si>
  <si>
    <t>6000</t>
  </si>
  <si>
    <t>OBJ/8401/0005/15</t>
  </si>
  <si>
    <t>drogerie</t>
  </si>
  <si>
    <t>19640000-4-12</t>
  </si>
  <si>
    <t>Pytel na odpadky, zatahovací, 120 l</t>
  </si>
  <si>
    <t>Pytel na odpadky v rolích. Odolný, pevný. Vhodný pro smíšený odpad. Velikost 70 x 100 cm, síla min. 50 mikronů. Objem 120 l. Zatahovací. Barva modrá.</t>
  </si>
  <si>
    <t>role (10 ks)</t>
  </si>
  <si>
    <t>A</t>
  </si>
  <si>
    <t>Odd.pro výzkum, rozvoj a projekt.podporu</t>
  </si>
  <si>
    <t>UKB, Kamenice 5, budova A17</t>
  </si>
  <si>
    <t>bud. A17/328</t>
  </si>
  <si>
    <t xml:space="preserve">Krejčiříková Alena  </t>
  </si>
  <si>
    <t>133072@mail.muni.cz</t>
  </si>
  <si>
    <t>6924</t>
  </si>
  <si>
    <t>110517</t>
  </si>
  <si>
    <t>91</t>
  </si>
  <si>
    <t>1590</t>
  </si>
  <si>
    <t>0001</t>
  </si>
  <si>
    <t>OBJ/1101/0028/15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</si>
  <si>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</si>
  <si>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</si>
  <si>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</si>
  <si>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</si>
  <si>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ks (300 ml)</t>
  </si>
  <si>
    <t>39830000-9-9</t>
  </si>
  <si>
    <t>Odstraňovač vodního kamene pro varné konvice a kávovary</t>
  </si>
  <si>
    <t>Odstraňovač vodního kamene, pro varné konvice, kávovary</t>
  </si>
  <si>
    <t>ks (250 g)</t>
  </si>
  <si>
    <t>33764000-3</t>
  </si>
  <si>
    <t>33764000-3-8</t>
  </si>
  <si>
    <t>Vlhčené ubrousky</t>
  </si>
  <si>
    <t>Vlhčené ubrousky v sáčku s antibakteriálními účinky</t>
  </si>
  <si>
    <t>bal (15 ks)</t>
  </si>
  <si>
    <t>39811100-1</t>
  </si>
  <si>
    <t>39811100-1-3</t>
  </si>
  <si>
    <t>Osvěžovač vzduchu, spray, mix vůní</t>
  </si>
  <si>
    <t>Osvěžovač vzduchu s různou vůní. Sprej.</t>
  </si>
  <si>
    <t>Biofyzikální ústav</t>
  </si>
  <si>
    <t>UKB, Kamenice 3, budova 1</t>
  </si>
  <si>
    <t>Kamenice 126/3, 62500 Brno</t>
  </si>
  <si>
    <t>bud. 1/325</t>
  </si>
  <si>
    <t xml:space="preserve">Vágnerová Marta  </t>
  </si>
  <si>
    <t>250@mail.muni.cz</t>
  </si>
  <si>
    <t>110511</t>
  </si>
  <si>
    <t>OBJ/1111/0001/15</t>
  </si>
  <si>
    <t>18141000-9</t>
  </si>
  <si>
    <t>18141000-9-6</t>
  </si>
  <si>
    <t>Rukavice, latexové, vel. S,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</si>
  <si>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S.</t>
  </si>
  <si>
    <t>pár (1 pár)</t>
  </si>
  <si>
    <t>39811100-1-1</t>
  </si>
  <si>
    <t>Osvěžovač vzduchu, mini spray, mix vůní</t>
  </si>
  <si>
    <t>Koncentrovaný sprejový osvěžovač vzduchu Brise One Touch Mini Spray. Růžné vůně.</t>
  </si>
  <si>
    <t>Hyg. prostředky</t>
  </si>
  <si>
    <t>33711900-6</t>
  </si>
  <si>
    <t>33711900-6-10</t>
  </si>
  <si>
    <t>Mýdlo tekuté na ruce s glycerinem</t>
  </si>
  <si>
    <t>Tekuté mýdlo s vysokým účinkem na ruce a celé tělo s glycerinem a parfémovou složkou.</t>
  </si>
  <si>
    <t>Správa budov</t>
  </si>
  <si>
    <t>FSS, Joštova 10</t>
  </si>
  <si>
    <t>Joštova 218/10, 60200 Brno</t>
  </si>
  <si>
    <t xml:space="preserve"> </t>
  </si>
  <si>
    <t xml:space="preserve">Chatrný Lukáš  </t>
  </si>
  <si>
    <t>186011@mail.muni.cz</t>
  </si>
  <si>
    <t>239880</t>
  </si>
  <si>
    <t>OBJ/2302/0006/15</t>
  </si>
  <si>
    <t>33763000-6-3</t>
  </si>
  <si>
    <t>Papírové ručníky, skládané, Z/Z, 1-vrstvé, zelené</t>
  </si>
  <si>
    <t>Papírové ručníky, skládané, Z/Z, 1-vstvé, zelené, 25 x 23 cm</t>
  </si>
  <si>
    <t>bal (250 ks)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</si>
  <si>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</si>
  <si>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</si>
  <si>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</si>
  <si>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</si>
  <si>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39810000-3</t>
  </si>
  <si>
    <t>39810000-3-1</t>
  </si>
  <si>
    <t>Vonný koncentrát k neutralizaci pachů</t>
  </si>
  <si>
    <t>Tekutý vonný koncentrát k neutralizaci pachů, použití do mycích roztoků</t>
  </si>
  <si>
    <t>33761000-2-6</t>
  </si>
  <si>
    <t>Toaletní papír, průrměr 19 cm, 2-vrstvý</t>
  </si>
  <si>
    <t>Toaletní papír, průměr 19 cm, 2-vrstvý, návin 180 m, super bílý, měkký, šíře cca 10 cm, průměr dutinky 6 cm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</si>
  <si>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</si>
  <si>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</si>
  <si>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</si>
  <si>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</si>
  <si>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</si>
  <si>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</si>
  <si>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</si>
  <si>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39831600-2</t>
  </si>
  <si>
    <t>39831600-2-6</t>
  </si>
  <si>
    <t>WC závěsné tablety do mís, pouze náplň</t>
  </si>
  <si>
    <t>WC závěcné tablety do mís, válečky/kuličky, s vůní, pouze náplň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</si>
  <si>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</si>
  <si>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</si>
  <si>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</si>
  <si>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</si>
  <si>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</si>
  <si>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</si>
  <si>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</si>
  <si>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</si>
  <si>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</si>
  <si>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</si>
  <si>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</si>
  <si>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</si>
  <si>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</si>
  <si>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</si>
  <si>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bal (3 ks)</t>
  </si>
  <si>
    <t>39831600-2-1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</si>
  <si>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</si>
  <si>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</si>
  <si>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ks (500 ml)</t>
  </si>
  <si>
    <t>39830000-9-14</t>
  </si>
  <si>
    <t>Mýdlový čistící prostředek na dřevo a dřevěné plochy</t>
  </si>
  <si>
    <t>Čistící prostředek, mýdlový, na dřevo a dřevěné plochy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</si>
  <si>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</si>
  <si>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</si>
  <si>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</si>
  <si>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</si>
  <si>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p. Mouková</t>
  </si>
  <si>
    <t>39222110-8</t>
  </si>
  <si>
    <t>39222110-8-10</t>
  </si>
  <si>
    <t>Kelímky</t>
  </si>
  <si>
    <t>kelímky na studené a teplé nápoje, čiré, PP, 0,2 l</t>
  </si>
  <si>
    <t>bal (100 ks)</t>
  </si>
  <si>
    <t>Sekretariát</t>
  </si>
  <si>
    <t>bud. A17/307</t>
  </si>
  <si>
    <t xml:space="preserve">Hrabálková Helena  </t>
  </si>
  <si>
    <t>169694@mail.muni.cz</t>
  </si>
  <si>
    <t>119911</t>
  </si>
  <si>
    <t>6001</t>
  </si>
  <si>
    <t>OBJ/1101/0029/15</t>
  </si>
  <si>
    <t>39222110-8-9</t>
  </si>
  <si>
    <t>kelímky na studené a teplé nápoje, bílé, PP, 0,2 l</t>
  </si>
  <si>
    <t>39222100-5</t>
  </si>
  <si>
    <t>39222100-5-15</t>
  </si>
  <si>
    <t>Papírový tácek, 17 x 25 cm</t>
  </si>
  <si>
    <t>Papírový tácek, bílý, rozměr cca 17 x 25 cm</t>
  </si>
  <si>
    <t>39811100-1-8</t>
  </si>
  <si>
    <t>Gelový osvěžovač vzduchu, různé vůně</t>
  </si>
  <si>
    <t>Osvěžovač vzduchu obsahující tuhý gel v plastové krabičce, různé vůně</t>
  </si>
  <si>
    <t>ks (150 g)</t>
  </si>
  <si>
    <t>Právnická fakulta</t>
  </si>
  <si>
    <t>PrF, Veveří 70</t>
  </si>
  <si>
    <t>Veveří 158/70, 61180 Brno</t>
  </si>
  <si>
    <t xml:space="preserve">Vafková Eva  </t>
  </si>
  <si>
    <t>1589@mail.muni.cz</t>
  </si>
  <si>
    <t>229880</t>
  </si>
  <si>
    <t>OBJ/2201/0002/15</t>
  </si>
  <si>
    <t>33763000-6-2</t>
  </si>
  <si>
    <t>Papírové ručníky, skládané, Z/Z, 2-vrstvé, bílé</t>
  </si>
  <si>
    <t>Papírové ručníky, skládané, Z/Z, 2-vstvé, bílé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</si>
  <si>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</si>
  <si>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</si>
  <si>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</si>
  <si>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</si>
  <si>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</si>
  <si>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Prosím o telefonické upozornění den před dodáním zboží.na tel.775333893.Děkuji.Eva Vafková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</si>
  <si>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</si>
  <si>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</si>
  <si>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</si>
  <si>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ks (250 ml)</t>
  </si>
  <si>
    <t>18937100-7</t>
  </si>
  <si>
    <t>18937100-7-10</t>
  </si>
  <si>
    <t>Mikrotenová taška s uchy</t>
  </si>
  <si>
    <t>Mikrotenová taška s uchy, bílo-červená. Nosnost 10 kg. Velikost 30+17x54cm.</t>
  </si>
  <si>
    <t>33761000-2-13</t>
  </si>
  <si>
    <t>Toaletní papír, 3-vrstvý</t>
  </si>
  <si>
    <t>Toaletní papír jemný parfémovaný, 3-vrstvý, 150 útržků/rolička</t>
  </si>
  <si>
    <t>bal (8 rolí)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</si>
  <si>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</si>
  <si>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</si>
  <si>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</si>
  <si>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39222110-8-12</t>
  </si>
  <si>
    <t>Kelímek polystyren 0,2l</t>
  </si>
  <si>
    <t>Kelímek na teplé nápoje, materiál pěnový polystyren, objem 0,2l</t>
  </si>
  <si>
    <t>bal (50 ks)</t>
  </si>
  <si>
    <t>Kat.psychologie</t>
  </si>
  <si>
    <t xml:space="preserve">Bloudíčková Lenka Bc. </t>
  </si>
  <si>
    <t>7421@mail.muni.cz</t>
  </si>
  <si>
    <t>0230</t>
  </si>
  <si>
    <t>239902</t>
  </si>
  <si>
    <t>04</t>
  </si>
  <si>
    <t>OBJ/2302/0007/15</t>
  </si>
  <si>
    <t>39222110-8-2</t>
  </si>
  <si>
    <t>Míchátko na kávu</t>
  </si>
  <si>
    <t>Plastové míchátko na kávu, délka 11 cm, barva bílá.</t>
  </si>
  <si>
    <t>bal (1000 ks)</t>
  </si>
  <si>
    <t>33764000-3-5e</t>
  </si>
  <si>
    <t>Papírové ubrousky, žluté, 1-vrstvé, 33 x 33 cm</t>
  </si>
  <si>
    <t>Papírové ubrousky, žluté, 1-vrstvé, rozměry cca 33 x 33 cm.</t>
  </si>
  <si>
    <t>0220</t>
  </si>
  <si>
    <t>OBJ/2302/0008/15</t>
  </si>
  <si>
    <t>39222100-5-13</t>
  </si>
  <si>
    <t>Papírový tácek, 11 x 17 cm</t>
  </si>
  <si>
    <t>Papírový tácek, bílý, rozměr cca 11 x 17 cm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</si>
  <si>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</si>
  <si>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</si>
  <si>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</si>
  <si>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</si>
  <si>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</si>
  <si>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</si>
  <si>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999580</t>
  </si>
  <si>
    <t>0100</t>
  </si>
  <si>
    <t>OBJ/9905/0013/15</t>
  </si>
  <si>
    <t>33711900-6-9</t>
  </si>
  <si>
    <t>Mýdlo tekuté na ruce obsahující substance na bázi kolagenu</t>
  </si>
  <si>
    <t>Tekuté mýdlo obsahující substance na bázi kolagenu, příznivě působící na pokožku</t>
  </si>
  <si>
    <t>Drogerie - prosinec 2014, plnění od 1. 2. 2015</t>
  </si>
  <si>
    <t>Centrum pro transfer technologií</t>
  </si>
  <si>
    <t xml:space="preserve">Nováková Petra Ing. </t>
  </si>
  <si>
    <t>52287@mail.muni.cz</t>
  </si>
  <si>
    <t>6611</t>
  </si>
  <si>
    <t>870000</t>
  </si>
  <si>
    <t>2195</t>
  </si>
  <si>
    <t>0000</t>
  </si>
  <si>
    <t>OBJ/8701/0003/15</t>
  </si>
  <si>
    <t>39514200-0</t>
  </si>
  <si>
    <t>39514200-0-3</t>
  </si>
  <si>
    <t>Houbová utěrka, 15 x 17 cm</t>
  </si>
  <si>
    <t>Houbová utěrka, vysoká savost, rozměry cca 15 x 17 cm</t>
  </si>
  <si>
    <t>bal (5 ks)</t>
  </si>
  <si>
    <t>39831210-1-2</t>
  </si>
  <si>
    <t>Čistič myčky</t>
  </si>
  <si>
    <t>Čistič myčky zabraňující usazování mastnoty a vodního kamene</t>
  </si>
  <si>
    <t>39831210-1-1</t>
  </si>
  <si>
    <t>Sůl do myčky</t>
  </si>
  <si>
    <t>Speciální sůl do myčky, změkčující vodu, zabraňující usazování vodního kamene</t>
  </si>
  <si>
    <t>ks (1,5 kg)</t>
  </si>
  <si>
    <t>drogerie - 1055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</si>
  <si>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</si>
  <si>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</si>
  <si>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</si>
  <si>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</si>
  <si>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</si>
  <si>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</si>
  <si>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</si>
  <si>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OBJ/9201/0025/15</t>
  </si>
  <si>
    <t>Celkem</t>
  </si>
  <si>
    <t>Jednotková cena bez DPH v Kč</t>
  </si>
  <si>
    <t>Celková cena za položku v Kč bez DPH</t>
  </si>
  <si>
    <t>Prosím gel OCEAN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</si>
</sst>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6" borderId="14" xfId="0" applyFont="1" applyFill="1" applyBorder="1" applyAlignment="1">
      <alignment vertical="top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W80" sqref="W80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7.57421875" style="0" customWidth="1"/>
    <col min="4" max="4" width="18.7109375" style="0" hidden="1" customWidth="1"/>
    <col min="5" max="5" width="14.140625" style="0" customWidth="1"/>
    <col min="6" max="6" width="38.140625" style="0" bestFit="1" customWidth="1"/>
    <col min="7" max="7" width="79.7109375" style="0" customWidth="1"/>
    <col min="8" max="8" width="38.7109375" style="0" hidden="1" customWidth="1"/>
    <col min="9" max="9" width="12.28125" style="0" bestFit="1" customWidth="1"/>
    <col min="10" max="10" width="7.00390625" style="0" hidden="1" customWidth="1"/>
    <col min="11" max="11" width="6.00390625" style="0" customWidth="1"/>
    <col min="12" max="12" width="3.28125" style="0" bestFit="1" customWidth="1"/>
    <col min="13" max="13" width="14.00390625" style="0" hidden="1" customWidth="1"/>
    <col min="14" max="14" width="22.57421875" style="0" customWidth="1"/>
    <col min="15" max="15" width="27.140625" style="0" bestFit="1" customWidth="1"/>
    <col min="16" max="16" width="33.00390625" style="0" bestFit="1" customWidth="1"/>
    <col min="17" max="17" width="3.28125" style="0" bestFit="1" customWidth="1"/>
    <col min="18" max="18" width="12.00390625" style="0" bestFit="1" customWidth="1"/>
    <col min="19" max="19" width="10.57421875" style="0" hidden="1" customWidth="1"/>
    <col min="20" max="20" width="20.140625" style="0" bestFit="1" customWidth="1"/>
    <col min="21" max="21" width="19.7109375" style="0" bestFit="1" customWidth="1"/>
    <col min="22" max="22" width="10.00390625" style="0" bestFit="1" customWidth="1"/>
    <col min="23" max="23" width="36.7109375" style="0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7.00390625" style="0" customWidth="1"/>
    <col min="30" max="30" width="22.140625" style="0" bestFit="1" customWidth="1"/>
    <col min="31" max="31" width="11.57421875" style="0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84.7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" t="s">
        <v>33</v>
      </c>
      <c r="AC5" s="2" t="s">
        <v>34</v>
      </c>
      <c r="AD5" s="2" t="s">
        <v>370</v>
      </c>
      <c r="AE5" s="2" t="s">
        <v>371</v>
      </c>
    </row>
    <row r="6" spans="1:31" ht="25.5">
      <c r="A6" s="3">
        <v>50407</v>
      </c>
      <c r="B6" s="4"/>
      <c r="C6" s="3">
        <v>144966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5</v>
      </c>
      <c r="K6" s="6">
        <v>5</v>
      </c>
      <c r="L6" s="7" t="s">
        <v>45</v>
      </c>
      <c r="M6" s="4">
        <v>313060</v>
      </c>
      <c r="N6" s="4" t="s">
        <v>46</v>
      </c>
      <c r="O6" s="4" t="s">
        <v>47</v>
      </c>
      <c r="P6" s="4" t="s">
        <v>48</v>
      </c>
      <c r="Q6" s="4">
        <v>4</v>
      </c>
      <c r="R6" s="4" t="s">
        <v>49</v>
      </c>
      <c r="S6" s="4">
        <v>75834</v>
      </c>
      <c r="T6" s="4" t="s">
        <v>50</v>
      </c>
      <c r="U6" s="4" t="s">
        <v>51</v>
      </c>
      <c r="V6" s="4">
        <v>549497447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9.8</v>
      </c>
      <c r="AE6" s="10">
        <f>ROUND($K$6*$AD$6,2)</f>
        <v>49</v>
      </c>
    </row>
    <row r="7" spans="1:31" ht="25.5">
      <c r="A7" s="3">
        <v>50407</v>
      </c>
      <c r="B7" s="4"/>
      <c r="C7" s="3">
        <v>145001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44</v>
      </c>
      <c r="J7" s="5">
        <v>5</v>
      </c>
      <c r="K7" s="6">
        <v>5</v>
      </c>
      <c r="L7" s="7" t="s">
        <v>45</v>
      </c>
      <c r="M7" s="4">
        <v>313060</v>
      </c>
      <c r="N7" s="4" t="s">
        <v>46</v>
      </c>
      <c r="O7" s="4" t="s">
        <v>47</v>
      </c>
      <c r="P7" s="4" t="s">
        <v>48</v>
      </c>
      <c r="Q7" s="4">
        <v>4</v>
      </c>
      <c r="R7" s="4" t="s">
        <v>49</v>
      </c>
      <c r="S7" s="4">
        <v>75834</v>
      </c>
      <c r="T7" s="4" t="s">
        <v>50</v>
      </c>
      <c r="U7" s="4" t="s">
        <v>51</v>
      </c>
      <c r="V7" s="4">
        <v>549497447</v>
      </c>
      <c r="W7" s="4"/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7" t="s">
        <v>57</v>
      </c>
      <c r="AD7" s="9">
        <v>119.93</v>
      </c>
      <c r="AE7" s="10">
        <f>ROUND($K$7*$AD$7,2)</f>
        <v>599.65</v>
      </c>
    </row>
    <row r="8" spans="1:31" ht="25.5">
      <c r="A8" s="3">
        <v>50407</v>
      </c>
      <c r="B8" s="4"/>
      <c r="C8" s="3">
        <v>145002</v>
      </c>
      <c r="D8" s="4" t="s">
        <v>58</v>
      </c>
      <c r="E8" s="4" t="s">
        <v>62</v>
      </c>
      <c r="F8" s="4" t="s">
        <v>63</v>
      </c>
      <c r="G8" s="4" t="s">
        <v>64</v>
      </c>
      <c r="H8" s="4"/>
      <c r="I8" s="4" t="s">
        <v>65</v>
      </c>
      <c r="J8" s="5">
        <v>3</v>
      </c>
      <c r="K8" s="6">
        <v>3</v>
      </c>
      <c r="L8" s="7" t="s">
        <v>45</v>
      </c>
      <c r="M8" s="4">
        <v>313060</v>
      </c>
      <c r="N8" s="4" t="s">
        <v>46</v>
      </c>
      <c r="O8" s="4" t="s">
        <v>47</v>
      </c>
      <c r="P8" s="4" t="s">
        <v>48</v>
      </c>
      <c r="Q8" s="4">
        <v>4</v>
      </c>
      <c r="R8" s="4" t="s">
        <v>49</v>
      </c>
      <c r="S8" s="4">
        <v>75834</v>
      </c>
      <c r="T8" s="4" t="s">
        <v>50</v>
      </c>
      <c r="U8" s="4" t="s">
        <v>51</v>
      </c>
      <c r="V8" s="4">
        <v>549497447</v>
      </c>
      <c r="W8" s="4"/>
      <c r="X8" s="8" t="s">
        <v>52</v>
      </c>
      <c r="Y8" s="8" t="s">
        <v>53</v>
      </c>
      <c r="Z8" s="8" t="s">
        <v>54</v>
      </c>
      <c r="AA8" s="8" t="s">
        <v>55</v>
      </c>
      <c r="AB8" s="8" t="s">
        <v>56</v>
      </c>
      <c r="AC8" s="7" t="s">
        <v>57</v>
      </c>
      <c r="AD8" s="9">
        <v>114.08</v>
      </c>
      <c r="AE8" s="10">
        <f>ROUND($K$8*$AD$8,2)</f>
        <v>342.24</v>
      </c>
    </row>
    <row r="9" spans="1:31" ht="25.5">
      <c r="A9" s="3">
        <v>50407</v>
      </c>
      <c r="B9" s="4"/>
      <c r="C9" s="3">
        <v>145356</v>
      </c>
      <c r="D9" s="4" t="s">
        <v>66</v>
      </c>
      <c r="E9" s="4" t="s">
        <v>67</v>
      </c>
      <c r="F9" s="4" t="s">
        <v>68</v>
      </c>
      <c r="G9" s="4" t="s">
        <v>69</v>
      </c>
      <c r="H9" s="4"/>
      <c r="I9" s="4" t="s">
        <v>70</v>
      </c>
      <c r="J9" s="5">
        <v>156</v>
      </c>
      <c r="K9" s="6">
        <v>156</v>
      </c>
      <c r="L9" s="7" t="s">
        <v>45</v>
      </c>
      <c r="M9" s="4">
        <v>313060</v>
      </c>
      <c r="N9" s="4" t="s">
        <v>46</v>
      </c>
      <c r="O9" s="4" t="s">
        <v>47</v>
      </c>
      <c r="P9" s="4" t="s">
        <v>48</v>
      </c>
      <c r="Q9" s="4">
        <v>4</v>
      </c>
      <c r="R9" s="4" t="s">
        <v>49</v>
      </c>
      <c r="S9" s="4">
        <v>75834</v>
      </c>
      <c r="T9" s="4" t="s">
        <v>50</v>
      </c>
      <c r="U9" s="4" t="s">
        <v>51</v>
      </c>
      <c r="V9" s="4">
        <v>549497447</v>
      </c>
      <c r="W9" s="4"/>
      <c r="X9" s="8" t="s">
        <v>71</v>
      </c>
      <c r="Y9" s="8" t="s">
        <v>53</v>
      </c>
      <c r="Z9" s="8" t="s">
        <v>72</v>
      </c>
      <c r="AA9" s="8" t="s">
        <v>73</v>
      </c>
      <c r="AB9" s="8" t="s">
        <v>56</v>
      </c>
      <c r="AC9" s="7" t="s">
        <v>57</v>
      </c>
      <c r="AD9" s="9">
        <v>26.45</v>
      </c>
      <c r="AE9" s="10">
        <f>ROUND($K$9*$AD$9,2)</f>
        <v>4126.2</v>
      </c>
    </row>
    <row r="10" spans="1:31" ht="25.5">
      <c r="A10" s="3">
        <v>50407</v>
      </c>
      <c r="B10" s="4"/>
      <c r="C10" s="3">
        <v>145387</v>
      </c>
      <c r="D10" s="4" t="s">
        <v>74</v>
      </c>
      <c r="E10" s="4" t="s">
        <v>75</v>
      </c>
      <c r="F10" s="4" t="s">
        <v>76</v>
      </c>
      <c r="G10" s="4" t="s">
        <v>77</v>
      </c>
      <c r="H10" s="4"/>
      <c r="I10" s="4" t="s">
        <v>78</v>
      </c>
      <c r="J10" s="5">
        <v>25</v>
      </c>
      <c r="K10" s="6">
        <v>25</v>
      </c>
      <c r="L10" s="7" t="s">
        <v>45</v>
      </c>
      <c r="M10" s="4">
        <v>313060</v>
      </c>
      <c r="N10" s="4" t="s">
        <v>46</v>
      </c>
      <c r="O10" s="4" t="s">
        <v>47</v>
      </c>
      <c r="P10" s="4" t="s">
        <v>48</v>
      </c>
      <c r="Q10" s="4">
        <v>4</v>
      </c>
      <c r="R10" s="4" t="s">
        <v>49</v>
      </c>
      <c r="S10" s="4">
        <v>75834</v>
      </c>
      <c r="T10" s="4" t="s">
        <v>50</v>
      </c>
      <c r="U10" s="4" t="s">
        <v>51</v>
      </c>
      <c r="V10" s="4">
        <v>549497447</v>
      </c>
      <c r="W10" s="4"/>
      <c r="X10" s="8" t="s">
        <v>71</v>
      </c>
      <c r="Y10" s="8" t="s">
        <v>53</v>
      </c>
      <c r="Z10" s="8" t="s">
        <v>72</v>
      </c>
      <c r="AA10" s="8" t="s">
        <v>73</v>
      </c>
      <c r="AB10" s="8" t="s">
        <v>56</v>
      </c>
      <c r="AC10" s="7" t="s">
        <v>57</v>
      </c>
      <c r="AD10" s="9">
        <v>13.17</v>
      </c>
      <c r="AE10" s="10">
        <f>ROUND($K$10*$AD$10,2)</f>
        <v>329.25</v>
      </c>
    </row>
    <row r="11" spans="1:31" ht="25.5">
      <c r="A11" s="3">
        <v>50407</v>
      </c>
      <c r="B11" s="4"/>
      <c r="C11" s="3">
        <v>145388</v>
      </c>
      <c r="D11" s="4" t="s">
        <v>74</v>
      </c>
      <c r="E11" s="4" t="s">
        <v>79</v>
      </c>
      <c r="F11" s="4" t="s">
        <v>80</v>
      </c>
      <c r="G11" s="4" t="s">
        <v>81</v>
      </c>
      <c r="H11" s="4"/>
      <c r="I11" s="4" t="s">
        <v>82</v>
      </c>
      <c r="J11" s="5">
        <v>50</v>
      </c>
      <c r="K11" s="6">
        <v>50</v>
      </c>
      <c r="L11" s="7" t="s">
        <v>45</v>
      </c>
      <c r="M11" s="4">
        <v>313060</v>
      </c>
      <c r="N11" s="4" t="s">
        <v>46</v>
      </c>
      <c r="O11" s="4" t="s">
        <v>47</v>
      </c>
      <c r="P11" s="4" t="s">
        <v>48</v>
      </c>
      <c r="Q11" s="4">
        <v>4</v>
      </c>
      <c r="R11" s="4" t="s">
        <v>49</v>
      </c>
      <c r="S11" s="4">
        <v>75834</v>
      </c>
      <c r="T11" s="4" t="s">
        <v>50</v>
      </c>
      <c r="U11" s="4" t="s">
        <v>51</v>
      </c>
      <c r="V11" s="4">
        <v>549497447</v>
      </c>
      <c r="W11" s="4"/>
      <c r="X11" s="8" t="s">
        <v>71</v>
      </c>
      <c r="Y11" s="8" t="s">
        <v>53</v>
      </c>
      <c r="Z11" s="8" t="s">
        <v>72</v>
      </c>
      <c r="AA11" s="8" t="s">
        <v>73</v>
      </c>
      <c r="AB11" s="8" t="s">
        <v>56</v>
      </c>
      <c r="AC11" s="7" t="s">
        <v>57</v>
      </c>
      <c r="AD11" s="9">
        <v>68.2</v>
      </c>
      <c r="AE11" s="10">
        <f>ROUND($K$11*$AD$11,2)</f>
        <v>3410</v>
      </c>
    </row>
    <row r="12" spans="1:31" ht="25.5">
      <c r="A12" s="3">
        <v>50407</v>
      </c>
      <c r="B12" s="4"/>
      <c r="C12" s="3">
        <v>145434</v>
      </c>
      <c r="D12" s="4" t="s">
        <v>83</v>
      </c>
      <c r="E12" s="4" t="s">
        <v>84</v>
      </c>
      <c r="F12" s="4" t="s">
        <v>85</v>
      </c>
      <c r="G12" s="4" t="s">
        <v>86</v>
      </c>
      <c r="H12" s="4"/>
      <c r="I12" s="4" t="s">
        <v>87</v>
      </c>
      <c r="J12" s="5">
        <v>10</v>
      </c>
      <c r="K12" s="6">
        <v>10</v>
      </c>
      <c r="L12" s="7" t="s">
        <v>45</v>
      </c>
      <c r="M12" s="4">
        <v>313060</v>
      </c>
      <c r="N12" s="4" t="s">
        <v>46</v>
      </c>
      <c r="O12" s="4" t="s">
        <v>47</v>
      </c>
      <c r="P12" s="4" t="s">
        <v>48</v>
      </c>
      <c r="Q12" s="4">
        <v>4</v>
      </c>
      <c r="R12" s="4" t="s">
        <v>49</v>
      </c>
      <c r="S12" s="4">
        <v>75834</v>
      </c>
      <c r="T12" s="4" t="s">
        <v>50</v>
      </c>
      <c r="U12" s="4" t="s">
        <v>51</v>
      </c>
      <c r="V12" s="4">
        <v>549497447</v>
      </c>
      <c r="W12" s="4"/>
      <c r="X12" s="8" t="s">
        <v>71</v>
      </c>
      <c r="Y12" s="8" t="s">
        <v>53</v>
      </c>
      <c r="Z12" s="8" t="s">
        <v>72</v>
      </c>
      <c r="AA12" s="8" t="s">
        <v>73</v>
      </c>
      <c r="AB12" s="8" t="s">
        <v>56</v>
      </c>
      <c r="AC12" s="7" t="s">
        <v>57</v>
      </c>
      <c r="AD12" s="9">
        <v>97.39</v>
      </c>
      <c r="AE12" s="10">
        <f>ROUND($K$12*$AD$12,2)</f>
        <v>973.9</v>
      </c>
    </row>
    <row r="13" spans="1:31" ht="25.5">
      <c r="A13" s="3">
        <v>50407</v>
      </c>
      <c r="B13" s="4"/>
      <c r="C13" s="3">
        <v>146815</v>
      </c>
      <c r="D13" s="4" t="s">
        <v>88</v>
      </c>
      <c r="E13" s="4" t="s">
        <v>89</v>
      </c>
      <c r="F13" s="4" t="s">
        <v>90</v>
      </c>
      <c r="G13" s="4" t="s">
        <v>91</v>
      </c>
      <c r="H13" s="4"/>
      <c r="I13" s="4" t="s">
        <v>70</v>
      </c>
      <c r="J13" s="5">
        <v>2</v>
      </c>
      <c r="K13" s="6">
        <v>2</v>
      </c>
      <c r="L13" s="7" t="s">
        <v>45</v>
      </c>
      <c r="M13" s="4">
        <v>313060</v>
      </c>
      <c r="N13" s="4" t="s">
        <v>46</v>
      </c>
      <c r="O13" s="4" t="s">
        <v>47</v>
      </c>
      <c r="P13" s="4" t="s">
        <v>48</v>
      </c>
      <c r="Q13" s="4">
        <v>4</v>
      </c>
      <c r="R13" s="4" t="s">
        <v>49</v>
      </c>
      <c r="S13" s="4">
        <v>75834</v>
      </c>
      <c r="T13" s="4" t="s">
        <v>50</v>
      </c>
      <c r="U13" s="4" t="s">
        <v>51</v>
      </c>
      <c r="V13" s="4">
        <v>549497447</v>
      </c>
      <c r="W13" s="4"/>
      <c r="X13" s="8" t="s">
        <v>71</v>
      </c>
      <c r="Y13" s="8" t="s">
        <v>53</v>
      </c>
      <c r="Z13" s="8" t="s">
        <v>72</v>
      </c>
      <c r="AA13" s="8" t="s">
        <v>73</v>
      </c>
      <c r="AB13" s="8" t="s">
        <v>56</v>
      </c>
      <c r="AC13" s="7" t="s">
        <v>57</v>
      </c>
      <c r="AD13" s="9">
        <v>271.56</v>
      </c>
      <c r="AE13" s="10">
        <f>ROUND($K$13*$AD$13,2)</f>
        <v>543.12</v>
      </c>
    </row>
    <row r="14" spans="1:31" ht="25.5">
      <c r="A14" s="3">
        <v>50407</v>
      </c>
      <c r="B14" s="4"/>
      <c r="C14" s="3">
        <v>146853</v>
      </c>
      <c r="D14" s="4" t="s">
        <v>58</v>
      </c>
      <c r="E14" s="4" t="s">
        <v>92</v>
      </c>
      <c r="F14" s="4" t="s">
        <v>93</v>
      </c>
      <c r="G14" s="4" t="s">
        <v>94</v>
      </c>
      <c r="H14" s="4"/>
      <c r="I14" s="4" t="s">
        <v>65</v>
      </c>
      <c r="J14" s="5">
        <v>120</v>
      </c>
      <c r="K14" s="6">
        <v>120</v>
      </c>
      <c r="L14" s="7" t="s">
        <v>45</v>
      </c>
      <c r="M14" s="4">
        <v>313060</v>
      </c>
      <c r="N14" s="4" t="s">
        <v>46</v>
      </c>
      <c r="O14" s="4" t="s">
        <v>47</v>
      </c>
      <c r="P14" s="4" t="s">
        <v>48</v>
      </c>
      <c r="Q14" s="4">
        <v>4</v>
      </c>
      <c r="R14" s="4" t="s">
        <v>49</v>
      </c>
      <c r="S14" s="4">
        <v>75834</v>
      </c>
      <c r="T14" s="4" t="s">
        <v>50</v>
      </c>
      <c r="U14" s="4" t="s">
        <v>51</v>
      </c>
      <c r="V14" s="4">
        <v>549497447</v>
      </c>
      <c r="W14" s="4"/>
      <c r="X14" s="8" t="s">
        <v>71</v>
      </c>
      <c r="Y14" s="8" t="s">
        <v>53</v>
      </c>
      <c r="Z14" s="8" t="s">
        <v>72</v>
      </c>
      <c r="AA14" s="8" t="s">
        <v>73</v>
      </c>
      <c r="AB14" s="8" t="s">
        <v>56</v>
      </c>
      <c r="AC14" s="7" t="s">
        <v>57</v>
      </c>
      <c r="AD14" s="9">
        <v>17.36</v>
      </c>
      <c r="AE14" s="10">
        <f>ROUND($K$14*$AD$14,2)</f>
        <v>2083.2</v>
      </c>
    </row>
    <row r="15" spans="1:31" ht="38.25">
      <c r="A15" s="3">
        <v>50407</v>
      </c>
      <c r="B15" s="4"/>
      <c r="C15" s="3">
        <v>146854</v>
      </c>
      <c r="D15" s="4" t="s">
        <v>83</v>
      </c>
      <c r="E15" s="4" t="s">
        <v>95</v>
      </c>
      <c r="F15" s="4" t="s">
        <v>96</v>
      </c>
      <c r="G15" s="4" t="s">
        <v>97</v>
      </c>
      <c r="H15" s="4"/>
      <c r="I15" s="4" t="s">
        <v>98</v>
      </c>
      <c r="J15" s="5">
        <v>20</v>
      </c>
      <c r="K15" s="6">
        <v>20</v>
      </c>
      <c r="L15" s="7" t="s">
        <v>45</v>
      </c>
      <c r="M15" s="4">
        <v>313060</v>
      </c>
      <c r="N15" s="4" t="s">
        <v>46</v>
      </c>
      <c r="O15" s="4" t="s">
        <v>47</v>
      </c>
      <c r="P15" s="4" t="s">
        <v>48</v>
      </c>
      <c r="Q15" s="4">
        <v>4</v>
      </c>
      <c r="R15" s="4" t="s">
        <v>49</v>
      </c>
      <c r="S15" s="4">
        <v>75834</v>
      </c>
      <c r="T15" s="4" t="s">
        <v>50</v>
      </c>
      <c r="U15" s="4" t="s">
        <v>51</v>
      </c>
      <c r="V15" s="4">
        <v>549497447</v>
      </c>
      <c r="W15" s="4"/>
      <c r="X15" s="8" t="s">
        <v>71</v>
      </c>
      <c r="Y15" s="8" t="s">
        <v>53</v>
      </c>
      <c r="Z15" s="8" t="s">
        <v>72</v>
      </c>
      <c r="AA15" s="8" t="s">
        <v>73</v>
      </c>
      <c r="AB15" s="8" t="s">
        <v>56</v>
      </c>
      <c r="AC15" s="7" t="s">
        <v>57</v>
      </c>
      <c r="AD15" s="9">
        <v>36.58</v>
      </c>
      <c r="AE15" s="10">
        <f>ROUND($K$15*$AD$15,2)</f>
        <v>731.6</v>
      </c>
    </row>
    <row r="16" spans="1:31" ht="25.5">
      <c r="A16" s="3">
        <v>50407</v>
      </c>
      <c r="B16" s="4"/>
      <c r="C16" s="3">
        <v>146856</v>
      </c>
      <c r="D16" s="4" t="s">
        <v>99</v>
      </c>
      <c r="E16" s="4" t="s">
        <v>100</v>
      </c>
      <c r="F16" s="4" t="s">
        <v>101</v>
      </c>
      <c r="G16" s="4" t="s">
        <v>102</v>
      </c>
      <c r="H16" s="4"/>
      <c r="I16" s="4" t="s">
        <v>103</v>
      </c>
      <c r="J16" s="5">
        <v>10</v>
      </c>
      <c r="K16" s="6">
        <v>10</v>
      </c>
      <c r="L16" s="7" t="s">
        <v>45</v>
      </c>
      <c r="M16" s="4">
        <v>313060</v>
      </c>
      <c r="N16" s="4" t="s">
        <v>46</v>
      </c>
      <c r="O16" s="4" t="s">
        <v>47</v>
      </c>
      <c r="P16" s="4" t="s">
        <v>48</v>
      </c>
      <c r="Q16" s="4">
        <v>4</v>
      </c>
      <c r="R16" s="4" t="s">
        <v>49</v>
      </c>
      <c r="S16" s="4">
        <v>75834</v>
      </c>
      <c r="T16" s="4" t="s">
        <v>50</v>
      </c>
      <c r="U16" s="4" t="s">
        <v>51</v>
      </c>
      <c r="V16" s="4">
        <v>549497447</v>
      </c>
      <c r="W16" s="4"/>
      <c r="X16" s="8" t="s">
        <v>71</v>
      </c>
      <c r="Y16" s="8" t="s">
        <v>53</v>
      </c>
      <c r="Z16" s="8" t="s">
        <v>72</v>
      </c>
      <c r="AA16" s="8" t="s">
        <v>73</v>
      </c>
      <c r="AB16" s="8" t="s">
        <v>56</v>
      </c>
      <c r="AC16" s="7" t="s">
        <v>57</v>
      </c>
      <c r="AD16" s="9">
        <v>85.56</v>
      </c>
      <c r="AE16" s="10">
        <f>ROUND($K$16*$AD$16,2)</f>
        <v>855.6</v>
      </c>
    </row>
    <row r="17" spans="1:31" ht="25.5">
      <c r="A17" s="3">
        <v>50407</v>
      </c>
      <c r="B17" s="4"/>
      <c r="C17" s="3">
        <v>146867</v>
      </c>
      <c r="D17" s="4" t="s">
        <v>104</v>
      </c>
      <c r="E17" s="4" t="s">
        <v>105</v>
      </c>
      <c r="F17" s="4" t="s">
        <v>106</v>
      </c>
      <c r="G17" s="4" t="s">
        <v>107</v>
      </c>
      <c r="H17" s="4"/>
      <c r="I17" s="4" t="s">
        <v>70</v>
      </c>
      <c r="J17" s="5">
        <v>10</v>
      </c>
      <c r="K17" s="6">
        <v>10</v>
      </c>
      <c r="L17" s="7" t="s">
        <v>45</v>
      </c>
      <c r="M17" s="4">
        <v>313060</v>
      </c>
      <c r="N17" s="4" t="s">
        <v>46</v>
      </c>
      <c r="O17" s="4" t="s">
        <v>47</v>
      </c>
      <c r="P17" s="4" t="s">
        <v>48</v>
      </c>
      <c r="Q17" s="4">
        <v>4</v>
      </c>
      <c r="R17" s="4" t="s">
        <v>49</v>
      </c>
      <c r="S17" s="4">
        <v>75834</v>
      </c>
      <c r="T17" s="4" t="s">
        <v>50</v>
      </c>
      <c r="U17" s="4" t="s">
        <v>51</v>
      </c>
      <c r="V17" s="4">
        <v>549497447</v>
      </c>
      <c r="W17" s="4"/>
      <c r="X17" s="8" t="s">
        <v>71</v>
      </c>
      <c r="Y17" s="8" t="s">
        <v>53</v>
      </c>
      <c r="Z17" s="8" t="s">
        <v>72</v>
      </c>
      <c r="AA17" s="8" t="s">
        <v>73</v>
      </c>
      <c r="AB17" s="8" t="s">
        <v>56</v>
      </c>
      <c r="AC17" s="7" t="s">
        <v>57</v>
      </c>
      <c r="AD17" s="9">
        <v>10.17</v>
      </c>
      <c r="AE17" s="10">
        <f>ROUND($K$17*$AD$17,2)</f>
        <v>101.7</v>
      </c>
    </row>
    <row r="18" spans="1:31" ht="25.5">
      <c r="A18" s="3">
        <v>50407</v>
      </c>
      <c r="B18" s="4"/>
      <c r="C18" s="3">
        <v>146868</v>
      </c>
      <c r="D18" s="4" t="s">
        <v>83</v>
      </c>
      <c r="E18" s="4" t="s">
        <v>108</v>
      </c>
      <c r="F18" s="4" t="s">
        <v>109</v>
      </c>
      <c r="G18" s="4" t="s">
        <v>110</v>
      </c>
      <c r="H18" s="4"/>
      <c r="I18" s="4" t="s">
        <v>111</v>
      </c>
      <c r="J18" s="5">
        <v>20</v>
      </c>
      <c r="K18" s="6">
        <v>20</v>
      </c>
      <c r="L18" s="7" t="s">
        <v>45</v>
      </c>
      <c r="M18" s="4">
        <v>313060</v>
      </c>
      <c r="N18" s="4" t="s">
        <v>46</v>
      </c>
      <c r="O18" s="4" t="s">
        <v>47</v>
      </c>
      <c r="P18" s="4" t="s">
        <v>48</v>
      </c>
      <c r="Q18" s="4">
        <v>4</v>
      </c>
      <c r="R18" s="4" t="s">
        <v>49</v>
      </c>
      <c r="S18" s="4">
        <v>75834</v>
      </c>
      <c r="T18" s="4" t="s">
        <v>50</v>
      </c>
      <c r="U18" s="4" t="s">
        <v>51</v>
      </c>
      <c r="V18" s="4">
        <v>549497447</v>
      </c>
      <c r="W18" s="4"/>
      <c r="X18" s="8" t="s">
        <v>71</v>
      </c>
      <c r="Y18" s="8" t="s">
        <v>53</v>
      </c>
      <c r="Z18" s="8" t="s">
        <v>72</v>
      </c>
      <c r="AA18" s="8" t="s">
        <v>73</v>
      </c>
      <c r="AB18" s="8" t="s">
        <v>56</v>
      </c>
      <c r="AC18" s="7" t="s">
        <v>57</v>
      </c>
      <c r="AD18" s="9">
        <v>20.06</v>
      </c>
      <c r="AE18" s="10">
        <f>ROUND($K$18*$AD$18,2)</f>
        <v>401.2</v>
      </c>
    </row>
    <row r="19" spans="1:31" ht="25.5">
      <c r="A19" s="3">
        <v>50407</v>
      </c>
      <c r="B19" s="4"/>
      <c r="C19" s="3">
        <v>146869</v>
      </c>
      <c r="D19" s="4" t="s">
        <v>40</v>
      </c>
      <c r="E19" s="4" t="s">
        <v>41</v>
      </c>
      <c r="F19" s="4" t="s">
        <v>42</v>
      </c>
      <c r="G19" s="4" t="s">
        <v>43</v>
      </c>
      <c r="H19" s="4"/>
      <c r="I19" s="4" t="s">
        <v>44</v>
      </c>
      <c r="J19" s="5">
        <v>20</v>
      </c>
      <c r="K19" s="6">
        <v>20</v>
      </c>
      <c r="L19" s="7" t="s">
        <v>45</v>
      </c>
      <c r="M19" s="4">
        <v>313060</v>
      </c>
      <c r="N19" s="4" t="s">
        <v>46</v>
      </c>
      <c r="O19" s="4" t="s">
        <v>47</v>
      </c>
      <c r="P19" s="4" t="s">
        <v>48</v>
      </c>
      <c r="Q19" s="4">
        <v>4</v>
      </c>
      <c r="R19" s="4" t="s">
        <v>49</v>
      </c>
      <c r="S19" s="4">
        <v>75834</v>
      </c>
      <c r="T19" s="4" t="s">
        <v>50</v>
      </c>
      <c r="U19" s="4" t="s">
        <v>51</v>
      </c>
      <c r="V19" s="4">
        <v>549497447</v>
      </c>
      <c r="W19" s="4"/>
      <c r="X19" s="8" t="s">
        <v>71</v>
      </c>
      <c r="Y19" s="8" t="s">
        <v>53</v>
      </c>
      <c r="Z19" s="8" t="s">
        <v>72</v>
      </c>
      <c r="AA19" s="8" t="s">
        <v>73</v>
      </c>
      <c r="AB19" s="8" t="s">
        <v>56</v>
      </c>
      <c r="AC19" s="7" t="s">
        <v>57</v>
      </c>
      <c r="AD19" s="9">
        <v>9.8</v>
      </c>
      <c r="AE19" s="10">
        <f>ROUND($K$19*$AD$19,2)</f>
        <v>196</v>
      </c>
    </row>
    <row r="20" spans="1:31" ht="38.25">
      <c r="A20" s="3">
        <v>50407</v>
      </c>
      <c r="B20" s="4"/>
      <c r="C20" s="3">
        <v>146870</v>
      </c>
      <c r="D20" s="4" t="s">
        <v>83</v>
      </c>
      <c r="E20" s="4" t="s">
        <v>112</v>
      </c>
      <c r="F20" s="4" t="s">
        <v>113</v>
      </c>
      <c r="G20" s="4" t="s">
        <v>114</v>
      </c>
      <c r="H20" s="4"/>
      <c r="I20" s="4" t="s">
        <v>103</v>
      </c>
      <c r="J20" s="5">
        <v>20</v>
      </c>
      <c r="K20" s="6">
        <v>20</v>
      </c>
      <c r="L20" s="7" t="s">
        <v>45</v>
      </c>
      <c r="M20" s="4">
        <v>313060</v>
      </c>
      <c r="N20" s="4" t="s">
        <v>46</v>
      </c>
      <c r="O20" s="4" t="s">
        <v>47</v>
      </c>
      <c r="P20" s="4" t="s">
        <v>48</v>
      </c>
      <c r="Q20" s="4">
        <v>4</v>
      </c>
      <c r="R20" s="4" t="s">
        <v>49</v>
      </c>
      <c r="S20" s="4">
        <v>75834</v>
      </c>
      <c r="T20" s="4" t="s">
        <v>50</v>
      </c>
      <c r="U20" s="4" t="s">
        <v>51</v>
      </c>
      <c r="V20" s="4">
        <v>549497447</v>
      </c>
      <c r="W20" s="4"/>
      <c r="X20" s="8" t="s">
        <v>71</v>
      </c>
      <c r="Y20" s="8" t="s">
        <v>53</v>
      </c>
      <c r="Z20" s="8" t="s">
        <v>72</v>
      </c>
      <c r="AA20" s="8" t="s">
        <v>73</v>
      </c>
      <c r="AB20" s="8" t="s">
        <v>56</v>
      </c>
      <c r="AC20" s="7" t="s">
        <v>57</v>
      </c>
      <c r="AD20" s="9">
        <v>36.17</v>
      </c>
      <c r="AE20" s="10">
        <f>ROUND($K$20*$AD$20,2)</f>
        <v>723.4</v>
      </c>
    </row>
    <row r="21" spans="1:31" ht="25.5">
      <c r="A21" s="3">
        <v>50407</v>
      </c>
      <c r="B21" s="4"/>
      <c r="C21" s="3">
        <v>146873</v>
      </c>
      <c r="D21" s="4" t="s">
        <v>99</v>
      </c>
      <c r="E21" s="4" t="s">
        <v>115</v>
      </c>
      <c r="F21" s="4" t="s">
        <v>116</v>
      </c>
      <c r="G21" s="4" t="s">
        <v>117</v>
      </c>
      <c r="H21" s="4"/>
      <c r="I21" s="4" t="s">
        <v>118</v>
      </c>
      <c r="J21" s="5">
        <v>10</v>
      </c>
      <c r="K21" s="6">
        <v>10</v>
      </c>
      <c r="L21" s="7" t="s">
        <v>45</v>
      </c>
      <c r="M21" s="4">
        <v>313060</v>
      </c>
      <c r="N21" s="4" t="s">
        <v>46</v>
      </c>
      <c r="O21" s="4" t="s">
        <v>47</v>
      </c>
      <c r="P21" s="4" t="s">
        <v>48</v>
      </c>
      <c r="Q21" s="4">
        <v>4</v>
      </c>
      <c r="R21" s="4" t="s">
        <v>49</v>
      </c>
      <c r="S21" s="4">
        <v>75834</v>
      </c>
      <c r="T21" s="4" t="s">
        <v>50</v>
      </c>
      <c r="U21" s="4" t="s">
        <v>51</v>
      </c>
      <c r="V21" s="4">
        <v>549497447</v>
      </c>
      <c r="W21" s="4"/>
      <c r="X21" s="8" t="s">
        <v>71</v>
      </c>
      <c r="Y21" s="8" t="s">
        <v>53</v>
      </c>
      <c r="Z21" s="8" t="s">
        <v>72</v>
      </c>
      <c r="AA21" s="8" t="s">
        <v>73</v>
      </c>
      <c r="AB21" s="8" t="s">
        <v>56</v>
      </c>
      <c r="AC21" s="7" t="s">
        <v>57</v>
      </c>
      <c r="AD21" s="9">
        <v>209.56</v>
      </c>
      <c r="AE21" s="10">
        <f>ROUND($K$21*$AD$21,2)</f>
        <v>2095.6</v>
      </c>
    </row>
    <row r="22" spans="1:31" ht="13.5" customHeight="1">
      <c r="A22" s="18"/>
      <c r="B22" s="18"/>
      <c r="C22" s="1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5" t="s">
        <v>119</v>
      </c>
      <c r="AE22" s="12">
        <f>SUM($AE$6:$AE$21)</f>
        <v>17561.660000000003</v>
      </c>
    </row>
    <row r="23" spans="1:3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38.25">
      <c r="A24" s="3">
        <v>50680</v>
      </c>
      <c r="B24" s="4" t="s">
        <v>120</v>
      </c>
      <c r="C24" s="3">
        <v>146206</v>
      </c>
      <c r="D24" s="4" t="s">
        <v>40</v>
      </c>
      <c r="E24" s="4" t="s">
        <v>121</v>
      </c>
      <c r="F24" s="4" t="s">
        <v>122</v>
      </c>
      <c r="G24" s="4" t="s">
        <v>123</v>
      </c>
      <c r="H24" s="4"/>
      <c r="I24" s="4" t="s">
        <v>124</v>
      </c>
      <c r="J24" s="5">
        <v>10</v>
      </c>
      <c r="K24" s="6">
        <v>10</v>
      </c>
      <c r="L24" s="7" t="s">
        <v>45</v>
      </c>
      <c r="M24" s="4">
        <v>840000</v>
      </c>
      <c r="N24" s="4" t="s">
        <v>125</v>
      </c>
      <c r="O24" s="4" t="s">
        <v>126</v>
      </c>
      <c r="P24" s="4" t="s">
        <v>127</v>
      </c>
      <c r="Q24" s="4">
        <v>1</v>
      </c>
      <c r="R24" s="4">
        <v>49</v>
      </c>
      <c r="S24" s="4">
        <v>100072</v>
      </c>
      <c r="T24" s="4" t="s">
        <v>128</v>
      </c>
      <c r="U24" s="4" t="s">
        <v>129</v>
      </c>
      <c r="V24" s="4">
        <v>549491114</v>
      </c>
      <c r="W24" s="4"/>
      <c r="X24" s="8" t="s">
        <v>130</v>
      </c>
      <c r="Y24" s="8" t="s">
        <v>131</v>
      </c>
      <c r="Z24" s="8" t="s">
        <v>54</v>
      </c>
      <c r="AA24" s="8" t="s">
        <v>130</v>
      </c>
      <c r="AB24" s="8" t="s">
        <v>132</v>
      </c>
      <c r="AC24" s="7" t="s">
        <v>133</v>
      </c>
      <c r="AD24" s="9">
        <v>37.08</v>
      </c>
      <c r="AE24" s="10">
        <f>ROUND($K$24*$AD$24,2)</f>
        <v>370.8</v>
      </c>
    </row>
    <row r="25" spans="1:31" ht="25.5">
      <c r="A25" s="3">
        <v>50680</v>
      </c>
      <c r="B25" s="4" t="s">
        <v>120</v>
      </c>
      <c r="C25" s="3">
        <v>146231</v>
      </c>
      <c r="D25" s="4" t="s">
        <v>40</v>
      </c>
      <c r="E25" s="4" t="s">
        <v>41</v>
      </c>
      <c r="F25" s="4" t="s">
        <v>42</v>
      </c>
      <c r="G25" s="4" t="s">
        <v>43</v>
      </c>
      <c r="H25" s="4"/>
      <c r="I25" s="4" t="s">
        <v>44</v>
      </c>
      <c r="J25" s="5">
        <v>2</v>
      </c>
      <c r="K25" s="6">
        <v>2</v>
      </c>
      <c r="L25" s="7" t="s">
        <v>45</v>
      </c>
      <c r="M25" s="4">
        <v>840000</v>
      </c>
      <c r="N25" s="4" t="s">
        <v>125</v>
      </c>
      <c r="O25" s="4" t="s">
        <v>126</v>
      </c>
      <c r="P25" s="4" t="s">
        <v>127</v>
      </c>
      <c r="Q25" s="4">
        <v>1</v>
      </c>
      <c r="R25" s="4">
        <v>49</v>
      </c>
      <c r="S25" s="4">
        <v>100072</v>
      </c>
      <c r="T25" s="4" t="s">
        <v>128</v>
      </c>
      <c r="U25" s="4" t="s">
        <v>129</v>
      </c>
      <c r="V25" s="4">
        <v>549491114</v>
      </c>
      <c r="W25" s="4"/>
      <c r="X25" s="8" t="s">
        <v>130</v>
      </c>
      <c r="Y25" s="8" t="s">
        <v>131</v>
      </c>
      <c r="Z25" s="8" t="s">
        <v>54</v>
      </c>
      <c r="AA25" s="8" t="s">
        <v>130</v>
      </c>
      <c r="AB25" s="8" t="s">
        <v>132</v>
      </c>
      <c r="AC25" s="7" t="s">
        <v>133</v>
      </c>
      <c r="AD25" s="9">
        <v>9.8</v>
      </c>
      <c r="AE25" s="10">
        <f>ROUND($K$25*$AD$25,2)</f>
        <v>19.6</v>
      </c>
    </row>
    <row r="26" spans="1:31" ht="38.25">
      <c r="A26" s="3">
        <v>50680</v>
      </c>
      <c r="B26" s="4" t="s">
        <v>120</v>
      </c>
      <c r="C26" s="3">
        <v>146251</v>
      </c>
      <c r="D26" s="4" t="s">
        <v>83</v>
      </c>
      <c r="E26" s="4" t="s">
        <v>95</v>
      </c>
      <c r="F26" s="4" t="s">
        <v>96</v>
      </c>
      <c r="G26" s="4" t="s">
        <v>97</v>
      </c>
      <c r="H26" s="4"/>
      <c r="I26" s="4" t="s">
        <v>98</v>
      </c>
      <c r="J26" s="5">
        <v>3</v>
      </c>
      <c r="K26" s="6">
        <v>3</v>
      </c>
      <c r="L26" s="7" t="s">
        <v>45</v>
      </c>
      <c r="M26" s="4">
        <v>840000</v>
      </c>
      <c r="N26" s="4" t="s">
        <v>125</v>
      </c>
      <c r="O26" s="4" t="s">
        <v>126</v>
      </c>
      <c r="P26" s="4" t="s">
        <v>127</v>
      </c>
      <c r="Q26" s="4">
        <v>1</v>
      </c>
      <c r="R26" s="4">
        <v>49</v>
      </c>
      <c r="S26" s="4">
        <v>100072</v>
      </c>
      <c r="T26" s="4" t="s">
        <v>128</v>
      </c>
      <c r="U26" s="4" t="s">
        <v>129</v>
      </c>
      <c r="V26" s="4">
        <v>549491114</v>
      </c>
      <c r="W26" s="4"/>
      <c r="X26" s="8" t="s">
        <v>130</v>
      </c>
      <c r="Y26" s="8" t="s">
        <v>131</v>
      </c>
      <c r="Z26" s="8" t="s">
        <v>54</v>
      </c>
      <c r="AA26" s="8" t="s">
        <v>130</v>
      </c>
      <c r="AB26" s="8" t="s">
        <v>132</v>
      </c>
      <c r="AC26" s="7" t="s">
        <v>133</v>
      </c>
      <c r="AD26" s="9">
        <v>36.58</v>
      </c>
      <c r="AE26" s="10">
        <f>ROUND($K$26*$AD$26,2)</f>
        <v>109.74</v>
      </c>
    </row>
    <row r="27" spans="1:31" ht="13.5" customHeight="1">
      <c r="A27" s="18"/>
      <c r="B27" s="18"/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5" t="s">
        <v>119</v>
      </c>
      <c r="AE27" s="12">
        <f>SUM($AE$24:$AE$26)</f>
        <v>500.14000000000004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25.5">
      <c r="A29" s="3">
        <v>50864</v>
      </c>
      <c r="B29" s="4" t="s">
        <v>134</v>
      </c>
      <c r="C29" s="3">
        <v>146355</v>
      </c>
      <c r="D29" s="4" t="s">
        <v>58</v>
      </c>
      <c r="E29" s="4" t="s">
        <v>135</v>
      </c>
      <c r="F29" s="4" t="s">
        <v>136</v>
      </c>
      <c r="G29" s="4" t="s">
        <v>137</v>
      </c>
      <c r="H29" s="4"/>
      <c r="I29" s="4" t="s">
        <v>138</v>
      </c>
      <c r="J29" s="5">
        <v>5</v>
      </c>
      <c r="K29" s="6">
        <v>5</v>
      </c>
      <c r="L29" s="7" t="s">
        <v>139</v>
      </c>
      <c r="M29" s="4">
        <v>119920</v>
      </c>
      <c r="N29" s="4" t="s">
        <v>140</v>
      </c>
      <c r="O29" s="4" t="s">
        <v>141</v>
      </c>
      <c r="P29" s="4" t="s">
        <v>48</v>
      </c>
      <c r="Q29" s="4">
        <v>3</v>
      </c>
      <c r="R29" s="4" t="s">
        <v>142</v>
      </c>
      <c r="S29" s="4">
        <v>133072</v>
      </c>
      <c r="T29" s="4" t="s">
        <v>143</v>
      </c>
      <c r="U29" s="4" t="s">
        <v>144</v>
      </c>
      <c r="V29" s="4">
        <v>549495006</v>
      </c>
      <c r="W29" s="4"/>
      <c r="X29" s="8" t="s">
        <v>145</v>
      </c>
      <c r="Y29" s="8" t="s">
        <v>146</v>
      </c>
      <c r="Z29" s="8" t="s">
        <v>147</v>
      </c>
      <c r="AA29" s="8" t="s">
        <v>148</v>
      </c>
      <c r="AB29" s="8" t="s">
        <v>149</v>
      </c>
      <c r="AC29" s="7" t="s">
        <v>150</v>
      </c>
      <c r="AD29" s="9">
        <v>38.69</v>
      </c>
      <c r="AE29" s="10">
        <f>ROUND($K$29*$AD$29,2)</f>
        <v>193.45</v>
      </c>
    </row>
    <row r="30" spans="1:31" ht="38.25">
      <c r="A30" s="3">
        <v>50864</v>
      </c>
      <c r="B30" s="4" t="s">
        <v>134</v>
      </c>
      <c r="C30" s="3">
        <v>146356</v>
      </c>
      <c r="D30" s="4" t="s">
        <v>40</v>
      </c>
      <c r="E30" s="4" t="s">
        <v>121</v>
      </c>
      <c r="F30" s="4" t="s">
        <v>122</v>
      </c>
      <c r="G30" s="4" t="s">
        <v>123</v>
      </c>
      <c r="H30" s="4"/>
      <c r="I30" s="4" t="s">
        <v>124</v>
      </c>
      <c r="J30" s="5">
        <v>5</v>
      </c>
      <c r="K30" s="6">
        <v>5</v>
      </c>
      <c r="L30" s="7" t="s">
        <v>139</v>
      </c>
      <c r="M30" s="4">
        <v>119920</v>
      </c>
      <c r="N30" s="4" t="s">
        <v>140</v>
      </c>
      <c r="O30" s="4" t="s">
        <v>141</v>
      </c>
      <c r="P30" s="4" t="s">
        <v>48</v>
      </c>
      <c r="Q30" s="4">
        <v>3</v>
      </c>
      <c r="R30" s="4" t="s">
        <v>142</v>
      </c>
      <c r="S30" s="4">
        <v>133072</v>
      </c>
      <c r="T30" s="4" t="s">
        <v>143</v>
      </c>
      <c r="U30" s="4" t="s">
        <v>144</v>
      </c>
      <c r="V30" s="4">
        <v>549495006</v>
      </c>
      <c r="W30" s="4"/>
      <c r="X30" s="8" t="s">
        <v>145</v>
      </c>
      <c r="Y30" s="8" t="s">
        <v>146</v>
      </c>
      <c r="Z30" s="8" t="s">
        <v>147</v>
      </c>
      <c r="AA30" s="8" t="s">
        <v>148</v>
      </c>
      <c r="AB30" s="8" t="s">
        <v>149</v>
      </c>
      <c r="AC30" s="7" t="s">
        <v>150</v>
      </c>
      <c r="AD30" s="9">
        <v>37.08</v>
      </c>
      <c r="AE30" s="10">
        <f>ROUND($K$30*$AD$30,2)</f>
        <v>185.4</v>
      </c>
    </row>
    <row r="31" spans="1:31" ht="25.5">
      <c r="A31" s="3">
        <v>50864</v>
      </c>
      <c r="B31" s="4" t="s">
        <v>134</v>
      </c>
      <c r="C31" s="3">
        <v>146357</v>
      </c>
      <c r="D31" s="4" t="s">
        <v>40</v>
      </c>
      <c r="E31" s="4" t="s">
        <v>41</v>
      </c>
      <c r="F31" s="4" t="s">
        <v>42</v>
      </c>
      <c r="G31" s="4" t="s">
        <v>43</v>
      </c>
      <c r="H31" s="4"/>
      <c r="I31" s="4" t="s">
        <v>44</v>
      </c>
      <c r="J31" s="5">
        <v>5</v>
      </c>
      <c r="K31" s="6">
        <v>5</v>
      </c>
      <c r="L31" s="7" t="s">
        <v>139</v>
      </c>
      <c r="M31" s="4">
        <v>119920</v>
      </c>
      <c r="N31" s="4" t="s">
        <v>140</v>
      </c>
      <c r="O31" s="4" t="s">
        <v>141</v>
      </c>
      <c r="P31" s="4" t="s">
        <v>48</v>
      </c>
      <c r="Q31" s="4">
        <v>3</v>
      </c>
      <c r="R31" s="4" t="s">
        <v>142</v>
      </c>
      <c r="S31" s="4">
        <v>133072</v>
      </c>
      <c r="T31" s="4" t="s">
        <v>143</v>
      </c>
      <c r="U31" s="4" t="s">
        <v>144</v>
      </c>
      <c r="V31" s="4">
        <v>549495006</v>
      </c>
      <c r="W31" s="4"/>
      <c r="X31" s="8" t="s">
        <v>145</v>
      </c>
      <c r="Y31" s="8" t="s">
        <v>146</v>
      </c>
      <c r="Z31" s="8" t="s">
        <v>147</v>
      </c>
      <c r="AA31" s="8" t="s">
        <v>148</v>
      </c>
      <c r="AB31" s="8" t="s">
        <v>149</v>
      </c>
      <c r="AC31" s="7" t="s">
        <v>150</v>
      </c>
      <c r="AD31" s="9">
        <v>9.8</v>
      </c>
      <c r="AE31" s="10">
        <f>ROUND($K$31*$AD$31,2)</f>
        <v>49</v>
      </c>
    </row>
    <row r="32" spans="1:31" ht="25.5">
      <c r="A32" s="3">
        <v>50864</v>
      </c>
      <c r="B32" s="4" t="s">
        <v>134</v>
      </c>
      <c r="C32" s="3">
        <v>146358</v>
      </c>
      <c r="D32" s="4" t="s">
        <v>151</v>
      </c>
      <c r="E32" s="4" t="s">
        <v>152</v>
      </c>
      <c r="F32" s="4" t="s">
        <v>153</v>
      </c>
      <c r="G32" s="4" t="s">
        <v>154</v>
      </c>
      <c r="H32" s="4"/>
      <c r="I32" s="4" t="s">
        <v>155</v>
      </c>
      <c r="J32" s="5">
        <v>1</v>
      </c>
      <c r="K32" s="6">
        <v>1</v>
      </c>
      <c r="L32" s="7" t="s">
        <v>139</v>
      </c>
      <c r="M32" s="4">
        <v>119920</v>
      </c>
      <c r="N32" s="4" t="s">
        <v>140</v>
      </c>
      <c r="O32" s="4" t="s">
        <v>141</v>
      </c>
      <c r="P32" s="4" t="s">
        <v>48</v>
      </c>
      <c r="Q32" s="4">
        <v>3</v>
      </c>
      <c r="R32" s="4" t="s">
        <v>142</v>
      </c>
      <c r="S32" s="4">
        <v>133072</v>
      </c>
      <c r="T32" s="4" t="s">
        <v>143</v>
      </c>
      <c r="U32" s="4" t="s">
        <v>144</v>
      </c>
      <c r="V32" s="4">
        <v>549495006</v>
      </c>
      <c r="W32" s="4"/>
      <c r="X32" s="8" t="s">
        <v>145</v>
      </c>
      <c r="Y32" s="8" t="s">
        <v>146</v>
      </c>
      <c r="Z32" s="8" t="s">
        <v>147</v>
      </c>
      <c r="AA32" s="8" t="s">
        <v>148</v>
      </c>
      <c r="AB32" s="8" t="s">
        <v>149</v>
      </c>
      <c r="AC32" s="7" t="s">
        <v>150</v>
      </c>
      <c r="AD32" s="9">
        <v>26.66</v>
      </c>
      <c r="AE32" s="10">
        <f>ROUND($K$32*$AD$32,2)</f>
        <v>26.66</v>
      </c>
    </row>
    <row r="33" spans="1:31" ht="38.25">
      <c r="A33" s="3">
        <v>50864</v>
      </c>
      <c r="B33" s="4" t="s">
        <v>134</v>
      </c>
      <c r="C33" s="3">
        <v>146391</v>
      </c>
      <c r="D33" s="4" t="s">
        <v>83</v>
      </c>
      <c r="E33" s="4" t="s">
        <v>95</v>
      </c>
      <c r="F33" s="4" t="s">
        <v>96</v>
      </c>
      <c r="G33" s="4" t="s">
        <v>97</v>
      </c>
      <c r="H33" s="4"/>
      <c r="I33" s="4" t="s">
        <v>98</v>
      </c>
      <c r="J33" s="5">
        <v>5</v>
      </c>
      <c r="K33" s="6">
        <v>5</v>
      </c>
      <c r="L33" s="7" t="s">
        <v>139</v>
      </c>
      <c r="M33" s="4">
        <v>119920</v>
      </c>
      <c r="N33" s="4" t="s">
        <v>140</v>
      </c>
      <c r="O33" s="4" t="s">
        <v>141</v>
      </c>
      <c r="P33" s="4" t="s">
        <v>48</v>
      </c>
      <c r="Q33" s="4">
        <v>3</v>
      </c>
      <c r="R33" s="4" t="s">
        <v>142</v>
      </c>
      <c r="S33" s="4">
        <v>133072</v>
      </c>
      <c r="T33" s="4" t="s">
        <v>143</v>
      </c>
      <c r="U33" s="4" t="s">
        <v>144</v>
      </c>
      <c r="V33" s="4">
        <v>549495006</v>
      </c>
      <c r="W33" s="4"/>
      <c r="X33" s="8" t="s">
        <v>145</v>
      </c>
      <c r="Y33" s="8" t="s">
        <v>146</v>
      </c>
      <c r="Z33" s="8" t="s">
        <v>147</v>
      </c>
      <c r="AA33" s="8" t="s">
        <v>148</v>
      </c>
      <c r="AB33" s="8" t="s">
        <v>149</v>
      </c>
      <c r="AC33" s="7" t="s">
        <v>150</v>
      </c>
      <c r="AD33" s="9">
        <v>36.58</v>
      </c>
      <c r="AE33" s="10">
        <f>ROUND($K$33*$AD$33,2)</f>
        <v>182.9</v>
      </c>
    </row>
    <row r="34" spans="1:31" ht="25.5">
      <c r="A34" s="3">
        <v>50864</v>
      </c>
      <c r="B34" s="4" t="s">
        <v>134</v>
      </c>
      <c r="C34" s="3">
        <v>146392</v>
      </c>
      <c r="D34" s="4" t="s">
        <v>83</v>
      </c>
      <c r="E34" s="4" t="s">
        <v>156</v>
      </c>
      <c r="F34" s="4" t="s">
        <v>157</v>
      </c>
      <c r="G34" s="4" t="s">
        <v>158</v>
      </c>
      <c r="H34" s="4"/>
      <c r="I34" s="4" t="s">
        <v>159</v>
      </c>
      <c r="J34" s="5">
        <v>2</v>
      </c>
      <c r="K34" s="6">
        <v>2</v>
      </c>
      <c r="L34" s="7" t="s">
        <v>139</v>
      </c>
      <c r="M34" s="4">
        <v>119920</v>
      </c>
      <c r="N34" s="4" t="s">
        <v>140</v>
      </c>
      <c r="O34" s="4" t="s">
        <v>141</v>
      </c>
      <c r="P34" s="4" t="s">
        <v>48</v>
      </c>
      <c r="Q34" s="4">
        <v>3</v>
      </c>
      <c r="R34" s="4" t="s">
        <v>142</v>
      </c>
      <c r="S34" s="4">
        <v>133072</v>
      </c>
      <c r="T34" s="4" t="s">
        <v>143</v>
      </c>
      <c r="U34" s="4" t="s">
        <v>144</v>
      </c>
      <c r="V34" s="4">
        <v>549495006</v>
      </c>
      <c r="W34" s="4"/>
      <c r="X34" s="8" t="s">
        <v>145</v>
      </c>
      <c r="Y34" s="8" t="s">
        <v>146</v>
      </c>
      <c r="Z34" s="8" t="s">
        <v>147</v>
      </c>
      <c r="AA34" s="8" t="s">
        <v>148</v>
      </c>
      <c r="AB34" s="8" t="s">
        <v>149</v>
      </c>
      <c r="AC34" s="7" t="s">
        <v>150</v>
      </c>
      <c r="AD34" s="9">
        <v>31</v>
      </c>
      <c r="AE34" s="10">
        <f>ROUND($K$34*$AD$34,2)</f>
        <v>62</v>
      </c>
    </row>
    <row r="35" spans="1:31" ht="25.5">
      <c r="A35" s="3">
        <v>50864</v>
      </c>
      <c r="B35" s="4" t="s">
        <v>134</v>
      </c>
      <c r="C35" s="3">
        <v>146393</v>
      </c>
      <c r="D35" s="4" t="s">
        <v>160</v>
      </c>
      <c r="E35" s="4" t="s">
        <v>161</v>
      </c>
      <c r="F35" s="4" t="s">
        <v>162</v>
      </c>
      <c r="G35" s="4" t="s">
        <v>163</v>
      </c>
      <c r="H35" s="4"/>
      <c r="I35" s="4" t="s">
        <v>164</v>
      </c>
      <c r="J35" s="5">
        <v>5</v>
      </c>
      <c r="K35" s="6">
        <v>5</v>
      </c>
      <c r="L35" s="7" t="s">
        <v>139</v>
      </c>
      <c r="M35" s="4">
        <v>119920</v>
      </c>
      <c r="N35" s="4" t="s">
        <v>140</v>
      </c>
      <c r="O35" s="4" t="s">
        <v>141</v>
      </c>
      <c r="P35" s="4" t="s">
        <v>48</v>
      </c>
      <c r="Q35" s="4">
        <v>3</v>
      </c>
      <c r="R35" s="4" t="s">
        <v>142</v>
      </c>
      <c r="S35" s="4">
        <v>133072</v>
      </c>
      <c r="T35" s="4" t="s">
        <v>143</v>
      </c>
      <c r="U35" s="4" t="s">
        <v>144</v>
      </c>
      <c r="V35" s="4">
        <v>549495006</v>
      </c>
      <c r="W35" s="4"/>
      <c r="X35" s="8" t="s">
        <v>145</v>
      </c>
      <c r="Y35" s="8" t="s">
        <v>146</v>
      </c>
      <c r="Z35" s="8" t="s">
        <v>147</v>
      </c>
      <c r="AA35" s="8" t="s">
        <v>148</v>
      </c>
      <c r="AB35" s="8" t="s">
        <v>149</v>
      </c>
      <c r="AC35" s="7" t="s">
        <v>150</v>
      </c>
      <c r="AD35" s="9">
        <v>12.28</v>
      </c>
      <c r="AE35" s="10">
        <f>ROUND($K$35*$AD$35,2)</f>
        <v>61.4</v>
      </c>
    </row>
    <row r="36" spans="1:31" ht="13.5" customHeight="1">
      <c r="A36" s="18"/>
      <c r="B36" s="18"/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5" t="s">
        <v>119</v>
      </c>
      <c r="AE36" s="12">
        <f>SUM($AE$29:$AE$35)</f>
        <v>760.8100000000001</v>
      </c>
    </row>
    <row r="37" spans="1:3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2.75">
      <c r="A38" s="3">
        <v>51041</v>
      </c>
      <c r="B38" s="4"/>
      <c r="C38" s="3">
        <v>146551</v>
      </c>
      <c r="D38" s="4" t="s">
        <v>165</v>
      </c>
      <c r="E38" s="4" t="s">
        <v>166</v>
      </c>
      <c r="F38" s="4" t="s">
        <v>167</v>
      </c>
      <c r="G38" s="4" t="s">
        <v>168</v>
      </c>
      <c r="H38" s="4"/>
      <c r="I38" s="4" t="s">
        <v>155</v>
      </c>
      <c r="J38" s="5">
        <v>2</v>
      </c>
      <c r="K38" s="6">
        <v>2</v>
      </c>
      <c r="L38" s="7" t="s">
        <v>139</v>
      </c>
      <c r="M38" s="4">
        <v>110511</v>
      </c>
      <c r="N38" s="4" t="s">
        <v>169</v>
      </c>
      <c r="O38" s="4" t="s">
        <v>170</v>
      </c>
      <c r="P38" s="4" t="s">
        <v>171</v>
      </c>
      <c r="Q38" s="4">
        <v>4</v>
      </c>
      <c r="R38" s="4" t="s">
        <v>172</v>
      </c>
      <c r="S38" s="4">
        <v>250</v>
      </c>
      <c r="T38" s="4" t="s">
        <v>173</v>
      </c>
      <c r="U38" s="4" t="s">
        <v>174</v>
      </c>
      <c r="V38" s="4">
        <v>549498191</v>
      </c>
      <c r="W38" s="4"/>
      <c r="X38" s="8" t="s">
        <v>130</v>
      </c>
      <c r="Y38" s="8" t="s">
        <v>175</v>
      </c>
      <c r="Z38" s="8" t="s">
        <v>54</v>
      </c>
      <c r="AA38" s="8" t="s">
        <v>130</v>
      </c>
      <c r="AB38" s="8" t="s">
        <v>149</v>
      </c>
      <c r="AC38" s="7" t="s">
        <v>176</v>
      </c>
      <c r="AD38" s="9">
        <v>20.46</v>
      </c>
      <c r="AE38" s="10">
        <f>ROUND($K$38*$AD$38,2)</f>
        <v>40.92</v>
      </c>
    </row>
    <row r="39" spans="1:31" ht="38.25">
      <c r="A39" s="3">
        <v>51041</v>
      </c>
      <c r="B39" s="4"/>
      <c r="C39" s="3">
        <v>146552</v>
      </c>
      <c r="D39" s="4" t="s">
        <v>177</v>
      </c>
      <c r="E39" s="4" t="s">
        <v>178</v>
      </c>
      <c r="F39" s="4" t="s">
        <v>179</v>
      </c>
      <c r="G39" s="4" t="s">
        <v>180</v>
      </c>
      <c r="H39" s="4"/>
      <c r="I39" s="4" t="s">
        <v>181</v>
      </c>
      <c r="J39" s="5">
        <v>2</v>
      </c>
      <c r="K39" s="6">
        <v>2</v>
      </c>
      <c r="L39" s="7" t="s">
        <v>139</v>
      </c>
      <c r="M39" s="4">
        <v>110511</v>
      </c>
      <c r="N39" s="4" t="s">
        <v>169</v>
      </c>
      <c r="O39" s="4" t="s">
        <v>170</v>
      </c>
      <c r="P39" s="4" t="s">
        <v>171</v>
      </c>
      <c r="Q39" s="4">
        <v>4</v>
      </c>
      <c r="R39" s="4" t="s">
        <v>172</v>
      </c>
      <c r="S39" s="4">
        <v>250</v>
      </c>
      <c r="T39" s="4" t="s">
        <v>173</v>
      </c>
      <c r="U39" s="4" t="s">
        <v>174</v>
      </c>
      <c r="V39" s="4">
        <v>549498191</v>
      </c>
      <c r="W39" s="4"/>
      <c r="X39" s="8" t="s">
        <v>130</v>
      </c>
      <c r="Y39" s="8" t="s">
        <v>175</v>
      </c>
      <c r="Z39" s="8" t="s">
        <v>54</v>
      </c>
      <c r="AA39" s="8" t="s">
        <v>130</v>
      </c>
      <c r="AB39" s="8" t="s">
        <v>149</v>
      </c>
      <c r="AC39" s="7" t="s">
        <v>176</v>
      </c>
      <c r="AD39" s="9">
        <v>12.83</v>
      </c>
      <c r="AE39" s="10">
        <f>ROUND($K$39*$AD$39,2)</f>
        <v>25.66</v>
      </c>
    </row>
    <row r="40" spans="1:31" ht="25.5">
      <c r="A40" s="3">
        <v>51041</v>
      </c>
      <c r="B40" s="4"/>
      <c r="C40" s="3">
        <v>146553</v>
      </c>
      <c r="D40" s="4" t="s">
        <v>99</v>
      </c>
      <c r="E40" s="4" t="s">
        <v>115</v>
      </c>
      <c r="F40" s="4" t="s">
        <v>116</v>
      </c>
      <c r="G40" s="4" t="s">
        <v>117</v>
      </c>
      <c r="H40" s="4"/>
      <c r="I40" s="4" t="s">
        <v>118</v>
      </c>
      <c r="J40" s="5">
        <v>1</v>
      </c>
      <c r="K40" s="6">
        <v>1</v>
      </c>
      <c r="L40" s="7" t="s">
        <v>139</v>
      </c>
      <c r="M40" s="4">
        <v>110511</v>
      </c>
      <c r="N40" s="4" t="s">
        <v>169</v>
      </c>
      <c r="O40" s="4" t="s">
        <v>170</v>
      </c>
      <c r="P40" s="4" t="s">
        <v>171</v>
      </c>
      <c r="Q40" s="4">
        <v>4</v>
      </c>
      <c r="R40" s="4" t="s">
        <v>172</v>
      </c>
      <c r="S40" s="4">
        <v>250</v>
      </c>
      <c r="T40" s="4" t="s">
        <v>173</v>
      </c>
      <c r="U40" s="4" t="s">
        <v>174</v>
      </c>
      <c r="V40" s="4">
        <v>549498191</v>
      </c>
      <c r="W40" s="4"/>
      <c r="X40" s="8" t="s">
        <v>130</v>
      </c>
      <c r="Y40" s="8" t="s">
        <v>175</v>
      </c>
      <c r="Z40" s="8" t="s">
        <v>54</v>
      </c>
      <c r="AA40" s="8" t="s">
        <v>130</v>
      </c>
      <c r="AB40" s="8" t="s">
        <v>149</v>
      </c>
      <c r="AC40" s="7" t="s">
        <v>176</v>
      </c>
      <c r="AD40" s="9">
        <v>209.56</v>
      </c>
      <c r="AE40" s="10">
        <f>ROUND($K$40*$AD$40,2)</f>
        <v>209.56</v>
      </c>
    </row>
    <row r="41" spans="1:31" ht="12.75">
      <c r="A41" s="3">
        <v>51041</v>
      </c>
      <c r="B41" s="4"/>
      <c r="C41" s="3">
        <v>146554</v>
      </c>
      <c r="D41" s="4" t="s">
        <v>165</v>
      </c>
      <c r="E41" s="4" t="s">
        <v>182</v>
      </c>
      <c r="F41" s="4" t="s">
        <v>183</v>
      </c>
      <c r="G41" s="4" t="s">
        <v>184</v>
      </c>
      <c r="H41" s="4"/>
      <c r="I41" s="4" t="s">
        <v>70</v>
      </c>
      <c r="J41" s="5">
        <v>2</v>
      </c>
      <c r="K41" s="6">
        <v>2</v>
      </c>
      <c r="L41" s="7" t="s">
        <v>139</v>
      </c>
      <c r="M41" s="4">
        <v>110511</v>
      </c>
      <c r="N41" s="4" t="s">
        <v>169</v>
      </c>
      <c r="O41" s="4" t="s">
        <v>170</v>
      </c>
      <c r="P41" s="4" t="s">
        <v>171</v>
      </c>
      <c r="Q41" s="4">
        <v>4</v>
      </c>
      <c r="R41" s="4" t="s">
        <v>172</v>
      </c>
      <c r="S41" s="4">
        <v>250</v>
      </c>
      <c r="T41" s="4" t="s">
        <v>173</v>
      </c>
      <c r="U41" s="4" t="s">
        <v>174</v>
      </c>
      <c r="V41" s="4">
        <v>549498191</v>
      </c>
      <c r="W41" s="4"/>
      <c r="X41" s="8" t="s">
        <v>130</v>
      </c>
      <c r="Y41" s="8" t="s">
        <v>175</v>
      </c>
      <c r="Z41" s="8" t="s">
        <v>54</v>
      </c>
      <c r="AA41" s="8" t="s">
        <v>130</v>
      </c>
      <c r="AB41" s="8" t="s">
        <v>149</v>
      </c>
      <c r="AC41" s="7" t="s">
        <v>176</v>
      </c>
      <c r="AD41" s="9">
        <v>74.28</v>
      </c>
      <c r="AE41" s="10">
        <f>ROUND($K$41*$AD$41,2)</f>
        <v>148.56</v>
      </c>
    </row>
    <row r="42" spans="1:31" ht="13.5" customHeight="1">
      <c r="A42" s="18"/>
      <c r="B42" s="18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5" t="s">
        <v>119</v>
      </c>
      <c r="AE42" s="12">
        <f>SUM($AE$38:$AE$41)</f>
        <v>424.7</v>
      </c>
    </row>
    <row r="43" spans="1:3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2.75">
      <c r="A44" s="3">
        <v>51061</v>
      </c>
      <c r="B44" s="4" t="s">
        <v>185</v>
      </c>
      <c r="C44" s="3">
        <v>146560</v>
      </c>
      <c r="D44" s="4" t="s">
        <v>186</v>
      </c>
      <c r="E44" s="4" t="s">
        <v>187</v>
      </c>
      <c r="F44" s="4" t="s">
        <v>188</v>
      </c>
      <c r="G44" s="4" t="s">
        <v>189</v>
      </c>
      <c r="H44" s="4"/>
      <c r="I44" s="4" t="s">
        <v>87</v>
      </c>
      <c r="J44" s="5">
        <v>6</v>
      </c>
      <c r="K44" s="6">
        <v>6</v>
      </c>
      <c r="L44" s="7" t="s">
        <v>45</v>
      </c>
      <c r="M44" s="4">
        <v>239880</v>
      </c>
      <c r="N44" s="4" t="s">
        <v>190</v>
      </c>
      <c r="O44" s="4" t="s">
        <v>191</v>
      </c>
      <c r="P44" s="4" t="s">
        <v>192</v>
      </c>
      <c r="Q44" s="4">
        <v>-1</v>
      </c>
      <c r="R44" s="4" t="s">
        <v>193</v>
      </c>
      <c r="S44" s="4">
        <v>186011</v>
      </c>
      <c r="T44" s="4" t="s">
        <v>194</v>
      </c>
      <c r="U44" s="4" t="s">
        <v>195</v>
      </c>
      <c r="V44" s="4"/>
      <c r="W44" s="4"/>
      <c r="X44" s="8" t="s">
        <v>130</v>
      </c>
      <c r="Y44" s="8" t="s">
        <v>196</v>
      </c>
      <c r="Z44" s="8" t="s">
        <v>54</v>
      </c>
      <c r="AA44" s="8" t="s">
        <v>130</v>
      </c>
      <c r="AB44" s="8" t="s">
        <v>56</v>
      </c>
      <c r="AC44" s="7" t="s">
        <v>197</v>
      </c>
      <c r="AD44" s="9">
        <v>64.48</v>
      </c>
      <c r="AE44" s="10">
        <f>ROUND($K$44*$AD$44,2)</f>
        <v>386.88</v>
      </c>
    </row>
    <row r="45" spans="1:31" ht="25.5">
      <c r="A45" s="3">
        <v>51061</v>
      </c>
      <c r="B45" s="4" t="s">
        <v>185</v>
      </c>
      <c r="C45" s="3">
        <v>146561</v>
      </c>
      <c r="D45" s="4" t="s">
        <v>74</v>
      </c>
      <c r="E45" s="4" t="s">
        <v>198</v>
      </c>
      <c r="F45" s="4" t="s">
        <v>199</v>
      </c>
      <c r="G45" s="4" t="s">
        <v>200</v>
      </c>
      <c r="H45" s="4"/>
      <c r="I45" s="4" t="s">
        <v>201</v>
      </c>
      <c r="J45" s="5">
        <v>1000</v>
      </c>
      <c r="K45" s="6">
        <v>1000</v>
      </c>
      <c r="L45" s="7" t="s">
        <v>45</v>
      </c>
      <c r="M45" s="4">
        <v>239880</v>
      </c>
      <c r="N45" s="4" t="s">
        <v>190</v>
      </c>
      <c r="O45" s="4" t="s">
        <v>191</v>
      </c>
      <c r="P45" s="4" t="s">
        <v>192</v>
      </c>
      <c r="Q45" s="4">
        <v>-1</v>
      </c>
      <c r="R45" s="4" t="s">
        <v>193</v>
      </c>
      <c r="S45" s="4">
        <v>186011</v>
      </c>
      <c r="T45" s="4" t="s">
        <v>194</v>
      </c>
      <c r="U45" s="4" t="s">
        <v>195</v>
      </c>
      <c r="V45" s="4"/>
      <c r="W45" s="4"/>
      <c r="X45" s="8" t="s">
        <v>130</v>
      </c>
      <c r="Y45" s="8" t="s">
        <v>196</v>
      </c>
      <c r="Z45" s="8" t="s">
        <v>54</v>
      </c>
      <c r="AA45" s="8" t="s">
        <v>130</v>
      </c>
      <c r="AB45" s="8" t="s">
        <v>56</v>
      </c>
      <c r="AC45" s="7" t="s">
        <v>197</v>
      </c>
      <c r="AD45" s="9">
        <v>13.08</v>
      </c>
      <c r="AE45" s="10">
        <f>ROUND($K$45*$AD$45,2)</f>
        <v>13080</v>
      </c>
    </row>
    <row r="46" spans="1:31" ht="12.75">
      <c r="A46" s="3">
        <v>51061</v>
      </c>
      <c r="B46" s="4" t="s">
        <v>185</v>
      </c>
      <c r="C46" s="3">
        <v>146562</v>
      </c>
      <c r="D46" s="4" t="s">
        <v>58</v>
      </c>
      <c r="E46" s="4" t="s">
        <v>202</v>
      </c>
      <c r="F46" s="4" t="s">
        <v>203</v>
      </c>
      <c r="G46" s="4" t="s">
        <v>204</v>
      </c>
      <c r="H46" s="4"/>
      <c r="I46" s="4" t="s">
        <v>205</v>
      </c>
      <c r="J46" s="5">
        <v>30</v>
      </c>
      <c r="K46" s="6">
        <v>30</v>
      </c>
      <c r="L46" s="7" t="s">
        <v>45</v>
      </c>
      <c r="M46" s="4">
        <v>239880</v>
      </c>
      <c r="N46" s="4" t="s">
        <v>190</v>
      </c>
      <c r="O46" s="4" t="s">
        <v>191</v>
      </c>
      <c r="P46" s="4" t="s">
        <v>192</v>
      </c>
      <c r="Q46" s="4">
        <v>-1</v>
      </c>
      <c r="R46" s="4" t="s">
        <v>193</v>
      </c>
      <c r="S46" s="4">
        <v>186011</v>
      </c>
      <c r="T46" s="4" t="s">
        <v>194</v>
      </c>
      <c r="U46" s="4" t="s">
        <v>195</v>
      </c>
      <c r="V46" s="4"/>
      <c r="W46" s="4"/>
      <c r="X46" s="8" t="s">
        <v>130</v>
      </c>
      <c r="Y46" s="8" t="s">
        <v>196</v>
      </c>
      <c r="Z46" s="8" t="s">
        <v>54</v>
      </c>
      <c r="AA46" s="8" t="s">
        <v>130</v>
      </c>
      <c r="AB46" s="8" t="s">
        <v>56</v>
      </c>
      <c r="AC46" s="7" t="s">
        <v>197</v>
      </c>
      <c r="AD46" s="9">
        <v>20.83</v>
      </c>
      <c r="AE46" s="10">
        <f>ROUND($K$46*$AD$46,2)</f>
        <v>624.9</v>
      </c>
    </row>
    <row r="47" spans="1:31" ht="38.25">
      <c r="A47" s="3">
        <v>51061</v>
      </c>
      <c r="B47" s="4" t="s">
        <v>185</v>
      </c>
      <c r="C47" s="3">
        <v>146563</v>
      </c>
      <c r="D47" s="4" t="s">
        <v>83</v>
      </c>
      <c r="E47" s="4" t="s">
        <v>112</v>
      </c>
      <c r="F47" s="4" t="s">
        <v>113</v>
      </c>
      <c r="G47" s="4" t="s">
        <v>114</v>
      </c>
      <c r="H47" s="4"/>
      <c r="I47" s="4" t="s">
        <v>103</v>
      </c>
      <c r="J47" s="5">
        <v>6</v>
      </c>
      <c r="K47" s="6">
        <v>6</v>
      </c>
      <c r="L47" s="7" t="s">
        <v>45</v>
      </c>
      <c r="M47" s="4">
        <v>239880</v>
      </c>
      <c r="N47" s="4" t="s">
        <v>190</v>
      </c>
      <c r="O47" s="4" t="s">
        <v>191</v>
      </c>
      <c r="P47" s="4" t="s">
        <v>192</v>
      </c>
      <c r="Q47" s="4">
        <v>-1</v>
      </c>
      <c r="R47" s="4" t="s">
        <v>193</v>
      </c>
      <c r="S47" s="4">
        <v>186011</v>
      </c>
      <c r="T47" s="4" t="s">
        <v>194</v>
      </c>
      <c r="U47" s="4" t="s">
        <v>195</v>
      </c>
      <c r="V47" s="4"/>
      <c r="W47" s="4"/>
      <c r="X47" s="8" t="s">
        <v>130</v>
      </c>
      <c r="Y47" s="8" t="s">
        <v>196</v>
      </c>
      <c r="Z47" s="8" t="s">
        <v>54</v>
      </c>
      <c r="AA47" s="8" t="s">
        <v>130</v>
      </c>
      <c r="AB47" s="8" t="s">
        <v>56</v>
      </c>
      <c r="AC47" s="7" t="s">
        <v>197</v>
      </c>
      <c r="AD47" s="9">
        <v>36.17</v>
      </c>
      <c r="AE47" s="10">
        <f>ROUND($K$47*$AD$47,2)</f>
        <v>217.02</v>
      </c>
    </row>
    <row r="48" spans="1:31" ht="25.5">
      <c r="A48" s="3">
        <v>51061</v>
      </c>
      <c r="B48" s="4" t="s">
        <v>185</v>
      </c>
      <c r="C48" s="3">
        <v>146564</v>
      </c>
      <c r="D48" s="4" t="s">
        <v>83</v>
      </c>
      <c r="E48" s="4" t="s">
        <v>84</v>
      </c>
      <c r="F48" s="4" t="s">
        <v>85</v>
      </c>
      <c r="G48" s="4" t="s">
        <v>86</v>
      </c>
      <c r="H48" s="4"/>
      <c r="I48" s="4" t="s">
        <v>87</v>
      </c>
      <c r="J48" s="5">
        <v>6</v>
      </c>
      <c r="K48" s="6">
        <v>6</v>
      </c>
      <c r="L48" s="7" t="s">
        <v>45</v>
      </c>
      <c r="M48" s="4">
        <v>239880</v>
      </c>
      <c r="N48" s="4" t="s">
        <v>190</v>
      </c>
      <c r="O48" s="4" t="s">
        <v>191</v>
      </c>
      <c r="P48" s="4" t="s">
        <v>192</v>
      </c>
      <c r="Q48" s="4">
        <v>-1</v>
      </c>
      <c r="R48" s="4" t="s">
        <v>193</v>
      </c>
      <c r="S48" s="4">
        <v>186011</v>
      </c>
      <c r="T48" s="4" t="s">
        <v>194</v>
      </c>
      <c r="U48" s="4" t="s">
        <v>195</v>
      </c>
      <c r="V48" s="4"/>
      <c r="W48" s="4"/>
      <c r="X48" s="8" t="s">
        <v>130</v>
      </c>
      <c r="Y48" s="8" t="s">
        <v>196</v>
      </c>
      <c r="Z48" s="8" t="s">
        <v>54</v>
      </c>
      <c r="AA48" s="8" t="s">
        <v>130</v>
      </c>
      <c r="AB48" s="8" t="s">
        <v>56</v>
      </c>
      <c r="AC48" s="7" t="s">
        <v>197</v>
      </c>
      <c r="AD48" s="9">
        <v>97.39</v>
      </c>
      <c r="AE48" s="10">
        <f>ROUND($K$48*$AD$48,2)</f>
        <v>584.34</v>
      </c>
    </row>
    <row r="49" spans="1:31" ht="12.75">
      <c r="A49" s="3">
        <v>51061</v>
      </c>
      <c r="B49" s="4" t="s">
        <v>185</v>
      </c>
      <c r="C49" s="3">
        <v>146565</v>
      </c>
      <c r="D49" s="4" t="s">
        <v>104</v>
      </c>
      <c r="E49" s="4" t="s">
        <v>105</v>
      </c>
      <c r="F49" s="4" t="s">
        <v>106</v>
      </c>
      <c r="G49" s="4" t="s">
        <v>107</v>
      </c>
      <c r="H49" s="4"/>
      <c r="I49" s="4" t="s">
        <v>70</v>
      </c>
      <c r="J49" s="5">
        <v>6</v>
      </c>
      <c r="K49" s="6">
        <v>6</v>
      </c>
      <c r="L49" s="7" t="s">
        <v>45</v>
      </c>
      <c r="M49" s="4">
        <v>239880</v>
      </c>
      <c r="N49" s="4" t="s">
        <v>190</v>
      </c>
      <c r="O49" s="4" t="s">
        <v>191</v>
      </c>
      <c r="P49" s="4" t="s">
        <v>192</v>
      </c>
      <c r="Q49" s="4">
        <v>-1</v>
      </c>
      <c r="R49" s="4" t="s">
        <v>193</v>
      </c>
      <c r="S49" s="4">
        <v>186011</v>
      </c>
      <c r="T49" s="4" t="s">
        <v>194</v>
      </c>
      <c r="U49" s="4" t="s">
        <v>195</v>
      </c>
      <c r="V49" s="4"/>
      <c r="W49" s="4"/>
      <c r="X49" s="8" t="s">
        <v>130</v>
      </c>
      <c r="Y49" s="8" t="s">
        <v>196</v>
      </c>
      <c r="Z49" s="8" t="s">
        <v>54</v>
      </c>
      <c r="AA49" s="8" t="s">
        <v>130</v>
      </c>
      <c r="AB49" s="8" t="s">
        <v>56</v>
      </c>
      <c r="AC49" s="7" t="s">
        <v>197</v>
      </c>
      <c r="AD49" s="9">
        <v>10.17</v>
      </c>
      <c r="AE49" s="10">
        <f>ROUND($K$49*$AD$49,2)</f>
        <v>61.02</v>
      </c>
    </row>
    <row r="50" spans="1:31" ht="12.75">
      <c r="A50" s="3">
        <v>51061</v>
      </c>
      <c r="B50" s="4" t="s">
        <v>185</v>
      </c>
      <c r="C50" s="3">
        <v>146566</v>
      </c>
      <c r="D50" s="4" t="s">
        <v>206</v>
      </c>
      <c r="E50" s="4" t="s">
        <v>207</v>
      </c>
      <c r="F50" s="4" t="s">
        <v>208</v>
      </c>
      <c r="G50" s="4" t="s">
        <v>209</v>
      </c>
      <c r="H50" s="4"/>
      <c r="I50" s="4" t="s">
        <v>124</v>
      </c>
      <c r="J50" s="5">
        <v>6</v>
      </c>
      <c r="K50" s="6">
        <v>6</v>
      </c>
      <c r="L50" s="7" t="s">
        <v>45</v>
      </c>
      <c r="M50" s="4">
        <v>239880</v>
      </c>
      <c r="N50" s="4" t="s">
        <v>190</v>
      </c>
      <c r="O50" s="4" t="s">
        <v>191</v>
      </c>
      <c r="P50" s="4" t="s">
        <v>192</v>
      </c>
      <c r="Q50" s="4">
        <v>-1</v>
      </c>
      <c r="R50" s="4" t="s">
        <v>193</v>
      </c>
      <c r="S50" s="4">
        <v>186011</v>
      </c>
      <c r="T50" s="4" t="s">
        <v>194</v>
      </c>
      <c r="U50" s="4" t="s">
        <v>195</v>
      </c>
      <c r="V50" s="4"/>
      <c r="W50" s="4"/>
      <c r="X50" s="8" t="s">
        <v>130</v>
      </c>
      <c r="Y50" s="8" t="s">
        <v>196</v>
      </c>
      <c r="Z50" s="8" t="s">
        <v>54</v>
      </c>
      <c r="AA50" s="8" t="s">
        <v>130</v>
      </c>
      <c r="AB50" s="8" t="s">
        <v>56</v>
      </c>
      <c r="AC50" s="7" t="s">
        <v>197</v>
      </c>
      <c r="AD50" s="9">
        <v>122.51</v>
      </c>
      <c r="AE50" s="10">
        <f>ROUND($K$50*$AD$50,2)</f>
        <v>735.06</v>
      </c>
    </row>
    <row r="51" spans="1:31" ht="25.5">
      <c r="A51" s="3">
        <v>51061</v>
      </c>
      <c r="B51" s="4" t="s">
        <v>185</v>
      </c>
      <c r="C51" s="3">
        <v>146567</v>
      </c>
      <c r="D51" s="4" t="s">
        <v>66</v>
      </c>
      <c r="E51" s="4" t="s">
        <v>210</v>
      </c>
      <c r="F51" s="4" t="s">
        <v>211</v>
      </c>
      <c r="G51" s="4" t="s">
        <v>212</v>
      </c>
      <c r="H51" s="4"/>
      <c r="I51" s="4" t="s">
        <v>70</v>
      </c>
      <c r="J51" s="5">
        <v>600</v>
      </c>
      <c r="K51" s="6">
        <v>600</v>
      </c>
      <c r="L51" s="7" t="s">
        <v>45</v>
      </c>
      <c r="M51" s="4">
        <v>239880</v>
      </c>
      <c r="N51" s="4" t="s">
        <v>190</v>
      </c>
      <c r="O51" s="4" t="s">
        <v>191</v>
      </c>
      <c r="P51" s="4" t="s">
        <v>192</v>
      </c>
      <c r="Q51" s="4">
        <v>-1</v>
      </c>
      <c r="R51" s="4" t="s">
        <v>193</v>
      </c>
      <c r="S51" s="4">
        <v>186011</v>
      </c>
      <c r="T51" s="4" t="s">
        <v>194</v>
      </c>
      <c r="U51" s="4" t="s">
        <v>195</v>
      </c>
      <c r="V51" s="4"/>
      <c r="W51" s="4"/>
      <c r="X51" s="8" t="s">
        <v>130</v>
      </c>
      <c r="Y51" s="8" t="s">
        <v>196</v>
      </c>
      <c r="Z51" s="8" t="s">
        <v>54</v>
      </c>
      <c r="AA51" s="8" t="s">
        <v>130</v>
      </c>
      <c r="AB51" s="8" t="s">
        <v>56</v>
      </c>
      <c r="AC51" s="7" t="s">
        <v>197</v>
      </c>
      <c r="AD51" s="9">
        <v>32.88</v>
      </c>
      <c r="AE51" s="10">
        <f>ROUND($K$51*$AD$51,2)</f>
        <v>19728</v>
      </c>
    </row>
    <row r="52" spans="1:31" ht="25.5">
      <c r="A52" s="3">
        <v>51061</v>
      </c>
      <c r="B52" s="4" t="s">
        <v>185</v>
      </c>
      <c r="C52" s="3">
        <v>146568</v>
      </c>
      <c r="D52" s="4" t="s">
        <v>58</v>
      </c>
      <c r="E52" s="4" t="s">
        <v>213</v>
      </c>
      <c r="F52" s="4" t="s">
        <v>214</v>
      </c>
      <c r="G52" s="4" t="s">
        <v>215</v>
      </c>
      <c r="H52" s="4"/>
      <c r="I52" s="4" t="s">
        <v>216</v>
      </c>
      <c r="J52" s="5">
        <v>40</v>
      </c>
      <c r="K52" s="6">
        <v>40</v>
      </c>
      <c r="L52" s="7" t="s">
        <v>45</v>
      </c>
      <c r="M52" s="4">
        <v>239880</v>
      </c>
      <c r="N52" s="4" t="s">
        <v>190</v>
      </c>
      <c r="O52" s="4" t="s">
        <v>191</v>
      </c>
      <c r="P52" s="4" t="s">
        <v>192</v>
      </c>
      <c r="Q52" s="4">
        <v>-1</v>
      </c>
      <c r="R52" s="4" t="s">
        <v>193</v>
      </c>
      <c r="S52" s="4">
        <v>186011</v>
      </c>
      <c r="T52" s="4" t="s">
        <v>194</v>
      </c>
      <c r="U52" s="4" t="s">
        <v>195</v>
      </c>
      <c r="V52" s="4"/>
      <c r="W52" s="4"/>
      <c r="X52" s="8" t="s">
        <v>130</v>
      </c>
      <c r="Y52" s="8" t="s">
        <v>196</v>
      </c>
      <c r="Z52" s="8" t="s">
        <v>54</v>
      </c>
      <c r="AA52" s="8" t="s">
        <v>130</v>
      </c>
      <c r="AB52" s="8" t="s">
        <v>56</v>
      </c>
      <c r="AC52" s="7" t="s">
        <v>197</v>
      </c>
      <c r="AD52" s="9">
        <v>8.56</v>
      </c>
      <c r="AE52" s="10">
        <f>ROUND($K$52*$AD$52,2)</f>
        <v>342.4</v>
      </c>
    </row>
    <row r="53" spans="1:31" ht="25.5">
      <c r="A53" s="3">
        <v>51061</v>
      </c>
      <c r="B53" s="4" t="s">
        <v>185</v>
      </c>
      <c r="C53" s="3">
        <v>146569</v>
      </c>
      <c r="D53" s="4" t="s">
        <v>58</v>
      </c>
      <c r="E53" s="4" t="s">
        <v>92</v>
      </c>
      <c r="F53" s="4" t="s">
        <v>93</v>
      </c>
      <c r="G53" s="4" t="s">
        <v>94</v>
      </c>
      <c r="H53" s="4"/>
      <c r="I53" s="4" t="s">
        <v>65</v>
      </c>
      <c r="J53" s="5">
        <v>20</v>
      </c>
      <c r="K53" s="6">
        <v>20</v>
      </c>
      <c r="L53" s="7" t="s">
        <v>45</v>
      </c>
      <c r="M53" s="4">
        <v>239880</v>
      </c>
      <c r="N53" s="4" t="s">
        <v>190</v>
      </c>
      <c r="O53" s="4" t="s">
        <v>191</v>
      </c>
      <c r="P53" s="4" t="s">
        <v>192</v>
      </c>
      <c r="Q53" s="4">
        <v>-1</v>
      </c>
      <c r="R53" s="4" t="s">
        <v>193</v>
      </c>
      <c r="S53" s="4">
        <v>186011</v>
      </c>
      <c r="T53" s="4" t="s">
        <v>194</v>
      </c>
      <c r="U53" s="4" t="s">
        <v>195</v>
      </c>
      <c r="V53" s="4"/>
      <c r="W53" s="4"/>
      <c r="X53" s="8" t="s">
        <v>130</v>
      </c>
      <c r="Y53" s="8" t="s">
        <v>196</v>
      </c>
      <c r="Z53" s="8" t="s">
        <v>54</v>
      </c>
      <c r="AA53" s="8" t="s">
        <v>130</v>
      </c>
      <c r="AB53" s="8" t="s">
        <v>56</v>
      </c>
      <c r="AC53" s="7" t="s">
        <v>197</v>
      </c>
      <c r="AD53" s="9">
        <v>17.36</v>
      </c>
      <c r="AE53" s="10">
        <f>ROUND($K$53*$AD$53,2)</f>
        <v>347.2</v>
      </c>
    </row>
    <row r="54" spans="1:31" ht="25.5">
      <c r="A54" s="3">
        <v>51061</v>
      </c>
      <c r="B54" s="4" t="s">
        <v>185</v>
      </c>
      <c r="C54" s="3">
        <v>146570</v>
      </c>
      <c r="D54" s="4" t="s">
        <v>83</v>
      </c>
      <c r="E54" s="4" t="s">
        <v>217</v>
      </c>
      <c r="F54" s="4" t="s">
        <v>218</v>
      </c>
      <c r="G54" s="4" t="s">
        <v>219</v>
      </c>
      <c r="H54" s="4"/>
      <c r="I54" s="4" t="s">
        <v>103</v>
      </c>
      <c r="J54" s="5">
        <v>6</v>
      </c>
      <c r="K54" s="6">
        <v>6</v>
      </c>
      <c r="L54" s="7" t="s">
        <v>45</v>
      </c>
      <c r="M54" s="4">
        <v>239880</v>
      </c>
      <c r="N54" s="4" t="s">
        <v>190</v>
      </c>
      <c r="O54" s="4" t="s">
        <v>191</v>
      </c>
      <c r="P54" s="4" t="s">
        <v>192</v>
      </c>
      <c r="Q54" s="4">
        <v>-1</v>
      </c>
      <c r="R54" s="4" t="s">
        <v>193</v>
      </c>
      <c r="S54" s="4">
        <v>186011</v>
      </c>
      <c r="T54" s="4" t="s">
        <v>194</v>
      </c>
      <c r="U54" s="4" t="s">
        <v>195</v>
      </c>
      <c r="V54" s="4"/>
      <c r="W54" s="4"/>
      <c r="X54" s="8" t="s">
        <v>130</v>
      </c>
      <c r="Y54" s="8" t="s">
        <v>196</v>
      </c>
      <c r="Z54" s="8" t="s">
        <v>54</v>
      </c>
      <c r="AA54" s="8" t="s">
        <v>130</v>
      </c>
      <c r="AB54" s="8" t="s">
        <v>56</v>
      </c>
      <c r="AC54" s="7" t="s">
        <v>197</v>
      </c>
      <c r="AD54" s="9">
        <v>29.43</v>
      </c>
      <c r="AE54" s="10">
        <f>ROUND($K$54*$AD$54,2)</f>
        <v>176.58</v>
      </c>
    </row>
    <row r="55" spans="1:31" ht="12.75">
      <c r="A55" s="3">
        <v>51061</v>
      </c>
      <c r="B55" s="4" t="s">
        <v>185</v>
      </c>
      <c r="C55" s="3">
        <v>146571</v>
      </c>
      <c r="D55" s="4" t="s">
        <v>165</v>
      </c>
      <c r="E55" s="4" t="s">
        <v>166</v>
      </c>
      <c r="F55" s="4" t="s">
        <v>167</v>
      </c>
      <c r="G55" s="4" t="s">
        <v>168</v>
      </c>
      <c r="H55" s="4"/>
      <c r="I55" s="4" t="s">
        <v>155</v>
      </c>
      <c r="J55" s="5">
        <v>6</v>
      </c>
      <c r="K55" s="6">
        <v>6</v>
      </c>
      <c r="L55" s="7" t="s">
        <v>45</v>
      </c>
      <c r="M55" s="4">
        <v>239880</v>
      </c>
      <c r="N55" s="4" t="s">
        <v>190</v>
      </c>
      <c r="O55" s="4" t="s">
        <v>191</v>
      </c>
      <c r="P55" s="4" t="s">
        <v>192</v>
      </c>
      <c r="Q55" s="4">
        <v>-1</v>
      </c>
      <c r="R55" s="4" t="s">
        <v>193</v>
      </c>
      <c r="S55" s="4">
        <v>186011</v>
      </c>
      <c r="T55" s="4" t="s">
        <v>194</v>
      </c>
      <c r="U55" s="4" t="s">
        <v>195</v>
      </c>
      <c r="V55" s="4"/>
      <c r="W55" s="4"/>
      <c r="X55" s="8" t="s">
        <v>130</v>
      </c>
      <c r="Y55" s="8" t="s">
        <v>196</v>
      </c>
      <c r="Z55" s="8" t="s">
        <v>54</v>
      </c>
      <c r="AA55" s="8" t="s">
        <v>130</v>
      </c>
      <c r="AB55" s="8" t="s">
        <v>56</v>
      </c>
      <c r="AC55" s="7" t="s">
        <v>197</v>
      </c>
      <c r="AD55" s="9">
        <v>20.46</v>
      </c>
      <c r="AE55" s="10">
        <f>ROUND($K$55*$AD$55,2)</f>
        <v>122.76</v>
      </c>
    </row>
    <row r="56" spans="1:31" ht="25.5">
      <c r="A56" s="3">
        <v>51061</v>
      </c>
      <c r="B56" s="4" t="s">
        <v>185</v>
      </c>
      <c r="C56" s="3">
        <v>146572</v>
      </c>
      <c r="D56" s="4" t="s">
        <v>151</v>
      </c>
      <c r="E56" s="4" t="s">
        <v>152</v>
      </c>
      <c r="F56" s="4" t="s">
        <v>153</v>
      </c>
      <c r="G56" s="4" t="s">
        <v>154</v>
      </c>
      <c r="H56" s="4"/>
      <c r="I56" s="4" t="s">
        <v>155</v>
      </c>
      <c r="J56" s="5">
        <v>7</v>
      </c>
      <c r="K56" s="6">
        <v>7</v>
      </c>
      <c r="L56" s="7" t="s">
        <v>45</v>
      </c>
      <c r="M56" s="4">
        <v>239880</v>
      </c>
      <c r="N56" s="4" t="s">
        <v>190</v>
      </c>
      <c r="O56" s="4" t="s">
        <v>191</v>
      </c>
      <c r="P56" s="4" t="s">
        <v>192</v>
      </c>
      <c r="Q56" s="4">
        <v>-1</v>
      </c>
      <c r="R56" s="4" t="s">
        <v>193</v>
      </c>
      <c r="S56" s="4">
        <v>186011</v>
      </c>
      <c r="T56" s="4" t="s">
        <v>194</v>
      </c>
      <c r="U56" s="4" t="s">
        <v>195</v>
      </c>
      <c r="V56" s="4"/>
      <c r="W56" s="4"/>
      <c r="X56" s="8" t="s">
        <v>130</v>
      </c>
      <c r="Y56" s="8" t="s">
        <v>196</v>
      </c>
      <c r="Z56" s="8" t="s">
        <v>54</v>
      </c>
      <c r="AA56" s="8" t="s">
        <v>130</v>
      </c>
      <c r="AB56" s="8" t="s">
        <v>56</v>
      </c>
      <c r="AC56" s="7" t="s">
        <v>197</v>
      </c>
      <c r="AD56" s="9">
        <v>26.66</v>
      </c>
      <c r="AE56" s="10">
        <f>ROUND($K$56*$AD$56,2)</f>
        <v>186.62</v>
      </c>
    </row>
    <row r="57" spans="1:31" ht="12.75">
      <c r="A57" s="3">
        <v>51061</v>
      </c>
      <c r="B57" s="4" t="s">
        <v>185</v>
      </c>
      <c r="C57" s="3">
        <v>146573</v>
      </c>
      <c r="D57" s="4" t="s">
        <v>220</v>
      </c>
      <c r="E57" s="4" t="s">
        <v>221</v>
      </c>
      <c r="F57" s="4" t="s">
        <v>222</v>
      </c>
      <c r="G57" s="4" t="s">
        <v>223</v>
      </c>
      <c r="H57" s="4"/>
      <c r="I57" s="4" t="s">
        <v>70</v>
      </c>
      <c r="J57" s="5">
        <v>56</v>
      </c>
      <c r="K57" s="6">
        <v>56</v>
      </c>
      <c r="L57" s="7" t="s">
        <v>45</v>
      </c>
      <c r="M57" s="4">
        <v>239880</v>
      </c>
      <c r="N57" s="4" t="s">
        <v>190</v>
      </c>
      <c r="O57" s="4" t="s">
        <v>191</v>
      </c>
      <c r="P57" s="4" t="s">
        <v>192</v>
      </c>
      <c r="Q57" s="4">
        <v>-1</v>
      </c>
      <c r="R57" s="4" t="s">
        <v>193</v>
      </c>
      <c r="S57" s="4">
        <v>186011</v>
      </c>
      <c r="T57" s="4" t="s">
        <v>194</v>
      </c>
      <c r="U57" s="4" t="s">
        <v>195</v>
      </c>
      <c r="V57" s="4"/>
      <c r="W57" s="4"/>
      <c r="X57" s="8" t="s">
        <v>130</v>
      </c>
      <c r="Y57" s="8" t="s">
        <v>196</v>
      </c>
      <c r="Z57" s="8" t="s">
        <v>54</v>
      </c>
      <c r="AA57" s="8" t="s">
        <v>130</v>
      </c>
      <c r="AB57" s="8" t="s">
        <v>56</v>
      </c>
      <c r="AC57" s="7" t="s">
        <v>197</v>
      </c>
      <c r="AD57" s="9">
        <v>9.3</v>
      </c>
      <c r="AE57" s="10">
        <f>ROUND($K$57*$AD$57,2)</f>
        <v>520.8</v>
      </c>
    </row>
    <row r="58" spans="1:31" ht="51">
      <c r="A58" s="3">
        <v>51061</v>
      </c>
      <c r="B58" s="4" t="s">
        <v>185</v>
      </c>
      <c r="C58" s="3">
        <v>146574</v>
      </c>
      <c r="D58" s="4" t="s">
        <v>83</v>
      </c>
      <c r="E58" s="4" t="s">
        <v>224</v>
      </c>
      <c r="F58" s="4" t="s">
        <v>225</v>
      </c>
      <c r="G58" s="4" t="s">
        <v>226</v>
      </c>
      <c r="H58" s="4"/>
      <c r="I58" s="4" t="s">
        <v>103</v>
      </c>
      <c r="J58" s="5">
        <v>6</v>
      </c>
      <c r="K58" s="6">
        <v>6</v>
      </c>
      <c r="L58" s="7" t="s">
        <v>45</v>
      </c>
      <c r="M58" s="4">
        <v>239880</v>
      </c>
      <c r="N58" s="4" t="s">
        <v>190</v>
      </c>
      <c r="O58" s="4" t="s">
        <v>191</v>
      </c>
      <c r="P58" s="4" t="s">
        <v>192</v>
      </c>
      <c r="Q58" s="4">
        <v>-1</v>
      </c>
      <c r="R58" s="4" t="s">
        <v>193</v>
      </c>
      <c r="S58" s="4">
        <v>186011</v>
      </c>
      <c r="T58" s="4" t="s">
        <v>194</v>
      </c>
      <c r="U58" s="4" t="s">
        <v>195</v>
      </c>
      <c r="V58" s="4"/>
      <c r="W58" s="4"/>
      <c r="X58" s="8" t="s">
        <v>130</v>
      </c>
      <c r="Y58" s="8" t="s">
        <v>196</v>
      </c>
      <c r="Z58" s="8" t="s">
        <v>54</v>
      </c>
      <c r="AA58" s="8" t="s">
        <v>130</v>
      </c>
      <c r="AB58" s="8" t="s">
        <v>56</v>
      </c>
      <c r="AC58" s="7" t="s">
        <v>197</v>
      </c>
      <c r="AD58" s="9">
        <v>52.08</v>
      </c>
      <c r="AE58" s="10">
        <f>ROUND($K$58*$AD$58,2)</f>
        <v>312.48</v>
      </c>
    </row>
    <row r="59" spans="1:31" ht="38.25">
      <c r="A59" s="3">
        <v>51061</v>
      </c>
      <c r="B59" s="4" t="s">
        <v>185</v>
      </c>
      <c r="C59" s="3">
        <v>146575</v>
      </c>
      <c r="D59" s="4" t="s">
        <v>177</v>
      </c>
      <c r="E59" s="4" t="s">
        <v>227</v>
      </c>
      <c r="F59" s="4" t="s">
        <v>228</v>
      </c>
      <c r="G59" s="4" t="s">
        <v>229</v>
      </c>
      <c r="H59" s="4"/>
      <c r="I59" s="4" t="s">
        <v>181</v>
      </c>
      <c r="J59" s="5">
        <v>6</v>
      </c>
      <c r="K59" s="6">
        <v>6</v>
      </c>
      <c r="L59" s="7" t="s">
        <v>45</v>
      </c>
      <c r="M59" s="4">
        <v>239880</v>
      </c>
      <c r="N59" s="4" t="s">
        <v>190</v>
      </c>
      <c r="O59" s="4" t="s">
        <v>191</v>
      </c>
      <c r="P59" s="4" t="s">
        <v>192</v>
      </c>
      <c r="Q59" s="4">
        <v>-1</v>
      </c>
      <c r="R59" s="4" t="s">
        <v>193</v>
      </c>
      <c r="S59" s="4">
        <v>186011</v>
      </c>
      <c r="T59" s="4" t="s">
        <v>194</v>
      </c>
      <c r="U59" s="4" t="s">
        <v>195</v>
      </c>
      <c r="V59" s="4"/>
      <c r="W59" s="4"/>
      <c r="X59" s="8" t="s">
        <v>130</v>
      </c>
      <c r="Y59" s="8" t="s">
        <v>196</v>
      </c>
      <c r="Z59" s="8" t="s">
        <v>54</v>
      </c>
      <c r="AA59" s="8" t="s">
        <v>130</v>
      </c>
      <c r="AB59" s="8" t="s">
        <v>56</v>
      </c>
      <c r="AC59" s="7" t="s">
        <v>197</v>
      </c>
      <c r="AD59" s="9">
        <v>12.83</v>
      </c>
      <c r="AE59" s="10">
        <f>ROUND($K$59*$AD$59,2)</f>
        <v>76.98</v>
      </c>
    </row>
    <row r="60" spans="1:31" ht="25.5">
      <c r="A60" s="3">
        <v>51061</v>
      </c>
      <c r="B60" s="4" t="s">
        <v>185</v>
      </c>
      <c r="C60" s="3">
        <v>146576</v>
      </c>
      <c r="D60" s="4" t="s">
        <v>74</v>
      </c>
      <c r="E60" s="4" t="s">
        <v>75</v>
      </c>
      <c r="F60" s="4" t="s">
        <v>76</v>
      </c>
      <c r="G60" s="4" t="s">
        <v>77</v>
      </c>
      <c r="H60" s="4"/>
      <c r="I60" s="4" t="s">
        <v>78</v>
      </c>
      <c r="J60" s="5">
        <v>20</v>
      </c>
      <c r="K60" s="6">
        <v>20</v>
      </c>
      <c r="L60" s="7" t="s">
        <v>45</v>
      </c>
      <c r="M60" s="4">
        <v>239880</v>
      </c>
      <c r="N60" s="4" t="s">
        <v>190</v>
      </c>
      <c r="O60" s="4" t="s">
        <v>191</v>
      </c>
      <c r="P60" s="4" t="s">
        <v>192</v>
      </c>
      <c r="Q60" s="4">
        <v>-1</v>
      </c>
      <c r="R60" s="4" t="s">
        <v>193</v>
      </c>
      <c r="S60" s="4">
        <v>186011</v>
      </c>
      <c r="T60" s="4" t="s">
        <v>194</v>
      </c>
      <c r="U60" s="4" t="s">
        <v>195</v>
      </c>
      <c r="V60" s="4"/>
      <c r="W60" s="4"/>
      <c r="X60" s="8" t="s">
        <v>130</v>
      </c>
      <c r="Y60" s="8" t="s">
        <v>196</v>
      </c>
      <c r="Z60" s="8" t="s">
        <v>54</v>
      </c>
      <c r="AA60" s="8" t="s">
        <v>130</v>
      </c>
      <c r="AB60" s="8" t="s">
        <v>56</v>
      </c>
      <c r="AC60" s="7" t="s">
        <v>197</v>
      </c>
      <c r="AD60" s="9">
        <v>13.17</v>
      </c>
      <c r="AE60" s="10">
        <f>ROUND($K$60*$AD$60,2)</f>
        <v>263.4</v>
      </c>
    </row>
    <row r="61" spans="1:31" ht="25.5">
      <c r="A61" s="3">
        <v>51061</v>
      </c>
      <c r="B61" s="4" t="s">
        <v>185</v>
      </c>
      <c r="C61" s="3">
        <v>146577</v>
      </c>
      <c r="D61" s="4" t="s">
        <v>230</v>
      </c>
      <c r="E61" s="4" t="s">
        <v>231</v>
      </c>
      <c r="F61" s="4" t="s">
        <v>232</v>
      </c>
      <c r="G61" s="4" t="s">
        <v>233</v>
      </c>
      <c r="H61" s="4"/>
      <c r="I61" s="4" t="s">
        <v>234</v>
      </c>
      <c r="J61" s="5">
        <v>6</v>
      </c>
      <c r="K61" s="6">
        <v>6</v>
      </c>
      <c r="L61" s="7" t="s">
        <v>45</v>
      </c>
      <c r="M61" s="4">
        <v>239880</v>
      </c>
      <c r="N61" s="4" t="s">
        <v>190</v>
      </c>
      <c r="O61" s="4" t="s">
        <v>191</v>
      </c>
      <c r="P61" s="4" t="s">
        <v>192</v>
      </c>
      <c r="Q61" s="4">
        <v>-1</v>
      </c>
      <c r="R61" s="4" t="s">
        <v>193</v>
      </c>
      <c r="S61" s="4">
        <v>186011</v>
      </c>
      <c r="T61" s="4" t="s">
        <v>194</v>
      </c>
      <c r="U61" s="4" t="s">
        <v>195</v>
      </c>
      <c r="V61" s="4"/>
      <c r="W61" s="4"/>
      <c r="X61" s="8" t="s">
        <v>130</v>
      </c>
      <c r="Y61" s="8" t="s">
        <v>196</v>
      </c>
      <c r="Z61" s="8" t="s">
        <v>54</v>
      </c>
      <c r="AA61" s="8" t="s">
        <v>130</v>
      </c>
      <c r="AB61" s="8" t="s">
        <v>56</v>
      </c>
      <c r="AC61" s="7" t="s">
        <v>197</v>
      </c>
      <c r="AD61" s="9">
        <v>33.23</v>
      </c>
      <c r="AE61" s="10">
        <f>ROUND($K$61*$AD$61,2)</f>
        <v>199.38</v>
      </c>
    </row>
    <row r="62" spans="1:31" ht="25.5">
      <c r="A62" s="3">
        <v>51061</v>
      </c>
      <c r="B62" s="4" t="s">
        <v>185</v>
      </c>
      <c r="C62" s="3">
        <v>146578</v>
      </c>
      <c r="D62" s="4" t="s">
        <v>40</v>
      </c>
      <c r="E62" s="4" t="s">
        <v>235</v>
      </c>
      <c r="F62" s="4" t="s">
        <v>236</v>
      </c>
      <c r="G62" s="4" t="s">
        <v>237</v>
      </c>
      <c r="H62" s="4"/>
      <c r="I62" s="4" t="s">
        <v>238</v>
      </c>
      <c r="J62" s="5">
        <v>2</v>
      </c>
      <c r="K62" s="6">
        <v>2</v>
      </c>
      <c r="L62" s="7" t="s">
        <v>45</v>
      </c>
      <c r="M62" s="4">
        <v>239880</v>
      </c>
      <c r="N62" s="4" t="s">
        <v>190</v>
      </c>
      <c r="O62" s="4" t="s">
        <v>191</v>
      </c>
      <c r="P62" s="4" t="s">
        <v>192</v>
      </c>
      <c r="Q62" s="4">
        <v>-1</v>
      </c>
      <c r="R62" s="4" t="s">
        <v>193</v>
      </c>
      <c r="S62" s="4">
        <v>186011</v>
      </c>
      <c r="T62" s="4" t="s">
        <v>194</v>
      </c>
      <c r="U62" s="4" t="s">
        <v>195</v>
      </c>
      <c r="V62" s="4"/>
      <c r="W62" s="4"/>
      <c r="X62" s="8" t="s">
        <v>130</v>
      </c>
      <c r="Y62" s="8" t="s">
        <v>196</v>
      </c>
      <c r="Z62" s="8" t="s">
        <v>54</v>
      </c>
      <c r="AA62" s="8" t="s">
        <v>130</v>
      </c>
      <c r="AB62" s="8" t="s">
        <v>56</v>
      </c>
      <c r="AC62" s="7" t="s">
        <v>197</v>
      </c>
      <c r="AD62" s="9">
        <v>8.85</v>
      </c>
      <c r="AE62" s="10">
        <f>ROUND($K$62*$AD$62,2)</f>
        <v>17.7</v>
      </c>
    </row>
    <row r="63" spans="1:31" ht="25.5">
      <c r="A63" s="3">
        <v>51061</v>
      </c>
      <c r="B63" s="4" t="s">
        <v>185</v>
      </c>
      <c r="C63" s="3">
        <v>146579</v>
      </c>
      <c r="D63" s="4" t="s">
        <v>220</v>
      </c>
      <c r="E63" s="4" t="s">
        <v>239</v>
      </c>
      <c r="F63" s="4" t="s">
        <v>240</v>
      </c>
      <c r="G63" s="4" t="s">
        <v>241</v>
      </c>
      <c r="H63" s="4"/>
      <c r="I63" s="4" t="s">
        <v>242</v>
      </c>
      <c r="J63" s="5">
        <v>6</v>
      </c>
      <c r="K63" s="6">
        <v>6</v>
      </c>
      <c r="L63" s="7" t="s">
        <v>45</v>
      </c>
      <c r="M63" s="4">
        <v>239880</v>
      </c>
      <c r="N63" s="4" t="s">
        <v>190</v>
      </c>
      <c r="O63" s="4" t="s">
        <v>191</v>
      </c>
      <c r="P63" s="4" t="s">
        <v>192</v>
      </c>
      <c r="Q63" s="4">
        <v>-1</v>
      </c>
      <c r="R63" s="4" t="s">
        <v>193</v>
      </c>
      <c r="S63" s="4">
        <v>186011</v>
      </c>
      <c r="T63" s="4" t="s">
        <v>194</v>
      </c>
      <c r="U63" s="4" t="s">
        <v>195</v>
      </c>
      <c r="V63" s="4"/>
      <c r="W63" s="4"/>
      <c r="X63" s="8" t="s">
        <v>130</v>
      </c>
      <c r="Y63" s="8" t="s">
        <v>196</v>
      </c>
      <c r="Z63" s="8" t="s">
        <v>54</v>
      </c>
      <c r="AA63" s="8" t="s">
        <v>130</v>
      </c>
      <c r="AB63" s="8" t="s">
        <v>56</v>
      </c>
      <c r="AC63" s="7" t="s">
        <v>197</v>
      </c>
      <c r="AD63" s="9">
        <v>33.36</v>
      </c>
      <c r="AE63" s="10">
        <f>ROUND($K$63*$AD$63,2)</f>
        <v>200.16</v>
      </c>
    </row>
    <row r="64" spans="1:31" ht="25.5">
      <c r="A64" s="3">
        <v>51061</v>
      </c>
      <c r="B64" s="4" t="s">
        <v>185</v>
      </c>
      <c r="C64" s="3">
        <v>146580</v>
      </c>
      <c r="D64" s="4" t="s">
        <v>83</v>
      </c>
      <c r="E64" s="4" t="s">
        <v>243</v>
      </c>
      <c r="F64" s="4" t="s">
        <v>244</v>
      </c>
      <c r="G64" s="4" t="s">
        <v>245</v>
      </c>
      <c r="H64" s="4"/>
      <c r="I64" s="4" t="s">
        <v>103</v>
      </c>
      <c r="J64" s="5">
        <v>6</v>
      </c>
      <c r="K64" s="6">
        <v>6</v>
      </c>
      <c r="L64" s="7" t="s">
        <v>45</v>
      </c>
      <c r="M64" s="4">
        <v>239880</v>
      </c>
      <c r="N64" s="4" t="s">
        <v>190</v>
      </c>
      <c r="O64" s="4" t="s">
        <v>191</v>
      </c>
      <c r="P64" s="4" t="s">
        <v>192</v>
      </c>
      <c r="Q64" s="4">
        <v>-1</v>
      </c>
      <c r="R64" s="4" t="s">
        <v>193</v>
      </c>
      <c r="S64" s="4">
        <v>186011</v>
      </c>
      <c r="T64" s="4" t="s">
        <v>194</v>
      </c>
      <c r="U64" s="4" t="s">
        <v>195</v>
      </c>
      <c r="V64" s="4"/>
      <c r="W64" s="4"/>
      <c r="X64" s="8" t="s">
        <v>130</v>
      </c>
      <c r="Y64" s="8" t="s">
        <v>196</v>
      </c>
      <c r="Z64" s="8" t="s">
        <v>54</v>
      </c>
      <c r="AA64" s="8" t="s">
        <v>130</v>
      </c>
      <c r="AB64" s="8" t="s">
        <v>56</v>
      </c>
      <c r="AC64" s="7" t="s">
        <v>197</v>
      </c>
      <c r="AD64" s="9">
        <v>21.85</v>
      </c>
      <c r="AE64" s="10">
        <f>ROUND($K$64*$AD$64,2)</f>
        <v>131.1</v>
      </c>
    </row>
    <row r="65" spans="1:31" ht="25.5">
      <c r="A65" s="3">
        <v>51061</v>
      </c>
      <c r="B65" s="4" t="s">
        <v>185</v>
      </c>
      <c r="C65" s="3">
        <v>146581</v>
      </c>
      <c r="D65" s="4" t="s">
        <v>220</v>
      </c>
      <c r="E65" s="4" t="s">
        <v>246</v>
      </c>
      <c r="F65" s="4" t="s">
        <v>247</v>
      </c>
      <c r="G65" s="4" t="s">
        <v>248</v>
      </c>
      <c r="H65" s="4"/>
      <c r="I65" s="4" t="s">
        <v>249</v>
      </c>
      <c r="J65" s="5">
        <v>2</v>
      </c>
      <c r="K65" s="6">
        <v>2</v>
      </c>
      <c r="L65" s="7" t="s">
        <v>45</v>
      </c>
      <c r="M65" s="4">
        <v>239880</v>
      </c>
      <c r="N65" s="4" t="s">
        <v>190</v>
      </c>
      <c r="O65" s="4" t="s">
        <v>191</v>
      </c>
      <c r="P65" s="4" t="s">
        <v>192</v>
      </c>
      <c r="Q65" s="4">
        <v>-1</v>
      </c>
      <c r="R65" s="4" t="s">
        <v>193</v>
      </c>
      <c r="S65" s="4">
        <v>186011</v>
      </c>
      <c r="T65" s="4" t="s">
        <v>194</v>
      </c>
      <c r="U65" s="4" t="s">
        <v>195</v>
      </c>
      <c r="V65" s="4"/>
      <c r="W65" s="4"/>
      <c r="X65" s="8" t="s">
        <v>130</v>
      </c>
      <c r="Y65" s="8" t="s">
        <v>196</v>
      </c>
      <c r="Z65" s="8" t="s">
        <v>54</v>
      </c>
      <c r="AA65" s="8" t="s">
        <v>130</v>
      </c>
      <c r="AB65" s="8" t="s">
        <v>56</v>
      </c>
      <c r="AC65" s="7" t="s">
        <v>197</v>
      </c>
      <c r="AD65" s="9">
        <v>213.9</v>
      </c>
      <c r="AE65" s="10">
        <f>ROUND($K$65*$AD$65,2)</f>
        <v>427.8</v>
      </c>
    </row>
    <row r="66" spans="1:31" ht="38.25">
      <c r="A66" s="3">
        <v>51061</v>
      </c>
      <c r="B66" s="4" t="s">
        <v>185</v>
      </c>
      <c r="C66" s="3">
        <v>146587</v>
      </c>
      <c r="D66" s="4" t="s">
        <v>40</v>
      </c>
      <c r="E66" s="4" t="s">
        <v>121</v>
      </c>
      <c r="F66" s="4" t="s">
        <v>122</v>
      </c>
      <c r="G66" s="4" t="s">
        <v>123</v>
      </c>
      <c r="H66" s="4"/>
      <c r="I66" s="4" t="s">
        <v>124</v>
      </c>
      <c r="J66" s="5">
        <v>1</v>
      </c>
      <c r="K66" s="6">
        <v>1</v>
      </c>
      <c r="L66" s="7" t="s">
        <v>45</v>
      </c>
      <c r="M66" s="4">
        <v>239880</v>
      </c>
      <c r="N66" s="4" t="s">
        <v>190</v>
      </c>
      <c r="O66" s="4" t="s">
        <v>191</v>
      </c>
      <c r="P66" s="4" t="s">
        <v>192</v>
      </c>
      <c r="Q66" s="4">
        <v>-1</v>
      </c>
      <c r="R66" s="4" t="s">
        <v>193</v>
      </c>
      <c r="S66" s="4">
        <v>186011</v>
      </c>
      <c r="T66" s="4" t="s">
        <v>194</v>
      </c>
      <c r="U66" s="4" t="s">
        <v>195</v>
      </c>
      <c r="V66" s="4"/>
      <c r="W66" s="4"/>
      <c r="X66" s="8" t="s">
        <v>130</v>
      </c>
      <c r="Y66" s="8" t="s">
        <v>196</v>
      </c>
      <c r="Z66" s="8" t="s">
        <v>54</v>
      </c>
      <c r="AA66" s="8" t="s">
        <v>130</v>
      </c>
      <c r="AB66" s="8" t="s">
        <v>56</v>
      </c>
      <c r="AC66" s="7" t="s">
        <v>197</v>
      </c>
      <c r="AD66" s="9">
        <v>37.08</v>
      </c>
      <c r="AE66" s="10">
        <f>ROUND($K$66*$AD$66,2)</f>
        <v>37.08</v>
      </c>
    </row>
    <row r="67" spans="1:31" ht="13.5" customHeight="1">
      <c r="A67" s="18"/>
      <c r="B67" s="18"/>
      <c r="C67" s="1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5" t="s">
        <v>119</v>
      </c>
      <c r="AE67" s="12">
        <f>SUM($AE$44:$AE$66)</f>
        <v>38779.66000000002</v>
      </c>
    </row>
    <row r="68" spans="1:3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s="3">
        <v>51259</v>
      </c>
      <c r="B69" s="4" t="s">
        <v>250</v>
      </c>
      <c r="C69" s="3">
        <v>146763</v>
      </c>
      <c r="D69" s="4" t="s">
        <v>251</v>
      </c>
      <c r="E69" s="4" t="s">
        <v>252</v>
      </c>
      <c r="F69" s="4" t="s">
        <v>253</v>
      </c>
      <c r="G69" s="4" t="s">
        <v>254</v>
      </c>
      <c r="H69" s="4"/>
      <c r="I69" s="4" t="s">
        <v>255</v>
      </c>
      <c r="J69" s="5">
        <v>3</v>
      </c>
      <c r="K69" s="6">
        <v>3</v>
      </c>
      <c r="L69" s="7" t="s">
        <v>139</v>
      </c>
      <c r="M69" s="4">
        <v>119911</v>
      </c>
      <c r="N69" s="4" t="s">
        <v>256</v>
      </c>
      <c r="O69" s="4" t="s">
        <v>141</v>
      </c>
      <c r="P69" s="4" t="s">
        <v>48</v>
      </c>
      <c r="Q69" s="4">
        <v>3</v>
      </c>
      <c r="R69" s="4" t="s">
        <v>257</v>
      </c>
      <c r="S69" s="4">
        <v>169694</v>
      </c>
      <c r="T69" s="4" t="s">
        <v>258</v>
      </c>
      <c r="U69" s="4" t="s">
        <v>259</v>
      </c>
      <c r="V69" s="4">
        <v>549494162</v>
      </c>
      <c r="W69" s="4"/>
      <c r="X69" s="8" t="s">
        <v>130</v>
      </c>
      <c r="Y69" s="8" t="s">
        <v>260</v>
      </c>
      <c r="Z69" s="8" t="s">
        <v>54</v>
      </c>
      <c r="AA69" s="8" t="s">
        <v>130</v>
      </c>
      <c r="AB69" s="8" t="s">
        <v>261</v>
      </c>
      <c r="AC69" s="7" t="s">
        <v>262</v>
      </c>
      <c r="AD69" s="9">
        <v>28.52</v>
      </c>
      <c r="AE69" s="10">
        <f>ROUND($K$69*$AD$69,2)</f>
        <v>85.56</v>
      </c>
    </row>
    <row r="70" spans="1:31" ht="12.75">
      <c r="A70" s="3">
        <v>51259</v>
      </c>
      <c r="B70" s="4" t="s">
        <v>250</v>
      </c>
      <c r="C70" s="3">
        <v>146764</v>
      </c>
      <c r="D70" s="4" t="s">
        <v>251</v>
      </c>
      <c r="E70" s="4" t="s">
        <v>263</v>
      </c>
      <c r="F70" s="4" t="s">
        <v>253</v>
      </c>
      <c r="G70" s="4" t="s">
        <v>264</v>
      </c>
      <c r="H70" s="4"/>
      <c r="I70" s="4" t="s">
        <v>255</v>
      </c>
      <c r="J70" s="5">
        <v>1</v>
      </c>
      <c r="K70" s="6">
        <v>1</v>
      </c>
      <c r="L70" s="7" t="s">
        <v>139</v>
      </c>
      <c r="M70" s="4">
        <v>119911</v>
      </c>
      <c r="N70" s="4" t="s">
        <v>256</v>
      </c>
      <c r="O70" s="4" t="s">
        <v>141</v>
      </c>
      <c r="P70" s="4" t="s">
        <v>48</v>
      </c>
      <c r="Q70" s="4">
        <v>3</v>
      </c>
      <c r="R70" s="4" t="s">
        <v>257</v>
      </c>
      <c r="S70" s="4">
        <v>169694</v>
      </c>
      <c r="T70" s="4" t="s">
        <v>258</v>
      </c>
      <c r="U70" s="4" t="s">
        <v>259</v>
      </c>
      <c r="V70" s="4">
        <v>549494162</v>
      </c>
      <c r="W70" s="4"/>
      <c r="X70" s="8" t="s">
        <v>130</v>
      </c>
      <c r="Y70" s="8" t="s">
        <v>260</v>
      </c>
      <c r="Z70" s="8" t="s">
        <v>54</v>
      </c>
      <c r="AA70" s="8" t="s">
        <v>130</v>
      </c>
      <c r="AB70" s="8" t="s">
        <v>261</v>
      </c>
      <c r="AC70" s="7" t="s">
        <v>262</v>
      </c>
      <c r="AD70" s="9">
        <v>28.52</v>
      </c>
      <c r="AE70" s="10">
        <f>ROUND($K$70*$AD$70,2)</f>
        <v>28.52</v>
      </c>
    </row>
    <row r="71" spans="1:31" ht="25.5">
      <c r="A71" s="3">
        <v>51259</v>
      </c>
      <c r="B71" s="4" t="s">
        <v>250</v>
      </c>
      <c r="C71" s="3">
        <v>146765</v>
      </c>
      <c r="D71" s="4" t="s">
        <v>40</v>
      </c>
      <c r="E71" s="4" t="s">
        <v>41</v>
      </c>
      <c r="F71" s="4" t="s">
        <v>42</v>
      </c>
      <c r="G71" s="4" t="s">
        <v>43</v>
      </c>
      <c r="H71" s="4"/>
      <c r="I71" s="4" t="s">
        <v>44</v>
      </c>
      <c r="J71" s="5">
        <v>5</v>
      </c>
      <c r="K71" s="6">
        <v>5</v>
      </c>
      <c r="L71" s="7" t="s">
        <v>139</v>
      </c>
      <c r="M71" s="4">
        <v>119911</v>
      </c>
      <c r="N71" s="4" t="s">
        <v>256</v>
      </c>
      <c r="O71" s="4" t="s">
        <v>141</v>
      </c>
      <c r="P71" s="4" t="s">
        <v>48</v>
      </c>
      <c r="Q71" s="4">
        <v>3</v>
      </c>
      <c r="R71" s="4" t="s">
        <v>257</v>
      </c>
      <c r="S71" s="4">
        <v>169694</v>
      </c>
      <c r="T71" s="4" t="s">
        <v>258</v>
      </c>
      <c r="U71" s="4" t="s">
        <v>259</v>
      </c>
      <c r="V71" s="4">
        <v>549494162</v>
      </c>
      <c r="W71" s="4"/>
      <c r="X71" s="8" t="s">
        <v>130</v>
      </c>
      <c r="Y71" s="8" t="s">
        <v>260</v>
      </c>
      <c r="Z71" s="8" t="s">
        <v>54</v>
      </c>
      <c r="AA71" s="8" t="s">
        <v>130</v>
      </c>
      <c r="AB71" s="8" t="s">
        <v>261</v>
      </c>
      <c r="AC71" s="7" t="s">
        <v>262</v>
      </c>
      <c r="AD71" s="9">
        <v>9.8</v>
      </c>
      <c r="AE71" s="10">
        <f>ROUND($K$71*$AD$71,2)</f>
        <v>49</v>
      </c>
    </row>
    <row r="72" spans="1:31" ht="12.75">
      <c r="A72" s="3">
        <v>51259</v>
      </c>
      <c r="B72" s="4" t="s">
        <v>250</v>
      </c>
      <c r="C72" s="3">
        <v>146767</v>
      </c>
      <c r="D72" s="4" t="s">
        <v>265</v>
      </c>
      <c r="E72" s="4" t="s">
        <v>266</v>
      </c>
      <c r="F72" s="4" t="s">
        <v>267</v>
      </c>
      <c r="G72" s="4" t="s">
        <v>268</v>
      </c>
      <c r="H72" s="4"/>
      <c r="I72" s="4" t="s">
        <v>255</v>
      </c>
      <c r="J72" s="5">
        <v>10</v>
      </c>
      <c r="K72" s="6">
        <v>10</v>
      </c>
      <c r="L72" s="7" t="s">
        <v>139</v>
      </c>
      <c r="M72" s="4">
        <v>119911</v>
      </c>
      <c r="N72" s="4" t="s">
        <v>256</v>
      </c>
      <c r="O72" s="4" t="s">
        <v>141</v>
      </c>
      <c r="P72" s="4" t="s">
        <v>48</v>
      </c>
      <c r="Q72" s="4">
        <v>3</v>
      </c>
      <c r="R72" s="4" t="s">
        <v>257</v>
      </c>
      <c r="S72" s="4">
        <v>169694</v>
      </c>
      <c r="T72" s="4" t="s">
        <v>258</v>
      </c>
      <c r="U72" s="4" t="s">
        <v>259</v>
      </c>
      <c r="V72" s="4">
        <v>549494162</v>
      </c>
      <c r="W72" s="4"/>
      <c r="X72" s="8" t="s">
        <v>130</v>
      </c>
      <c r="Y72" s="8" t="s">
        <v>260</v>
      </c>
      <c r="Z72" s="8" t="s">
        <v>54</v>
      </c>
      <c r="AA72" s="8" t="s">
        <v>130</v>
      </c>
      <c r="AB72" s="8" t="s">
        <v>261</v>
      </c>
      <c r="AC72" s="7" t="s">
        <v>262</v>
      </c>
      <c r="AD72" s="9">
        <v>75.89</v>
      </c>
      <c r="AE72" s="10">
        <f>ROUND($K$72*$AD$72,2)</f>
        <v>758.9</v>
      </c>
    </row>
    <row r="73" spans="1:31" ht="13.5" customHeight="1">
      <c r="A73" s="18"/>
      <c r="B73" s="18"/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5" t="s">
        <v>119</v>
      </c>
      <c r="AE73" s="12">
        <f>SUM($AE$69:$AE$72)</f>
        <v>921.98</v>
      </c>
    </row>
    <row r="74" spans="1:3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s="3">
        <v>51299</v>
      </c>
      <c r="B75" s="4"/>
      <c r="C75" s="3">
        <v>146791</v>
      </c>
      <c r="D75" s="4" t="s">
        <v>165</v>
      </c>
      <c r="E75" s="4" t="s">
        <v>269</v>
      </c>
      <c r="F75" s="4" t="s">
        <v>270</v>
      </c>
      <c r="G75" s="4" t="s">
        <v>271</v>
      </c>
      <c r="H75" s="4"/>
      <c r="I75" s="4" t="s">
        <v>272</v>
      </c>
      <c r="J75" s="5">
        <v>10</v>
      </c>
      <c r="K75" s="6">
        <v>10</v>
      </c>
      <c r="L75" s="7" t="s">
        <v>45</v>
      </c>
      <c r="M75" s="4">
        <v>220000</v>
      </c>
      <c r="N75" s="4" t="s">
        <v>273</v>
      </c>
      <c r="O75" s="4" t="s">
        <v>274</v>
      </c>
      <c r="P75" s="4" t="s">
        <v>275</v>
      </c>
      <c r="Q75" s="4">
        <v>0</v>
      </c>
      <c r="R75" s="4" t="s">
        <v>193</v>
      </c>
      <c r="S75" s="4">
        <v>1589</v>
      </c>
      <c r="T75" s="4" t="s">
        <v>276</v>
      </c>
      <c r="U75" s="4" t="s">
        <v>277</v>
      </c>
      <c r="V75" s="4">
        <v>549498043</v>
      </c>
      <c r="W75" s="26" t="s">
        <v>372</v>
      </c>
      <c r="X75" s="8" t="s">
        <v>130</v>
      </c>
      <c r="Y75" s="8" t="s">
        <v>278</v>
      </c>
      <c r="Z75" s="8" t="s">
        <v>54</v>
      </c>
      <c r="AA75" s="8" t="s">
        <v>130</v>
      </c>
      <c r="AB75" s="8" t="s">
        <v>56</v>
      </c>
      <c r="AC75" s="7" t="s">
        <v>279</v>
      </c>
      <c r="AD75" s="9">
        <v>25.21</v>
      </c>
      <c r="AE75" s="10">
        <f>ROUND($K$75*$AD$75,2)</f>
        <v>252.1</v>
      </c>
    </row>
    <row r="76" spans="1:31" ht="12.75">
      <c r="A76" s="3">
        <v>51299</v>
      </c>
      <c r="B76" s="4"/>
      <c r="C76" s="3">
        <v>146793</v>
      </c>
      <c r="D76" s="4" t="s">
        <v>186</v>
      </c>
      <c r="E76" s="4" t="s">
        <v>187</v>
      </c>
      <c r="F76" s="4" t="s">
        <v>188</v>
      </c>
      <c r="G76" s="4" t="s">
        <v>189</v>
      </c>
      <c r="H76" s="4"/>
      <c r="I76" s="4" t="s">
        <v>87</v>
      </c>
      <c r="J76" s="5">
        <v>15</v>
      </c>
      <c r="K76" s="6">
        <v>15</v>
      </c>
      <c r="L76" s="7" t="s">
        <v>45</v>
      </c>
      <c r="M76" s="4">
        <v>220000</v>
      </c>
      <c r="N76" s="4" t="s">
        <v>273</v>
      </c>
      <c r="O76" s="4" t="s">
        <v>274</v>
      </c>
      <c r="P76" s="4" t="s">
        <v>275</v>
      </c>
      <c r="Q76" s="4">
        <v>0</v>
      </c>
      <c r="R76" s="4" t="s">
        <v>193</v>
      </c>
      <c r="S76" s="4">
        <v>1589</v>
      </c>
      <c r="T76" s="4" t="s">
        <v>276</v>
      </c>
      <c r="U76" s="4" t="s">
        <v>277</v>
      </c>
      <c r="V76" s="4">
        <v>549498043</v>
      </c>
      <c r="W76" s="4"/>
      <c r="X76" s="8" t="s">
        <v>130</v>
      </c>
      <c r="Y76" s="8" t="s">
        <v>278</v>
      </c>
      <c r="Z76" s="8" t="s">
        <v>54</v>
      </c>
      <c r="AA76" s="8" t="s">
        <v>130</v>
      </c>
      <c r="AB76" s="8" t="s">
        <v>56</v>
      </c>
      <c r="AC76" s="7" t="s">
        <v>279</v>
      </c>
      <c r="AD76" s="9">
        <v>64.48</v>
      </c>
      <c r="AE76" s="10">
        <f>ROUND($K$76*$AD$76,2)</f>
        <v>967.2</v>
      </c>
    </row>
    <row r="77" spans="1:31" ht="25.5">
      <c r="A77" s="3">
        <v>51299</v>
      </c>
      <c r="B77" s="4"/>
      <c r="C77" s="3">
        <v>146795</v>
      </c>
      <c r="D77" s="4" t="s">
        <v>74</v>
      </c>
      <c r="E77" s="4" t="s">
        <v>280</v>
      </c>
      <c r="F77" s="4" t="s">
        <v>281</v>
      </c>
      <c r="G77" s="4" t="s">
        <v>282</v>
      </c>
      <c r="H77" s="4"/>
      <c r="I77" s="4" t="s">
        <v>201</v>
      </c>
      <c r="J77" s="5">
        <v>100</v>
      </c>
      <c r="K77" s="6">
        <v>100</v>
      </c>
      <c r="L77" s="7" t="s">
        <v>45</v>
      </c>
      <c r="M77" s="4">
        <v>220000</v>
      </c>
      <c r="N77" s="4" t="s">
        <v>273</v>
      </c>
      <c r="O77" s="4" t="s">
        <v>274</v>
      </c>
      <c r="P77" s="4" t="s">
        <v>275</v>
      </c>
      <c r="Q77" s="4">
        <v>0</v>
      </c>
      <c r="R77" s="4" t="s">
        <v>193</v>
      </c>
      <c r="S77" s="4">
        <v>1589</v>
      </c>
      <c r="T77" s="4" t="s">
        <v>276</v>
      </c>
      <c r="U77" s="4" t="s">
        <v>277</v>
      </c>
      <c r="V77" s="4">
        <v>549498043</v>
      </c>
      <c r="W77" s="4"/>
      <c r="X77" s="8" t="s">
        <v>130</v>
      </c>
      <c r="Y77" s="8" t="s">
        <v>278</v>
      </c>
      <c r="Z77" s="8" t="s">
        <v>54</v>
      </c>
      <c r="AA77" s="8" t="s">
        <v>130</v>
      </c>
      <c r="AB77" s="8" t="s">
        <v>56</v>
      </c>
      <c r="AC77" s="7" t="s">
        <v>279</v>
      </c>
      <c r="AD77" s="9">
        <v>27.9</v>
      </c>
      <c r="AE77" s="10">
        <f>ROUND($K$77*$AD$77,2)</f>
        <v>2790</v>
      </c>
    </row>
    <row r="78" spans="1:31" ht="12.75">
      <c r="A78" s="3">
        <v>51299</v>
      </c>
      <c r="B78" s="4"/>
      <c r="C78" s="3">
        <v>146797</v>
      </c>
      <c r="D78" s="4" t="s">
        <v>104</v>
      </c>
      <c r="E78" s="4" t="s">
        <v>105</v>
      </c>
      <c r="F78" s="4" t="s">
        <v>106</v>
      </c>
      <c r="G78" s="4" t="s">
        <v>107</v>
      </c>
      <c r="H78" s="4"/>
      <c r="I78" s="4" t="s">
        <v>70</v>
      </c>
      <c r="J78" s="5">
        <v>5</v>
      </c>
      <c r="K78" s="6">
        <v>5</v>
      </c>
      <c r="L78" s="7" t="s">
        <v>45</v>
      </c>
      <c r="M78" s="4">
        <v>220000</v>
      </c>
      <c r="N78" s="4" t="s">
        <v>273</v>
      </c>
      <c r="O78" s="4" t="s">
        <v>274</v>
      </c>
      <c r="P78" s="4" t="s">
        <v>275</v>
      </c>
      <c r="Q78" s="4">
        <v>0</v>
      </c>
      <c r="R78" s="4" t="s">
        <v>193</v>
      </c>
      <c r="S78" s="4">
        <v>1589</v>
      </c>
      <c r="T78" s="4" t="s">
        <v>276</v>
      </c>
      <c r="U78" s="4" t="s">
        <v>277</v>
      </c>
      <c r="V78" s="4">
        <v>549498043</v>
      </c>
      <c r="W78" s="4"/>
      <c r="X78" s="8" t="s">
        <v>130</v>
      </c>
      <c r="Y78" s="8" t="s">
        <v>278</v>
      </c>
      <c r="Z78" s="8" t="s">
        <v>54</v>
      </c>
      <c r="AA78" s="8" t="s">
        <v>130</v>
      </c>
      <c r="AB78" s="8" t="s">
        <v>56</v>
      </c>
      <c r="AC78" s="7" t="s">
        <v>279</v>
      </c>
      <c r="AD78" s="9">
        <v>10.17</v>
      </c>
      <c r="AE78" s="10">
        <f>ROUND($K$78*$AD$78,2)</f>
        <v>50.85</v>
      </c>
    </row>
    <row r="79" spans="1:31" ht="38.25">
      <c r="A79" s="3">
        <v>51299</v>
      </c>
      <c r="B79" s="4"/>
      <c r="C79" s="3">
        <v>146807</v>
      </c>
      <c r="D79" s="4" t="s">
        <v>283</v>
      </c>
      <c r="E79" s="4" t="s">
        <v>284</v>
      </c>
      <c r="F79" s="4" t="s">
        <v>285</v>
      </c>
      <c r="G79" s="4" t="s">
        <v>286</v>
      </c>
      <c r="H79" s="4"/>
      <c r="I79" s="4" t="s">
        <v>287</v>
      </c>
      <c r="J79" s="5">
        <v>3</v>
      </c>
      <c r="K79" s="6">
        <v>3</v>
      </c>
      <c r="L79" s="7" t="s">
        <v>45</v>
      </c>
      <c r="M79" s="4">
        <v>220000</v>
      </c>
      <c r="N79" s="4" t="s">
        <v>273</v>
      </c>
      <c r="O79" s="4" t="s">
        <v>274</v>
      </c>
      <c r="P79" s="4" t="s">
        <v>275</v>
      </c>
      <c r="Q79" s="4">
        <v>0</v>
      </c>
      <c r="R79" s="4" t="s">
        <v>193</v>
      </c>
      <c r="S79" s="4">
        <v>1589</v>
      </c>
      <c r="T79" s="4" t="s">
        <v>276</v>
      </c>
      <c r="U79" s="4" t="s">
        <v>277</v>
      </c>
      <c r="V79" s="4">
        <v>549498043</v>
      </c>
      <c r="W79" s="4" t="s">
        <v>288</v>
      </c>
      <c r="X79" s="8" t="s">
        <v>130</v>
      </c>
      <c r="Y79" s="8" t="s">
        <v>278</v>
      </c>
      <c r="Z79" s="8" t="s">
        <v>54</v>
      </c>
      <c r="AA79" s="8" t="s">
        <v>130</v>
      </c>
      <c r="AB79" s="8" t="s">
        <v>56</v>
      </c>
      <c r="AC79" s="7" t="s">
        <v>279</v>
      </c>
      <c r="AD79" s="9">
        <v>117.18</v>
      </c>
      <c r="AE79" s="10">
        <f>ROUND($K$79*$AD$79,2)</f>
        <v>351.54</v>
      </c>
    </row>
    <row r="80" spans="1:31" ht="38.25">
      <c r="A80" s="3">
        <v>51299</v>
      </c>
      <c r="B80" s="4"/>
      <c r="C80" s="3">
        <v>146808</v>
      </c>
      <c r="D80" s="4" t="s">
        <v>283</v>
      </c>
      <c r="E80" s="4" t="s">
        <v>289</v>
      </c>
      <c r="F80" s="4" t="s">
        <v>290</v>
      </c>
      <c r="G80" s="4" t="s">
        <v>291</v>
      </c>
      <c r="H80" s="4"/>
      <c r="I80" s="4" t="s">
        <v>292</v>
      </c>
      <c r="J80" s="5">
        <v>5</v>
      </c>
      <c r="K80" s="6">
        <v>5</v>
      </c>
      <c r="L80" s="7" t="s">
        <v>45</v>
      </c>
      <c r="M80" s="4">
        <v>220000</v>
      </c>
      <c r="N80" s="4" t="s">
        <v>273</v>
      </c>
      <c r="O80" s="4" t="s">
        <v>274</v>
      </c>
      <c r="P80" s="4" t="s">
        <v>275</v>
      </c>
      <c r="Q80" s="4">
        <v>0</v>
      </c>
      <c r="R80" s="4" t="s">
        <v>193</v>
      </c>
      <c r="S80" s="4">
        <v>1589</v>
      </c>
      <c r="T80" s="4" t="s">
        <v>276</v>
      </c>
      <c r="U80" s="4" t="s">
        <v>277</v>
      </c>
      <c r="V80" s="4">
        <v>549498043</v>
      </c>
      <c r="W80" s="4"/>
      <c r="X80" s="8" t="s">
        <v>130</v>
      </c>
      <c r="Y80" s="8" t="s">
        <v>278</v>
      </c>
      <c r="Z80" s="8" t="s">
        <v>54</v>
      </c>
      <c r="AA80" s="8" t="s">
        <v>130</v>
      </c>
      <c r="AB80" s="8" t="s">
        <v>56</v>
      </c>
      <c r="AC80" s="7" t="s">
        <v>279</v>
      </c>
      <c r="AD80" s="9">
        <v>89.28</v>
      </c>
      <c r="AE80" s="10">
        <f>ROUND($K$80*$AD$80,2)</f>
        <v>446.4</v>
      </c>
    </row>
    <row r="81" spans="1:31" ht="12.75">
      <c r="A81" s="3">
        <v>51299</v>
      </c>
      <c r="B81" s="4"/>
      <c r="C81" s="3">
        <v>146809</v>
      </c>
      <c r="D81" s="4" t="s">
        <v>293</v>
      </c>
      <c r="E81" s="4" t="s">
        <v>294</v>
      </c>
      <c r="F81" s="4" t="s">
        <v>295</v>
      </c>
      <c r="G81" s="4" t="s">
        <v>296</v>
      </c>
      <c r="H81" s="4"/>
      <c r="I81" s="4" t="s">
        <v>255</v>
      </c>
      <c r="J81" s="5">
        <v>1</v>
      </c>
      <c r="K81" s="6">
        <v>1</v>
      </c>
      <c r="L81" s="7" t="s">
        <v>45</v>
      </c>
      <c r="M81" s="4">
        <v>220000</v>
      </c>
      <c r="N81" s="4" t="s">
        <v>273</v>
      </c>
      <c r="O81" s="4" t="s">
        <v>274</v>
      </c>
      <c r="P81" s="4" t="s">
        <v>275</v>
      </c>
      <c r="Q81" s="4">
        <v>0</v>
      </c>
      <c r="R81" s="4" t="s">
        <v>193</v>
      </c>
      <c r="S81" s="4">
        <v>1589</v>
      </c>
      <c r="T81" s="4" t="s">
        <v>276</v>
      </c>
      <c r="U81" s="4" t="s">
        <v>277</v>
      </c>
      <c r="V81" s="4">
        <v>549498043</v>
      </c>
      <c r="W81" s="4"/>
      <c r="X81" s="8" t="s">
        <v>130</v>
      </c>
      <c r="Y81" s="8" t="s">
        <v>278</v>
      </c>
      <c r="Z81" s="8" t="s">
        <v>54</v>
      </c>
      <c r="AA81" s="8" t="s">
        <v>130</v>
      </c>
      <c r="AB81" s="8" t="s">
        <v>56</v>
      </c>
      <c r="AC81" s="7" t="s">
        <v>279</v>
      </c>
      <c r="AD81" s="9">
        <v>40.3</v>
      </c>
      <c r="AE81" s="10">
        <f>ROUND($K$81*$AD$81,2)</f>
        <v>40.3</v>
      </c>
    </row>
    <row r="82" spans="1:31" ht="12.75">
      <c r="A82" s="3">
        <v>51299</v>
      </c>
      <c r="B82" s="4"/>
      <c r="C82" s="3">
        <v>146810</v>
      </c>
      <c r="D82" s="4" t="s">
        <v>66</v>
      </c>
      <c r="E82" s="4" t="s">
        <v>297</v>
      </c>
      <c r="F82" s="4" t="s">
        <v>298</v>
      </c>
      <c r="G82" s="4" t="s">
        <v>299</v>
      </c>
      <c r="H82" s="4"/>
      <c r="I82" s="4" t="s">
        <v>300</v>
      </c>
      <c r="J82" s="5">
        <v>20</v>
      </c>
      <c r="K82" s="6">
        <v>20</v>
      </c>
      <c r="L82" s="7" t="s">
        <v>45</v>
      </c>
      <c r="M82" s="4">
        <v>220000</v>
      </c>
      <c r="N82" s="4" t="s">
        <v>273</v>
      </c>
      <c r="O82" s="4" t="s">
        <v>274</v>
      </c>
      <c r="P82" s="4" t="s">
        <v>275</v>
      </c>
      <c r="Q82" s="4">
        <v>0</v>
      </c>
      <c r="R82" s="4" t="s">
        <v>193</v>
      </c>
      <c r="S82" s="4">
        <v>1589</v>
      </c>
      <c r="T82" s="4" t="s">
        <v>276</v>
      </c>
      <c r="U82" s="4" t="s">
        <v>277</v>
      </c>
      <c r="V82" s="4">
        <v>549498043</v>
      </c>
      <c r="W82" s="4"/>
      <c r="X82" s="8" t="s">
        <v>130</v>
      </c>
      <c r="Y82" s="8" t="s">
        <v>278</v>
      </c>
      <c r="Z82" s="8" t="s">
        <v>54</v>
      </c>
      <c r="AA82" s="8" t="s">
        <v>130</v>
      </c>
      <c r="AB82" s="8" t="s">
        <v>56</v>
      </c>
      <c r="AC82" s="7" t="s">
        <v>279</v>
      </c>
      <c r="AD82" s="9">
        <v>41.66</v>
      </c>
      <c r="AE82" s="10">
        <f>ROUND($K$82*$AD$82,2)</f>
        <v>833.2</v>
      </c>
    </row>
    <row r="83" spans="1:31" ht="25.5">
      <c r="A83" s="3">
        <v>51299</v>
      </c>
      <c r="B83" s="4"/>
      <c r="C83" s="3">
        <v>146812</v>
      </c>
      <c r="D83" s="4" t="s">
        <v>66</v>
      </c>
      <c r="E83" s="4" t="s">
        <v>301</v>
      </c>
      <c r="F83" s="4" t="s">
        <v>302</v>
      </c>
      <c r="G83" s="4" t="s">
        <v>303</v>
      </c>
      <c r="H83" s="4"/>
      <c r="I83" s="4" t="s">
        <v>70</v>
      </c>
      <c r="J83" s="5">
        <v>250</v>
      </c>
      <c r="K83" s="6">
        <v>250</v>
      </c>
      <c r="L83" s="7" t="s">
        <v>45</v>
      </c>
      <c r="M83" s="4">
        <v>220000</v>
      </c>
      <c r="N83" s="4" t="s">
        <v>273</v>
      </c>
      <c r="O83" s="4" t="s">
        <v>274</v>
      </c>
      <c r="P83" s="4" t="s">
        <v>275</v>
      </c>
      <c r="Q83" s="4">
        <v>0</v>
      </c>
      <c r="R83" s="4" t="s">
        <v>193</v>
      </c>
      <c r="S83" s="4">
        <v>1589</v>
      </c>
      <c r="T83" s="4" t="s">
        <v>276</v>
      </c>
      <c r="U83" s="4" t="s">
        <v>277</v>
      </c>
      <c r="V83" s="4">
        <v>549498043</v>
      </c>
      <c r="W83" s="4"/>
      <c r="X83" s="8" t="s">
        <v>130</v>
      </c>
      <c r="Y83" s="8" t="s">
        <v>278</v>
      </c>
      <c r="Z83" s="8" t="s">
        <v>54</v>
      </c>
      <c r="AA83" s="8" t="s">
        <v>130</v>
      </c>
      <c r="AB83" s="8" t="s">
        <v>56</v>
      </c>
      <c r="AC83" s="7" t="s">
        <v>279</v>
      </c>
      <c r="AD83" s="9">
        <v>42.14</v>
      </c>
      <c r="AE83" s="10">
        <f>ROUND($K$83*$AD$83,2)</f>
        <v>10535</v>
      </c>
    </row>
    <row r="84" spans="1:31" ht="12.75">
      <c r="A84" s="3">
        <v>51299</v>
      </c>
      <c r="B84" s="4"/>
      <c r="C84" s="3">
        <v>146813</v>
      </c>
      <c r="D84" s="4" t="s">
        <v>206</v>
      </c>
      <c r="E84" s="4" t="s">
        <v>207</v>
      </c>
      <c r="F84" s="4" t="s">
        <v>208</v>
      </c>
      <c r="G84" s="4" t="s">
        <v>209</v>
      </c>
      <c r="H84" s="4"/>
      <c r="I84" s="4" t="s">
        <v>124</v>
      </c>
      <c r="J84" s="5">
        <v>4</v>
      </c>
      <c r="K84" s="6">
        <v>4</v>
      </c>
      <c r="L84" s="7" t="s">
        <v>45</v>
      </c>
      <c r="M84" s="4">
        <v>220000</v>
      </c>
      <c r="N84" s="4" t="s">
        <v>273</v>
      </c>
      <c r="O84" s="4" t="s">
        <v>274</v>
      </c>
      <c r="P84" s="4" t="s">
        <v>275</v>
      </c>
      <c r="Q84" s="4">
        <v>0</v>
      </c>
      <c r="R84" s="4" t="s">
        <v>193</v>
      </c>
      <c r="S84" s="4">
        <v>1589</v>
      </c>
      <c r="T84" s="4" t="s">
        <v>276</v>
      </c>
      <c r="U84" s="4" t="s">
        <v>277</v>
      </c>
      <c r="V84" s="4">
        <v>549498043</v>
      </c>
      <c r="W84" s="4"/>
      <c r="X84" s="8" t="s">
        <v>130</v>
      </c>
      <c r="Y84" s="8" t="s">
        <v>278</v>
      </c>
      <c r="Z84" s="8" t="s">
        <v>54</v>
      </c>
      <c r="AA84" s="8" t="s">
        <v>130</v>
      </c>
      <c r="AB84" s="8" t="s">
        <v>56</v>
      </c>
      <c r="AC84" s="7" t="s">
        <v>279</v>
      </c>
      <c r="AD84" s="9">
        <v>122.51</v>
      </c>
      <c r="AE84" s="10">
        <f>ROUND($K$84*$AD$84,2)</f>
        <v>490.04</v>
      </c>
    </row>
    <row r="85" spans="1:31" ht="25.5">
      <c r="A85" s="3">
        <v>51299</v>
      </c>
      <c r="B85" s="4"/>
      <c r="C85" s="3">
        <v>147021</v>
      </c>
      <c r="D85" s="4" t="s">
        <v>74</v>
      </c>
      <c r="E85" s="4" t="s">
        <v>75</v>
      </c>
      <c r="F85" s="4" t="s">
        <v>76</v>
      </c>
      <c r="G85" s="4" t="s">
        <v>77</v>
      </c>
      <c r="H85" s="4"/>
      <c r="I85" s="4" t="s">
        <v>78</v>
      </c>
      <c r="J85" s="5">
        <v>20</v>
      </c>
      <c r="K85" s="6">
        <v>20</v>
      </c>
      <c r="L85" s="7" t="s">
        <v>45</v>
      </c>
      <c r="M85" s="4">
        <v>220000</v>
      </c>
      <c r="N85" s="4" t="s">
        <v>273</v>
      </c>
      <c r="O85" s="4" t="s">
        <v>274</v>
      </c>
      <c r="P85" s="4" t="s">
        <v>275</v>
      </c>
      <c r="Q85" s="4">
        <v>0</v>
      </c>
      <c r="R85" s="4" t="s">
        <v>193</v>
      </c>
      <c r="S85" s="4">
        <v>1589</v>
      </c>
      <c r="T85" s="4" t="s">
        <v>276</v>
      </c>
      <c r="U85" s="4" t="s">
        <v>277</v>
      </c>
      <c r="V85" s="4">
        <v>549498043</v>
      </c>
      <c r="W85" s="4"/>
      <c r="X85" s="8" t="s">
        <v>130</v>
      </c>
      <c r="Y85" s="8" t="s">
        <v>278</v>
      </c>
      <c r="Z85" s="8" t="s">
        <v>54</v>
      </c>
      <c r="AA85" s="8" t="s">
        <v>130</v>
      </c>
      <c r="AB85" s="8" t="s">
        <v>56</v>
      </c>
      <c r="AC85" s="7" t="s">
        <v>279</v>
      </c>
      <c r="AD85" s="9">
        <v>13.17</v>
      </c>
      <c r="AE85" s="10">
        <f>ROUND($K$85*$AD$85,2)</f>
        <v>263.4</v>
      </c>
    </row>
    <row r="86" spans="1:31" ht="13.5" customHeight="1">
      <c r="A86" s="18"/>
      <c r="B86" s="18"/>
      <c r="C86" s="1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5" t="s">
        <v>119</v>
      </c>
      <c r="AE86" s="12">
        <f>SUM($AE$75:$AE$85)</f>
        <v>17020.030000000002</v>
      </c>
    </row>
    <row r="87" spans="1:3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3">
        <v>51444</v>
      </c>
      <c r="B88" s="4"/>
      <c r="C88" s="3">
        <v>147049</v>
      </c>
      <c r="D88" s="4" t="s">
        <v>251</v>
      </c>
      <c r="E88" s="4" t="s">
        <v>304</v>
      </c>
      <c r="F88" s="4" t="s">
        <v>305</v>
      </c>
      <c r="G88" s="4" t="s">
        <v>306</v>
      </c>
      <c r="H88" s="4"/>
      <c r="I88" s="4" t="s">
        <v>307</v>
      </c>
      <c r="J88" s="5">
        <v>20</v>
      </c>
      <c r="K88" s="6">
        <v>20</v>
      </c>
      <c r="L88" s="7" t="s">
        <v>45</v>
      </c>
      <c r="M88" s="4">
        <v>231200</v>
      </c>
      <c r="N88" s="4" t="s">
        <v>308</v>
      </c>
      <c r="O88" s="4" t="s">
        <v>191</v>
      </c>
      <c r="P88" s="4" t="s">
        <v>192</v>
      </c>
      <c r="Q88" s="4">
        <v>2</v>
      </c>
      <c r="R88" s="4">
        <v>2.59</v>
      </c>
      <c r="S88" s="4">
        <v>7421</v>
      </c>
      <c r="T88" s="4" t="s">
        <v>309</v>
      </c>
      <c r="U88" s="4" t="s">
        <v>310</v>
      </c>
      <c r="V88" s="4">
        <v>549493604</v>
      </c>
      <c r="W88" s="4"/>
      <c r="X88" s="8" t="s">
        <v>311</v>
      </c>
      <c r="Y88" s="8" t="s">
        <v>312</v>
      </c>
      <c r="Z88" s="8" t="s">
        <v>313</v>
      </c>
      <c r="AA88" s="8" t="s">
        <v>148</v>
      </c>
      <c r="AB88" s="8" t="s">
        <v>56</v>
      </c>
      <c r="AC88" s="7" t="s">
        <v>314</v>
      </c>
      <c r="AD88" s="9">
        <v>36.33</v>
      </c>
      <c r="AE88" s="10">
        <f>ROUND($K$88*$AD$88,2)</f>
        <v>726.6</v>
      </c>
    </row>
    <row r="89" spans="1:31" ht="12.75">
      <c r="A89" s="3">
        <v>51444</v>
      </c>
      <c r="B89" s="4"/>
      <c r="C89" s="3">
        <v>147050</v>
      </c>
      <c r="D89" s="4" t="s">
        <v>251</v>
      </c>
      <c r="E89" s="4" t="s">
        <v>315</v>
      </c>
      <c r="F89" s="4" t="s">
        <v>316</v>
      </c>
      <c r="G89" s="4" t="s">
        <v>317</v>
      </c>
      <c r="H89" s="4"/>
      <c r="I89" s="4" t="s">
        <v>318</v>
      </c>
      <c r="J89" s="5">
        <v>1</v>
      </c>
      <c r="K89" s="6">
        <v>1</v>
      </c>
      <c r="L89" s="7" t="s">
        <v>45</v>
      </c>
      <c r="M89" s="4">
        <v>231200</v>
      </c>
      <c r="N89" s="4" t="s">
        <v>308</v>
      </c>
      <c r="O89" s="4" t="s">
        <v>191</v>
      </c>
      <c r="P89" s="4" t="s">
        <v>192</v>
      </c>
      <c r="Q89" s="4">
        <v>2</v>
      </c>
      <c r="R89" s="4">
        <v>2.59</v>
      </c>
      <c r="S89" s="4">
        <v>7421</v>
      </c>
      <c r="T89" s="4" t="s">
        <v>309</v>
      </c>
      <c r="U89" s="4" t="s">
        <v>310</v>
      </c>
      <c r="V89" s="4">
        <v>549493604</v>
      </c>
      <c r="W89" s="4"/>
      <c r="X89" s="8" t="s">
        <v>311</v>
      </c>
      <c r="Y89" s="8" t="s">
        <v>312</v>
      </c>
      <c r="Z89" s="8" t="s">
        <v>313</v>
      </c>
      <c r="AA89" s="8" t="s">
        <v>148</v>
      </c>
      <c r="AB89" s="8" t="s">
        <v>56</v>
      </c>
      <c r="AC89" s="7" t="s">
        <v>314</v>
      </c>
      <c r="AD89" s="9">
        <v>49.6</v>
      </c>
      <c r="AE89" s="10">
        <f>ROUND($K$89*$AD$89,2)</f>
        <v>49.6</v>
      </c>
    </row>
    <row r="90" spans="1:31" ht="25.5">
      <c r="A90" s="3">
        <v>51444</v>
      </c>
      <c r="B90" s="4"/>
      <c r="C90" s="3">
        <v>147051</v>
      </c>
      <c r="D90" s="4" t="s">
        <v>160</v>
      </c>
      <c r="E90" s="4" t="s">
        <v>319</v>
      </c>
      <c r="F90" s="4" t="s">
        <v>320</v>
      </c>
      <c r="G90" s="4" t="s">
        <v>321</v>
      </c>
      <c r="H90" s="4"/>
      <c r="I90" s="4" t="s">
        <v>255</v>
      </c>
      <c r="J90" s="5">
        <v>3</v>
      </c>
      <c r="K90" s="6">
        <v>3</v>
      </c>
      <c r="L90" s="7" t="s">
        <v>45</v>
      </c>
      <c r="M90" s="4">
        <v>231200</v>
      </c>
      <c r="N90" s="4" t="s">
        <v>308</v>
      </c>
      <c r="O90" s="4" t="s">
        <v>191</v>
      </c>
      <c r="P90" s="4" t="s">
        <v>192</v>
      </c>
      <c r="Q90" s="4">
        <v>2</v>
      </c>
      <c r="R90" s="4">
        <v>2.59</v>
      </c>
      <c r="S90" s="4">
        <v>7421</v>
      </c>
      <c r="T90" s="4" t="s">
        <v>309</v>
      </c>
      <c r="U90" s="4" t="s">
        <v>310</v>
      </c>
      <c r="V90" s="4">
        <v>549493604</v>
      </c>
      <c r="W90" s="4"/>
      <c r="X90" s="8" t="s">
        <v>311</v>
      </c>
      <c r="Y90" s="8" t="s">
        <v>312</v>
      </c>
      <c r="Z90" s="8" t="s">
        <v>313</v>
      </c>
      <c r="AA90" s="8" t="s">
        <v>148</v>
      </c>
      <c r="AB90" s="8" t="s">
        <v>56</v>
      </c>
      <c r="AC90" s="7" t="s">
        <v>314</v>
      </c>
      <c r="AD90" s="9">
        <v>24.55</v>
      </c>
      <c r="AE90" s="10">
        <f>ROUND($K$90*$AD$90,2)</f>
        <v>73.65</v>
      </c>
    </row>
    <row r="91" spans="1:31" ht="12.75">
      <c r="A91" s="3">
        <v>51444</v>
      </c>
      <c r="B91" s="4"/>
      <c r="C91" s="3">
        <v>147052</v>
      </c>
      <c r="D91" s="4" t="s">
        <v>251</v>
      </c>
      <c r="E91" s="4" t="s">
        <v>252</v>
      </c>
      <c r="F91" s="4" t="s">
        <v>253</v>
      </c>
      <c r="G91" s="4" t="s">
        <v>254</v>
      </c>
      <c r="H91" s="4"/>
      <c r="I91" s="4" t="s">
        <v>255</v>
      </c>
      <c r="J91" s="5">
        <v>2</v>
      </c>
      <c r="K91" s="6">
        <v>2</v>
      </c>
      <c r="L91" s="7" t="s">
        <v>45</v>
      </c>
      <c r="M91" s="4">
        <v>231200</v>
      </c>
      <c r="N91" s="4" t="s">
        <v>308</v>
      </c>
      <c r="O91" s="4" t="s">
        <v>191</v>
      </c>
      <c r="P91" s="4" t="s">
        <v>192</v>
      </c>
      <c r="Q91" s="4">
        <v>2</v>
      </c>
      <c r="R91" s="4">
        <v>2.59</v>
      </c>
      <c r="S91" s="4">
        <v>7421</v>
      </c>
      <c r="T91" s="4" t="s">
        <v>309</v>
      </c>
      <c r="U91" s="4" t="s">
        <v>310</v>
      </c>
      <c r="V91" s="4">
        <v>549493604</v>
      </c>
      <c r="W91" s="4"/>
      <c r="X91" s="8" t="s">
        <v>311</v>
      </c>
      <c r="Y91" s="8" t="s">
        <v>312</v>
      </c>
      <c r="Z91" s="8" t="s">
        <v>313</v>
      </c>
      <c r="AA91" s="8" t="s">
        <v>148</v>
      </c>
      <c r="AB91" s="8" t="s">
        <v>56</v>
      </c>
      <c r="AC91" s="7" t="s">
        <v>314</v>
      </c>
      <c r="AD91" s="9">
        <v>28.52</v>
      </c>
      <c r="AE91" s="10">
        <f>ROUND($K$91*$AD$91,2)</f>
        <v>57.04</v>
      </c>
    </row>
    <row r="92" spans="1:31" ht="13.5" customHeight="1">
      <c r="A92" s="18"/>
      <c r="B92" s="18"/>
      <c r="C92" s="18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5" t="s">
        <v>119</v>
      </c>
      <c r="AE92" s="12">
        <f>SUM($AE$88:$AE$91)</f>
        <v>906.89</v>
      </c>
    </row>
    <row r="93" spans="1:3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2.75">
      <c r="A94" s="3">
        <v>51447</v>
      </c>
      <c r="B94" s="4"/>
      <c r="C94" s="3">
        <v>147077</v>
      </c>
      <c r="D94" s="4" t="s">
        <v>251</v>
      </c>
      <c r="E94" s="4" t="s">
        <v>252</v>
      </c>
      <c r="F94" s="4" t="s">
        <v>253</v>
      </c>
      <c r="G94" s="4" t="s">
        <v>254</v>
      </c>
      <c r="H94" s="4"/>
      <c r="I94" s="4" t="s">
        <v>255</v>
      </c>
      <c r="J94" s="5">
        <v>7</v>
      </c>
      <c r="K94" s="6">
        <v>7</v>
      </c>
      <c r="L94" s="7" t="s">
        <v>45</v>
      </c>
      <c r="M94" s="4">
        <v>231200</v>
      </c>
      <c r="N94" s="4" t="s">
        <v>308</v>
      </c>
      <c r="O94" s="4" t="s">
        <v>191</v>
      </c>
      <c r="P94" s="4" t="s">
        <v>192</v>
      </c>
      <c r="Q94" s="4">
        <v>2</v>
      </c>
      <c r="R94" s="4">
        <v>2.59</v>
      </c>
      <c r="S94" s="4">
        <v>7421</v>
      </c>
      <c r="T94" s="4" t="s">
        <v>309</v>
      </c>
      <c r="U94" s="4" t="s">
        <v>310</v>
      </c>
      <c r="V94" s="4">
        <v>549493604</v>
      </c>
      <c r="W94" s="4"/>
      <c r="X94" s="8" t="s">
        <v>322</v>
      </c>
      <c r="Y94" s="8" t="s">
        <v>312</v>
      </c>
      <c r="Z94" s="8" t="s">
        <v>313</v>
      </c>
      <c r="AA94" s="8" t="s">
        <v>148</v>
      </c>
      <c r="AB94" s="8" t="s">
        <v>56</v>
      </c>
      <c r="AC94" s="7" t="s">
        <v>323</v>
      </c>
      <c r="AD94" s="9">
        <v>28.52</v>
      </c>
      <c r="AE94" s="10">
        <f>ROUND($K$94*$AD$94,2)</f>
        <v>199.64</v>
      </c>
    </row>
    <row r="95" spans="1:31" ht="12.75">
      <c r="A95" s="3">
        <v>51447</v>
      </c>
      <c r="B95" s="4"/>
      <c r="C95" s="3">
        <v>147078</v>
      </c>
      <c r="D95" s="4" t="s">
        <v>265</v>
      </c>
      <c r="E95" s="4" t="s">
        <v>324</v>
      </c>
      <c r="F95" s="4" t="s">
        <v>325</v>
      </c>
      <c r="G95" s="4" t="s">
        <v>326</v>
      </c>
      <c r="H95" s="4"/>
      <c r="I95" s="4" t="s">
        <v>255</v>
      </c>
      <c r="J95" s="5">
        <v>2</v>
      </c>
      <c r="K95" s="6">
        <v>2</v>
      </c>
      <c r="L95" s="7" t="s">
        <v>45</v>
      </c>
      <c r="M95" s="4">
        <v>231200</v>
      </c>
      <c r="N95" s="4" t="s">
        <v>308</v>
      </c>
      <c r="O95" s="4" t="s">
        <v>191</v>
      </c>
      <c r="P95" s="4" t="s">
        <v>192</v>
      </c>
      <c r="Q95" s="4">
        <v>2</v>
      </c>
      <c r="R95" s="4">
        <v>2.59</v>
      </c>
      <c r="S95" s="4">
        <v>7421</v>
      </c>
      <c r="T95" s="4" t="s">
        <v>309</v>
      </c>
      <c r="U95" s="4" t="s">
        <v>310</v>
      </c>
      <c r="V95" s="4">
        <v>549493604</v>
      </c>
      <c r="W95" s="4"/>
      <c r="X95" s="8" t="s">
        <v>322</v>
      </c>
      <c r="Y95" s="8" t="s">
        <v>312</v>
      </c>
      <c r="Z95" s="8" t="s">
        <v>313</v>
      </c>
      <c r="AA95" s="8" t="s">
        <v>148</v>
      </c>
      <c r="AB95" s="8" t="s">
        <v>56</v>
      </c>
      <c r="AC95" s="7" t="s">
        <v>323</v>
      </c>
      <c r="AD95" s="9">
        <v>28.89</v>
      </c>
      <c r="AE95" s="10">
        <f>ROUND($K$95*$AD$95,2)</f>
        <v>57.78</v>
      </c>
    </row>
    <row r="96" spans="1:31" ht="25.5">
      <c r="A96" s="3">
        <v>51447</v>
      </c>
      <c r="B96" s="4"/>
      <c r="C96" s="3">
        <v>147079</v>
      </c>
      <c r="D96" s="4" t="s">
        <v>160</v>
      </c>
      <c r="E96" s="4" t="s">
        <v>319</v>
      </c>
      <c r="F96" s="4" t="s">
        <v>320</v>
      </c>
      <c r="G96" s="4" t="s">
        <v>321</v>
      </c>
      <c r="H96" s="4"/>
      <c r="I96" s="4" t="s">
        <v>255</v>
      </c>
      <c r="J96" s="5">
        <v>3</v>
      </c>
      <c r="K96" s="6">
        <v>3</v>
      </c>
      <c r="L96" s="7" t="s">
        <v>45</v>
      </c>
      <c r="M96" s="4">
        <v>231200</v>
      </c>
      <c r="N96" s="4" t="s">
        <v>308</v>
      </c>
      <c r="O96" s="4" t="s">
        <v>191</v>
      </c>
      <c r="P96" s="4" t="s">
        <v>192</v>
      </c>
      <c r="Q96" s="4">
        <v>2</v>
      </c>
      <c r="R96" s="4">
        <v>2.59</v>
      </c>
      <c r="S96" s="4">
        <v>7421</v>
      </c>
      <c r="T96" s="4" t="s">
        <v>309</v>
      </c>
      <c r="U96" s="4" t="s">
        <v>310</v>
      </c>
      <c r="V96" s="4">
        <v>549493604</v>
      </c>
      <c r="W96" s="4"/>
      <c r="X96" s="8" t="s">
        <v>322</v>
      </c>
      <c r="Y96" s="8" t="s">
        <v>312</v>
      </c>
      <c r="Z96" s="8" t="s">
        <v>313</v>
      </c>
      <c r="AA96" s="8" t="s">
        <v>148</v>
      </c>
      <c r="AB96" s="8" t="s">
        <v>56</v>
      </c>
      <c r="AC96" s="7" t="s">
        <v>323</v>
      </c>
      <c r="AD96" s="9">
        <v>24.55</v>
      </c>
      <c r="AE96" s="10">
        <f>ROUND($K$96*$AD$96,2)</f>
        <v>73.65</v>
      </c>
    </row>
    <row r="97" spans="1:31" ht="12.75">
      <c r="A97" s="3">
        <v>51447</v>
      </c>
      <c r="B97" s="4"/>
      <c r="C97" s="3">
        <v>147081</v>
      </c>
      <c r="D97" s="4" t="s">
        <v>251</v>
      </c>
      <c r="E97" s="4" t="s">
        <v>304</v>
      </c>
      <c r="F97" s="4" t="s">
        <v>305</v>
      </c>
      <c r="G97" s="4" t="s">
        <v>306</v>
      </c>
      <c r="H97" s="4"/>
      <c r="I97" s="4" t="s">
        <v>307</v>
      </c>
      <c r="J97" s="5">
        <v>16</v>
      </c>
      <c r="K97" s="6">
        <v>16</v>
      </c>
      <c r="L97" s="7" t="s">
        <v>45</v>
      </c>
      <c r="M97" s="4">
        <v>231200</v>
      </c>
      <c r="N97" s="4" t="s">
        <v>308</v>
      </c>
      <c r="O97" s="4" t="s">
        <v>191</v>
      </c>
      <c r="P97" s="4" t="s">
        <v>192</v>
      </c>
      <c r="Q97" s="4">
        <v>2</v>
      </c>
      <c r="R97" s="4">
        <v>2.59</v>
      </c>
      <c r="S97" s="4">
        <v>7421</v>
      </c>
      <c r="T97" s="4" t="s">
        <v>309</v>
      </c>
      <c r="U97" s="4" t="s">
        <v>310</v>
      </c>
      <c r="V97" s="4">
        <v>549493604</v>
      </c>
      <c r="W97" s="4"/>
      <c r="X97" s="8" t="s">
        <v>322</v>
      </c>
      <c r="Y97" s="8" t="s">
        <v>312</v>
      </c>
      <c r="Z97" s="8" t="s">
        <v>313</v>
      </c>
      <c r="AA97" s="8" t="s">
        <v>148</v>
      </c>
      <c r="AB97" s="8" t="s">
        <v>56</v>
      </c>
      <c r="AC97" s="7" t="s">
        <v>323</v>
      </c>
      <c r="AD97" s="9">
        <v>36.33</v>
      </c>
      <c r="AE97" s="10">
        <f>ROUND($K$97*$AD$97,2)</f>
        <v>581.28</v>
      </c>
    </row>
    <row r="98" spans="1:31" ht="13.5" customHeight="1">
      <c r="A98" s="18"/>
      <c r="B98" s="18"/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5" t="s">
        <v>119</v>
      </c>
      <c r="AE98" s="12">
        <f>SUM($AE$94:$AE$97)</f>
        <v>912.3499999999999</v>
      </c>
    </row>
    <row r="99" spans="1:3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25.5">
      <c r="A100" s="3">
        <v>51460</v>
      </c>
      <c r="B100" s="4"/>
      <c r="C100" s="3">
        <v>147003</v>
      </c>
      <c r="D100" s="4" t="s">
        <v>74</v>
      </c>
      <c r="E100" s="4" t="s">
        <v>280</v>
      </c>
      <c r="F100" s="4" t="s">
        <v>281</v>
      </c>
      <c r="G100" s="4" t="s">
        <v>282</v>
      </c>
      <c r="H100" s="4"/>
      <c r="I100" s="4" t="s">
        <v>201</v>
      </c>
      <c r="J100" s="5">
        <v>200</v>
      </c>
      <c r="K100" s="6">
        <v>200</v>
      </c>
      <c r="L100" s="7" t="s">
        <v>45</v>
      </c>
      <c r="M100" s="4">
        <v>999500</v>
      </c>
      <c r="N100" s="4" t="s">
        <v>327</v>
      </c>
      <c r="O100" s="4" t="s">
        <v>328</v>
      </c>
      <c r="P100" s="4" t="s">
        <v>329</v>
      </c>
      <c r="Q100" s="4">
        <v>1</v>
      </c>
      <c r="R100" s="4">
        <v>187</v>
      </c>
      <c r="S100" s="4">
        <v>107268</v>
      </c>
      <c r="T100" s="4" t="s">
        <v>330</v>
      </c>
      <c r="U100" s="4" t="s">
        <v>331</v>
      </c>
      <c r="V100" s="4">
        <v>549494066</v>
      </c>
      <c r="W100" s="4"/>
      <c r="X100" s="8" t="s">
        <v>332</v>
      </c>
      <c r="Y100" s="8" t="s">
        <v>333</v>
      </c>
      <c r="Z100" s="8" t="s">
        <v>54</v>
      </c>
      <c r="AA100" s="8" t="s">
        <v>130</v>
      </c>
      <c r="AB100" s="8" t="s">
        <v>334</v>
      </c>
      <c r="AC100" s="7" t="s">
        <v>335</v>
      </c>
      <c r="AD100" s="9">
        <v>27.9</v>
      </c>
      <c r="AE100" s="10">
        <f>ROUND($K$100*$AD$100,2)</f>
        <v>5580</v>
      </c>
    </row>
    <row r="101" spans="1:31" ht="25.5">
      <c r="A101" s="3">
        <v>51460</v>
      </c>
      <c r="B101" s="4"/>
      <c r="C101" s="3">
        <v>147004</v>
      </c>
      <c r="D101" s="4" t="s">
        <v>66</v>
      </c>
      <c r="E101" s="4" t="s">
        <v>301</v>
      </c>
      <c r="F101" s="4" t="s">
        <v>302</v>
      </c>
      <c r="G101" s="4" t="s">
        <v>303</v>
      </c>
      <c r="H101" s="4"/>
      <c r="I101" s="4" t="s">
        <v>70</v>
      </c>
      <c r="J101" s="5">
        <v>90</v>
      </c>
      <c r="K101" s="6">
        <v>90</v>
      </c>
      <c r="L101" s="7" t="s">
        <v>45</v>
      </c>
      <c r="M101" s="4">
        <v>999500</v>
      </c>
      <c r="N101" s="4" t="s">
        <v>327</v>
      </c>
      <c r="O101" s="4" t="s">
        <v>328</v>
      </c>
      <c r="P101" s="4" t="s">
        <v>329</v>
      </c>
      <c r="Q101" s="4">
        <v>1</v>
      </c>
      <c r="R101" s="4">
        <v>187</v>
      </c>
      <c r="S101" s="4">
        <v>107268</v>
      </c>
      <c r="T101" s="4" t="s">
        <v>330</v>
      </c>
      <c r="U101" s="4" t="s">
        <v>331</v>
      </c>
      <c r="V101" s="4">
        <v>549494066</v>
      </c>
      <c r="W101" s="4"/>
      <c r="X101" s="8" t="s">
        <v>332</v>
      </c>
      <c r="Y101" s="8" t="s">
        <v>333</v>
      </c>
      <c r="Z101" s="8" t="s">
        <v>54</v>
      </c>
      <c r="AA101" s="8" t="s">
        <v>130</v>
      </c>
      <c r="AB101" s="8" t="s">
        <v>334</v>
      </c>
      <c r="AC101" s="7" t="s">
        <v>335</v>
      </c>
      <c r="AD101" s="9">
        <v>42.14</v>
      </c>
      <c r="AE101" s="10">
        <f>ROUND($K$101*$AD$101,2)</f>
        <v>3792.6</v>
      </c>
    </row>
    <row r="102" spans="1:31" ht="25.5">
      <c r="A102" s="3">
        <v>51460</v>
      </c>
      <c r="B102" s="4"/>
      <c r="C102" s="3">
        <v>147005</v>
      </c>
      <c r="D102" s="4" t="s">
        <v>186</v>
      </c>
      <c r="E102" s="4" t="s">
        <v>336</v>
      </c>
      <c r="F102" s="4" t="s">
        <v>337</v>
      </c>
      <c r="G102" s="4" t="s">
        <v>338</v>
      </c>
      <c r="H102" s="4"/>
      <c r="I102" s="4" t="s">
        <v>87</v>
      </c>
      <c r="J102" s="5">
        <v>10</v>
      </c>
      <c r="K102" s="6">
        <v>10</v>
      </c>
      <c r="L102" s="7" t="s">
        <v>45</v>
      </c>
      <c r="M102" s="4">
        <v>999500</v>
      </c>
      <c r="N102" s="4" t="s">
        <v>327</v>
      </c>
      <c r="O102" s="4" t="s">
        <v>328</v>
      </c>
      <c r="P102" s="4" t="s">
        <v>329</v>
      </c>
      <c r="Q102" s="4">
        <v>1</v>
      </c>
      <c r="R102" s="4">
        <v>187</v>
      </c>
      <c r="S102" s="4">
        <v>107268</v>
      </c>
      <c r="T102" s="4" t="s">
        <v>330</v>
      </c>
      <c r="U102" s="4" t="s">
        <v>331</v>
      </c>
      <c r="V102" s="4">
        <v>549494066</v>
      </c>
      <c r="W102" s="4"/>
      <c r="X102" s="8" t="s">
        <v>332</v>
      </c>
      <c r="Y102" s="8" t="s">
        <v>333</v>
      </c>
      <c r="Z102" s="8" t="s">
        <v>54</v>
      </c>
      <c r="AA102" s="8" t="s">
        <v>130</v>
      </c>
      <c r="AB102" s="8" t="s">
        <v>334</v>
      </c>
      <c r="AC102" s="7" t="s">
        <v>335</v>
      </c>
      <c r="AD102" s="9">
        <v>67.37</v>
      </c>
      <c r="AE102" s="10">
        <f>ROUND($K$102*$AD$102,2)</f>
        <v>673.7</v>
      </c>
    </row>
    <row r="103" spans="1:31" ht="38.25">
      <c r="A103" s="3">
        <v>51460</v>
      </c>
      <c r="B103" s="4"/>
      <c r="C103" s="3">
        <v>147006</v>
      </c>
      <c r="D103" s="4" t="s">
        <v>40</v>
      </c>
      <c r="E103" s="4" t="s">
        <v>121</v>
      </c>
      <c r="F103" s="4" t="s">
        <v>122</v>
      </c>
      <c r="G103" s="4" t="s">
        <v>123</v>
      </c>
      <c r="H103" s="4"/>
      <c r="I103" s="4" t="s">
        <v>124</v>
      </c>
      <c r="J103" s="5">
        <v>10</v>
      </c>
      <c r="K103" s="6">
        <v>10</v>
      </c>
      <c r="L103" s="7" t="s">
        <v>45</v>
      </c>
      <c r="M103" s="4">
        <v>999500</v>
      </c>
      <c r="N103" s="4" t="s">
        <v>327</v>
      </c>
      <c r="O103" s="4" t="s">
        <v>328</v>
      </c>
      <c r="P103" s="4" t="s">
        <v>329</v>
      </c>
      <c r="Q103" s="4">
        <v>1</v>
      </c>
      <c r="R103" s="4">
        <v>187</v>
      </c>
      <c r="S103" s="4">
        <v>107268</v>
      </c>
      <c r="T103" s="4" t="s">
        <v>330</v>
      </c>
      <c r="U103" s="4" t="s">
        <v>331</v>
      </c>
      <c r="V103" s="4">
        <v>549494066</v>
      </c>
      <c r="W103" s="4"/>
      <c r="X103" s="8" t="s">
        <v>332</v>
      </c>
      <c r="Y103" s="8" t="s">
        <v>333</v>
      </c>
      <c r="Z103" s="8" t="s">
        <v>54</v>
      </c>
      <c r="AA103" s="8" t="s">
        <v>130</v>
      </c>
      <c r="AB103" s="8" t="s">
        <v>334</v>
      </c>
      <c r="AC103" s="7" t="s">
        <v>335</v>
      </c>
      <c r="AD103" s="9">
        <v>37.08</v>
      </c>
      <c r="AE103" s="10">
        <f>ROUND($K$103*$AD$103,2)</f>
        <v>370.8</v>
      </c>
    </row>
    <row r="104" spans="1:31" ht="25.5">
      <c r="A104" s="3">
        <v>51460</v>
      </c>
      <c r="B104" s="4"/>
      <c r="C104" s="3">
        <v>147027</v>
      </c>
      <c r="D104" s="4" t="s">
        <v>58</v>
      </c>
      <c r="E104" s="4" t="s">
        <v>213</v>
      </c>
      <c r="F104" s="4" t="s">
        <v>214</v>
      </c>
      <c r="G104" s="4" t="s">
        <v>215</v>
      </c>
      <c r="H104" s="4"/>
      <c r="I104" s="4" t="s">
        <v>216</v>
      </c>
      <c r="J104" s="5">
        <v>50</v>
      </c>
      <c r="K104" s="6">
        <v>50</v>
      </c>
      <c r="L104" s="7" t="s">
        <v>45</v>
      </c>
      <c r="M104" s="4">
        <v>999500</v>
      </c>
      <c r="N104" s="4" t="s">
        <v>327</v>
      </c>
      <c r="O104" s="4" t="s">
        <v>328</v>
      </c>
      <c r="P104" s="4" t="s">
        <v>329</v>
      </c>
      <c r="Q104" s="4">
        <v>1</v>
      </c>
      <c r="R104" s="4">
        <v>187</v>
      </c>
      <c r="S104" s="4">
        <v>107268</v>
      </c>
      <c r="T104" s="4" t="s">
        <v>330</v>
      </c>
      <c r="U104" s="4" t="s">
        <v>331</v>
      </c>
      <c r="V104" s="4">
        <v>549494066</v>
      </c>
      <c r="W104" s="4"/>
      <c r="X104" s="8" t="s">
        <v>332</v>
      </c>
      <c r="Y104" s="8" t="s">
        <v>333</v>
      </c>
      <c r="Z104" s="8" t="s">
        <v>54</v>
      </c>
      <c r="AA104" s="8" t="s">
        <v>130</v>
      </c>
      <c r="AB104" s="8" t="s">
        <v>334</v>
      </c>
      <c r="AC104" s="7" t="s">
        <v>335</v>
      </c>
      <c r="AD104" s="9">
        <v>8.56</v>
      </c>
      <c r="AE104" s="10">
        <f>ROUND($K$104*$AD$104,2)</f>
        <v>428</v>
      </c>
    </row>
    <row r="105" spans="1:31" ht="12.75">
      <c r="A105" s="3">
        <v>51460</v>
      </c>
      <c r="B105" s="4"/>
      <c r="C105" s="3">
        <v>147028</v>
      </c>
      <c r="D105" s="4" t="s">
        <v>58</v>
      </c>
      <c r="E105" s="4" t="s">
        <v>202</v>
      </c>
      <c r="F105" s="4" t="s">
        <v>203</v>
      </c>
      <c r="G105" s="4" t="s">
        <v>204</v>
      </c>
      <c r="H105" s="4"/>
      <c r="I105" s="4" t="s">
        <v>205</v>
      </c>
      <c r="J105" s="5">
        <v>30</v>
      </c>
      <c r="K105" s="6">
        <v>30</v>
      </c>
      <c r="L105" s="7" t="s">
        <v>45</v>
      </c>
      <c r="M105" s="4">
        <v>999500</v>
      </c>
      <c r="N105" s="4" t="s">
        <v>327</v>
      </c>
      <c r="O105" s="4" t="s">
        <v>328</v>
      </c>
      <c r="P105" s="4" t="s">
        <v>329</v>
      </c>
      <c r="Q105" s="4">
        <v>1</v>
      </c>
      <c r="R105" s="4">
        <v>187</v>
      </c>
      <c r="S105" s="4">
        <v>107268</v>
      </c>
      <c r="T105" s="4" t="s">
        <v>330</v>
      </c>
      <c r="U105" s="4" t="s">
        <v>331</v>
      </c>
      <c r="V105" s="4">
        <v>549494066</v>
      </c>
      <c r="W105" s="4"/>
      <c r="X105" s="8" t="s">
        <v>332</v>
      </c>
      <c r="Y105" s="8" t="s">
        <v>333</v>
      </c>
      <c r="Z105" s="8" t="s">
        <v>54</v>
      </c>
      <c r="AA105" s="8" t="s">
        <v>130</v>
      </c>
      <c r="AB105" s="8" t="s">
        <v>334</v>
      </c>
      <c r="AC105" s="7" t="s">
        <v>335</v>
      </c>
      <c r="AD105" s="9">
        <v>20.83</v>
      </c>
      <c r="AE105" s="10">
        <f>ROUND($K$105*$AD$105,2)</f>
        <v>624.9</v>
      </c>
    </row>
    <row r="106" spans="1:31" ht="25.5">
      <c r="A106" s="3">
        <v>51460</v>
      </c>
      <c r="B106" s="4"/>
      <c r="C106" s="3">
        <v>147029</v>
      </c>
      <c r="D106" s="4" t="s">
        <v>40</v>
      </c>
      <c r="E106" s="4" t="s">
        <v>235</v>
      </c>
      <c r="F106" s="4" t="s">
        <v>236</v>
      </c>
      <c r="G106" s="4" t="s">
        <v>237</v>
      </c>
      <c r="H106" s="4"/>
      <c r="I106" s="4" t="s">
        <v>238</v>
      </c>
      <c r="J106" s="5">
        <v>10</v>
      </c>
      <c r="K106" s="6">
        <v>10</v>
      </c>
      <c r="L106" s="7" t="s">
        <v>45</v>
      </c>
      <c r="M106" s="4">
        <v>999500</v>
      </c>
      <c r="N106" s="4" t="s">
        <v>327</v>
      </c>
      <c r="O106" s="4" t="s">
        <v>328</v>
      </c>
      <c r="P106" s="4" t="s">
        <v>329</v>
      </c>
      <c r="Q106" s="4">
        <v>1</v>
      </c>
      <c r="R106" s="4">
        <v>187</v>
      </c>
      <c r="S106" s="4">
        <v>107268</v>
      </c>
      <c r="T106" s="4" t="s">
        <v>330</v>
      </c>
      <c r="U106" s="4" t="s">
        <v>331</v>
      </c>
      <c r="V106" s="4">
        <v>549494066</v>
      </c>
      <c r="W106" s="4"/>
      <c r="X106" s="8" t="s">
        <v>332</v>
      </c>
      <c r="Y106" s="8" t="s">
        <v>333</v>
      </c>
      <c r="Z106" s="8" t="s">
        <v>54</v>
      </c>
      <c r="AA106" s="8" t="s">
        <v>130</v>
      </c>
      <c r="AB106" s="8" t="s">
        <v>334</v>
      </c>
      <c r="AC106" s="7" t="s">
        <v>335</v>
      </c>
      <c r="AD106" s="9">
        <v>8.85</v>
      </c>
      <c r="AE106" s="10">
        <f>ROUND($K$106*$AD$106,2)</f>
        <v>88.5</v>
      </c>
    </row>
    <row r="107" spans="1:31" ht="13.5" customHeight="1">
      <c r="A107" s="18"/>
      <c r="B107" s="18"/>
      <c r="C107" s="18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5" t="s">
        <v>119</v>
      </c>
      <c r="AE107" s="12">
        <f>SUM($AE$100:$AE$106)</f>
        <v>11558.5</v>
      </c>
    </row>
    <row r="108" spans="1:3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25.5">
      <c r="A109" s="3">
        <v>51540</v>
      </c>
      <c r="B109" s="4" t="s">
        <v>339</v>
      </c>
      <c r="C109" s="3">
        <v>147146</v>
      </c>
      <c r="D109" s="4" t="s">
        <v>165</v>
      </c>
      <c r="E109" s="4" t="s">
        <v>166</v>
      </c>
      <c r="F109" s="4" t="s">
        <v>167</v>
      </c>
      <c r="G109" s="4" t="s">
        <v>168</v>
      </c>
      <c r="H109" s="4"/>
      <c r="I109" s="4" t="s">
        <v>155</v>
      </c>
      <c r="J109" s="5">
        <v>2</v>
      </c>
      <c r="K109" s="6">
        <v>2</v>
      </c>
      <c r="L109" s="7" t="s">
        <v>45</v>
      </c>
      <c r="M109" s="4">
        <v>870000</v>
      </c>
      <c r="N109" s="4" t="s">
        <v>340</v>
      </c>
      <c r="O109" s="4" t="s">
        <v>126</v>
      </c>
      <c r="P109" s="4" t="s">
        <v>127</v>
      </c>
      <c r="Q109" s="4">
        <v>2</v>
      </c>
      <c r="R109" s="4">
        <v>124</v>
      </c>
      <c r="S109" s="4">
        <v>52287</v>
      </c>
      <c r="T109" s="4" t="s">
        <v>341</v>
      </c>
      <c r="U109" s="4" t="s">
        <v>342</v>
      </c>
      <c r="V109" s="4">
        <v>549492887</v>
      </c>
      <c r="W109" s="4"/>
      <c r="X109" s="8" t="s">
        <v>343</v>
      </c>
      <c r="Y109" s="8" t="s">
        <v>344</v>
      </c>
      <c r="Z109" s="8" t="s">
        <v>54</v>
      </c>
      <c r="AA109" s="8" t="s">
        <v>345</v>
      </c>
      <c r="AB109" s="8" t="s">
        <v>346</v>
      </c>
      <c r="AC109" s="7" t="s">
        <v>347</v>
      </c>
      <c r="AD109" s="9">
        <v>20.46</v>
      </c>
      <c r="AE109" s="10">
        <f>ROUND($K$109*$AD$109,2)</f>
        <v>40.92</v>
      </c>
    </row>
    <row r="110" spans="1:31" ht="25.5">
      <c r="A110" s="3">
        <v>51540</v>
      </c>
      <c r="B110" s="4" t="s">
        <v>339</v>
      </c>
      <c r="C110" s="3">
        <v>147207</v>
      </c>
      <c r="D110" s="4" t="s">
        <v>348</v>
      </c>
      <c r="E110" s="4" t="s">
        <v>349</v>
      </c>
      <c r="F110" s="4" t="s">
        <v>350</v>
      </c>
      <c r="G110" s="4" t="s">
        <v>351</v>
      </c>
      <c r="H110" s="4"/>
      <c r="I110" s="4" t="s">
        <v>352</v>
      </c>
      <c r="J110" s="5">
        <v>2</v>
      </c>
      <c r="K110" s="6">
        <v>2</v>
      </c>
      <c r="L110" s="7" t="s">
        <v>45</v>
      </c>
      <c r="M110" s="4">
        <v>870000</v>
      </c>
      <c r="N110" s="4" t="s">
        <v>340</v>
      </c>
      <c r="O110" s="4" t="s">
        <v>126</v>
      </c>
      <c r="P110" s="4" t="s">
        <v>127</v>
      </c>
      <c r="Q110" s="4">
        <v>2</v>
      </c>
      <c r="R110" s="4">
        <v>124</v>
      </c>
      <c r="S110" s="4">
        <v>52287</v>
      </c>
      <c r="T110" s="4" t="s">
        <v>341</v>
      </c>
      <c r="U110" s="4" t="s">
        <v>342</v>
      </c>
      <c r="V110" s="4">
        <v>549492887</v>
      </c>
      <c r="W110" s="4"/>
      <c r="X110" s="8" t="s">
        <v>343</v>
      </c>
      <c r="Y110" s="8" t="s">
        <v>344</v>
      </c>
      <c r="Z110" s="8" t="s">
        <v>54</v>
      </c>
      <c r="AA110" s="8" t="s">
        <v>345</v>
      </c>
      <c r="AB110" s="8" t="s">
        <v>346</v>
      </c>
      <c r="AC110" s="7" t="s">
        <v>347</v>
      </c>
      <c r="AD110" s="9">
        <v>19.72</v>
      </c>
      <c r="AE110" s="10">
        <f>ROUND($K$110*$AD$110,2)</f>
        <v>39.44</v>
      </c>
    </row>
    <row r="111" spans="1:31" ht="25.5">
      <c r="A111" s="3">
        <v>51540</v>
      </c>
      <c r="B111" s="4" t="s">
        <v>339</v>
      </c>
      <c r="C111" s="3">
        <v>147208</v>
      </c>
      <c r="D111" s="4" t="s">
        <v>99</v>
      </c>
      <c r="E111" s="4" t="s">
        <v>353</v>
      </c>
      <c r="F111" s="4" t="s">
        <v>354</v>
      </c>
      <c r="G111" s="4" t="s">
        <v>355</v>
      </c>
      <c r="H111" s="4"/>
      <c r="I111" s="4" t="s">
        <v>292</v>
      </c>
      <c r="J111" s="5">
        <v>2</v>
      </c>
      <c r="K111" s="6">
        <v>2</v>
      </c>
      <c r="L111" s="7" t="s">
        <v>45</v>
      </c>
      <c r="M111" s="4">
        <v>870000</v>
      </c>
      <c r="N111" s="4" t="s">
        <v>340</v>
      </c>
      <c r="O111" s="4" t="s">
        <v>126</v>
      </c>
      <c r="P111" s="4" t="s">
        <v>127</v>
      </c>
      <c r="Q111" s="4">
        <v>2</v>
      </c>
      <c r="R111" s="4">
        <v>124</v>
      </c>
      <c r="S111" s="4">
        <v>52287</v>
      </c>
      <c r="T111" s="4" t="s">
        <v>341</v>
      </c>
      <c r="U111" s="4" t="s">
        <v>342</v>
      </c>
      <c r="V111" s="4">
        <v>549492887</v>
      </c>
      <c r="W111" s="4"/>
      <c r="X111" s="8" t="s">
        <v>343</v>
      </c>
      <c r="Y111" s="8" t="s">
        <v>344</v>
      </c>
      <c r="Z111" s="8" t="s">
        <v>54</v>
      </c>
      <c r="AA111" s="8" t="s">
        <v>345</v>
      </c>
      <c r="AB111" s="8" t="s">
        <v>346</v>
      </c>
      <c r="AC111" s="7" t="s">
        <v>347</v>
      </c>
      <c r="AD111" s="9">
        <v>61.38</v>
      </c>
      <c r="AE111" s="10">
        <f>ROUND($K$111*$AD$111,2)</f>
        <v>122.76</v>
      </c>
    </row>
    <row r="112" spans="1:31" ht="25.5">
      <c r="A112" s="3">
        <v>51540</v>
      </c>
      <c r="B112" s="4" t="s">
        <v>339</v>
      </c>
      <c r="C112" s="3">
        <v>147209</v>
      </c>
      <c r="D112" s="4" t="s">
        <v>99</v>
      </c>
      <c r="E112" s="4" t="s">
        <v>356</v>
      </c>
      <c r="F112" s="4" t="s">
        <v>357</v>
      </c>
      <c r="G112" s="4" t="s">
        <v>358</v>
      </c>
      <c r="H112" s="4"/>
      <c r="I112" s="4" t="s">
        <v>359</v>
      </c>
      <c r="J112" s="5">
        <v>2</v>
      </c>
      <c r="K112" s="6">
        <v>2</v>
      </c>
      <c r="L112" s="7" t="s">
        <v>45</v>
      </c>
      <c r="M112" s="4">
        <v>870000</v>
      </c>
      <c r="N112" s="4" t="s">
        <v>340</v>
      </c>
      <c r="O112" s="4" t="s">
        <v>126</v>
      </c>
      <c r="P112" s="4" t="s">
        <v>127</v>
      </c>
      <c r="Q112" s="4">
        <v>2</v>
      </c>
      <c r="R112" s="4">
        <v>124</v>
      </c>
      <c r="S112" s="4">
        <v>52287</v>
      </c>
      <c r="T112" s="4" t="s">
        <v>341</v>
      </c>
      <c r="U112" s="4" t="s">
        <v>342</v>
      </c>
      <c r="V112" s="4">
        <v>549492887</v>
      </c>
      <c r="W112" s="4"/>
      <c r="X112" s="8" t="s">
        <v>343</v>
      </c>
      <c r="Y112" s="8" t="s">
        <v>344</v>
      </c>
      <c r="Z112" s="8" t="s">
        <v>54</v>
      </c>
      <c r="AA112" s="8" t="s">
        <v>345</v>
      </c>
      <c r="AB112" s="8" t="s">
        <v>346</v>
      </c>
      <c r="AC112" s="7" t="s">
        <v>347</v>
      </c>
      <c r="AD112" s="9">
        <v>45.76</v>
      </c>
      <c r="AE112" s="10">
        <f>ROUND($K$112*$AD$112,2)</f>
        <v>91.52</v>
      </c>
    </row>
    <row r="113" spans="1:31" ht="13.5" customHeight="1">
      <c r="A113" s="18"/>
      <c r="B113" s="18"/>
      <c r="C113" s="18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5" t="s">
        <v>119</v>
      </c>
      <c r="AE113" s="12">
        <f>SUM($AE$109:$AE$112)</f>
        <v>294.64</v>
      </c>
    </row>
    <row r="114" spans="1:3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25.5">
      <c r="A115" s="3">
        <v>51561</v>
      </c>
      <c r="B115" s="4" t="s">
        <v>360</v>
      </c>
      <c r="C115" s="3">
        <v>147267</v>
      </c>
      <c r="D115" s="4" t="s">
        <v>83</v>
      </c>
      <c r="E115" s="4" t="s">
        <v>217</v>
      </c>
      <c r="F115" s="4" t="s">
        <v>218</v>
      </c>
      <c r="G115" s="4" t="s">
        <v>219</v>
      </c>
      <c r="H115" s="4"/>
      <c r="I115" s="4" t="s">
        <v>103</v>
      </c>
      <c r="J115" s="5">
        <v>10</v>
      </c>
      <c r="K115" s="6">
        <v>10</v>
      </c>
      <c r="L115" s="7" t="s">
        <v>45</v>
      </c>
      <c r="M115" s="4">
        <v>920000</v>
      </c>
      <c r="N115" s="4" t="s">
        <v>361</v>
      </c>
      <c r="O115" s="4" t="s">
        <v>362</v>
      </c>
      <c r="P115" s="4" t="s">
        <v>363</v>
      </c>
      <c r="Q115" s="4"/>
      <c r="R115" s="4" t="s">
        <v>193</v>
      </c>
      <c r="S115" s="4">
        <v>2090</v>
      </c>
      <c r="T115" s="4" t="s">
        <v>364</v>
      </c>
      <c r="U115" s="4" t="s">
        <v>365</v>
      </c>
      <c r="V115" s="4">
        <v>549494642</v>
      </c>
      <c r="W115" s="4"/>
      <c r="X115" s="8" t="s">
        <v>366</v>
      </c>
      <c r="Y115" s="8" t="s">
        <v>367</v>
      </c>
      <c r="Z115" s="8" t="s">
        <v>54</v>
      </c>
      <c r="AA115" s="8" t="s">
        <v>130</v>
      </c>
      <c r="AB115" s="8" t="s">
        <v>132</v>
      </c>
      <c r="AC115" s="7" t="s">
        <v>368</v>
      </c>
      <c r="AD115" s="9">
        <v>29.43</v>
      </c>
      <c r="AE115" s="10">
        <f>ROUND($K$115*$AD$115,2)</f>
        <v>294.3</v>
      </c>
    </row>
    <row r="116" spans="1:31" ht="25.5">
      <c r="A116" s="3">
        <v>51561</v>
      </c>
      <c r="B116" s="4" t="s">
        <v>360</v>
      </c>
      <c r="C116" s="3">
        <v>147268</v>
      </c>
      <c r="D116" s="4" t="s">
        <v>83</v>
      </c>
      <c r="E116" s="4" t="s">
        <v>243</v>
      </c>
      <c r="F116" s="4" t="s">
        <v>244</v>
      </c>
      <c r="G116" s="4" t="s">
        <v>245</v>
      </c>
      <c r="H116" s="4"/>
      <c r="I116" s="4" t="s">
        <v>103</v>
      </c>
      <c r="J116" s="5">
        <v>20</v>
      </c>
      <c r="K116" s="6">
        <v>20</v>
      </c>
      <c r="L116" s="7" t="s">
        <v>45</v>
      </c>
      <c r="M116" s="4">
        <v>920000</v>
      </c>
      <c r="N116" s="4" t="s">
        <v>361</v>
      </c>
      <c r="O116" s="4" t="s">
        <v>362</v>
      </c>
      <c r="P116" s="4" t="s">
        <v>363</v>
      </c>
      <c r="Q116" s="4"/>
      <c r="R116" s="4" t="s">
        <v>193</v>
      </c>
      <c r="S116" s="4">
        <v>2090</v>
      </c>
      <c r="T116" s="4" t="s">
        <v>364</v>
      </c>
      <c r="U116" s="4" t="s">
        <v>365</v>
      </c>
      <c r="V116" s="4">
        <v>549494642</v>
      </c>
      <c r="W116" s="4"/>
      <c r="X116" s="8" t="s">
        <v>366</v>
      </c>
      <c r="Y116" s="8" t="s">
        <v>367</v>
      </c>
      <c r="Z116" s="8" t="s">
        <v>54</v>
      </c>
      <c r="AA116" s="8" t="s">
        <v>130</v>
      </c>
      <c r="AB116" s="8" t="s">
        <v>132</v>
      </c>
      <c r="AC116" s="7" t="s">
        <v>368</v>
      </c>
      <c r="AD116" s="9">
        <v>21.85</v>
      </c>
      <c r="AE116" s="10">
        <f>ROUND($K$116*$AD$116,2)</f>
        <v>437</v>
      </c>
    </row>
    <row r="117" spans="1:31" ht="38.25">
      <c r="A117" s="3">
        <v>51561</v>
      </c>
      <c r="B117" s="4" t="s">
        <v>360</v>
      </c>
      <c r="C117" s="3">
        <v>147269</v>
      </c>
      <c r="D117" s="4" t="s">
        <v>83</v>
      </c>
      <c r="E117" s="4" t="s">
        <v>112</v>
      </c>
      <c r="F117" s="4" t="s">
        <v>113</v>
      </c>
      <c r="G117" s="4" t="s">
        <v>114</v>
      </c>
      <c r="H117" s="4"/>
      <c r="I117" s="4" t="s">
        <v>103</v>
      </c>
      <c r="J117" s="5">
        <v>40</v>
      </c>
      <c r="K117" s="6">
        <v>40</v>
      </c>
      <c r="L117" s="7" t="s">
        <v>45</v>
      </c>
      <c r="M117" s="4">
        <v>920000</v>
      </c>
      <c r="N117" s="4" t="s">
        <v>361</v>
      </c>
      <c r="O117" s="4" t="s">
        <v>362</v>
      </c>
      <c r="P117" s="4" t="s">
        <v>363</v>
      </c>
      <c r="Q117" s="4"/>
      <c r="R117" s="4" t="s">
        <v>193</v>
      </c>
      <c r="S117" s="4">
        <v>2090</v>
      </c>
      <c r="T117" s="4" t="s">
        <v>364</v>
      </c>
      <c r="U117" s="4" t="s">
        <v>365</v>
      </c>
      <c r="V117" s="4">
        <v>549494642</v>
      </c>
      <c r="W117" s="4"/>
      <c r="X117" s="8" t="s">
        <v>366</v>
      </c>
      <c r="Y117" s="8" t="s">
        <v>367</v>
      </c>
      <c r="Z117" s="8" t="s">
        <v>54</v>
      </c>
      <c r="AA117" s="8" t="s">
        <v>130</v>
      </c>
      <c r="AB117" s="8" t="s">
        <v>132</v>
      </c>
      <c r="AC117" s="7" t="s">
        <v>368</v>
      </c>
      <c r="AD117" s="9">
        <v>36.17</v>
      </c>
      <c r="AE117" s="10">
        <f>ROUND($K$117*$AD$117,2)</f>
        <v>1446.8</v>
      </c>
    </row>
    <row r="118" spans="1:31" ht="13.5" customHeight="1">
      <c r="A118" s="18"/>
      <c r="B118" s="18"/>
      <c r="C118" s="1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5" t="s">
        <v>119</v>
      </c>
      <c r="AE118" s="12">
        <f>SUM($AE$115:$AE$117)</f>
        <v>2178.1</v>
      </c>
    </row>
    <row r="119" spans="1:3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9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7" t="s">
        <v>369</v>
      </c>
      <c r="AE120" s="14">
        <f>(0)+SUM($AE$22,$AE$27,$AE$36,$AE$42,$AE$67,$AE$73,$AE$86,$AE$92,$AE$98,$AE$107,$AE$113,$AE$118)</f>
        <v>91819.46000000004</v>
      </c>
    </row>
    <row r="121" spans="1:3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</sheetData>
  <sheetProtection/>
  <mergeCells count="21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42:C42"/>
    <mergeCell ref="A67:C67"/>
    <mergeCell ref="A73:C73"/>
    <mergeCell ref="A22:C22"/>
    <mergeCell ref="A27:C27"/>
    <mergeCell ref="A36:C36"/>
    <mergeCell ref="A107:C107"/>
    <mergeCell ref="A113:C113"/>
    <mergeCell ref="A118:C118"/>
    <mergeCell ref="A86:C86"/>
    <mergeCell ref="A92:C92"/>
    <mergeCell ref="A98:C98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2015-01-26T08:18:26Z</cp:lastPrinted>
  <dcterms:modified xsi:type="dcterms:W3CDTF">2015-01-26T08:19:50Z</dcterms:modified>
  <cp:category/>
  <cp:version/>
  <cp:contentType/>
  <cp:contentStatus/>
</cp:coreProperties>
</file>