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8205" windowHeight="7140" tabRatio="462"/>
  </bookViews>
  <sheets>
    <sheet name="Tabulka výkonů A34" sheetId="12" r:id="rId1"/>
  </sheets>
  <definedNames>
    <definedName name="_xlnm._FilterDatabase" localSheetId="0" hidden="1">'Tabulka výkonů A34'!$A$7:$AR$10</definedName>
    <definedName name="_xlnm.Print_Titles" localSheetId="0">'Tabulka výkonů A34'!$1:$6</definedName>
    <definedName name="_xlnm.Print_Area" localSheetId="0">'Tabulka výkonů A34'!$A$1:$AR$83</definedName>
  </definedNames>
  <calcPr calcId="145621" fullCalcOnLoad="1"/>
</workbook>
</file>

<file path=xl/calcChain.xml><?xml version="1.0" encoding="utf-8"?>
<calcChain xmlns="http://schemas.openxmlformats.org/spreadsheetml/2006/main">
  <c r="AW18" i="12" l="1"/>
  <c r="AV18" i="12"/>
  <c r="AU18" i="12"/>
  <c r="AA18" i="12"/>
  <c r="AV17" i="12"/>
  <c r="AU17" i="12"/>
  <c r="AV78" i="12"/>
  <c r="AU78" i="12"/>
  <c r="AA78" i="12"/>
  <c r="AV79" i="12"/>
  <c r="AU79" i="12"/>
  <c r="AA79" i="12"/>
  <c r="AV77" i="12"/>
  <c r="AU77" i="12"/>
  <c r="AW9" i="12"/>
  <c r="AV9" i="12"/>
  <c r="AU9" i="12"/>
  <c r="AA9" i="12"/>
  <c r="AA12" i="12"/>
  <c r="AV76" i="12"/>
  <c r="AU76" i="12"/>
  <c r="AA76" i="12"/>
  <c r="AV75" i="12"/>
  <c r="AU75" i="12"/>
  <c r="AV74" i="12"/>
  <c r="AU74" i="12"/>
  <c r="AA74" i="12"/>
  <c r="AV73" i="12"/>
  <c r="AU73" i="12"/>
  <c r="AA73" i="12"/>
  <c r="AW12" i="12"/>
  <c r="AW16" i="12"/>
  <c r="AW39" i="12"/>
  <c r="AW41" i="12"/>
  <c r="AW43" i="12"/>
  <c r="AW10" i="12"/>
  <c r="AV72" i="12"/>
  <c r="AU72" i="12"/>
  <c r="AV71" i="12"/>
  <c r="AU71" i="12"/>
  <c r="AA71" i="12"/>
  <c r="AV70" i="12"/>
  <c r="AU70" i="12"/>
  <c r="AV45" i="12"/>
  <c r="AV37" i="12"/>
  <c r="AU37" i="12"/>
  <c r="AA37" i="12"/>
  <c r="AU45" i="12"/>
  <c r="AU11" i="12"/>
  <c r="AV11" i="12"/>
  <c r="AU12" i="12"/>
  <c r="AV12" i="12"/>
  <c r="AU13" i="12"/>
  <c r="AV13" i="12"/>
  <c r="AU14" i="12"/>
  <c r="AV14" i="12"/>
  <c r="AU15" i="12"/>
  <c r="AV15" i="12"/>
  <c r="AU16" i="12"/>
  <c r="AV16" i="12"/>
  <c r="AU19" i="12"/>
  <c r="AV19" i="12"/>
  <c r="AU20" i="12"/>
  <c r="AV20" i="12"/>
  <c r="AU21" i="12"/>
  <c r="AV21" i="12"/>
  <c r="AU22" i="12"/>
  <c r="AV22" i="12"/>
  <c r="AU23" i="12"/>
  <c r="AV23" i="12"/>
  <c r="AU24" i="12"/>
  <c r="AV24" i="12"/>
  <c r="AU25" i="12"/>
  <c r="AV25" i="12"/>
  <c r="AU26" i="12"/>
  <c r="AV26" i="12"/>
  <c r="AU27" i="12"/>
  <c r="AV27" i="12"/>
  <c r="AU28" i="12"/>
  <c r="AV28" i="12"/>
  <c r="AU29" i="12"/>
  <c r="AV29" i="12"/>
  <c r="AU30" i="12"/>
  <c r="AV30" i="12"/>
  <c r="AU31" i="12"/>
  <c r="AV31" i="12"/>
  <c r="AU32" i="12"/>
  <c r="AV32" i="12"/>
  <c r="AU33" i="12"/>
  <c r="AV33" i="12"/>
  <c r="AU34" i="12"/>
  <c r="AV34" i="12"/>
  <c r="AU35" i="12"/>
  <c r="AV35" i="12"/>
  <c r="AU36" i="12"/>
  <c r="AV36" i="12"/>
  <c r="AU38" i="12"/>
  <c r="AV38" i="12"/>
  <c r="AU39" i="12"/>
  <c r="AV39" i="12"/>
  <c r="AU40" i="12"/>
  <c r="AV40" i="12"/>
  <c r="AU41" i="12"/>
  <c r="AV41" i="12"/>
  <c r="AU42" i="12"/>
  <c r="AV42" i="12"/>
  <c r="AU43" i="12"/>
  <c r="AV43" i="12"/>
  <c r="AU44" i="12"/>
  <c r="AV44" i="12"/>
  <c r="AU46" i="12"/>
  <c r="AV46" i="12"/>
  <c r="AU47" i="12"/>
  <c r="AV47" i="12"/>
  <c r="AU48" i="12"/>
  <c r="AV48" i="12"/>
  <c r="AU49" i="12"/>
  <c r="AV49" i="12"/>
  <c r="AU50" i="12"/>
  <c r="AV50" i="12"/>
  <c r="AU51" i="12"/>
  <c r="AV51" i="12"/>
  <c r="AU52" i="12"/>
  <c r="AV52" i="12"/>
  <c r="AU53" i="12"/>
  <c r="AV53" i="12"/>
  <c r="AU54" i="12"/>
  <c r="AV54" i="12"/>
  <c r="AU55" i="12"/>
  <c r="AV55" i="12"/>
  <c r="AU56" i="12"/>
  <c r="AV56" i="12"/>
  <c r="AU57" i="12"/>
  <c r="AV57" i="12"/>
  <c r="AU58" i="12"/>
  <c r="AV58" i="12"/>
  <c r="AU59" i="12"/>
  <c r="AV59" i="12"/>
  <c r="AU60" i="12"/>
  <c r="AV60" i="12"/>
  <c r="AU61" i="12"/>
  <c r="AV61" i="12"/>
  <c r="AU62" i="12"/>
  <c r="AV62" i="12"/>
  <c r="AU63" i="12"/>
  <c r="AV63" i="12"/>
  <c r="AU64" i="12"/>
  <c r="AV64" i="12"/>
  <c r="AU65" i="12"/>
  <c r="AV65" i="12"/>
  <c r="AU66" i="12"/>
  <c r="AV66" i="12"/>
  <c r="AU67" i="12"/>
  <c r="AV67" i="12"/>
  <c r="AU68" i="12"/>
  <c r="AV68" i="12"/>
  <c r="AU69" i="12"/>
  <c r="AV69" i="12"/>
  <c r="AV10" i="12"/>
  <c r="AU10" i="12"/>
  <c r="AA69" i="12"/>
  <c r="AA67" i="12"/>
  <c r="AA61" i="12"/>
  <c r="AA65" i="12"/>
  <c r="AA64" i="12"/>
  <c r="AA63" i="12"/>
  <c r="AA57" i="12"/>
  <c r="AA55" i="12"/>
  <c r="AA56" i="12"/>
  <c r="AA53" i="12"/>
  <c r="AA59" i="12"/>
  <c r="AA36" i="12"/>
  <c r="AA47" i="12"/>
  <c r="AA49" i="12"/>
  <c r="AA51" i="12"/>
  <c r="AA45" i="12"/>
  <c r="AA43" i="12"/>
  <c r="AA41" i="12"/>
  <c r="AA39" i="12"/>
  <c r="AA33" i="12"/>
  <c r="AA34" i="12"/>
  <c r="AA32" i="12"/>
  <c r="AA31" i="12"/>
  <c r="AA30" i="12"/>
  <c r="AA29" i="12"/>
  <c r="AA28" i="12"/>
  <c r="AA26" i="12"/>
  <c r="AA24" i="12"/>
  <c r="AA22" i="12"/>
  <c r="AA20" i="12"/>
  <c r="AA16" i="12"/>
  <c r="AA14" i="12"/>
  <c r="AA10" i="12"/>
  <c r="AW82" i="12"/>
</calcChain>
</file>

<file path=xl/comments1.xml><?xml version="1.0" encoding="utf-8"?>
<comments xmlns="http://schemas.openxmlformats.org/spreadsheetml/2006/main">
  <authors>
    <author>Bc. Jiří Jurenka</author>
  </authors>
  <commentList>
    <comment ref="R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16kW
nízké otáčky: 3,2kW</t>
        </r>
      </text>
    </comment>
    <comment ref="S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28,5A
nízké otáčky: 7A
</t>
        </r>
      </text>
    </comment>
    <comment ref="V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6,8kW
nízké otáčky: 1,4kW</t>
        </r>
      </text>
    </comment>
    <comment ref="W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13,7A
nízké otáčky: 5,1A
</t>
        </r>
      </text>
    </comment>
    <comment ref="R1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16kW
nízké otáčky: 3,2kW</t>
        </r>
      </text>
    </comment>
    <comment ref="S1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28,5A
nízké otáčky: 7A
</t>
        </r>
      </text>
    </comment>
    <comment ref="V1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6,8kW
nízké otáčky: 1,4kW</t>
        </r>
      </text>
    </comment>
    <comment ref="W1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13,7A
nízké otáčky: 5,1A
</t>
        </r>
      </text>
    </comment>
    <comment ref="R1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1,8kW
nízké otáčky: 0,35kW</t>
        </r>
      </text>
    </comment>
    <comment ref="S1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4,2A
nízké otáčky: 1,5A
</t>
        </r>
      </text>
    </comment>
    <comment ref="V1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1,8kW
nízké otáčky: 0,35kW</t>
        </r>
      </text>
    </comment>
    <comment ref="W1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4,2A
nízké otáčky: 1,5A
</t>
        </r>
      </text>
    </comment>
    <comment ref="R2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2,8kW
nízké otáčky: 0,6kW</t>
        </r>
      </text>
    </comment>
    <comment ref="S2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6,4A
nízké otáčky: 2,2A
</t>
        </r>
      </text>
    </comment>
    <comment ref="V2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2,8kW
nízké otáčky: 0,6kW</t>
        </r>
      </text>
    </comment>
    <comment ref="W20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6,4A
nízké otáčky: 2,2A
</t>
        </r>
      </text>
    </comment>
    <comment ref="R2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2,8kW
nízké otáčky: 0,6kW</t>
        </r>
      </text>
    </comment>
    <comment ref="S2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6,4A
nízké otáčky: 2,2A
</t>
        </r>
      </text>
    </comment>
    <comment ref="V2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2,8kW
nízké otáčky: 0,6kW</t>
        </r>
      </text>
    </comment>
    <comment ref="W24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6,4A
nízké otáčky: 2,2A
</t>
        </r>
      </text>
    </comment>
    <comment ref="R3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8,3kW
nízké otáčky: 1,7kW</t>
        </r>
      </text>
    </comment>
    <comment ref="S3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15,4A
nízké otáčky: 4,2A
</t>
        </r>
      </text>
    </comment>
    <comment ref="V3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6,8kW
nízké otáčky: 1,4kW</t>
        </r>
      </text>
    </comment>
    <comment ref="W39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13,7A
nízké otáčky: 5,1A
</t>
        </r>
      </text>
    </comment>
    <comment ref="R41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8,3kW
nízké otáčky: 1,7kW</t>
        </r>
      </text>
    </comment>
    <comment ref="S41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15,4A
nízké otáčky: 4,2A
</t>
        </r>
      </text>
    </comment>
    <comment ref="V41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6,8kW
nízké otáčky: 1,4kW</t>
        </r>
      </text>
    </comment>
    <comment ref="W41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13,7A
nízké otáčky: 5,1A
</t>
        </r>
      </text>
    </comment>
    <comment ref="R43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8,3kW
nízké otáčky: 1,7kW</t>
        </r>
      </text>
    </comment>
    <comment ref="S43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15,4A
nízké otáčky: 4,2A
</t>
        </r>
      </text>
    </comment>
    <comment ref="V43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6,8kW
nízké otáčky: 1,4kW</t>
        </r>
      </text>
    </comment>
    <comment ref="W43" authorId="0">
      <text>
        <r>
          <rPr>
            <b/>
            <sz val="9"/>
            <color indexed="81"/>
            <rFont val="Tahoma"/>
            <family val="2"/>
            <charset val="238"/>
          </rPr>
          <t>Bc. Jiří Jurenka:</t>
        </r>
        <r>
          <rPr>
            <sz val="9"/>
            <color indexed="81"/>
            <rFont val="Tahoma"/>
            <family val="2"/>
            <charset val="238"/>
          </rPr>
          <t xml:space="preserve">
vysoké otáčky: 13,7A
nízké otáčky: 5,1A
</t>
        </r>
      </text>
    </comment>
  </commentList>
</comments>
</file>

<file path=xl/sharedStrings.xml><?xml version="1.0" encoding="utf-8"?>
<sst xmlns="http://schemas.openxmlformats.org/spreadsheetml/2006/main" count="1018" uniqueCount="279">
  <si>
    <t>( V/Hz )</t>
  </si>
  <si>
    <t>( kW )</t>
  </si>
  <si>
    <t>tlaková ztráta na vodě</t>
  </si>
  <si>
    <t>(kPa )</t>
  </si>
  <si>
    <t>3x400/50</t>
  </si>
  <si>
    <t>(kg)</t>
  </si>
  <si>
    <t>(kW)</t>
  </si>
  <si>
    <t>-</t>
  </si>
  <si>
    <t>( A )</t>
  </si>
  <si>
    <t xml:space="preserve">vodní objem </t>
  </si>
  <si>
    <t>(dm3)</t>
  </si>
  <si>
    <t>připojení vstup / výstup</t>
  </si>
  <si>
    <t>(DN)</t>
  </si>
  <si>
    <t>výměník chlazení</t>
  </si>
  <si>
    <t>provoz zařízení</t>
  </si>
  <si>
    <t>celoroční</t>
  </si>
  <si>
    <t>(ks)</t>
  </si>
  <si>
    <t xml:space="preserve">popis el. napájeného zařízení </t>
  </si>
  <si>
    <t>výměník vytápění</t>
  </si>
  <si>
    <t>(inch/mm )</t>
  </si>
  <si>
    <t>Napojovací rozměr plynu spotřebiče</t>
  </si>
  <si>
    <r>
      <t xml:space="preserve">transportní </t>
    </r>
    <r>
      <rPr>
        <b/>
        <i/>
        <sz val="6.75"/>
        <rFont val="Arial CE"/>
        <charset val="238"/>
      </rPr>
      <t>operating</t>
    </r>
  </si>
  <si>
    <t>JankaLennox</t>
  </si>
  <si>
    <t>připojení vstup   výstup</t>
  </si>
  <si>
    <t xml:space="preserve"> číslo</t>
  </si>
  <si>
    <t xml:space="preserve">název </t>
  </si>
  <si>
    <t>podlaží</t>
  </si>
  <si>
    <t>umístění zařízení</t>
  </si>
  <si>
    <t xml:space="preserve">POPIS ZAŘÍZENÍ SYSTÉMU VZT a CHLAZENÍ </t>
  </si>
  <si>
    <t xml:space="preserve">č.m. </t>
  </si>
  <si>
    <t>Množství vzduchu</t>
  </si>
  <si>
    <t>přívod</t>
  </si>
  <si>
    <t>odvod</t>
  </si>
  <si>
    <t>cirkulace</t>
  </si>
  <si>
    <t>Specifikace zařízení</t>
  </si>
  <si>
    <t>popis</t>
  </si>
  <si>
    <t>výrobce</t>
  </si>
  <si>
    <t>typ</t>
  </si>
  <si>
    <t>počet kusů</t>
  </si>
  <si>
    <t>hmotnost</t>
  </si>
  <si>
    <t>provozní</t>
  </si>
  <si>
    <t xml:space="preserve"> el. Příkon</t>
  </si>
  <si>
    <r>
      <t>jednotkový -</t>
    </r>
    <r>
      <rPr>
        <i/>
        <sz val="9"/>
        <rFont val="Arial CE"/>
        <charset val="238"/>
      </rPr>
      <t>přívod</t>
    </r>
  </si>
  <si>
    <r>
      <t xml:space="preserve">jednotkový - </t>
    </r>
    <r>
      <rPr>
        <i/>
        <sz val="9"/>
        <rFont val="Arial CE"/>
        <charset val="238"/>
      </rPr>
      <t>odvod</t>
    </r>
  </si>
  <si>
    <t>proud odběrový</t>
  </si>
  <si>
    <t>proud rozběhový</t>
  </si>
  <si>
    <t>jištění</t>
  </si>
  <si>
    <t>napětí-frekvence</t>
  </si>
  <si>
    <t>elektrický příkon celkem</t>
  </si>
  <si>
    <t>CHLAZENÍ</t>
  </si>
  <si>
    <t>přímý výparník</t>
  </si>
  <si>
    <t>dimenze chladivového potrubí</t>
  </si>
  <si>
    <r>
      <t>chladící výkon</t>
    </r>
    <r>
      <rPr>
        <sz val="9"/>
        <rFont val="Arial CE"/>
        <family val="2"/>
        <charset val="238"/>
      </rPr>
      <t xml:space="preserve">                     </t>
    </r>
  </si>
  <si>
    <t>kapalina</t>
  </si>
  <si>
    <t>plyn</t>
  </si>
  <si>
    <r>
      <t xml:space="preserve">topný výkon </t>
    </r>
    <r>
      <rPr>
        <sz val="9"/>
        <rFont val="Arial CE"/>
        <family val="2"/>
        <charset val="238"/>
      </rPr>
      <t xml:space="preserve">                          </t>
    </r>
  </si>
  <si>
    <t>topná voda 80 / 60 °C</t>
  </si>
  <si>
    <t>PLYN   2,2 - 5,0 kPa</t>
  </si>
  <si>
    <t>Množství plynu</t>
  </si>
  <si>
    <r>
      <t>topný výkon</t>
    </r>
    <r>
      <rPr>
        <sz val="9"/>
        <rFont val="Arial CE"/>
        <family val="2"/>
        <charset val="238"/>
      </rPr>
      <t xml:space="preserve">           </t>
    </r>
  </si>
  <si>
    <t>Instalovaný odběr plynu na jednotce</t>
  </si>
  <si>
    <t>Skutečně odebrané množství plynu</t>
  </si>
  <si>
    <r>
      <t>(m</t>
    </r>
    <r>
      <rPr>
        <i/>
        <vertAlign val="superscript"/>
        <sz val="6"/>
        <rFont val="Arial CE"/>
        <family val="2"/>
        <charset val="238"/>
      </rPr>
      <t>3</t>
    </r>
    <r>
      <rPr>
        <i/>
        <sz val="6"/>
        <rFont val="Arial CE"/>
        <family val="2"/>
        <charset val="238"/>
      </rPr>
      <t>/h)</t>
    </r>
  </si>
  <si>
    <t>Ovládá (zapojuje) profese</t>
  </si>
  <si>
    <t>REGULACE</t>
  </si>
  <si>
    <t xml:space="preserve">větrání velké telocvičny </t>
  </si>
  <si>
    <t>3NP</t>
  </si>
  <si>
    <t>325</t>
  </si>
  <si>
    <t>VZT jednotka ve vnitřním provedení</t>
  </si>
  <si>
    <t>chladná voda 6 / 12°C</t>
  </si>
  <si>
    <t>DN50</t>
  </si>
  <si>
    <r>
      <t>VYTÁPĚNÍ</t>
    </r>
    <r>
      <rPr>
        <b/>
        <sz val="11"/>
        <rFont val="Arial CE"/>
        <family val="2"/>
        <charset val="238"/>
      </rPr>
      <t/>
    </r>
  </si>
  <si>
    <t>ELEKTRO</t>
  </si>
  <si>
    <t>DN40</t>
  </si>
  <si>
    <t>ovládá MaR, silové napojení rozvaděče MaR zajistí profese elektro</t>
  </si>
  <si>
    <t>větrání posilovny</t>
  </si>
  <si>
    <t>1NP</t>
  </si>
  <si>
    <t>podstropní VZT jednotka</t>
  </si>
  <si>
    <t>Remak</t>
  </si>
  <si>
    <t>VENTO 80-50</t>
  </si>
  <si>
    <t>4l</t>
  </si>
  <si>
    <t>28mm</t>
  </si>
  <si>
    <t>větrání šaten m.č. 136 - 146</t>
  </si>
  <si>
    <t>KLME 04</t>
  </si>
  <si>
    <t>DN25</t>
  </si>
  <si>
    <t>větrání komentátorských kabin</t>
  </si>
  <si>
    <t>větrání vstupní haly</t>
  </si>
  <si>
    <t>1PP</t>
  </si>
  <si>
    <t>1S29</t>
  </si>
  <si>
    <t>větrání laboratoří a diagnostiky</t>
  </si>
  <si>
    <t>větrání šaten m.č. 107 - 122</t>
  </si>
  <si>
    <t>větrání kanceláří 3NP.</t>
  </si>
  <si>
    <t>2NP</t>
  </si>
  <si>
    <t>potrubní ventilátor</t>
  </si>
  <si>
    <t>elektrodesign</t>
  </si>
  <si>
    <t>RM-125</t>
  </si>
  <si>
    <t>230/50</t>
  </si>
  <si>
    <t>RM-125L</t>
  </si>
  <si>
    <t>větrání m.č. 215</t>
  </si>
  <si>
    <t>nástěnný ventilátor</t>
  </si>
  <si>
    <t>větrání m.č. 215a</t>
  </si>
  <si>
    <t>větrání malé tělocvičny m.č. 117</t>
  </si>
  <si>
    <t>střecha</t>
  </si>
  <si>
    <t>VZT jednotka ve venkovním provedení</t>
  </si>
  <si>
    <t>KLM 12</t>
  </si>
  <si>
    <t>max.  9000</t>
  </si>
  <si>
    <t>DN32</t>
  </si>
  <si>
    <t>větrání malé tělocvičny m.č. 118</t>
  </si>
  <si>
    <t>větrání malé tělocvičny m.č. 119</t>
  </si>
  <si>
    <t>max. 14250</t>
  </si>
  <si>
    <t>dveřní clona - vstup</t>
  </si>
  <si>
    <t>dveřní clona</t>
  </si>
  <si>
    <t>Multivac</t>
  </si>
  <si>
    <t>El.</t>
  </si>
  <si>
    <t>větrání garážového stání</t>
  </si>
  <si>
    <t>RP 90-50/45-8D</t>
  </si>
  <si>
    <t>větrání strojovny výtahů</t>
  </si>
  <si>
    <t>1S05</t>
  </si>
  <si>
    <t>Elektrodesign</t>
  </si>
  <si>
    <t>EDAV 200-2P</t>
  </si>
  <si>
    <t>ovládá a silově napájí profese elektro. Ovládání: ručné spouštění s časovým doběhem, prostorový termostat</t>
  </si>
  <si>
    <t>větrání výměníkové stanice</t>
  </si>
  <si>
    <t>1S09</t>
  </si>
  <si>
    <t>nástěnná klimatizace single-split</t>
  </si>
  <si>
    <t>YORK</t>
  </si>
  <si>
    <t>YHHB12</t>
  </si>
  <si>
    <t>1/4"</t>
  </si>
  <si>
    <t>3/8"</t>
  </si>
  <si>
    <t>silově napájí profese elektro. ovládání - dálkový ovladač (dodávka VZT)</t>
  </si>
  <si>
    <t>1S06</t>
  </si>
  <si>
    <t>větrání skladů sportovního vybavení</t>
  </si>
  <si>
    <t>RM 125L</t>
  </si>
  <si>
    <t>ovládá a silově napájí profese elektro. Ovládání: ruční spouštění s časovým doběhem, programovatelné hodiny</t>
  </si>
  <si>
    <t>větrání rozvoden slaboproudu a NN</t>
  </si>
  <si>
    <t>1S07, 1S08</t>
  </si>
  <si>
    <t>RM 200L</t>
  </si>
  <si>
    <t>1S11</t>
  </si>
  <si>
    <t>1S11,1S12</t>
  </si>
  <si>
    <t>elektrický ohřívač</t>
  </si>
  <si>
    <t>odvod vzduchu ze skladu sportovního vybavení</t>
  </si>
  <si>
    <t>ovládá MaR, silové napojení rozvaděče MaR zajistí profese elektro. Společný chod se zař.č. 824.01 a 824.02</t>
  </si>
  <si>
    <t>větrání skladů odpadků</t>
  </si>
  <si>
    <t>1S16-1S20</t>
  </si>
  <si>
    <t>1S16-1S21</t>
  </si>
  <si>
    <t>1S16-1S22</t>
  </si>
  <si>
    <t>ovládá MaR, silové napojení rozvaděče MaR zajistí profese elektro. Společný chod se zař.č. 829.01 a 829.02</t>
  </si>
  <si>
    <t>1S12-1S13</t>
  </si>
  <si>
    <t>větrání hygienických zařízení m.č. 1S22 - 1S23</t>
  </si>
  <si>
    <t>RM 160</t>
  </si>
  <si>
    <t>ovládá a silově napájí profese elektro. Spouštění společně s osvětlením + časový doběh</t>
  </si>
  <si>
    <t>1S25-1S27</t>
  </si>
  <si>
    <t>větrání skladu plastů, údržby a komunálního odpadu</t>
  </si>
  <si>
    <t>automatický časový režim+čidlo koncentrace CO2, ovládá MaR, silově napájí profese elektro</t>
  </si>
  <si>
    <t>větrání kanceláře a skladu</t>
  </si>
  <si>
    <t>větrání skladů odpadů</t>
  </si>
  <si>
    <t>1"</t>
  </si>
  <si>
    <t>FINESSE VSC-F-B-15W</t>
  </si>
  <si>
    <t>zař. č. 1 - větrání velké tělocvičny</t>
  </si>
  <si>
    <t>původně topný výkon (kW)</t>
  </si>
  <si>
    <t>celkem původně topný výkon (kW)</t>
  </si>
  <si>
    <t>celkem navrhovaný topný výkon (kW)</t>
  </si>
  <si>
    <t>zař. č. 2 - větrání posilovny</t>
  </si>
  <si>
    <t>34.147.VZT.147/2.01</t>
  </si>
  <si>
    <t>34.148.VZT.0000/3.01</t>
  </si>
  <si>
    <t>zař. č. 3 - větrání šaten m.č. 136 - 146</t>
  </si>
  <si>
    <t>34.151.VZT.0000/4.01</t>
  </si>
  <si>
    <t>zař. č. 4 - větrání komentátorských kabin</t>
  </si>
  <si>
    <t>34.1S29.VZT.0000/5.01</t>
  </si>
  <si>
    <t>zař. č. 5 - větrání vstupní haly</t>
  </si>
  <si>
    <t>zař. č. 7 - větrání šaten m.č. 107 - 122</t>
  </si>
  <si>
    <t>zař. č. 6 - větrání laboratoří a diagnostiky</t>
  </si>
  <si>
    <t>34.133.VZT.0000/6.01</t>
  </si>
  <si>
    <t>34.1S29.VZT.0000/7.01</t>
  </si>
  <si>
    <t>zař. č. 8 - větrání kanceláří  3NP</t>
  </si>
  <si>
    <t>34.311.VZT.0000/8.01</t>
  </si>
  <si>
    <t>zař. č. 9 - větrání WC - 2NP</t>
  </si>
  <si>
    <t>34.212.VZT.212/9.01</t>
  </si>
  <si>
    <t>215a</t>
  </si>
  <si>
    <t>větrání WC 212</t>
  </si>
  <si>
    <t>větrání WC 211</t>
  </si>
  <si>
    <t>větrání WC 213</t>
  </si>
  <si>
    <t>větrání WC 214</t>
  </si>
  <si>
    <t>34.215a.VZT.215a/9.06</t>
  </si>
  <si>
    <t>34.215.VZT.215/9.05</t>
  </si>
  <si>
    <t>34.214.VZT.214/9.04</t>
  </si>
  <si>
    <t>34.213.VZT.213/9.03</t>
  </si>
  <si>
    <t>34.211.VZT.211/9.02</t>
  </si>
  <si>
    <t>zař. č. 10 - chlazení rozvoden slaboproudu</t>
  </si>
  <si>
    <t>zař. č. 11 - větrání malé tělocvičny m.č.117</t>
  </si>
  <si>
    <t>34.STR.VZT.117/11.01</t>
  </si>
  <si>
    <t>34.STR.VZT.118/12.01</t>
  </si>
  <si>
    <t>zař. č. 12 - větrání malé tělocvičny m.č.118</t>
  </si>
  <si>
    <t>34.STR.VZT.119/13.01</t>
  </si>
  <si>
    <t>zař. č. 13 - větrání malé tělocvičny m.č.119</t>
  </si>
  <si>
    <t>34.101.VZT.101/14.01</t>
  </si>
  <si>
    <t>zař. č. 14 - dveřní clona</t>
  </si>
  <si>
    <t>zař. č. 15 - větrání výměníkové stanice</t>
  </si>
  <si>
    <t>34.1S10.VZT.1S09/15.01</t>
  </si>
  <si>
    <t>zař. č. 16 - větrání strojovny výtahů</t>
  </si>
  <si>
    <t>34.1S05.VZT.1S05/16.01</t>
  </si>
  <si>
    <t>34.1S29.VZT.1S28/17.01</t>
  </si>
  <si>
    <t>zař. č. 17 - větrání garážového stání</t>
  </si>
  <si>
    <t>zař. č. 18 - větrání rozvoden slaboproudu a NN</t>
  </si>
  <si>
    <t>34.1S02.VZT.0000/18.01</t>
  </si>
  <si>
    <t>34.1S11.VZT.0000/19.01</t>
  </si>
  <si>
    <t>zař. č. 19 - větrání kanceláře a skladu</t>
  </si>
  <si>
    <t>34.1S11.VZT.0000/19.02</t>
  </si>
  <si>
    <t>34.1S16.VZT.0000/19.03</t>
  </si>
  <si>
    <t>zař. č. 20 - větrání skladů sportovního vybavení</t>
  </si>
  <si>
    <t>34.1S02.VZT.1S06/20.01</t>
  </si>
  <si>
    <t>zař. č. 21 - větrání skladů sportovního vybavení</t>
  </si>
  <si>
    <t>34.1S13.VZT.0000/21.01</t>
  </si>
  <si>
    <t>zař. č. 22 - větrání skladů odpadů</t>
  </si>
  <si>
    <t>34.1S15.VZT.0000/22.01</t>
  </si>
  <si>
    <t>34.1S15.VZT.0000/22.02</t>
  </si>
  <si>
    <t>34.1S25.VZT.0000/23.01</t>
  </si>
  <si>
    <t>zař. č. 24 - větrání skladu plastů, údržby a komunálního odpadu</t>
  </si>
  <si>
    <t>chlazení rozvodny slaboproudu</t>
  </si>
  <si>
    <t>1S07</t>
  </si>
  <si>
    <t>311a</t>
  </si>
  <si>
    <t>34.1S28.VZT.1S07/10.01</t>
  </si>
  <si>
    <t>34.STR.VZT.311a/10.02</t>
  </si>
  <si>
    <t>2x25</t>
  </si>
  <si>
    <t>DECOR-200 CRZ</t>
  </si>
  <si>
    <t>34.xxx.VZT.xxx/9.07</t>
  </si>
  <si>
    <t>větrání technické místnosti</t>
  </si>
  <si>
    <t>zař. č. 25 - větrání nabíjení vozíků</t>
  </si>
  <si>
    <t>zař. č. 26 – větrání provozní kanceláře</t>
  </si>
  <si>
    <t>EPND 160</t>
  </si>
  <si>
    <t>Fort plasty</t>
  </si>
  <si>
    <t>ventilátor</t>
  </si>
  <si>
    <t>1S25</t>
  </si>
  <si>
    <t>odvetrání nabíjení vozíků</t>
  </si>
  <si>
    <t>34.1S25.VZT.1S25/25.01</t>
  </si>
  <si>
    <t>ovládá a silově napájí profese elektro. Ovládání: automatický provoz spolu s dobíjením vozíků + ruční spouštění</t>
  </si>
  <si>
    <t>1S24</t>
  </si>
  <si>
    <t>větrání provozní kanceláře</t>
  </si>
  <si>
    <t>34.1S24.VZT.1S24/26.01</t>
  </si>
  <si>
    <t>34.1S25.VZT.1S25/24.01</t>
  </si>
  <si>
    <t>1S21-1S23</t>
  </si>
  <si>
    <t>zař. č. 23 - větrání hygienických zařízení m.č. 1S21, 1S23</t>
  </si>
  <si>
    <t>34.1S16.VZT.0000/22.05</t>
  </si>
  <si>
    <t>celkem navrhovaný chladící výkon (kW) - voda</t>
  </si>
  <si>
    <t xml:space="preserve">1" </t>
  </si>
  <si>
    <t>5l</t>
  </si>
  <si>
    <t>34.1S24.VZT.1S24/26.02</t>
  </si>
  <si>
    <t>zař. č. 29 –  klimatizace provozní kanceláře</t>
  </si>
  <si>
    <t>klimatizace kanceláře</t>
  </si>
  <si>
    <t>kazetová klimatizace single-split</t>
  </si>
  <si>
    <t>YKHC-12</t>
  </si>
  <si>
    <t>24+40</t>
  </si>
  <si>
    <t>1/2"</t>
  </si>
  <si>
    <t>tabulka výkonů VZT zařízení - objekt A34 (příloha č.1)</t>
  </si>
  <si>
    <t>MBE 200/3,0 R</t>
  </si>
  <si>
    <t>MBE 125/0,8 R</t>
  </si>
  <si>
    <t>poznámky</t>
  </si>
  <si>
    <t>dodávka protimrazových termostatů zajistí profese VZT, namontováno z výroby</t>
  </si>
  <si>
    <t>dodávka protimrazového termostatu zajistí profese VZT, namontováno z výroby</t>
  </si>
  <si>
    <t>34.325.VZT.153/1.01a</t>
  </si>
  <si>
    <t>34.325.VZT.153/1.01b</t>
  </si>
  <si>
    <t>KLM 20 - levá</t>
  </si>
  <si>
    <t>KLM 20 - pravá</t>
  </si>
  <si>
    <t>odvětrání skladovací skříně</t>
  </si>
  <si>
    <t>STR</t>
  </si>
  <si>
    <t>STORM 10</t>
  </si>
  <si>
    <t>silově napájí a ovládá profese elektro</t>
  </si>
  <si>
    <t>zař. č. 30 – odvětrání skladovacích skříní jedů</t>
  </si>
  <si>
    <t>34.STR.VZT.1S18/30.01</t>
  </si>
  <si>
    <t>34.STR.VZT.1S18/30.02</t>
  </si>
  <si>
    <t>Carrier</t>
  </si>
  <si>
    <t>34.203VZT.203/4a.01</t>
  </si>
  <si>
    <t>900</t>
  </si>
  <si>
    <t>klimatizační jednotka fan-coil</t>
  </si>
  <si>
    <t>42 GW 400C</t>
  </si>
  <si>
    <t>DN20</t>
  </si>
  <si>
    <t>ovládá autonomní, silové napojení rozvaděče MaR zajistí profese elektro</t>
  </si>
  <si>
    <t>nástěnný ovladač</t>
  </si>
  <si>
    <t>zař. č. 4a - chlazení seminární místnosti</t>
  </si>
  <si>
    <t>chlazení seminární místnosti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</si>
</sst>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"/>
    <numFmt numFmtId="211" formatCode="#,##0\ _K_č"/>
  </numFmts>
  <fonts count="2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family val="2"/>
      <charset val="238"/>
    </font>
    <font>
      <b/>
      <sz val="24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charset val="238"/>
    </font>
    <font>
      <i/>
      <sz val="9"/>
      <name val="Arial CE"/>
      <charset val="238"/>
    </font>
    <font>
      <b/>
      <i/>
      <sz val="6.75"/>
      <name val="Arial CE"/>
      <charset val="238"/>
    </font>
    <font>
      <i/>
      <sz val="6"/>
      <name val="Arial CE"/>
      <family val="2"/>
      <charset val="238"/>
    </font>
    <font>
      <i/>
      <vertAlign val="superscript"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8"/>
      <color rgb="FFFF0000"/>
      <name val="Arial CE"/>
      <charset val="238"/>
    </font>
    <font>
      <sz val="8"/>
      <color rgb="FFFF0000"/>
      <name val="Arial CE"/>
      <charset val="238"/>
    </font>
    <font>
      <b/>
      <sz val="11"/>
      <color rgb="FFFF0000"/>
      <name val="Arial CE"/>
      <charset val="238"/>
    </font>
    <font>
      <sz val="11"/>
      <color rgb="FFFF0000"/>
      <name val="Arial CE"/>
      <charset val="238"/>
    </font>
    <font>
      <sz val="10"/>
      <color rgb="FFFF0000"/>
      <name val="Arial CE"/>
      <charset val="238"/>
    </font>
    <font>
      <sz val="16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textRotation="90" wrapText="1"/>
    </xf>
    <xf numFmtId="211" fontId="3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11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6" fontId="6" fillId="0" borderId="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textRotation="90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/>
    <xf numFmtId="2" fontId="0" fillId="0" borderId="0" xfId="0" applyNumberFormat="1"/>
    <xf numFmtId="49" fontId="4" fillId="0" borderId="1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49" fontId="6" fillId="0" borderId="12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2" fontId="13" fillId="0" borderId="13" xfId="0" applyNumberFormat="1" applyFont="1" applyBorder="1" applyAlignment="1">
      <alignment horizontal="center" vertical="center" wrapText="1"/>
    </xf>
    <xf numFmtId="211" fontId="13" fillId="0" borderId="14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6" fontId="13" fillId="0" borderId="14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211" fontId="6" fillId="0" borderId="23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166" fontId="6" fillId="0" borderId="23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11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1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4" fillId="3" borderId="0" xfId="0" applyFont="1" applyFill="1"/>
    <xf numFmtId="0" fontId="16" fillId="3" borderId="0" xfId="0" applyFont="1" applyFill="1"/>
    <xf numFmtId="0" fontId="0" fillId="3" borderId="0" xfId="0" applyFill="1"/>
    <xf numFmtId="0" fontId="7" fillId="2" borderId="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 wrapText="1"/>
    </xf>
    <xf numFmtId="2" fontId="20" fillId="0" borderId="8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 wrapText="1"/>
    </xf>
    <xf numFmtId="21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2" fontId="22" fillId="0" borderId="3" xfId="0" applyNumberFormat="1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vertical="center" wrapText="1"/>
    </xf>
    <xf numFmtId="0" fontId="10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vertical="center" wrapText="1"/>
    </xf>
    <xf numFmtId="2" fontId="8" fillId="4" borderId="45" xfId="0" applyNumberFormat="1" applyFont="1" applyFill="1" applyBorder="1" applyAlignment="1">
      <alignment horizontal="center" vertical="center"/>
    </xf>
    <xf numFmtId="2" fontId="8" fillId="4" borderId="46" xfId="0" applyNumberFormat="1" applyFont="1" applyFill="1" applyBorder="1" applyAlignment="1">
      <alignment horizontal="center" vertical="center"/>
    </xf>
    <xf numFmtId="2" fontId="8" fillId="4" borderId="47" xfId="0" applyNumberFormat="1" applyFont="1" applyFill="1" applyBorder="1" applyAlignment="1">
      <alignment horizontal="center" vertical="center"/>
    </xf>
    <xf numFmtId="2" fontId="9" fillId="0" borderId="41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5" fillId="0" borderId="28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/>
    </xf>
    <xf numFmtId="2" fontId="5" fillId="0" borderId="28" xfId="0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6" fontId="3" fillId="0" borderId="33" xfId="0" applyNumberFormat="1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2" fontId="5" fillId="0" borderId="36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166" fontId="3" fillId="0" borderId="40" xfId="0" applyNumberFormat="1" applyFont="1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2" fontId="2" fillId="0" borderId="39" xfId="0" applyNumberFormat="1" applyFont="1" applyFill="1" applyBorder="1" applyAlignment="1">
      <alignment horizontal="center" vertical="center" textRotation="90" wrapText="1"/>
    </xf>
    <xf numFmtId="2" fontId="2" fillId="0" borderId="42" xfId="0" applyNumberFormat="1" applyFont="1" applyFill="1" applyBorder="1" applyAlignment="1">
      <alignment horizontal="center" vertical="center" textRotation="90" wrapText="1"/>
    </xf>
    <xf numFmtId="2" fontId="2" fillId="0" borderId="6" xfId="0" applyNumberFormat="1" applyFont="1" applyFill="1" applyBorder="1" applyAlignment="1">
      <alignment horizontal="center" vertical="center" textRotation="90" wrapText="1"/>
    </xf>
    <xf numFmtId="166" fontId="3" fillId="0" borderId="34" xfId="0" applyNumberFormat="1" applyFont="1" applyBorder="1" applyAlignment="1">
      <alignment horizontal="center" vertical="center" textRotation="90" wrapText="1"/>
    </xf>
    <xf numFmtId="166" fontId="3" fillId="0" borderId="36" xfId="0" applyNumberFormat="1" applyFont="1" applyBorder="1" applyAlignment="1">
      <alignment horizontal="center" vertical="center" textRotation="90" wrapText="1"/>
    </xf>
    <xf numFmtId="0" fontId="3" fillId="0" borderId="4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28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2" fontId="3" fillId="0" borderId="30" xfId="0" applyNumberFormat="1" applyFont="1" applyFill="1" applyBorder="1" applyAlignment="1">
      <alignment horizontal="center" vertical="center" wrapText="1"/>
    </xf>
    <xf numFmtId="2" fontId="3" fillId="0" borderId="31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28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2" fontId="7" fillId="0" borderId="37" xfId="0" applyNumberFormat="1" applyFont="1" applyFill="1" applyBorder="1" applyAlignment="1">
      <alignment horizontal="center" vertical="center" wrapText="1"/>
    </xf>
    <xf numFmtId="2" fontId="7" fillId="0" borderId="22" xfId="0" applyNumberFormat="1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/>
    </xf>
    <xf numFmtId="2" fontId="3" fillId="0" borderId="3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3" fillId="0" borderId="24" xfId="0" applyNumberFormat="1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66" fontId="3" fillId="0" borderId="29" xfId="0" applyNumberFormat="1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28" xfId="0" applyFont="1" applyBorder="1" applyAlignment="1">
      <alignment vertical="center" wrapText="1"/>
    </xf>
    <xf numFmtId="2" fontId="3" fillId="0" borderId="27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 textRotation="90" wrapText="1"/>
    </xf>
    <xf numFmtId="0" fontId="0" fillId="3" borderId="0" xfId="0" applyFill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25" fillId="5" borderId="7" xfId="0" applyNumberFormat="1" applyFont="1" applyFill="1" applyBorder="1" applyAlignment="1">
      <alignment horizontal="left" vertical="center" wrapText="1"/>
    </xf>
    <xf numFmtId="0" fontId="25" fillId="5" borderId="28" xfId="0" applyFont="1" applyFill="1" applyBorder="1" applyAlignment="1">
      <alignment horizontal="left" vertical="center" wrapText="1"/>
    </xf>
    <xf numFmtId="0" fontId="25" fillId="5" borderId="28" xfId="0" applyFont="1" applyFill="1" applyBorder="1" applyAlignment="1">
      <alignment vertical="center" wrapText="1"/>
    </xf>
    <xf numFmtId="49" fontId="24" fillId="5" borderId="1" xfId="0" applyNumberFormat="1" applyFont="1" applyFill="1" applyBorder="1" applyAlignment="1">
      <alignment horizontal="center" vertical="center"/>
    </xf>
    <xf numFmtId="49" fontId="24" fillId="5" borderId="1" xfId="0" applyNumberFormat="1" applyFont="1" applyFill="1" applyBorder="1" applyAlignment="1">
      <alignment horizontal="left" vertical="center" wrapText="1"/>
    </xf>
    <xf numFmtId="1" fontId="24" fillId="5" borderId="1" xfId="0" applyNumberFormat="1" applyFont="1" applyFill="1" applyBorder="1" applyAlignment="1">
      <alignment horizontal="center" vertical="center"/>
    </xf>
    <xf numFmtId="49" fontId="24" fillId="5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H594"/>
  <sheetViews>
    <sheetView tabSelected="1" view="pageBreakPreview" topLeftCell="A4" zoomScale="90" zoomScaleNormal="25" zoomScaleSheetLayoutView="90" zoomScalePageLayoutView="90" workbookViewId="0">
      <selection activeCell="C18" sqref="C18"/>
    </sheetView>
  </sheetViews>
  <sheetFormatPr defaultRowHeight="12.75" x14ac:dyDescent="0.2"/>
  <cols>
    <col min="1" max="1" width="22.28515625" customWidth="1"/>
    <col min="2" max="2" width="35.5703125" customWidth="1"/>
    <col min="3" max="3" width="13" bestFit="1" customWidth="1"/>
    <col min="4" max="4" width="7" customWidth="1"/>
    <col min="5" max="6" width="7.5703125" bestFit="1" customWidth="1"/>
    <col min="7" max="7" width="8" bestFit="1" customWidth="1"/>
    <col min="8" max="8" width="34" customWidth="1"/>
    <col min="9" max="9" width="41.5703125" hidden="1" customWidth="1"/>
    <col min="10" max="10" width="20.28515625" hidden="1" customWidth="1"/>
    <col min="11" max="11" width="7.42578125" hidden="1" customWidth="1"/>
    <col min="12" max="12" width="15" customWidth="1"/>
    <col min="13" max="13" width="23.5703125" bestFit="1" customWidth="1"/>
    <col min="14" max="14" width="4.28515625" customWidth="1"/>
    <col min="15" max="15" width="7.85546875" hidden="1" customWidth="1"/>
    <col min="16" max="16" width="8.85546875" customWidth="1"/>
    <col min="17" max="17" width="31.5703125" hidden="1" customWidth="1"/>
    <col min="18" max="18" width="8" customWidth="1"/>
    <col min="19" max="19" width="6.28515625" customWidth="1"/>
    <col min="20" max="20" width="5.7109375" customWidth="1"/>
    <col min="21" max="21" width="5" customWidth="1"/>
    <col min="22" max="22" width="8" customWidth="1"/>
    <col min="23" max="23" width="6.28515625" customWidth="1"/>
    <col min="24" max="24" width="5.7109375" bestFit="1" customWidth="1"/>
    <col min="25" max="25" width="4.5703125" bestFit="1" customWidth="1"/>
    <col min="26" max="26" width="10" customWidth="1"/>
    <col min="27" max="27" width="7.28515625" style="41" customWidth="1"/>
    <col min="28" max="28" width="7.28515625" customWidth="1"/>
    <col min="29" max="29" width="8.140625" customWidth="1"/>
    <col min="30" max="30" width="7.85546875" customWidth="1"/>
    <col min="31" max="31" width="8.28515625" customWidth="1"/>
    <col min="32" max="32" width="7.140625" customWidth="1"/>
    <col min="33" max="33" width="8.28515625" customWidth="1"/>
    <col min="34" max="34" width="5.42578125" bestFit="1" customWidth="1"/>
    <col min="35" max="35" width="5.42578125" customWidth="1"/>
    <col min="36" max="37" width="7.140625" customWidth="1"/>
    <col min="38" max="38" width="9.85546875" customWidth="1"/>
    <col min="39" max="39" width="5.42578125" hidden="1" customWidth="1"/>
    <col min="40" max="40" width="11" hidden="1" customWidth="1"/>
    <col min="41" max="41" width="10" hidden="1" customWidth="1"/>
    <col min="42" max="42" width="11" hidden="1" customWidth="1"/>
    <col min="43" max="43" width="48.7109375" style="47" customWidth="1"/>
    <col min="44" max="44" width="43.140625" style="47" customWidth="1"/>
    <col min="46" max="46" width="9.140625" style="128"/>
    <col min="47" max="48" width="9.140625" style="127"/>
    <col min="49" max="49" width="11.5703125" style="128" bestFit="1" customWidth="1"/>
  </cols>
  <sheetData>
    <row r="1" spans="1:71" s="6" customFormat="1" ht="39.950000000000003" customHeight="1" thickBot="1" x14ac:dyDescent="0.25">
      <c r="A1" s="171" t="s">
        <v>252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3"/>
      <c r="AT1" s="118"/>
      <c r="AU1" s="119"/>
      <c r="AV1" s="119"/>
      <c r="AW1" s="118"/>
    </row>
    <row r="2" spans="1:71" s="6" customFormat="1" ht="33.75" customHeight="1" x14ac:dyDescent="0.2">
      <c r="A2" s="195" t="s">
        <v>28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7"/>
      <c r="P2" s="198"/>
      <c r="Q2" s="178" t="s">
        <v>72</v>
      </c>
      <c r="R2" s="179"/>
      <c r="S2" s="179"/>
      <c r="T2" s="179"/>
      <c r="U2" s="179"/>
      <c r="V2" s="179"/>
      <c r="W2" s="179"/>
      <c r="X2" s="179"/>
      <c r="Y2" s="179"/>
      <c r="Z2" s="179"/>
      <c r="AA2" s="180"/>
      <c r="AB2" s="178" t="s">
        <v>49</v>
      </c>
      <c r="AC2" s="179"/>
      <c r="AD2" s="179"/>
      <c r="AE2" s="179"/>
      <c r="AF2" s="179"/>
      <c r="AG2" s="179"/>
      <c r="AH2" s="174" t="s">
        <v>71</v>
      </c>
      <c r="AI2" s="175"/>
      <c r="AJ2" s="176"/>
      <c r="AK2" s="176"/>
      <c r="AL2" s="176"/>
      <c r="AM2" s="176"/>
      <c r="AN2" s="176"/>
      <c r="AO2" s="176"/>
      <c r="AP2" s="177"/>
      <c r="AQ2" s="66" t="s">
        <v>64</v>
      </c>
      <c r="AR2" s="66" t="s">
        <v>255</v>
      </c>
      <c r="AT2" s="118"/>
      <c r="AU2" s="119"/>
      <c r="AV2" s="119"/>
      <c r="AW2" s="118"/>
    </row>
    <row r="3" spans="1:71" s="6" customFormat="1" ht="20.100000000000001" customHeight="1" x14ac:dyDescent="0.2">
      <c r="A3" s="185"/>
      <c r="B3" s="186"/>
      <c r="C3" s="191" t="s">
        <v>27</v>
      </c>
      <c r="D3" s="186"/>
      <c r="E3" s="191" t="s">
        <v>30</v>
      </c>
      <c r="F3" s="192"/>
      <c r="G3" s="186"/>
      <c r="H3" s="211" t="s">
        <v>34</v>
      </c>
      <c r="I3" s="212"/>
      <c r="J3" s="212"/>
      <c r="K3" s="212"/>
      <c r="L3" s="212"/>
      <c r="M3" s="213"/>
      <c r="N3" s="217" t="s">
        <v>38</v>
      </c>
      <c r="O3" s="191" t="s">
        <v>39</v>
      </c>
      <c r="P3" s="209"/>
      <c r="Q3" s="236" t="s">
        <v>17</v>
      </c>
      <c r="R3" s="220" t="s">
        <v>42</v>
      </c>
      <c r="S3" s="221"/>
      <c r="T3" s="221"/>
      <c r="U3" s="222"/>
      <c r="V3" s="220" t="s">
        <v>43</v>
      </c>
      <c r="W3" s="221"/>
      <c r="X3" s="221"/>
      <c r="Y3" s="222"/>
      <c r="Z3" s="245" t="s">
        <v>47</v>
      </c>
      <c r="AA3" s="204" t="s">
        <v>48</v>
      </c>
      <c r="AB3" s="242" t="s">
        <v>50</v>
      </c>
      <c r="AC3" s="200"/>
      <c r="AD3" s="200"/>
      <c r="AE3" s="199" t="s">
        <v>69</v>
      </c>
      <c r="AF3" s="200"/>
      <c r="AG3" s="201"/>
      <c r="AH3" s="72" t="s">
        <v>113</v>
      </c>
      <c r="AI3" s="199" t="s">
        <v>56</v>
      </c>
      <c r="AJ3" s="200"/>
      <c r="AK3" s="200"/>
      <c r="AL3" s="201"/>
      <c r="AM3" s="200" t="s">
        <v>57</v>
      </c>
      <c r="AN3" s="233"/>
      <c r="AO3" s="233"/>
      <c r="AP3" s="234"/>
      <c r="AQ3" s="226" t="s">
        <v>63</v>
      </c>
      <c r="AR3" s="226"/>
      <c r="AT3" s="244" t="s">
        <v>158</v>
      </c>
      <c r="AU3" s="243" t="s">
        <v>159</v>
      </c>
      <c r="AV3" s="243" t="s">
        <v>160</v>
      </c>
      <c r="AW3" s="243" t="s">
        <v>242</v>
      </c>
    </row>
    <row r="4" spans="1:71" s="6" customFormat="1" ht="36.75" customHeight="1" x14ac:dyDescent="0.2">
      <c r="A4" s="187"/>
      <c r="B4" s="188"/>
      <c r="C4" s="193"/>
      <c r="D4" s="190"/>
      <c r="E4" s="193"/>
      <c r="F4" s="194"/>
      <c r="G4" s="190"/>
      <c r="H4" s="214"/>
      <c r="I4" s="215"/>
      <c r="J4" s="215"/>
      <c r="K4" s="215"/>
      <c r="L4" s="215"/>
      <c r="M4" s="216"/>
      <c r="N4" s="218"/>
      <c r="O4" s="193"/>
      <c r="P4" s="210"/>
      <c r="Q4" s="237"/>
      <c r="R4" s="223"/>
      <c r="S4" s="224"/>
      <c r="T4" s="224"/>
      <c r="U4" s="225"/>
      <c r="V4" s="223"/>
      <c r="W4" s="224"/>
      <c r="X4" s="224"/>
      <c r="Y4" s="225"/>
      <c r="Z4" s="245"/>
      <c r="AA4" s="205"/>
      <c r="AB4" s="207" t="s">
        <v>52</v>
      </c>
      <c r="AC4" s="183" t="s">
        <v>51</v>
      </c>
      <c r="AD4" s="184"/>
      <c r="AE4" s="181" t="s">
        <v>13</v>
      </c>
      <c r="AF4" s="182"/>
      <c r="AG4" s="182"/>
      <c r="AH4" s="202" t="s">
        <v>55</v>
      </c>
      <c r="AI4" s="239" t="s">
        <v>55</v>
      </c>
      <c r="AJ4" s="199" t="s">
        <v>18</v>
      </c>
      <c r="AK4" s="200"/>
      <c r="AL4" s="229"/>
      <c r="AM4" s="207" t="s">
        <v>59</v>
      </c>
      <c r="AN4" s="181" t="s">
        <v>58</v>
      </c>
      <c r="AO4" s="235"/>
      <c r="AP4" s="230" t="s">
        <v>20</v>
      </c>
      <c r="AQ4" s="227"/>
      <c r="AR4" s="227"/>
      <c r="AS4" s="2"/>
      <c r="AT4" s="244"/>
      <c r="AU4" s="243"/>
      <c r="AV4" s="243"/>
      <c r="AW4" s="243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</row>
    <row r="5" spans="1:71" s="1" customFormat="1" ht="92.25" customHeight="1" x14ac:dyDescent="0.2">
      <c r="A5" s="189"/>
      <c r="B5" s="190"/>
      <c r="C5" s="3" t="s">
        <v>26</v>
      </c>
      <c r="D5" s="3" t="s">
        <v>29</v>
      </c>
      <c r="E5" s="5" t="s">
        <v>31</v>
      </c>
      <c r="F5" s="5" t="s">
        <v>32</v>
      </c>
      <c r="G5" s="5" t="s">
        <v>33</v>
      </c>
      <c r="H5" s="23" t="s">
        <v>35</v>
      </c>
      <c r="I5" s="23"/>
      <c r="J5" s="23"/>
      <c r="K5" s="23" t="s">
        <v>14</v>
      </c>
      <c r="L5" s="5" t="s">
        <v>36</v>
      </c>
      <c r="M5" s="5" t="s">
        <v>37</v>
      </c>
      <c r="N5" s="219"/>
      <c r="O5" s="25" t="s">
        <v>21</v>
      </c>
      <c r="P5" s="24" t="s">
        <v>40</v>
      </c>
      <c r="Q5" s="238"/>
      <c r="R5" s="8" t="s">
        <v>41</v>
      </c>
      <c r="S5" s="8" t="s">
        <v>44</v>
      </c>
      <c r="T5" s="9" t="s">
        <v>45</v>
      </c>
      <c r="U5" s="36" t="s">
        <v>46</v>
      </c>
      <c r="V5" s="8" t="s">
        <v>41</v>
      </c>
      <c r="W5" s="8" t="s">
        <v>44</v>
      </c>
      <c r="X5" s="9" t="s">
        <v>45</v>
      </c>
      <c r="Y5" s="36" t="s">
        <v>46</v>
      </c>
      <c r="Z5" s="245"/>
      <c r="AA5" s="206"/>
      <c r="AB5" s="208"/>
      <c r="AC5" s="73" t="s">
        <v>53</v>
      </c>
      <c r="AD5" s="73" t="s">
        <v>54</v>
      </c>
      <c r="AE5" s="73" t="s">
        <v>2</v>
      </c>
      <c r="AF5" s="7" t="s">
        <v>9</v>
      </c>
      <c r="AG5" s="32" t="s">
        <v>11</v>
      </c>
      <c r="AH5" s="203"/>
      <c r="AI5" s="240"/>
      <c r="AJ5" s="73" t="s">
        <v>2</v>
      </c>
      <c r="AK5" s="7" t="s">
        <v>9</v>
      </c>
      <c r="AL5" s="32" t="s">
        <v>23</v>
      </c>
      <c r="AM5" s="232"/>
      <c r="AN5" s="37" t="s">
        <v>60</v>
      </c>
      <c r="AO5" s="37" t="s">
        <v>61</v>
      </c>
      <c r="AP5" s="231"/>
      <c r="AQ5" s="227"/>
      <c r="AR5" s="227"/>
      <c r="AS5" s="4"/>
      <c r="AT5" s="244"/>
      <c r="AU5" s="243"/>
      <c r="AV5" s="243"/>
      <c r="AW5" s="243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71" s="62" customFormat="1" ht="15" customHeight="1" thickBot="1" x14ac:dyDescent="0.25">
      <c r="A6" s="49" t="s">
        <v>24</v>
      </c>
      <c r="B6" s="50" t="s">
        <v>25</v>
      </c>
      <c r="C6" s="50" t="s">
        <v>7</v>
      </c>
      <c r="D6" s="50" t="s">
        <v>7</v>
      </c>
      <c r="E6" s="50" t="s">
        <v>62</v>
      </c>
      <c r="F6" s="50" t="s">
        <v>62</v>
      </c>
      <c r="G6" s="50" t="s">
        <v>62</v>
      </c>
      <c r="H6" s="50" t="s">
        <v>7</v>
      </c>
      <c r="I6" s="50"/>
      <c r="J6" s="50"/>
      <c r="K6" s="50" t="s">
        <v>7</v>
      </c>
      <c r="L6" s="50" t="s">
        <v>7</v>
      </c>
      <c r="M6" s="50" t="s">
        <v>7</v>
      </c>
      <c r="N6" s="51" t="s">
        <v>16</v>
      </c>
      <c r="O6" s="52" t="s">
        <v>5</v>
      </c>
      <c r="P6" s="53" t="s">
        <v>5</v>
      </c>
      <c r="Q6" s="54"/>
      <c r="R6" s="52" t="s">
        <v>1</v>
      </c>
      <c r="S6" s="52" t="s">
        <v>8</v>
      </c>
      <c r="T6" s="55" t="s">
        <v>8</v>
      </c>
      <c r="U6" s="55" t="s">
        <v>8</v>
      </c>
      <c r="V6" s="52" t="s">
        <v>1</v>
      </c>
      <c r="W6" s="52" t="s">
        <v>8</v>
      </c>
      <c r="X6" s="55" t="s">
        <v>8</v>
      </c>
      <c r="Y6" s="55" t="s">
        <v>8</v>
      </c>
      <c r="Z6" s="56" t="s">
        <v>0</v>
      </c>
      <c r="AA6" s="57" t="s">
        <v>1</v>
      </c>
      <c r="AB6" s="58" t="s">
        <v>6</v>
      </c>
      <c r="AC6" s="59" t="s">
        <v>19</v>
      </c>
      <c r="AD6" s="59" t="s">
        <v>19</v>
      </c>
      <c r="AE6" s="59" t="s">
        <v>3</v>
      </c>
      <c r="AF6" s="56" t="s">
        <v>10</v>
      </c>
      <c r="AG6" s="60" t="s">
        <v>12</v>
      </c>
      <c r="AH6" s="75" t="s">
        <v>6</v>
      </c>
      <c r="AI6" s="56" t="s">
        <v>6</v>
      </c>
      <c r="AJ6" s="59" t="s">
        <v>3</v>
      </c>
      <c r="AK6" s="56" t="s">
        <v>10</v>
      </c>
      <c r="AL6" s="60" t="s">
        <v>12</v>
      </c>
      <c r="AM6" s="58" t="s">
        <v>6</v>
      </c>
      <c r="AN6" s="56" t="s">
        <v>62</v>
      </c>
      <c r="AO6" s="56" t="s">
        <v>62</v>
      </c>
      <c r="AP6" s="61" t="s">
        <v>12</v>
      </c>
      <c r="AQ6" s="228"/>
      <c r="AR6" s="228"/>
      <c r="AT6" s="244"/>
      <c r="AU6" s="243"/>
      <c r="AV6" s="243"/>
      <c r="AW6" s="243"/>
    </row>
    <row r="7" spans="1:71" s="1" customFormat="1" ht="15" customHeight="1" thickTop="1" x14ac:dyDescent="0.2">
      <c r="A7" s="48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27"/>
      <c r="O7" s="27"/>
      <c r="P7" s="26"/>
      <c r="Q7" s="35"/>
      <c r="R7" s="27"/>
      <c r="S7" s="27"/>
      <c r="T7" s="28"/>
      <c r="U7" s="28"/>
      <c r="V7" s="27"/>
      <c r="W7" s="27"/>
      <c r="X7" s="28"/>
      <c r="Y7" s="28"/>
      <c r="Z7" s="29"/>
      <c r="AA7" s="26"/>
      <c r="AB7" s="33"/>
      <c r="AC7" s="30"/>
      <c r="AD7" s="30"/>
      <c r="AE7" s="30"/>
      <c r="AF7" s="29"/>
      <c r="AG7" s="29"/>
      <c r="AH7" s="33"/>
      <c r="AI7" s="29"/>
      <c r="AJ7" s="30"/>
      <c r="AK7" s="29"/>
      <c r="AL7" s="64"/>
      <c r="AM7" s="29"/>
      <c r="AN7" s="29"/>
      <c r="AO7" s="29"/>
      <c r="AP7" s="34"/>
      <c r="AQ7" s="34"/>
      <c r="AR7" s="34"/>
      <c r="AT7" s="120"/>
      <c r="AU7" s="121"/>
      <c r="AV7" s="121"/>
      <c r="AW7" s="120"/>
    </row>
    <row r="8" spans="1:71" s="1" customFormat="1" ht="25.5" customHeight="1" x14ac:dyDescent="0.2">
      <c r="A8" s="163" t="s">
        <v>157</v>
      </c>
      <c r="B8" s="166"/>
      <c r="C8" s="166"/>
      <c r="D8" s="166"/>
      <c r="E8" s="166"/>
      <c r="F8" s="166"/>
      <c r="G8" s="166"/>
      <c r="H8" s="167"/>
      <c r="I8" s="167"/>
      <c r="J8" s="167"/>
      <c r="K8" s="167"/>
      <c r="L8" s="167"/>
      <c r="M8" s="167"/>
      <c r="N8" s="27"/>
      <c r="O8" s="27"/>
      <c r="P8" s="26"/>
      <c r="Q8" s="35"/>
      <c r="R8" s="27"/>
      <c r="S8" s="27"/>
      <c r="T8" s="28"/>
      <c r="U8" s="27"/>
      <c r="V8" s="27"/>
      <c r="W8" s="27"/>
      <c r="X8" s="27"/>
      <c r="Y8" s="27"/>
      <c r="Z8" s="29"/>
      <c r="AA8" s="26"/>
      <c r="AB8" s="33"/>
      <c r="AC8" s="30"/>
      <c r="AD8" s="29"/>
      <c r="AE8" s="30"/>
      <c r="AF8" s="29"/>
      <c r="AG8" s="29"/>
      <c r="AH8" s="33"/>
      <c r="AI8" s="29"/>
      <c r="AJ8" s="30"/>
      <c r="AK8" s="29"/>
      <c r="AL8" s="65"/>
      <c r="AM8" s="29"/>
      <c r="AN8" s="29"/>
      <c r="AO8" s="29"/>
      <c r="AP8" s="34"/>
      <c r="AQ8" s="34"/>
      <c r="AR8" s="34"/>
      <c r="AT8" s="120"/>
      <c r="AU8" s="121"/>
      <c r="AV8" s="121"/>
      <c r="AW8" s="120"/>
    </row>
    <row r="9" spans="1:71" s="63" customFormat="1" ht="36.75" customHeight="1" x14ac:dyDescent="0.2">
      <c r="A9" s="42" t="s">
        <v>258</v>
      </c>
      <c r="B9" s="15" t="s">
        <v>65</v>
      </c>
      <c r="C9" s="16" t="s">
        <v>66</v>
      </c>
      <c r="D9" s="17" t="s">
        <v>67</v>
      </c>
      <c r="E9" s="67">
        <v>19000</v>
      </c>
      <c r="F9" s="67">
        <v>17000</v>
      </c>
      <c r="G9" s="19" t="s">
        <v>109</v>
      </c>
      <c r="H9" s="18" t="s">
        <v>68</v>
      </c>
      <c r="I9" s="18"/>
      <c r="J9" s="18"/>
      <c r="K9" s="18" t="s">
        <v>15</v>
      </c>
      <c r="L9" s="19" t="s">
        <v>22</v>
      </c>
      <c r="M9" s="18" t="s">
        <v>260</v>
      </c>
      <c r="N9" s="20">
        <v>1</v>
      </c>
      <c r="O9" s="16">
        <v>4400</v>
      </c>
      <c r="P9" s="21">
        <v>1900</v>
      </c>
      <c r="Q9" s="22" t="s">
        <v>7</v>
      </c>
      <c r="R9" s="16">
        <v>16</v>
      </c>
      <c r="S9" s="16">
        <v>28.5</v>
      </c>
      <c r="T9" s="44"/>
      <c r="U9" s="44"/>
      <c r="V9" s="16">
        <v>6.8</v>
      </c>
      <c r="W9" s="16">
        <v>13.7</v>
      </c>
      <c r="X9" s="44"/>
      <c r="Y9" s="44"/>
      <c r="Z9" s="16" t="s">
        <v>4</v>
      </c>
      <c r="AA9" s="38">
        <f>N9*(R9+V9)</f>
        <v>22.8</v>
      </c>
      <c r="AB9" s="129">
        <v>65</v>
      </c>
      <c r="AC9" s="16" t="s">
        <v>7</v>
      </c>
      <c r="AD9" s="16" t="s">
        <v>7</v>
      </c>
      <c r="AE9" s="16">
        <v>12</v>
      </c>
      <c r="AF9" s="16" t="s">
        <v>7</v>
      </c>
      <c r="AG9" s="21" t="s">
        <v>70</v>
      </c>
      <c r="AH9" s="22" t="s">
        <v>7</v>
      </c>
      <c r="AI9" s="74">
        <v>85</v>
      </c>
      <c r="AJ9" s="16">
        <v>2.9</v>
      </c>
      <c r="AK9" s="16" t="s">
        <v>7</v>
      </c>
      <c r="AL9" s="16" t="s">
        <v>73</v>
      </c>
      <c r="AM9" s="31"/>
      <c r="AN9" s="44"/>
      <c r="AO9" s="44"/>
      <c r="AP9" s="21"/>
      <c r="AQ9" s="68" t="s">
        <v>74</v>
      </c>
      <c r="AR9" s="68" t="s">
        <v>256</v>
      </c>
      <c r="AT9" s="122">
        <v>100</v>
      </c>
      <c r="AU9" s="123">
        <f>AT9*N9</f>
        <v>100</v>
      </c>
      <c r="AV9" s="123">
        <f>AI9*N9</f>
        <v>85</v>
      </c>
      <c r="AW9" s="122">
        <f>N9*AB9</f>
        <v>65</v>
      </c>
    </row>
    <row r="10" spans="1:71" s="63" customFormat="1" ht="36.75" customHeight="1" x14ac:dyDescent="0.2">
      <c r="A10" s="42" t="s">
        <v>259</v>
      </c>
      <c r="B10" s="15" t="s">
        <v>65</v>
      </c>
      <c r="C10" s="16" t="s">
        <v>66</v>
      </c>
      <c r="D10" s="17" t="s">
        <v>67</v>
      </c>
      <c r="E10" s="67">
        <v>19000</v>
      </c>
      <c r="F10" s="67">
        <v>17000</v>
      </c>
      <c r="G10" s="19" t="s">
        <v>109</v>
      </c>
      <c r="H10" s="18" t="s">
        <v>68</v>
      </c>
      <c r="I10" s="18"/>
      <c r="J10" s="18"/>
      <c r="K10" s="18" t="s">
        <v>15</v>
      </c>
      <c r="L10" s="19" t="s">
        <v>22</v>
      </c>
      <c r="M10" s="18" t="s">
        <v>261</v>
      </c>
      <c r="N10" s="20">
        <v>1</v>
      </c>
      <c r="O10" s="16">
        <v>4400</v>
      </c>
      <c r="P10" s="21">
        <v>1900</v>
      </c>
      <c r="Q10" s="22" t="s">
        <v>7</v>
      </c>
      <c r="R10" s="16">
        <v>16</v>
      </c>
      <c r="S10" s="16">
        <v>28.5</v>
      </c>
      <c r="T10" s="44"/>
      <c r="U10" s="44"/>
      <c r="V10" s="16">
        <v>6.8</v>
      </c>
      <c r="W10" s="16">
        <v>13.7</v>
      </c>
      <c r="X10" s="44"/>
      <c r="Y10" s="44"/>
      <c r="Z10" s="16" t="s">
        <v>4</v>
      </c>
      <c r="AA10" s="38">
        <f>N10*(R10+V10)</f>
        <v>22.8</v>
      </c>
      <c r="AB10" s="129">
        <v>65</v>
      </c>
      <c r="AC10" s="16" t="s">
        <v>7</v>
      </c>
      <c r="AD10" s="16" t="s">
        <v>7</v>
      </c>
      <c r="AE10" s="16">
        <v>12</v>
      </c>
      <c r="AF10" s="16" t="s">
        <v>7</v>
      </c>
      <c r="AG10" s="21" t="s">
        <v>70</v>
      </c>
      <c r="AH10" s="22" t="s">
        <v>7</v>
      </c>
      <c r="AI10" s="74">
        <v>85</v>
      </c>
      <c r="AJ10" s="16">
        <v>2.9</v>
      </c>
      <c r="AK10" s="16" t="s">
        <v>7</v>
      </c>
      <c r="AL10" s="16" t="s">
        <v>73</v>
      </c>
      <c r="AM10" s="31"/>
      <c r="AN10" s="44"/>
      <c r="AO10" s="44"/>
      <c r="AP10" s="21"/>
      <c r="AQ10" s="68" t="s">
        <v>74</v>
      </c>
      <c r="AR10" s="68" t="s">
        <v>256</v>
      </c>
      <c r="AT10" s="122">
        <v>100</v>
      </c>
      <c r="AU10" s="123">
        <f>AT10*N10</f>
        <v>100</v>
      </c>
      <c r="AV10" s="123">
        <f>AI10*N10</f>
        <v>85</v>
      </c>
      <c r="AW10" s="122">
        <f>N10*AB10</f>
        <v>65</v>
      </c>
    </row>
    <row r="11" spans="1:71" s="1" customFormat="1" ht="25.5" customHeight="1" x14ac:dyDescent="0.2">
      <c r="A11" s="163" t="s">
        <v>161</v>
      </c>
      <c r="B11" s="166"/>
      <c r="C11" s="166"/>
      <c r="D11" s="166"/>
      <c r="E11" s="166"/>
      <c r="F11" s="166"/>
      <c r="G11" s="166"/>
      <c r="H11" s="167"/>
      <c r="I11" s="167"/>
      <c r="J11" s="167"/>
      <c r="K11" s="167"/>
      <c r="L11" s="167"/>
      <c r="M11" s="167"/>
      <c r="N11" s="27"/>
      <c r="O11" s="27"/>
      <c r="P11" s="26"/>
      <c r="Q11" s="35"/>
      <c r="R11" s="27"/>
      <c r="S11" s="27"/>
      <c r="T11" s="28"/>
      <c r="U11" s="27"/>
      <c r="V11" s="27"/>
      <c r="W11" s="27"/>
      <c r="X11" s="27"/>
      <c r="Y11" s="27"/>
      <c r="Z11" s="29"/>
      <c r="AA11" s="26"/>
      <c r="AB11" s="33"/>
      <c r="AC11" s="30"/>
      <c r="AD11" s="29"/>
      <c r="AE11" s="30"/>
      <c r="AF11" s="29"/>
      <c r="AG11" s="29"/>
      <c r="AH11" s="33"/>
      <c r="AI11" s="29"/>
      <c r="AJ11" s="30"/>
      <c r="AK11" s="29"/>
      <c r="AL11" s="65"/>
      <c r="AM11" s="29"/>
      <c r="AN11" s="29"/>
      <c r="AO11" s="29"/>
      <c r="AP11" s="34"/>
      <c r="AQ11" s="69"/>
      <c r="AR11" s="69"/>
      <c r="AT11" s="120"/>
      <c r="AU11" s="123">
        <f t="shared" ref="AU11:AU69" si="0">AT11*N11</f>
        <v>0</v>
      </c>
      <c r="AV11" s="123">
        <f t="shared" ref="AV11:AV69" si="1">AI11*N11</f>
        <v>0</v>
      </c>
      <c r="AW11" s="122"/>
    </row>
    <row r="12" spans="1:71" s="117" customFormat="1" ht="36.75" customHeight="1" x14ac:dyDescent="0.2">
      <c r="A12" s="106" t="s">
        <v>162</v>
      </c>
      <c r="B12" s="107" t="s">
        <v>75</v>
      </c>
      <c r="C12" s="44" t="s">
        <v>76</v>
      </c>
      <c r="D12" s="108">
        <v>147</v>
      </c>
      <c r="E12" s="108">
        <v>3500</v>
      </c>
      <c r="F12" s="108">
        <v>3500</v>
      </c>
      <c r="G12" s="141" t="s">
        <v>7</v>
      </c>
      <c r="H12" s="109" t="s">
        <v>77</v>
      </c>
      <c r="I12" s="109"/>
      <c r="J12" s="109"/>
      <c r="K12" s="109" t="s">
        <v>15</v>
      </c>
      <c r="L12" s="110" t="s">
        <v>78</v>
      </c>
      <c r="M12" s="109" t="s">
        <v>79</v>
      </c>
      <c r="N12" s="111">
        <v>1</v>
      </c>
      <c r="O12" s="44">
        <v>4400</v>
      </c>
      <c r="P12" s="112">
        <v>590</v>
      </c>
      <c r="Q12" s="113" t="s">
        <v>7</v>
      </c>
      <c r="R12" s="44">
        <v>1.2</v>
      </c>
      <c r="S12" s="44">
        <v>2.8</v>
      </c>
      <c r="T12" s="44"/>
      <c r="U12" s="44"/>
      <c r="V12" s="44">
        <v>1.2</v>
      </c>
      <c r="W12" s="44">
        <v>2.8</v>
      </c>
      <c r="X12" s="44"/>
      <c r="Y12" s="44"/>
      <c r="Z12" s="44" t="s">
        <v>4</v>
      </c>
      <c r="AA12" s="114">
        <f>N12*(R12+V12)</f>
        <v>2.4</v>
      </c>
      <c r="AB12" s="113">
        <v>19.3</v>
      </c>
      <c r="AC12" s="44" t="s">
        <v>7</v>
      </c>
      <c r="AD12" s="44" t="s">
        <v>7</v>
      </c>
      <c r="AE12" s="44">
        <v>13.5</v>
      </c>
      <c r="AF12" s="44" t="s">
        <v>244</v>
      </c>
      <c r="AG12" s="112" t="s">
        <v>155</v>
      </c>
      <c r="AH12" s="113" t="s">
        <v>7</v>
      </c>
      <c r="AI12" s="115">
        <v>21.8</v>
      </c>
      <c r="AJ12" s="44">
        <v>3.6</v>
      </c>
      <c r="AK12" s="44" t="s">
        <v>80</v>
      </c>
      <c r="AL12" s="44" t="s">
        <v>81</v>
      </c>
      <c r="AM12" s="116"/>
      <c r="AN12" s="44"/>
      <c r="AO12" s="44"/>
      <c r="AP12" s="112"/>
      <c r="AQ12" s="68" t="s">
        <v>74</v>
      </c>
      <c r="AR12" s="68" t="s">
        <v>257</v>
      </c>
      <c r="AT12" s="117">
        <v>33</v>
      </c>
      <c r="AU12" s="131">
        <f t="shared" si="0"/>
        <v>33</v>
      </c>
      <c r="AV12" s="131">
        <f t="shared" si="1"/>
        <v>21.8</v>
      </c>
      <c r="AW12" s="117">
        <f>N12*AB12</f>
        <v>19.3</v>
      </c>
    </row>
    <row r="13" spans="1:71" s="105" customFormat="1" ht="25.5" customHeight="1" x14ac:dyDescent="0.2">
      <c r="A13" s="163" t="s">
        <v>164</v>
      </c>
      <c r="B13" s="164"/>
      <c r="C13" s="164"/>
      <c r="D13" s="164"/>
      <c r="E13" s="164"/>
      <c r="F13" s="164"/>
      <c r="G13" s="164"/>
      <c r="H13" s="165"/>
      <c r="I13" s="165"/>
      <c r="J13" s="165"/>
      <c r="K13" s="165"/>
      <c r="L13" s="165"/>
      <c r="M13" s="165"/>
      <c r="N13" s="96"/>
      <c r="O13" s="96"/>
      <c r="P13" s="97"/>
      <c r="Q13" s="98"/>
      <c r="R13" s="96"/>
      <c r="S13" s="96"/>
      <c r="T13" s="99"/>
      <c r="U13" s="96"/>
      <c r="V13" s="96"/>
      <c r="W13" s="96"/>
      <c r="X13" s="96"/>
      <c r="Y13" s="96"/>
      <c r="Z13" s="100"/>
      <c r="AA13" s="97"/>
      <c r="AB13" s="101"/>
      <c r="AC13" s="102"/>
      <c r="AD13" s="100"/>
      <c r="AE13" s="102"/>
      <c r="AF13" s="100"/>
      <c r="AG13" s="100"/>
      <c r="AH13" s="101"/>
      <c r="AI13" s="100"/>
      <c r="AJ13" s="102"/>
      <c r="AK13" s="100"/>
      <c r="AL13" s="103"/>
      <c r="AM13" s="100"/>
      <c r="AN13" s="100"/>
      <c r="AO13" s="100"/>
      <c r="AP13" s="104"/>
      <c r="AQ13" s="130"/>
      <c r="AR13" s="130"/>
      <c r="AU13" s="131">
        <f t="shared" si="0"/>
        <v>0</v>
      </c>
      <c r="AV13" s="131">
        <f t="shared" si="1"/>
        <v>0</v>
      </c>
      <c r="AW13" s="117"/>
    </row>
    <row r="14" spans="1:71" s="117" customFormat="1" ht="36.75" customHeight="1" x14ac:dyDescent="0.2">
      <c r="A14" s="106" t="s">
        <v>163</v>
      </c>
      <c r="B14" s="107" t="s">
        <v>82</v>
      </c>
      <c r="C14" s="44" t="s">
        <v>76</v>
      </c>
      <c r="D14" s="71">
        <v>148</v>
      </c>
      <c r="E14" s="108">
        <v>4250</v>
      </c>
      <c r="F14" s="108">
        <v>4250</v>
      </c>
      <c r="G14" s="141" t="s">
        <v>7</v>
      </c>
      <c r="H14" s="109" t="s">
        <v>68</v>
      </c>
      <c r="I14" s="109"/>
      <c r="J14" s="109"/>
      <c r="K14" s="109" t="s">
        <v>15</v>
      </c>
      <c r="L14" s="110" t="s">
        <v>22</v>
      </c>
      <c r="M14" s="109" t="s">
        <v>83</v>
      </c>
      <c r="N14" s="111">
        <v>1</v>
      </c>
      <c r="O14" s="44">
        <v>4400</v>
      </c>
      <c r="P14" s="112">
        <v>730</v>
      </c>
      <c r="Q14" s="113" t="s">
        <v>7</v>
      </c>
      <c r="R14" s="44">
        <v>1.8</v>
      </c>
      <c r="S14" s="44">
        <v>4.2</v>
      </c>
      <c r="T14" s="44"/>
      <c r="U14" s="44"/>
      <c r="V14" s="44">
        <v>1.8</v>
      </c>
      <c r="W14" s="44">
        <v>4.2</v>
      </c>
      <c r="X14" s="44"/>
      <c r="Y14" s="44"/>
      <c r="Z14" s="44" t="s">
        <v>4</v>
      </c>
      <c r="AA14" s="114">
        <f>N14*(R14+V14)</f>
        <v>3.6</v>
      </c>
      <c r="AB14" s="113" t="s">
        <v>7</v>
      </c>
      <c r="AC14" s="44" t="s">
        <v>7</v>
      </c>
      <c r="AD14" s="44" t="s">
        <v>7</v>
      </c>
      <c r="AE14" s="44" t="s">
        <v>7</v>
      </c>
      <c r="AF14" s="44" t="s">
        <v>7</v>
      </c>
      <c r="AG14" s="112" t="s">
        <v>7</v>
      </c>
      <c r="AH14" s="113" t="s">
        <v>7</v>
      </c>
      <c r="AI14" s="115">
        <v>28.7</v>
      </c>
      <c r="AJ14" s="44">
        <v>1.5</v>
      </c>
      <c r="AK14" s="44" t="s">
        <v>7</v>
      </c>
      <c r="AL14" s="44" t="s">
        <v>84</v>
      </c>
      <c r="AM14" s="116"/>
      <c r="AN14" s="44"/>
      <c r="AO14" s="44"/>
      <c r="AP14" s="112"/>
      <c r="AQ14" s="68" t="s">
        <v>74</v>
      </c>
      <c r="AR14" s="68"/>
      <c r="AT14" s="117">
        <v>35</v>
      </c>
      <c r="AU14" s="131">
        <f t="shared" si="0"/>
        <v>35</v>
      </c>
      <c r="AV14" s="131">
        <f t="shared" si="1"/>
        <v>28.7</v>
      </c>
    </row>
    <row r="15" spans="1:71" s="105" customFormat="1" ht="25.5" customHeight="1" x14ac:dyDescent="0.2">
      <c r="A15" s="163" t="s">
        <v>166</v>
      </c>
      <c r="B15" s="164"/>
      <c r="C15" s="164"/>
      <c r="D15" s="164"/>
      <c r="E15" s="164"/>
      <c r="F15" s="164"/>
      <c r="G15" s="164"/>
      <c r="H15" s="165"/>
      <c r="I15" s="165"/>
      <c r="J15" s="165"/>
      <c r="K15" s="165"/>
      <c r="L15" s="165"/>
      <c r="M15" s="165"/>
      <c r="N15" s="96"/>
      <c r="O15" s="96"/>
      <c r="P15" s="97"/>
      <c r="Q15" s="98"/>
      <c r="R15" s="96"/>
      <c r="S15" s="96"/>
      <c r="T15" s="99"/>
      <c r="U15" s="96"/>
      <c r="V15" s="96"/>
      <c r="W15" s="96"/>
      <c r="X15" s="96"/>
      <c r="Y15" s="96"/>
      <c r="Z15" s="100"/>
      <c r="AA15" s="97"/>
      <c r="AB15" s="101"/>
      <c r="AC15" s="102"/>
      <c r="AD15" s="100"/>
      <c r="AE15" s="102"/>
      <c r="AF15" s="100"/>
      <c r="AG15" s="100"/>
      <c r="AH15" s="101"/>
      <c r="AI15" s="100"/>
      <c r="AJ15" s="102"/>
      <c r="AK15" s="100"/>
      <c r="AL15" s="103"/>
      <c r="AM15" s="100"/>
      <c r="AN15" s="100"/>
      <c r="AO15" s="100"/>
      <c r="AP15" s="104"/>
      <c r="AQ15" s="130"/>
      <c r="AR15" s="130"/>
      <c r="AU15" s="131">
        <f t="shared" si="0"/>
        <v>0</v>
      </c>
      <c r="AV15" s="131">
        <f t="shared" si="1"/>
        <v>0</v>
      </c>
      <c r="AW15" s="117"/>
    </row>
    <row r="16" spans="1:71" s="117" customFormat="1" ht="36.75" customHeight="1" x14ac:dyDescent="0.2">
      <c r="A16" s="106" t="s">
        <v>165</v>
      </c>
      <c r="B16" s="107" t="s">
        <v>85</v>
      </c>
      <c r="C16" s="44" t="s">
        <v>76</v>
      </c>
      <c r="D16" s="108">
        <v>151</v>
      </c>
      <c r="E16" s="108">
        <v>3500</v>
      </c>
      <c r="F16" s="108">
        <v>3500</v>
      </c>
      <c r="G16" s="141" t="s">
        <v>7</v>
      </c>
      <c r="H16" s="109" t="s">
        <v>77</v>
      </c>
      <c r="I16" s="109"/>
      <c r="J16" s="109"/>
      <c r="K16" s="109" t="s">
        <v>15</v>
      </c>
      <c r="L16" s="110" t="s">
        <v>78</v>
      </c>
      <c r="M16" s="109" t="s">
        <v>79</v>
      </c>
      <c r="N16" s="111">
        <v>1</v>
      </c>
      <c r="O16" s="44">
        <v>4400</v>
      </c>
      <c r="P16" s="112">
        <v>590</v>
      </c>
      <c r="Q16" s="113" t="s">
        <v>7</v>
      </c>
      <c r="R16" s="44">
        <v>1.2</v>
      </c>
      <c r="S16" s="44">
        <v>2.8</v>
      </c>
      <c r="T16" s="44"/>
      <c r="U16" s="44"/>
      <c r="V16" s="44">
        <v>1.2</v>
      </c>
      <c r="W16" s="44">
        <v>2.8</v>
      </c>
      <c r="X16" s="44"/>
      <c r="Y16" s="44"/>
      <c r="Z16" s="44" t="s">
        <v>4</v>
      </c>
      <c r="AA16" s="114">
        <f>N16*(R16+V16)</f>
        <v>2.4</v>
      </c>
      <c r="AB16" s="113">
        <v>19.3</v>
      </c>
      <c r="AC16" s="44" t="s">
        <v>7</v>
      </c>
      <c r="AD16" s="44" t="s">
        <v>7</v>
      </c>
      <c r="AE16" s="44">
        <v>13.5</v>
      </c>
      <c r="AF16" s="44" t="s">
        <v>244</v>
      </c>
      <c r="AG16" s="112" t="s">
        <v>155</v>
      </c>
      <c r="AH16" s="113" t="s">
        <v>7</v>
      </c>
      <c r="AI16" s="115">
        <v>21.8</v>
      </c>
      <c r="AJ16" s="44">
        <v>3.6</v>
      </c>
      <c r="AK16" s="44" t="s">
        <v>80</v>
      </c>
      <c r="AL16" s="44" t="s">
        <v>81</v>
      </c>
      <c r="AM16" s="116"/>
      <c r="AN16" s="44"/>
      <c r="AO16" s="44"/>
      <c r="AP16" s="112"/>
      <c r="AQ16" s="68" t="s">
        <v>74</v>
      </c>
      <c r="AR16" s="68" t="s">
        <v>257</v>
      </c>
      <c r="AT16" s="117">
        <v>30</v>
      </c>
      <c r="AU16" s="131">
        <f t="shared" si="0"/>
        <v>30</v>
      </c>
      <c r="AV16" s="131">
        <f t="shared" si="1"/>
        <v>21.8</v>
      </c>
      <c r="AW16" s="117">
        <f>N16*AB16</f>
        <v>19.3</v>
      </c>
    </row>
    <row r="17" spans="1:49" s="152" customFormat="1" ht="25.5" customHeight="1" x14ac:dyDescent="0.2">
      <c r="A17" s="246" t="s">
        <v>277</v>
      </c>
      <c r="B17" s="247"/>
      <c r="C17" s="247"/>
      <c r="D17" s="247"/>
      <c r="E17" s="247"/>
      <c r="F17" s="247"/>
      <c r="G17" s="247"/>
      <c r="H17" s="248"/>
      <c r="I17" s="248"/>
      <c r="J17" s="248"/>
      <c r="K17" s="248"/>
      <c r="L17" s="248"/>
      <c r="M17" s="248"/>
      <c r="N17" s="142"/>
      <c r="O17" s="142"/>
      <c r="P17" s="143"/>
      <c r="Q17" s="144"/>
      <c r="R17" s="142"/>
      <c r="S17" s="142"/>
      <c r="T17" s="145"/>
      <c r="U17" s="142"/>
      <c r="V17" s="142"/>
      <c r="W17" s="142"/>
      <c r="X17" s="142"/>
      <c r="Y17" s="142"/>
      <c r="Z17" s="146"/>
      <c r="AA17" s="143"/>
      <c r="AB17" s="147"/>
      <c r="AC17" s="148"/>
      <c r="AD17" s="146"/>
      <c r="AE17" s="148"/>
      <c r="AF17" s="146"/>
      <c r="AG17" s="146"/>
      <c r="AH17" s="147"/>
      <c r="AI17" s="146"/>
      <c r="AJ17" s="148"/>
      <c r="AK17" s="146"/>
      <c r="AL17" s="149"/>
      <c r="AM17" s="146"/>
      <c r="AN17" s="146"/>
      <c r="AO17" s="146"/>
      <c r="AP17" s="150"/>
      <c r="AQ17" s="151"/>
      <c r="AR17" s="151"/>
      <c r="AU17" s="153">
        <f>AT17*N17</f>
        <v>0</v>
      </c>
      <c r="AV17" s="153">
        <f>AI17*N17</f>
        <v>0</v>
      </c>
      <c r="AW17" s="154"/>
    </row>
    <row r="18" spans="1:49" s="154" customFormat="1" ht="36.75" customHeight="1" x14ac:dyDescent="0.2">
      <c r="A18" s="249" t="s">
        <v>270</v>
      </c>
      <c r="B18" s="250" t="s">
        <v>278</v>
      </c>
      <c r="C18" s="249" t="s">
        <v>92</v>
      </c>
      <c r="D18" s="251">
        <v>203</v>
      </c>
      <c r="E18" s="251" t="s">
        <v>7</v>
      </c>
      <c r="F18" s="251" t="s">
        <v>7</v>
      </c>
      <c r="G18" s="251" t="s">
        <v>271</v>
      </c>
      <c r="H18" s="252" t="s">
        <v>272</v>
      </c>
      <c r="I18" s="252"/>
      <c r="J18" s="252"/>
      <c r="K18" s="252" t="s">
        <v>15</v>
      </c>
      <c r="L18" s="252" t="s">
        <v>269</v>
      </c>
      <c r="M18" s="252" t="s">
        <v>273</v>
      </c>
      <c r="N18" s="156">
        <v>2</v>
      </c>
      <c r="O18" s="155">
        <v>4400</v>
      </c>
      <c r="P18" s="157">
        <v>25</v>
      </c>
      <c r="Q18" s="158" t="s">
        <v>7</v>
      </c>
      <c r="R18" s="155">
        <v>9.5000000000000001E-2</v>
      </c>
      <c r="S18" s="155">
        <v>0.4</v>
      </c>
      <c r="T18" s="155"/>
      <c r="U18" s="155"/>
      <c r="V18" s="155"/>
      <c r="W18" s="155"/>
      <c r="X18" s="155"/>
      <c r="Y18" s="155"/>
      <c r="Z18" s="155" t="s">
        <v>96</v>
      </c>
      <c r="AA18" s="159">
        <f>N18*(R18+V18)</f>
        <v>0.19</v>
      </c>
      <c r="AB18" s="158">
        <v>4.7</v>
      </c>
      <c r="AC18" s="155" t="s">
        <v>7</v>
      </c>
      <c r="AD18" s="155" t="s">
        <v>7</v>
      </c>
      <c r="AE18" s="155">
        <v>20</v>
      </c>
      <c r="AF18" s="155" t="s">
        <v>7</v>
      </c>
      <c r="AG18" s="157" t="s">
        <v>274</v>
      </c>
      <c r="AH18" s="158" t="s">
        <v>7</v>
      </c>
      <c r="AI18" s="160">
        <v>0</v>
      </c>
      <c r="AJ18" s="155" t="s">
        <v>7</v>
      </c>
      <c r="AK18" s="155" t="s">
        <v>7</v>
      </c>
      <c r="AL18" s="155" t="s">
        <v>7</v>
      </c>
      <c r="AM18" s="161"/>
      <c r="AN18" s="155"/>
      <c r="AO18" s="155"/>
      <c r="AP18" s="157"/>
      <c r="AQ18" s="162" t="s">
        <v>275</v>
      </c>
      <c r="AR18" s="162" t="s">
        <v>276</v>
      </c>
      <c r="AT18" s="154">
        <v>30</v>
      </c>
      <c r="AU18" s="153">
        <f>AT18*N18</f>
        <v>60</v>
      </c>
      <c r="AV18" s="153">
        <f>AI18*N18</f>
        <v>0</v>
      </c>
      <c r="AW18" s="154">
        <f>N18*AB18</f>
        <v>9.4</v>
      </c>
    </row>
    <row r="19" spans="1:49" s="105" customFormat="1" ht="25.5" customHeight="1" x14ac:dyDescent="0.2">
      <c r="A19" s="163" t="s">
        <v>168</v>
      </c>
      <c r="B19" s="164"/>
      <c r="C19" s="164"/>
      <c r="D19" s="164"/>
      <c r="E19" s="164"/>
      <c r="F19" s="164"/>
      <c r="G19" s="164"/>
      <c r="H19" s="165"/>
      <c r="I19" s="165"/>
      <c r="J19" s="165"/>
      <c r="K19" s="165"/>
      <c r="L19" s="165"/>
      <c r="M19" s="165"/>
      <c r="N19" s="96"/>
      <c r="O19" s="96"/>
      <c r="P19" s="97"/>
      <c r="Q19" s="98"/>
      <c r="R19" s="96"/>
      <c r="S19" s="96"/>
      <c r="T19" s="99"/>
      <c r="U19" s="96"/>
      <c r="V19" s="96"/>
      <c r="W19" s="96"/>
      <c r="X19" s="96"/>
      <c r="Y19" s="96"/>
      <c r="Z19" s="100"/>
      <c r="AA19" s="97"/>
      <c r="AB19" s="101"/>
      <c r="AC19" s="102"/>
      <c r="AD19" s="100"/>
      <c r="AE19" s="102"/>
      <c r="AF19" s="100"/>
      <c r="AG19" s="100"/>
      <c r="AH19" s="101"/>
      <c r="AI19" s="100"/>
      <c r="AJ19" s="102"/>
      <c r="AK19" s="100"/>
      <c r="AL19" s="103"/>
      <c r="AM19" s="100"/>
      <c r="AN19" s="100"/>
      <c r="AO19" s="100"/>
      <c r="AP19" s="104"/>
      <c r="AQ19" s="104"/>
      <c r="AR19" s="104"/>
      <c r="AU19" s="131">
        <f t="shared" si="0"/>
        <v>0</v>
      </c>
      <c r="AV19" s="131">
        <f t="shared" si="1"/>
        <v>0</v>
      </c>
      <c r="AW19" s="117"/>
    </row>
    <row r="20" spans="1:49" s="117" customFormat="1" ht="36.75" customHeight="1" x14ac:dyDescent="0.2">
      <c r="A20" s="106" t="s">
        <v>167</v>
      </c>
      <c r="B20" s="107" t="s">
        <v>86</v>
      </c>
      <c r="C20" s="44" t="s">
        <v>87</v>
      </c>
      <c r="D20" s="141" t="s">
        <v>88</v>
      </c>
      <c r="E20" s="108">
        <v>6000</v>
      </c>
      <c r="F20" s="108">
        <v>6000</v>
      </c>
      <c r="G20" s="141" t="s">
        <v>7</v>
      </c>
      <c r="H20" s="109" t="s">
        <v>68</v>
      </c>
      <c r="I20" s="109"/>
      <c r="J20" s="109"/>
      <c r="K20" s="109" t="s">
        <v>15</v>
      </c>
      <c r="L20" s="110" t="s">
        <v>22</v>
      </c>
      <c r="M20" s="109" t="s">
        <v>83</v>
      </c>
      <c r="N20" s="111">
        <v>2</v>
      </c>
      <c r="O20" s="44">
        <v>4400</v>
      </c>
      <c r="P20" s="112">
        <v>750</v>
      </c>
      <c r="Q20" s="113" t="s">
        <v>7</v>
      </c>
      <c r="R20" s="44">
        <v>2.8</v>
      </c>
      <c r="S20" s="44">
        <v>6.4</v>
      </c>
      <c r="T20" s="44"/>
      <c r="U20" s="44"/>
      <c r="V20" s="44">
        <v>2.8</v>
      </c>
      <c r="W20" s="44">
        <v>6.4</v>
      </c>
      <c r="X20" s="44"/>
      <c r="Y20" s="44"/>
      <c r="Z20" s="44" t="s">
        <v>4</v>
      </c>
      <c r="AA20" s="114">
        <f>N20*(R20+V20)</f>
        <v>11.2</v>
      </c>
      <c r="AB20" s="113" t="s">
        <v>7</v>
      </c>
      <c r="AC20" s="44" t="s">
        <v>7</v>
      </c>
      <c r="AD20" s="44" t="s">
        <v>7</v>
      </c>
      <c r="AE20" s="44" t="s">
        <v>7</v>
      </c>
      <c r="AF20" s="44" t="s">
        <v>7</v>
      </c>
      <c r="AG20" s="112" t="s">
        <v>7</v>
      </c>
      <c r="AH20" s="113" t="s">
        <v>7</v>
      </c>
      <c r="AI20" s="115">
        <v>34.5</v>
      </c>
      <c r="AJ20" s="44">
        <v>2.2000000000000002</v>
      </c>
      <c r="AK20" s="44" t="s">
        <v>7</v>
      </c>
      <c r="AL20" s="44" t="s">
        <v>84</v>
      </c>
      <c r="AM20" s="116"/>
      <c r="AN20" s="44"/>
      <c r="AO20" s="44"/>
      <c r="AP20" s="112"/>
      <c r="AQ20" s="68" t="s">
        <v>74</v>
      </c>
      <c r="AR20" s="68"/>
      <c r="AT20" s="117">
        <v>35.6</v>
      </c>
      <c r="AU20" s="131">
        <f t="shared" si="0"/>
        <v>71.2</v>
      </c>
      <c r="AV20" s="131">
        <f t="shared" si="1"/>
        <v>69</v>
      </c>
    </row>
    <row r="21" spans="1:49" s="105" customFormat="1" ht="25.5" customHeight="1" x14ac:dyDescent="0.2">
      <c r="A21" s="163" t="s">
        <v>170</v>
      </c>
      <c r="B21" s="164"/>
      <c r="C21" s="164"/>
      <c r="D21" s="164"/>
      <c r="E21" s="164"/>
      <c r="F21" s="164"/>
      <c r="G21" s="164"/>
      <c r="H21" s="165"/>
      <c r="I21" s="165"/>
      <c r="J21" s="165"/>
      <c r="K21" s="165"/>
      <c r="L21" s="165"/>
      <c r="M21" s="165"/>
      <c r="N21" s="96"/>
      <c r="O21" s="96"/>
      <c r="P21" s="97"/>
      <c r="Q21" s="98"/>
      <c r="R21" s="96"/>
      <c r="S21" s="96"/>
      <c r="T21" s="99"/>
      <c r="U21" s="96"/>
      <c r="V21" s="96"/>
      <c r="W21" s="96"/>
      <c r="X21" s="96"/>
      <c r="Y21" s="96"/>
      <c r="Z21" s="100"/>
      <c r="AA21" s="97"/>
      <c r="AB21" s="101"/>
      <c r="AC21" s="102"/>
      <c r="AD21" s="100"/>
      <c r="AE21" s="102"/>
      <c r="AF21" s="100"/>
      <c r="AG21" s="100"/>
      <c r="AH21" s="101"/>
      <c r="AI21" s="100"/>
      <c r="AJ21" s="102"/>
      <c r="AK21" s="100"/>
      <c r="AL21" s="103"/>
      <c r="AM21" s="100"/>
      <c r="AN21" s="100"/>
      <c r="AO21" s="100"/>
      <c r="AP21" s="104"/>
      <c r="AQ21" s="130"/>
      <c r="AR21" s="130"/>
      <c r="AU21" s="131">
        <f t="shared" si="0"/>
        <v>0</v>
      </c>
      <c r="AV21" s="131">
        <f t="shared" si="1"/>
        <v>0</v>
      </c>
      <c r="AW21" s="117"/>
    </row>
    <row r="22" spans="1:49" s="117" customFormat="1" ht="36.75" customHeight="1" x14ac:dyDescent="0.2">
      <c r="A22" s="106" t="s">
        <v>171</v>
      </c>
      <c r="B22" s="107" t="s">
        <v>89</v>
      </c>
      <c r="C22" s="44" t="s">
        <v>76</v>
      </c>
      <c r="D22" s="108">
        <v>133</v>
      </c>
      <c r="E22" s="108">
        <v>3940</v>
      </c>
      <c r="F22" s="108">
        <v>3940</v>
      </c>
      <c r="G22" s="141" t="s">
        <v>7</v>
      </c>
      <c r="H22" s="109" t="s">
        <v>77</v>
      </c>
      <c r="I22" s="109"/>
      <c r="J22" s="109"/>
      <c r="K22" s="109" t="s">
        <v>15</v>
      </c>
      <c r="L22" s="110" t="s">
        <v>78</v>
      </c>
      <c r="M22" s="109" t="s">
        <v>79</v>
      </c>
      <c r="N22" s="111">
        <v>1</v>
      </c>
      <c r="O22" s="44">
        <v>4400</v>
      </c>
      <c r="P22" s="112">
        <v>590</v>
      </c>
      <c r="Q22" s="113" t="s">
        <v>7</v>
      </c>
      <c r="R22" s="44">
        <v>1.2</v>
      </c>
      <c r="S22" s="44">
        <v>2.8</v>
      </c>
      <c r="T22" s="44"/>
      <c r="U22" s="44"/>
      <c r="V22" s="44">
        <v>1.2</v>
      </c>
      <c r="W22" s="44">
        <v>2.8</v>
      </c>
      <c r="X22" s="44"/>
      <c r="Y22" s="44"/>
      <c r="Z22" s="44" t="s">
        <v>4</v>
      </c>
      <c r="AA22" s="114">
        <f>N22*(R22+V22)</f>
        <v>2.4</v>
      </c>
      <c r="AB22" s="113" t="s">
        <v>7</v>
      </c>
      <c r="AC22" s="44" t="s">
        <v>7</v>
      </c>
      <c r="AD22" s="44" t="s">
        <v>7</v>
      </c>
      <c r="AE22" s="44" t="s">
        <v>7</v>
      </c>
      <c r="AF22" s="44" t="s">
        <v>7</v>
      </c>
      <c r="AG22" s="112" t="s">
        <v>7</v>
      </c>
      <c r="AH22" s="113" t="s">
        <v>7</v>
      </c>
      <c r="AI22" s="115">
        <v>21.8</v>
      </c>
      <c r="AJ22" s="44">
        <v>3.6</v>
      </c>
      <c r="AK22" s="44" t="s">
        <v>80</v>
      </c>
      <c r="AL22" s="44" t="s">
        <v>81</v>
      </c>
      <c r="AM22" s="116"/>
      <c r="AN22" s="44"/>
      <c r="AO22" s="44"/>
      <c r="AP22" s="112"/>
      <c r="AQ22" s="68" t="s">
        <v>74</v>
      </c>
      <c r="AR22" s="68"/>
      <c r="AT22" s="117">
        <v>19</v>
      </c>
      <c r="AU22" s="131">
        <f t="shared" si="0"/>
        <v>19</v>
      </c>
      <c r="AV22" s="131">
        <f t="shared" si="1"/>
        <v>21.8</v>
      </c>
    </row>
    <row r="23" spans="1:49" s="105" customFormat="1" ht="25.5" customHeight="1" x14ac:dyDescent="0.2">
      <c r="A23" s="163" t="s">
        <v>169</v>
      </c>
      <c r="B23" s="164"/>
      <c r="C23" s="164"/>
      <c r="D23" s="164"/>
      <c r="E23" s="164"/>
      <c r="F23" s="164"/>
      <c r="G23" s="164"/>
      <c r="H23" s="165"/>
      <c r="I23" s="165"/>
      <c r="J23" s="165"/>
      <c r="K23" s="165"/>
      <c r="L23" s="165"/>
      <c r="M23" s="165"/>
      <c r="N23" s="96"/>
      <c r="O23" s="96"/>
      <c r="P23" s="97"/>
      <c r="Q23" s="98"/>
      <c r="R23" s="96"/>
      <c r="S23" s="96"/>
      <c r="T23" s="99"/>
      <c r="U23" s="96"/>
      <c r="V23" s="96"/>
      <c r="W23" s="96"/>
      <c r="X23" s="96"/>
      <c r="Y23" s="96"/>
      <c r="Z23" s="100"/>
      <c r="AA23" s="97"/>
      <c r="AB23" s="101"/>
      <c r="AC23" s="102"/>
      <c r="AD23" s="100"/>
      <c r="AE23" s="102"/>
      <c r="AF23" s="100"/>
      <c r="AG23" s="100"/>
      <c r="AH23" s="101"/>
      <c r="AI23" s="100"/>
      <c r="AJ23" s="102"/>
      <c r="AK23" s="100"/>
      <c r="AL23" s="103"/>
      <c r="AM23" s="100"/>
      <c r="AN23" s="100"/>
      <c r="AO23" s="100"/>
      <c r="AP23" s="104"/>
      <c r="AQ23" s="104"/>
      <c r="AR23" s="104"/>
      <c r="AU23" s="131">
        <f t="shared" si="0"/>
        <v>0</v>
      </c>
      <c r="AV23" s="131">
        <f t="shared" si="1"/>
        <v>0</v>
      </c>
      <c r="AW23" s="117"/>
    </row>
    <row r="24" spans="1:49" s="117" customFormat="1" ht="36.75" customHeight="1" x14ac:dyDescent="0.2">
      <c r="A24" s="106" t="s">
        <v>172</v>
      </c>
      <c r="B24" s="107" t="s">
        <v>90</v>
      </c>
      <c r="C24" s="44" t="s">
        <v>87</v>
      </c>
      <c r="D24" s="141" t="s">
        <v>88</v>
      </c>
      <c r="E24" s="108">
        <v>5550</v>
      </c>
      <c r="F24" s="108">
        <v>5550</v>
      </c>
      <c r="G24" s="141" t="s">
        <v>7</v>
      </c>
      <c r="H24" s="109" t="s">
        <v>68</v>
      </c>
      <c r="I24" s="109"/>
      <c r="J24" s="109"/>
      <c r="K24" s="109" t="s">
        <v>15</v>
      </c>
      <c r="L24" s="110" t="s">
        <v>22</v>
      </c>
      <c r="M24" s="109" t="s">
        <v>83</v>
      </c>
      <c r="N24" s="111">
        <v>1</v>
      </c>
      <c r="O24" s="44">
        <v>4400</v>
      </c>
      <c r="P24" s="112">
        <v>750</v>
      </c>
      <c r="Q24" s="113" t="s">
        <v>7</v>
      </c>
      <c r="R24" s="44">
        <v>2.8</v>
      </c>
      <c r="S24" s="44">
        <v>6.4</v>
      </c>
      <c r="T24" s="44"/>
      <c r="U24" s="44"/>
      <c r="V24" s="44">
        <v>2.8</v>
      </c>
      <c r="W24" s="44">
        <v>6.4</v>
      </c>
      <c r="X24" s="44"/>
      <c r="Y24" s="44"/>
      <c r="Z24" s="44" t="s">
        <v>4</v>
      </c>
      <c r="AA24" s="114">
        <f>N24*(R24+V24)</f>
        <v>5.6</v>
      </c>
      <c r="AB24" s="113" t="s">
        <v>7</v>
      </c>
      <c r="AC24" s="44" t="s">
        <v>7</v>
      </c>
      <c r="AD24" s="44" t="s">
        <v>7</v>
      </c>
      <c r="AE24" s="44" t="s">
        <v>7</v>
      </c>
      <c r="AF24" s="44" t="s">
        <v>7</v>
      </c>
      <c r="AG24" s="112" t="s">
        <v>7</v>
      </c>
      <c r="AH24" s="113" t="s">
        <v>7</v>
      </c>
      <c r="AI24" s="115">
        <v>39.4</v>
      </c>
      <c r="AJ24" s="44">
        <v>2.7</v>
      </c>
      <c r="AK24" s="44" t="s">
        <v>7</v>
      </c>
      <c r="AL24" s="44" t="s">
        <v>84</v>
      </c>
      <c r="AM24" s="116"/>
      <c r="AN24" s="44"/>
      <c r="AO24" s="44"/>
      <c r="AP24" s="112"/>
      <c r="AQ24" s="68" t="s">
        <v>74</v>
      </c>
      <c r="AR24" s="68"/>
      <c r="AT24" s="117">
        <v>55</v>
      </c>
      <c r="AU24" s="131">
        <f t="shared" si="0"/>
        <v>55</v>
      </c>
      <c r="AV24" s="131">
        <f t="shared" si="1"/>
        <v>39.4</v>
      </c>
    </row>
    <row r="25" spans="1:49" s="105" customFormat="1" ht="25.5" customHeight="1" x14ac:dyDescent="0.2">
      <c r="A25" s="163" t="s">
        <v>173</v>
      </c>
      <c r="B25" s="164"/>
      <c r="C25" s="164"/>
      <c r="D25" s="164"/>
      <c r="E25" s="164"/>
      <c r="F25" s="164"/>
      <c r="G25" s="164"/>
      <c r="H25" s="165"/>
      <c r="I25" s="165"/>
      <c r="J25" s="165"/>
      <c r="K25" s="165"/>
      <c r="L25" s="165"/>
      <c r="M25" s="165"/>
      <c r="N25" s="96"/>
      <c r="O25" s="96"/>
      <c r="P25" s="97"/>
      <c r="Q25" s="98"/>
      <c r="R25" s="96"/>
      <c r="S25" s="96"/>
      <c r="T25" s="99"/>
      <c r="U25" s="96"/>
      <c r="V25" s="96"/>
      <c r="W25" s="96"/>
      <c r="X25" s="96"/>
      <c r="Y25" s="96"/>
      <c r="Z25" s="100"/>
      <c r="AA25" s="97"/>
      <c r="AB25" s="101"/>
      <c r="AC25" s="102"/>
      <c r="AD25" s="100"/>
      <c r="AE25" s="102"/>
      <c r="AF25" s="100"/>
      <c r="AG25" s="100"/>
      <c r="AH25" s="101"/>
      <c r="AI25" s="100"/>
      <c r="AJ25" s="102"/>
      <c r="AK25" s="100"/>
      <c r="AL25" s="103"/>
      <c r="AM25" s="100"/>
      <c r="AN25" s="100"/>
      <c r="AO25" s="100"/>
      <c r="AP25" s="104"/>
      <c r="AQ25" s="130"/>
      <c r="AR25" s="130"/>
      <c r="AU25" s="131">
        <f t="shared" si="0"/>
        <v>0</v>
      </c>
      <c r="AV25" s="131">
        <f t="shared" si="1"/>
        <v>0</v>
      </c>
      <c r="AW25" s="117"/>
    </row>
    <row r="26" spans="1:49" s="117" customFormat="1" ht="36.75" customHeight="1" x14ac:dyDescent="0.2">
      <c r="A26" s="106" t="s">
        <v>174</v>
      </c>
      <c r="B26" s="107" t="s">
        <v>91</v>
      </c>
      <c r="C26" s="44" t="s">
        <v>66</v>
      </c>
      <c r="D26" s="108">
        <v>311</v>
      </c>
      <c r="E26" s="108">
        <v>3400</v>
      </c>
      <c r="F26" s="108">
        <v>3400</v>
      </c>
      <c r="G26" s="141" t="s">
        <v>7</v>
      </c>
      <c r="H26" s="109" t="s">
        <v>77</v>
      </c>
      <c r="I26" s="109"/>
      <c r="J26" s="109"/>
      <c r="K26" s="109" t="s">
        <v>15</v>
      </c>
      <c r="L26" s="110" t="s">
        <v>78</v>
      </c>
      <c r="M26" s="109" t="s">
        <v>79</v>
      </c>
      <c r="N26" s="111">
        <v>1</v>
      </c>
      <c r="O26" s="44">
        <v>4400</v>
      </c>
      <c r="P26" s="112">
        <v>590</v>
      </c>
      <c r="Q26" s="113" t="s">
        <v>7</v>
      </c>
      <c r="R26" s="44">
        <v>1.2</v>
      </c>
      <c r="S26" s="44">
        <v>2.8</v>
      </c>
      <c r="T26" s="44"/>
      <c r="U26" s="44"/>
      <c r="V26" s="44">
        <v>1.2</v>
      </c>
      <c r="W26" s="44">
        <v>2.8</v>
      </c>
      <c r="X26" s="44"/>
      <c r="Y26" s="44"/>
      <c r="Z26" s="44" t="s">
        <v>4</v>
      </c>
      <c r="AA26" s="114">
        <f>N26*(R26+V26)</f>
        <v>2.4</v>
      </c>
      <c r="AB26" s="113">
        <v>19.3</v>
      </c>
      <c r="AC26" s="44" t="s">
        <v>7</v>
      </c>
      <c r="AD26" s="44" t="s">
        <v>7</v>
      </c>
      <c r="AE26" s="44">
        <v>13.5</v>
      </c>
      <c r="AF26" s="44" t="s">
        <v>244</v>
      </c>
      <c r="AG26" s="112" t="s">
        <v>243</v>
      </c>
      <c r="AH26" s="113" t="s">
        <v>7</v>
      </c>
      <c r="AI26" s="115">
        <v>21.8</v>
      </c>
      <c r="AJ26" s="44">
        <v>3.6</v>
      </c>
      <c r="AK26" s="44" t="s">
        <v>80</v>
      </c>
      <c r="AL26" s="44" t="s">
        <v>81</v>
      </c>
      <c r="AM26" s="116"/>
      <c r="AN26" s="44"/>
      <c r="AO26" s="44"/>
      <c r="AP26" s="112"/>
      <c r="AQ26" s="68" t="s">
        <v>74</v>
      </c>
      <c r="AR26" s="68" t="s">
        <v>256</v>
      </c>
      <c r="AT26" s="117">
        <v>19</v>
      </c>
      <c r="AU26" s="131">
        <f t="shared" si="0"/>
        <v>19</v>
      </c>
      <c r="AV26" s="131">
        <f t="shared" si="1"/>
        <v>21.8</v>
      </c>
    </row>
    <row r="27" spans="1:49" s="1" customFormat="1" ht="25.5" customHeight="1" x14ac:dyDescent="0.2">
      <c r="A27" s="163" t="s">
        <v>175</v>
      </c>
      <c r="B27" s="166"/>
      <c r="C27" s="166"/>
      <c r="D27" s="166"/>
      <c r="E27" s="166"/>
      <c r="F27" s="166"/>
      <c r="G27" s="166"/>
      <c r="H27" s="167"/>
      <c r="I27" s="167"/>
      <c r="J27" s="167"/>
      <c r="K27" s="167"/>
      <c r="L27" s="167"/>
      <c r="M27" s="167"/>
      <c r="N27" s="76"/>
      <c r="O27" s="76"/>
      <c r="P27" s="77"/>
      <c r="Q27" s="78"/>
      <c r="R27" s="76"/>
      <c r="S27" s="76"/>
      <c r="T27" s="79"/>
      <c r="U27" s="76"/>
      <c r="V27" s="76"/>
      <c r="W27" s="76"/>
      <c r="X27" s="76"/>
      <c r="Y27" s="76"/>
      <c r="Z27" s="80"/>
      <c r="AA27" s="77"/>
      <c r="AB27" s="81"/>
      <c r="AC27" s="82"/>
      <c r="AD27" s="80"/>
      <c r="AE27" s="82"/>
      <c r="AF27" s="80"/>
      <c r="AG27" s="80"/>
      <c r="AH27" s="81"/>
      <c r="AI27" s="80"/>
      <c r="AJ27" s="82"/>
      <c r="AK27" s="80"/>
      <c r="AL27" s="83"/>
      <c r="AM27" s="80"/>
      <c r="AN27" s="80"/>
      <c r="AO27" s="80"/>
      <c r="AP27" s="83"/>
      <c r="AQ27" s="84"/>
      <c r="AR27" s="84"/>
      <c r="AT27" s="120"/>
      <c r="AU27" s="123">
        <f t="shared" si="0"/>
        <v>0</v>
      </c>
      <c r="AV27" s="123">
        <f t="shared" si="1"/>
        <v>0</v>
      </c>
      <c r="AW27" s="122"/>
    </row>
    <row r="28" spans="1:49" s="63" customFormat="1" ht="36.75" customHeight="1" x14ac:dyDescent="0.2">
      <c r="A28" s="42" t="s">
        <v>176</v>
      </c>
      <c r="B28" s="15" t="s">
        <v>178</v>
      </c>
      <c r="C28" s="16" t="s">
        <v>92</v>
      </c>
      <c r="D28" s="67">
        <v>212</v>
      </c>
      <c r="E28" s="67" t="s">
        <v>7</v>
      </c>
      <c r="F28" s="67">
        <v>315</v>
      </c>
      <c r="G28" s="17" t="s">
        <v>7</v>
      </c>
      <c r="H28" s="18" t="s">
        <v>93</v>
      </c>
      <c r="I28" s="18"/>
      <c r="J28" s="18"/>
      <c r="K28" s="18" t="s">
        <v>15</v>
      </c>
      <c r="L28" s="19" t="s">
        <v>94</v>
      </c>
      <c r="M28" s="18" t="s">
        <v>97</v>
      </c>
      <c r="N28" s="20">
        <v>1</v>
      </c>
      <c r="O28" s="16">
        <v>4400</v>
      </c>
      <c r="P28" s="21"/>
      <c r="Q28" s="22" t="s">
        <v>7</v>
      </c>
      <c r="R28" s="16"/>
      <c r="S28" s="16"/>
      <c r="T28" s="44"/>
      <c r="U28" s="44"/>
      <c r="V28" s="16">
        <v>0.08</v>
      </c>
      <c r="W28" s="16">
        <v>0.35</v>
      </c>
      <c r="X28" s="44"/>
      <c r="Y28" s="44"/>
      <c r="Z28" s="16" t="s">
        <v>96</v>
      </c>
      <c r="AA28" s="38">
        <f t="shared" ref="AA28:AA36" si="2">N28*(R28+V28)</f>
        <v>0.08</v>
      </c>
      <c r="AB28" s="22" t="s">
        <v>7</v>
      </c>
      <c r="AC28" s="16" t="s">
        <v>7</v>
      </c>
      <c r="AD28" s="16" t="s">
        <v>7</v>
      </c>
      <c r="AE28" s="16" t="s">
        <v>7</v>
      </c>
      <c r="AF28" s="16" t="s">
        <v>7</v>
      </c>
      <c r="AG28" s="21" t="s">
        <v>7</v>
      </c>
      <c r="AH28" s="22" t="s">
        <v>7</v>
      </c>
      <c r="AI28" s="74"/>
      <c r="AJ28" s="16" t="s">
        <v>7</v>
      </c>
      <c r="AK28" s="16" t="s">
        <v>7</v>
      </c>
      <c r="AL28" s="16" t="s">
        <v>7</v>
      </c>
      <c r="AM28" s="31"/>
      <c r="AN28" s="44"/>
      <c r="AO28" s="44"/>
      <c r="AP28" s="21"/>
      <c r="AQ28" s="68" t="s">
        <v>149</v>
      </c>
      <c r="AR28" s="68"/>
      <c r="AT28" s="122"/>
      <c r="AU28" s="123">
        <f t="shared" si="0"/>
        <v>0</v>
      </c>
      <c r="AV28" s="123">
        <f t="shared" si="1"/>
        <v>0</v>
      </c>
      <c r="AW28" s="122"/>
    </row>
    <row r="29" spans="1:49" s="63" customFormat="1" ht="36.75" customHeight="1" x14ac:dyDescent="0.2">
      <c r="A29" s="42" t="s">
        <v>186</v>
      </c>
      <c r="B29" s="15" t="s">
        <v>179</v>
      </c>
      <c r="C29" s="16" t="s">
        <v>92</v>
      </c>
      <c r="D29" s="67">
        <v>211</v>
      </c>
      <c r="E29" s="67" t="s">
        <v>7</v>
      </c>
      <c r="F29" s="67">
        <v>315</v>
      </c>
      <c r="G29" s="17" t="s">
        <v>7</v>
      </c>
      <c r="H29" s="18" t="s">
        <v>93</v>
      </c>
      <c r="I29" s="18"/>
      <c r="J29" s="18"/>
      <c r="K29" s="18" t="s">
        <v>15</v>
      </c>
      <c r="L29" s="19" t="s">
        <v>94</v>
      </c>
      <c r="M29" s="18" t="s">
        <v>97</v>
      </c>
      <c r="N29" s="20">
        <v>1</v>
      </c>
      <c r="O29" s="16">
        <v>4400</v>
      </c>
      <c r="P29" s="21"/>
      <c r="Q29" s="22" t="s">
        <v>7</v>
      </c>
      <c r="R29" s="16"/>
      <c r="S29" s="16"/>
      <c r="T29" s="44"/>
      <c r="U29" s="44"/>
      <c r="V29" s="16">
        <v>0.08</v>
      </c>
      <c r="W29" s="16">
        <v>0.35</v>
      </c>
      <c r="X29" s="44"/>
      <c r="Y29" s="44"/>
      <c r="Z29" s="16" t="s">
        <v>96</v>
      </c>
      <c r="AA29" s="38">
        <f t="shared" si="2"/>
        <v>0.08</v>
      </c>
      <c r="AB29" s="22" t="s">
        <v>7</v>
      </c>
      <c r="AC29" s="16" t="s">
        <v>7</v>
      </c>
      <c r="AD29" s="16" t="s">
        <v>7</v>
      </c>
      <c r="AE29" s="16" t="s">
        <v>7</v>
      </c>
      <c r="AF29" s="16" t="s">
        <v>7</v>
      </c>
      <c r="AG29" s="21" t="s">
        <v>7</v>
      </c>
      <c r="AH29" s="22" t="s">
        <v>7</v>
      </c>
      <c r="AI29" s="74"/>
      <c r="AJ29" s="16" t="s">
        <v>7</v>
      </c>
      <c r="AK29" s="16" t="s">
        <v>7</v>
      </c>
      <c r="AL29" s="16" t="s">
        <v>7</v>
      </c>
      <c r="AM29" s="31"/>
      <c r="AN29" s="44"/>
      <c r="AO29" s="44"/>
      <c r="AP29" s="21"/>
      <c r="AQ29" s="68" t="s">
        <v>149</v>
      </c>
      <c r="AR29" s="68"/>
      <c r="AT29" s="122"/>
      <c r="AU29" s="123">
        <f t="shared" si="0"/>
        <v>0</v>
      </c>
      <c r="AV29" s="123">
        <f t="shared" si="1"/>
        <v>0</v>
      </c>
      <c r="AW29" s="122"/>
    </row>
    <row r="30" spans="1:49" s="63" customFormat="1" ht="36.75" customHeight="1" x14ac:dyDescent="0.2">
      <c r="A30" s="42" t="s">
        <v>185</v>
      </c>
      <c r="B30" s="15" t="s">
        <v>180</v>
      </c>
      <c r="C30" s="16" t="s">
        <v>92</v>
      </c>
      <c r="D30" s="67">
        <v>213</v>
      </c>
      <c r="E30" s="67" t="s">
        <v>7</v>
      </c>
      <c r="F30" s="67">
        <v>160</v>
      </c>
      <c r="G30" s="17" t="s">
        <v>7</v>
      </c>
      <c r="H30" s="18" t="s">
        <v>93</v>
      </c>
      <c r="I30" s="18"/>
      <c r="J30" s="18"/>
      <c r="K30" s="18" t="s">
        <v>15</v>
      </c>
      <c r="L30" s="19" t="s">
        <v>94</v>
      </c>
      <c r="M30" s="18" t="s">
        <v>95</v>
      </c>
      <c r="N30" s="20">
        <v>1</v>
      </c>
      <c r="O30" s="16">
        <v>4400</v>
      </c>
      <c r="P30" s="21"/>
      <c r="Q30" s="22" t="s">
        <v>7</v>
      </c>
      <c r="R30" s="16"/>
      <c r="S30" s="16"/>
      <c r="T30" s="44"/>
      <c r="U30" s="44"/>
      <c r="V30" s="16">
        <v>0.08</v>
      </c>
      <c r="W30" s="16">
        <v>0.6</v>
      </c>
      <c r="X30" s="44"/>
      <c r="Y30" s="44"/>
      <c r="Z30" s="16" t="s">
        <v>96</v>
      </c>
      <c r="AA30" s="38">
        <f t="shared" si="2"/>
        <v>0.08</v>
      </c>
      <c r="AB30" s="22" t="s">
        <v>7</v>
      </c>
      <c r="AC30" s="16" t="s">
        <v>7</v>
      </c>
      <c r="AD30" s="16" t="s">
        <v>7</v>
      </c>
      <c r="AE30" s="16" t="s">
        <v>7</v>
      </c>
      <c r="AF30" s="16" t="s">
        <v>7</v>
      </c>
      <c r="AG30" s="21" t="s">
        <v>7</v>
      </c>
      <c r="AH30" s="22" t="s">
        <v>7</v>
      </c>
      <c r="AI30" s="74"/>
      <c r="AJ30" s="16" t="s">
        <v>7</v>
      </c>
      <c r="AK30" s="16" t="s">
        <v>7</v>
      </c>
      <c r="AL30" s="16" t="s">
        <v>7</v>
      </c>
      <c r="AM30" s="31"/>
      <c r="AN30" s="44"/>
      <c r="AO30" s="44"/>
      <c r="AP30" s="21"/>
      <c r="AQ30" s="68" t="s">
        <v>149</v>
      </c>
      <c r="AR30" s="68"/>
      <c r="AT30" s="122"/>
      <c r="AU30" s="123">
        <f t="shared" si="0"/>
        <v>0</v>
      </c>
      <c r="AV30" s="123">
        <f t="shared" si="1"/>
        <v>0</v>
      </c>
      <c r="AW30" s="122"/>
    </row>
    <row r="31" spans="1:49" s="63" customFormat="1" ht="36.75" customHeight="1" x14ac:dyDescent="0.2">
      <c r="A31" s="42" t="s">
        <v>184</v>
      </c>
      <c r="B31" s="15" t="s">
        <v>181</v>
      </c>
      <c r="C31" s="16" t="s">
        <v>92</v>
      </c>
      <c r="D31" s="67">
        <v>214</v>
      </c>
      <c r="E31" s="67" t="s">
        <v>7</v>
      </c>
      <c r="F31" s="67">
        <v>240</v>
      </c>
      <c r="G31" s="17" t="s">
        <v>7</v>
      </c>
      <c r="H31" s="18" t="s">
        <v>93</v>
      </c>
      <c r="I31" s="18"/>
      <c r="J31" s="18"/>
      <c r="K31" s="18" t="s">
        <v>15</v>
      </c>
      <c r="L31" s="19" t="s">
        <v>94</v>
      </c>
      <c r="M31" s="18" t="s">
        <v>97</v>
      </c>
      <c r="N31" s="20">
        <v>1</v>
      </c>
      <c r="O31" s="16">
        <v>4400</v>
      </c>
      <c r="P31" s="21"/>
      <c r="Q31" s="22" t="s">
        <v>7</v>
      </c>
      <c r="R31" s="16"/>
      <c r="S31" s="16"/>
      <c r="T31" s="44"/>
      <c r="U31" s="44"/>
      <c r="V31" s="16">
        <v>0.08</v>
      </c>
      <c r="W31" s="16">
        <v>0.35</v>
      </c>
      <c r="X31" s="44"/>
      <c r="Y31" s="44"/>
      <c r="Z31" s="16" t="s">
        <v>96</v>
      </c>
      <c r="AA31" s="38">
        <f t="shared" si="2"/>
        <v>0.08</v>
      </c>
      <c r="AB31" s="22" t="s">
        <v>7</v>
      </c>
      <c r="AC31" s="16" t="s">
        <v>7</v>
      </c>
      <c r="AD31" s="16" t="s">
        <v>7</v>
      </c>
      <c r="AE31" s="16" t="s">
        <v>7</v>
      </c>
      <c r="AF31" s="16" t="s">
        <v>7</v>
      </c>
      <c r="AG31" s="21" t="s">
        <v>7</v>
      </c>
      <c r="AH31" s="22" t="s">
        <v>7</v>
      </c>
      <c r="AI31" s="74"/>
      <c r="AJ31" s="16" t="s">
        <v>7</v>
      </c>
      <c r="AK31" s="16" t="s">
        <v>7</v>
      </c>
      <c r="AL31" s="16" t="s">
        <v>7</v>
      </c>
      <c r="AM31" s="31"/>
      <c r="AN31" s="44"/>
      <c r="AO31" s="44"/>
      <c r="AP31" s="21"/>
      <c r="AQ31" s="68" t="s">
        <v>149</v>
      </c>
      <c r="AR31" s="68"/>
      <c r="AT31" s="122"/>
      <c r="AU31" s="123">
        <f t="shared" si="0"/>
        <v>0</v>
      </c>
      <c r="AV31" s="123">
        <f t="shared" si="1"/>
        <v>0</v>
      </c>
      <c r="AW31" s="122"/>
    </row>
    <row r="32" spans="1:49" s="63" customFormat="1" ht="36.75" customHeight="1" x14ac:dyDescent="0.2">
      <c r="A32" s="42" t="s">
        <v>183</v>
      </c>
      <c r="B32" s="15" t="s">
        <v>98</v>
      </c>
      <c r="C32" s="16" t="s">
        <v>92</v>
      </c>
      <c r="D32" s="67">
        <v>215</v>
      </c>
      <c r="E32" s="67" t="s">
        <v>7</v>
      </c>
      <c r="F32" s="67">
        <v>50</v>
      </c>
      <c r="G32" s="17" t="s">
        <v>7</v>
      </c>
      <c r="H32" s="18" t="s">
        <v>99</v>
      </c>
      <c r="I32" s="18"/>
      <c r="J32" s="18"/>
      <c r="K32" s="18" t="s">
        <v>15</v>
      </c>
      <c r="L32" s="19" t="s">
        <v>94</v>
      </c>
      <c r="M32" s="18" t="s">
        <v>223</v>
      </c>
      <c r="N32" s="20">
        <v>1</v>
      </c>
      <c r="O32" s="16">
        <v>4400</v>
      </c>
      <c r="P32" s="21"/>
      <c r="Q32" s="22" t="s">
        <v>7</v>
      </c>
      <c r="R32" s="16"/>
      <c r="S32" s="16"/>
      <c r="T32" s="44"/>
      <c r="U32" s="44"/>
      <c r="V32" s="16">
        <v>0.02</v>
      </c>
      <c r="W32" s="16" t="s">
        <v>7</v>
      </c>
      <c r="X32" s="44"/>
      <c r="Y32" s="44"/>
      <c r="Z32" s="16" t="s">
        <v>96</v>
      </c>
      <c r="AA32" s="38">
        <f t="shared" si="2"/>
        <v>0.02</v>
      </c>
      <c r="AB32" s="22" t="s">
        <v>7</v>
      </c>
      <c r="AC32" s="16" t="s">
        <v>7</v>
      </c>
      <c r="AD32" s="16" t="s">
        <v>7</v>
      </c>
      <c r="AE32" s="16" t="s">
        <v>7</v>
      </c>
      <c r="AF32" s="16" t="s">
        <v>7</v>
      </c>
      <c r="AG32" s="21" t="s">
        <v>7</v>
      </c>
      <c r="AH32" s="22" t="s">
        <v>7</v>
      </c>
      <c r="AI32" s="74"/>
      <c r="AJ32" s="16" t="s">
        <v>7</v>
      </c>
      <c r="AK32" s="16" t="s">
        <v>7</v>
      </c>
      <c r="AL32" s="16" t="s">
        <v>7</v>
      </c>
      <c r="AM32" s="31"/>
      <c r="AN32" s="44"/>
      <c r="AO32" s="44"/>
      <c r="AP32" s="21"/>
      <c r="AQ32" s="68" t="s">
        <v>149</v>
      </c>
      <c r="AR32" s="68"/>
      <c r="AT32" s="122"/>
      <c r="AU32" s="123">
        <f t="shared" si="0"/>
        <v>0</v>
      </c>
      <c r="AV32" s="123">
        <f t="shared" si="1"/>
        <v>0</v>
      </c>
      <c r="AW32" s="122"/>
    </row>
    <row r="33" spans="1:49" s="63" customFormat="1" ht="36.75" customHeight="1" x14ac:dyDescent="0.2">
      <c r="A33" s="42" t="s">
        <v>182</v>
      </c>
      <c r="B33" s="15" t="s">
        <v>100</v>
      </c>
      <c r="C33" s="16" t="s">
        <v>92</v>
      </c>
      <c r="D33" s="67" t="s">
        <v>177</v>
      </c>
      <c r="E33" s="67" t="s">
        <v>7</v>
      </c>
      <c r="F33" s="67">
        <v>50</v>
      </c>
      <c r="G33" s="17" t="s">
        <v>7</v>
      </c>
      <c r="H33" s="18" t="s">
        <v>99</v>
      </c>
      <c r="I33" s="18"/>
      <c r="J33" s="18"/>
      <c r="K33" s="18" t="s">
        <v>15</v>
      </c>
      <c r="L33" s="19" t="s">
        <v>94</v>
      </c>
      <c r="M33" s="18" t="s">
        <v>223</v>
      </c>
      <c r="N33" s="20">
        <v>1</v>
      </c>
      <c r="O33" s="16">
        <v>4400</v>
      </c>
      <c r="P33" s="21"/>
      <c r="Q33" s="22" t="s">
        <v>7</v>
      </c>
      <c r="R33" s="16"/>
      <c r="S33" s="16"/>
      <c r="T33" s="44"/>
      <c r="U33" s="44"/>
      <c r="V33" s="16">
        <v>0.02</v>
      </c>
      <c r="W33" s="16" t="s">
        <v>7</v>
      </c>
      <c r="X33" s="44"/>
      <c r="Y33" s="44"/>
      <c r="Z33" s="16" t="s">
        <v>96</v>
      </c>
      <c r="AA33" s="38">
        <f t="shared" si="2"/>
        <v>0.02</v>
      </c>
      <c r="AB33" s="22" t="s">
        <v>7</v>
      </c>
      <c r="AC33" s="16" t="s">
        <v>7</v>
      </c>
      <c r="AD33" s="16" t="s">
        <v>7</v>
      </c>
      <c r="AE33" s="16" t="s">
        <v>7</v>
      </c>
      <c r="AF33" s="16" t="s">
        <v>7</v>
      </c>
      <c r="AG33" s="21" t="s">
        <v>7</v>
      </c>
      <c r="AH33" s="22" t="s">
        <v>7</v>
      </c>
      <c r="AI33" s="74"/>
      <c r="AJ33" s="16" t="s">
        <v>7</v>
      </c>
      <c r="AK33" s="16" t="s">
        <v>7</v>
      </c>
      <c r="AL33" s="16" t="s">
        <v>7</v>
      </c>
      <c r="AM33" s="31"/>
      <c r="AN33" s="44"/>
      <c r="AO33" s="44"/>
      <c r="AP33" s="21"/>
      <c r="AQ33" s="68" t="s">
        <v>149</v>
      </c>
      <c r="AR33" s="68"/>
      <c r="AT33" s="122"/>
      <c r="AU33" s="123">
        <f t="shared" si="0"/>
        <v>0</v>
      </c>
      <c r="AV33" s="123">
        <f t="shared" si="1"/>
        <v>0</v>
      </c>
      <c r="AW33" s="122"/>
    </row>
    <row r="34" spans="1:49" s="63" customFormat="1" ht="36.75" customHeight="1" x14ac:dyDescent="0.2">
      <c r="A34" s="42" t="s">
        <v>224</v>
      </c>
      <c r="B34" s="15" t="s">
        <v>225</v>
      </c>
      <c r="C34" s="16" t="s">
        <v>92</v>
      </c>
      <c r="D34" s="67" t="s">
        <v>7</v>
      </c>
      <c r="E34" s="67" t="s">
        <v>7</v>
      </c>
      <c r="F34" s="67">
        <v>50</v>
      </c>
      <c r="G34" s="17" t="s">
        <v>7</v>
      </c>
      <c r="H34" s="18" t="s">
        <v>99</v>
      </c>
      <c r="I34" s="18"/>
      <c r="J34" s="18"/>
      <c r="K34" s="18" t="s">
        <v>15</v>
      </c>
      <c r="L34" s="19" t="s">
        <v>94</v>
      </c>
      <c r="M34" s="18" t="s">
        <v>223</v>
      </c>
      <c r="N34" s="20">
        <v>1</v>
      </c>
      <c r="O34" s="16">
        <v>4400</v>
      </c>
      <c r="P34" s="21"/>
      <c r="Q34" s="22" t="s">
        <v>7</v>
      </c>
      <c r="R34" s="16"/>
      <c r="S34" s="16"/>
      <c r="T34" s="44"/>
      <c r="U34" s="44"/>
      <c r="V34" s="16">
        <v>0.02</v>
      </c>
      <c r="W34" s="16" t="s">
        <v>7</v>
      </c>
      <c r="X34" s="44"/>
      <c r="Y34" s="44"/>
      <c r="Z34" s="16" t="s">
        <v>96</v>
      </c>
      <c r="AA34" s="38">
        <f t="shared" si="2"/>
        <v>0.02</v>
      </c>
      <c r="AB34" s="22" t="s">
        <v>7</v>
      </c>
      <c r="AC34" s="16" t="s">
        <v>7</v>
      </c>
      <c r="AD34" s="16" t="s">
        <v>7</v>
      </c>
      <c r="AE34" s="16" t="s">
        <v>7</v>
      </c>
      <c r="AF34" s="16" t="s">
        <v>7</v>
      </c>
      <c r="AG34" s="21" t="s">
        <v>7</v>
      </c>
      <c r="AH34" s="22" t="s">
        <v>7</v>
      </c>
      <c r="AI34" s="74"/>
      <c r="AJ34" s="16" t="s">
        <v>7</v>
      </c>
      <c r="AK34" s="16" t="s">
        <v>7</v>
      </c>
      <c r="AL34" s="16" t="s">
        <v>7</v>
      </c>
      <c r="AM34" s="31"/>
      <c r="AN34" s="44"/>
      <c r="AO34" s="44"/>
      <c r="AP34" s="21"/>
      <c r="AQ34" s="68" t="s">
        <v>149</v>
      </c>
      <c r="AR34" s="68"/>
      <c r="AT34" s="122"/>
      <c r="AU34" s="123">
        <f t="shared" si="0"/>
        <v>0</v>
      </c>
      <c r="AV34" s="123">
        <f t="shared" si="1"/>
        <v>0</v>
      </c>
      <c r="AW34" s="122"/>
    </row>
    <row r="35" spans="1:49" s="1" customFormat="1" ht="25.5" customHeight="1" x14ac:dyDescent="0.2">
      <c r="A35" s="163" t="s">
        <v>187</v>
      </c>
      <c r="B35" s="166"/>
      <c r="C35" s="166"/>
      <c r="D35" s="166"/>
      <c r="E35" s="166"/>
      <c r="F35" s="166"/>
      <c r="G35" s="166"/>
      <c r="H35" s="167"/>
      <c r="I35" s="167"/>
      <c r="J35" s="167"/>
      <c r="K35" s="167"/>
      <c r="L35" s="167"/>
      <c r="M35" s="167"/>
      <c r="N35" s="27"/>
      <c r="O35" s="27"/>
      <c r="P35" s="26"/>
      <c r="Q35" s="35"/>
      <c r="R35" s="27"/>
      <c r="S35" s="27"/>
      <c r="T35" s="28"/>
      <c r="U35" s="27"/>
      <c r="V35" s="27"/>
      <c r="W35" s="27"/>
      <c r="X35" s="27"/>
      <c r="Y35" s="27"/>
      <c r="Z35" s="29"/>
      <c r="AA35" s="26"/>
      <c r="AB35" s="33"/>
      <c r="AC35" s="30"/>
      <c r="AD35" s="29"/>
      <c r="AE35" s="30"/>
      <c r="AF35" s="29"/>
      <c r="AG35" s="29"/>
      <c r="AH35" s="33"/>
      <c r="AI35" s="29"/>
      <c r="AJ35" s="30"/>
      <c r="AK35" s="29"/>
      <c r="AL35" s="65"/>
      <c r="AM35" s="29"/>
      <c r="AN35" s="29"/>
      <c r="AO35" s="29"/>
      <c r="AP35" s="34"/>
      <c r="AQ35" s="69"/>
      <c r="AR35" s="69"/>
      <c r="AT35" s="120"/>
      <c r="AU35" s="123">
        <f t="shared" si="0"/>
        <v>0</v>
      </c>
      <c r="AV35" s="123">
        <f t="shared" si="1"/>
        <v>0</v>
      </c>
      <c r="AW35" s="122"/>
    </row>
    <row r="36" spans="1:49" s="63" customFormat="1" ht="36.75" customHeight="1" x14ac:dyDescent="0.2">
      <c r="A36" s="42" t="s">
        <v>220</v>
      </c>
      <c r="B36" s="15" t="s">
        <v>217</v>
      </c>
      <c r="C36" s="16" t="s">
        <v>87</v>
      </c>
      <c r="D36" s="70" t="s">
        <v>218</v>
      </c>
      <c r="E36" s="67" t="s">
        <v>7</v>
      </c>
      <c r="F36" s="67" t="s">
        <v>7</v>
      </c>
      <c r="G36" s="67">
        <v>530</v>
      </c>
      <c r="H36" s="18" t="s">
        <v>123</v>
      </c>
      <c r="I36" s="18"/>
      <c r="J36" s="18"/>
      <c r="K36" s="18"/>
      <c r="L36" s="19" t="s">
        <v>124</v>
      </c>
      <c r="M36" s="18" t="s">
        <v>125</v>
      </c>
      <c r="N36" s="20">
        <v>1</v>
      </c>
      <c r="O36" s="16"/>
      <c r="P36" s="21"/>
      <c r="Q36" s="22"/>
      <c r="R36" s="16">
        <v>1.5</v>
      </c>
      <c r="S36" s="16"/>
      <c r="T36" s="44"/>
      <c r="U36" s="44"/>
      <c r="V36" s="16"/>
      <c r="W36" s="16"/>
      <c r="X36" s="44"/>
      <c r="Y36" s="44"/>
      <c r="Z36" s="16" t="s">
        <v>96</v>
      </c>
      <c r="AA36" s="38">
        <f t="shared" si="2"/>
        <v>1.5</v>
      </c>
      <c r="AB36" s="22">
        <v>3.5</v>
      </c>
      <c r="AC36" s="16" t="s">
        <v>126</v>
      </c>
      <c r="AD36" s="16" t="s">
        <v>127</v>
      </c>
      <c r="AE36" s="16"/>
      <c r="AF36" s="16"/>
      <c r="AG36" s="21"/>
      <c r="AH36" s="22"/>
      <c r="AI36" s="74"/>
      <c r="AJ36" s="16"/>
      <c r="AK36" s="16"/>
      <c r="AL36" s="16"/>
      <c r="AM36" s="31"/>
      <c r="AN36" s="44"/>
      <c r="AO36" s="44"/>
      <c r="AP36" s="21"/>
      <c r="AQ36" s="68" t="s">
        <v>128</v>
      </c>
      <c r="AR36" s="68"/>
      <c r="AT36" s="122"/>
      <c r="AU36" s="123">
        <f t="shared" si="0"/>
        <v>0</v>
      </c>
      <c r="AV36" s="123">
        <f t="shared" si="1"/>
        <v>0</v>
      </c>
      <c r="AW36" s="122"/>
    </row>
    <row r="37" spans="1:49" s="63" customFormat="1" ht="36.75" customHeight="1" x14ac:dyDescent="0.2">
      <c r="A37" s="42" t="s">
        <v>221</v>
      </c>
      <c r="B37" s="15" t="s">
        <v>217</v>
      </c>
      <c r="C37" s="16" t="s">
        <v>66</v>
      </c>
      <c r="D37" s="70" t="s">
        <v>219</v>
      </c>
      <c r="E37" s="67" t="s">
        <v>7</v>
      </c>
      <c r="F37" s="67" t="s">
        <v>7</v>
      </c>
      <c r="G37" s="67">
        <v>530</v>
      </c>
      <c r="H37" s="18" t="s">
        <v>123</v>
      </c>
      <c r="I37" s="18"/>
      <c r="J37" s="18"/>
      <c r="K37" s="18"/>
      <c r="L37" s="19" t="s">
        <v>124</v>
      </c>
      <c r="M37" s="18" t="s">
        <v>125</v>
      </c>
      <c r="N37" s="20">
        <v>1</v>
      </c>
      <c r="O37" s="16"/>
      <c r="P37" s="21"/>
      <c r="Q37" s="22"/>
      <c r="R37" s="16">
        <v>1.5</v>
      </c>
      <c r="S37" s="16"/>
      <c r="T37" s="44"/>
      <c r="U37" s="44"/>
      <c r="V37" s="16"/>
      <c r="W37" s="16"/>
      <c r="X37" s="44"/>
      <c r="Y37" s="44"/>
      <c r="Z37" s="16" t="s">
        <v>96</v>
      </c>
      <c r="AA37" s="38">
        <f>N37*(R37+V37)</f>
        <v>1.5</v>
      </c>
      <c r="AB37" s="22">
        <v>3.5</v>
      </c>
      <c r="AC37" s="16" t="s">
        <v>126</v>
      </c>
      <c r="AD37" s="16" t="s">
        <v>127</v>
      </c>
      <c r="AE37" s="16"/>
      <c r="AF37" s="16"/>
      <c r="AG37" s="21"/>
      <c r="AH37" s="22"/>
      <c r="AI37" s="74"/>
      <c r="AJ37" s="16"/>
      <c r="AK37" s="16"/>
      <c r="AL37" s="16"/>
      <c r="AM37" s="31"/>
      <c r="AN37" s="44"/>
      <c r="AO37" s="44"/>
      <c r="AP37" s="21"/>
      <c r="AQ37" s="68" t="s">
        <v>128</v>
      </c>
      <c r="AR37" s="68"/>
      <c r="AT37" s="122"/>
      <c r="AU37" s="123">
        <f>AT37*N37</f>
        <v>0</v>
      </c>
      <c r="AV37" s="123">
        <f>AI37*N37</f>
        <v>0</v>
      </c>
      <c r="AW37" s="122"/>
    </row>
    <row r="38" spans="1:49" s="1" customFormat="1" ht="25.5" customHeight="1" x14ac:dyDescent="0.2">
      <c r="A38" s="163" t="s">
        <v>188</v>
      </c>
      <c r="B38" s="166"/>
      <c r="C38" s="166"/>
      <c r="D38" s="166"/>
      <c r="E38" s="166"/>
      <c r="F38" s="166"/>
      <c r="G38" s="166"/>
      <c r="H38" s="167"/>
      <c r="I38" s="167"/>
      <c r="J38" s="167"/>
      <c r="K38" s="167"/>
      <c r="L38" s="167"/>
      <c r="M38" s="167"/>
      <c r="N38" s="27"/>
      <c r="O38" s="27"/>
      <c r="P38" s="26"/>
      <c r="Q38" s="35"/>
      <c r="R38" s="27"/>
      <c r="S38" s="27"/>
      <c r="T38" s="28"/>
      <c r="U38" s="27"/>
      <c r="V38" s="27"/>
      <c r="W38" s="27"/>
      <c r="X38" s="27"/>
      <c r="Y38" s="27"/>
      <c r="Z38" s="29"/>
      <c r="AA38" s="26"/>
      <c r="AB38" s="33"/>
      <c r="AC38" s="30"/>
      <c r="AD38" s="29"/>
      <c r="AE38" s="30"/>
      <c r="AF38" s="29"/>
      <c r="AG38" s="29"/>
      <c r="AH38" s="33"/>
      <c r="AI38" s="29"/>
      <c r="AJ38" s="30"/>
      <c r="AK38" s="29"/>
      <c r="AL38" s="65"/>
      <c r="AM38" s="29"/>
      <c r="AN38" s="29"/>
      <c r="AO38" s="29"/>
      <c r="AP38" s="34"/>
      <c r="AQ38" s="34"/>
      <c r="AR38" s="34"/>
      <c r="AT38" s="120"/>
      <c r="AU38" s="123">
        <f t="shared" si="0"/>
        <v>0</v>
      </c>
      <c r="AV38" s="123">
        <f t="shared" si="1"/>
        <v>0</v>
      </c>
      <c r="AW38" s="122"/>
    </row>
    <row r="39" spans="1:49" s="63" customFormat="1" ht="36.75" customHeight="1" x14ac:dyDescent="0.2">
      <c r="A39" s="42" t="s">
        <v>189</v>
      </c>
      <c r="B39" s="15" t="s">
        <v>101</v>
      </c>
      <c r="C39" s="16" t="s">
        <v>102</v>
      </c>
      <c r="D39" s="67">
        <v>117</v>
      </c>
      <c r="E39" s="67">
        <v>12000</v>
      </c>
      <c r="F39" s="67">
        <v>12000</v>
      </c>
      <c r="G39" s="71" t="s">
        <v>105</v>
      </c>
      <c r="H39" s="18" t="s">
        <v>103</v>
      </c>
      <c r="I39" s="18"/>
      <c r="J39" s="18"/>
      <c r="K39" s="18" t="s">
        <v>15</v>
      </c>
      <c r="L39" s="19" t="s">
        <v>22</v>
      </c>
      <c r="M39" s="18" t="s">
        <v>104</v>
      </c>
      <c r="N39" s="20">
        <v>1</v>
      </c>
      <c r="O39" s="16">
        <v>4400</v>
      </c>
      <c r="P39" s="21">
        <v>1700</v>
      </c>
      <c r="Q39" s="22" t="s">
        <v>7</v>
      </c>
      <c r="R39" s="16">
        <v>8.3000000000000007</v>
      </c>
      <c r="S39" s="16">
        <v>15.4</v>
      </c>
      <c r="T39" s="44"/>
      <c r="U39" s="44"/>
      <c r="V39" s="16">
        <v>6.8</v>
      </c>
      <c r="W39" s="16">
        <v>13.7</v>
      </c>
      <c r="X39" s="44"/>
      <c r="Y39" s="44"/>
      <c r="Z39" s="16" t="s">
        <v>4</v>
      </c>
      <c r="AA39" s="38">
        <f>N39*(R39+V39)</f>
        <v>15.100000000000001</v>
      </c>
      <c r="AB39" s="22">
        <v>38.5</v>
      </c>
      <c r="AC39" s="16" t="s">
        <v>7</v>
      </c>
      <c r="AD39" s="16" t="s">
        <v>7</v>
      </c>
      <c r="AE39" s="16">
        <v>16.100000000000001</v>
      </c>
      <c r="AF39" s="16" t="s">
        <v>7</v>
      </c>
      <c r="AG39" s="21" t="s">
        <v>106</v>
      </c>
      <c r="AH39" s="22" t="s">
        <v>7</v>
      </c>
      <c r="AI39" s="74">
        <v>69</v>
      </c>
      <c r="AJ39" s="16">
        <v>2.9</v>
      </c>
      <c r="AK39" s="16" t="s">
        <v>7</v>
      </c>
      <c r="AL39" s="16" t="s">
        <v>106</v>
      </c>
      <c r="AM39" s="31"/>
      <c r="AN39" s="44"/>
      <c r="AO39" s="44"/>
      <c r="AP39" s="21"/>
      <c r="AQ39" s="68" t="s">
        <v>74</v>
      </c>
      <c r="AR39" s="68"/>
      <c r="AT39" s="122">
        <v>70</v>
      </c>
      <c r="AU39" s="123">
        <f t="shared" si="0"/>
        <v>70</v>
      </c>
      <c r="AV39" s="123">
        <f t="shared" si="1"/>
        <v>69</v>
      </c>
      <c r="AW39" s="122">
        <f>N39*AB39</f>
        <v>38.5</v>
      </c>
    </row>
    <row r="40" spans="1:49" s="1" customFormat="1" ht="25.5" customHeight="1" x14ac:dyDescent="0.2">
      <c r="A40" s="163" t="s">
        <v>191</v>
      </c>
      <c r="B40" s="166"/>
      <c r="C40" s="166"/>
      <c r="D40" s="166"/>
      <c r="E40" s="166"/>
      <c r="F40" s="166"/>
      <c r="G40" s="166"/>
      <c r="H40" s="167"/>
      <c r="I40" s="167"/>
      <c r="J40" s="167"/>
      <c r="K40" s="167"/>
      <c r="L40" s="167"/>
      <c r="M40" s="167"/>
      <c r="N40" s="27"/>
      <c r="O40" s="27"/>
      <c r="P40" s="26"/>
      <c r="Q40" s="35"/>
      <c r="R40" s="27"/>
      <c r="S40" s="27"/>
      <c r="T40" s="28"/>
      <c r="U40" s="27"/>
      <c r="V40" s="27"/>
      <c r="W40" s="27"/>
      <c r="X40" s="27"/>
      <c r="Y40" s="27"/>
      <c r="Z40" s="29"/>
      <c r="AA40" s="26"/>
      <c r="AB40" s="33"/>
      <c r="AC40" s="30"/>
      <c r="AD40" s="29"/>
      <c r="AE40" s="30"/>
      <c r="AF40" s="29"/>
      <c r="AG40" s="29"/>
      <c r="AH40" s="33"/>
      <c r="AI40" s="29"/>
      <c r="AJ40" s="30"/>
      <c r="AK40" s="29"/>
      <c r="AL40" s="65"/>
      <c r="AM40" s="29"/>
      <c r="AN40" s="29"/>
      <c r="AO40" s="29"/>
      <c r="AP40" s="34"/>
      <c r="AQ40" s="34"/>
      <c r="AR40" s="34"/>
      <c r="AT40" s="120"/>
      <c r="AU40" s="123">
        <f t="shared" si="0"/>
        <v>0</v>
      </c>
      <c r="AV40" s="123">
        <f t="shared" si="1"/>
        <v>0</v>
      </c>
      <c r="AW40" s="122"/>
    </row>
    <row r="41" spans="1:49" s="63" customFormat="1" ht="36.75" customHeight="1" x14ac:dyDescent="0.2">
      <c r="A41" s="42" t="s">
        <v>190</v>
      </c>
      <c r="B41" s="15" t="s">
        <v>107</v>
      </c>
      <c r="C41" s="16" t="s">
        <v>102</v>
      </c>
      <c r="D41" s="67">
        <v>118</v>
      </c>
      <c r="E41" s="67">
        <v>12000</v>
      </c>
      <c r="F41" s="67">
        <v>12000</v>
      </c>
      <c r="G41" s="71" t="s">
        <v>105</v>
      </c>
      <c r="H41" s="18" t="s">
        <v>103</v>
      </c>
      <c r="I41" s="18"/>
      <c r="J41" s="18"/>
      <c r="K41" s="18" t="s">
        <v>15</v>
      </c>
      <c r="L41" s="19" t="s">
        <v>22</v>
      </c>
      <c r="M41" s="18" t="s">
        <v>104</v>
      </c>
      <c r="N41" s="20">
        <v>1</v>
      </c>
      <c r="O41" s="16">
        <v>4400</v>
      </c>
      <c r="P41" s="21">
        <v>1700</v>
      </c>
      <c r="Q41" s="22" t="s">
        <v>7</v>
      </c>
      <c r="R41" s="16">
        <v>8.3000000000000007</v>
      </c>
      <c r="S41" s="16">
        <v>15.4</v>
      </c>
      <c r="T41" s="44"/>
      <c r="U41" s="44"/>
      <c r="V41" s="16">
        <v>6.8</v>
      </c>
      <c r="W41" s="16">
        <v>13.7</v>
      </c>
      <c r="X41" s="44"/>
      <c r="Y41" s="44"/>
      <c r="Z41" s="16" t="s">
        <v>4</v>
      </c>
      <c r="AA41" s="38">
        <f>N41*(R41+V41)</f>
        <v>15.100000000000001</v>
      </c>
      <c r="AB41" s="22">
        <v>38.5</v>
      </c>
      <c r="AC41" s="16" t="s">
        <v>7</v>
      </c>
      <c r="AD41" s="16" t="s">
        <v>7</v>
      </c>
      <c r="AE41" s="16">
        <v>16.100000000000001</v>
      </c>
      <c r="AF41" s="16" t="s">
        <v>7</v>
      </c>
      <c r="AG41" s="21" t="s">
        <v>106</v>
      </c>
      <c r="AH41" s="22" t="s">
        <v>7</v>
      </c>
      <c r="AI41" s="74">
        <v>65</v>
      </c>
      <c r="AJ41" s="16">
        <v>2.8</v>
      </c>
      <c r="AK41" s="16" t="s">
        <v>7</v>
      </c>
      <c r="AL41" s="16" t="s">
        <v>106</v>
      </c>
      <c r="AM41" s="31"/>
      <c r="AN41" s="44"/>
      <c r="AO41" s="44"/>
      <c r="AP41" s="21"/>
      <c r="AQ41" s="68" t="s">
        <v>74</v>
      </c>
      <c r="AR41" s="68"/>
      <c r="AT41" s="122">
        <v>70</v>
      </c>
      <c r="AU41" s="123">
        <f t="shared" si="0"/>
        <v>70</v>
      </c>
      <c r="AV41" s="123">
        <f t="shared" si="1"/>
        <v>65</v>
      </c>
      <c r="AW41" s="122">
        <f>N41*AB41</f>
        <v>38.5</v>
      </c>
    </row>
    <row r="42" spans="1:49" s="1" customFormat="1" ht="25.5" customHeight="1" x14ac:dyDescent="0.2">
      <c r="A42" s="163" t="s">
        <v>193</v>
      </c>
      <c r="B42" s="166"/>
      <c r="C42" s="166"/>
      <c r="D42" s="166"/>
      <c r="E42" s="166"/>
      <c r="F42" s="166"/>
      <c r="G42" s="166"/>
      <c r="H42" s="167"/>
      <c r="I42" s="167"/>
      <c r="J42" s="167"/>
      <c r="K42" s="167"/>
      <c r="L42" s="167"/>
      <c r="M42" s="167"/>
      <c r="N42" s="27"/>
      <c r="O42" s="27"/>
      <c r="P42" s="26"/>
      <c r="Q42" s="35"/>
      <c r="R42" s="27"/>
      <c r="S42" s="27"/>
      <c r="T42" s="28"/>
      <c r="U42" s="27"/>
      <c r="V42" s="27"/>
      <c r="W42" s="27"/>
      <c r="X42" s="27"/>
      <c r="Y42" s="27"/>
      <c r="Z42" s="29"/>
      <c r="AA42" s="26"/>
      <c r="AB42" s="33"/>
      <c r="AC42" s="30"/>
      <c r="AD42" s="29"/>
      <c r="AE42" s="30"/>
      <c r="AF42" s="29"/>
      <c r="AG42" s="29"/>
      <c r="AH42" s="33"/>
      <c r="AI42" s="29"/>
      <c r="AJ42" s="30"/>
      <c r="AK42" s="29"/>
      <c r="AL42" s="65"/>
      <c r="AM42" s="29"/>
      <c r="AN42" s="29"/>
      <c r="AO42" s="29"/>
      <c r="AP42" s="34"/>
      <c r="AQ42" s="34"/>
      <c r="AR42" s="34"/>
      <c r="AT42" s="120"/>
      <c r="AU42" s="123">
        <f t="shared" si="0"/>
        <v>0</v>
      </c>
      <c r="AV42" s="123">
        <f t="shared" si="1"/>
        <v>0</v>
      </c>
      <c r="AW42" s="122"/>
    </row>
    <row r="43" spans="1:49" s="63" customFormat="1" ht="36.75" customHeight="1" x14ac:dyDescent="0.2">
      <c r="A43" s="42" t="s">
        <v>192</v>
      </c>
      <c r="B43" s="15" t="s">
        <v>108</v>
      </c>
      <c r="C43" s="16" t="s">
        <v>102</v>
      </c>
      <c r="D43" s="67">
        <v>119</v>
      </c>
      <c r="E43" s="67">
        <v>12000</v>
      </c>
      <c r="F43" s="67">
        <v>12000</v>
      </c>
      <c r="G43" s="71" t="s">
        <v>105</v>
      </c>
      <c r="H43" s="18" t="s">
        <v>103</v>
      </c>
      <c r="I43" s="18"/>
      <c r="J43" s="18"/>
      <c r="K43" s="18" t="s">
        <v>15</v>
      </c>
      <c r="L43" s="19" t="s">
        <v>22</v>
      </c>
      <c r="M43" s="18" t="s">
        <v>104</v>
      </c>
      <c r="N43" s="20">
        <v>1</v>
      </c>
      <c r="O43" s="16">
        <v>4400</v>
      </c>
      <c r="P43" s="21">
        <v>1700</v>
      </c>
      <c r="Q43" s="22" t="s">
        <v>7</v>
      </c>
      <c r="R43" s="16">
        <v>8.3000000000000007</v>
      </c>
      <c r="S43" s="16">
        <v>15.4</v>
      </c>
      <c r="T43" s="44"/>
      <c r="U43" s="44"/>
      <c r="V43" s="16">
        <v>6.8</v>
      </c>
      <c r="W43" s="16">
        <v>13.7</v>
      </c>
      <c r="X43" s="44"/>
      <c r="Y43" s="44"/>
      <c r="Z43" s="16" t="s">
        <v>4</v>
      </c>
      <c r="AA43" s="38">
        <f>N43*(R43+V43)</f>
        <v>15.100000000000001</v>
      </c>
      <c r="AB43" s="22">
        <v>35.5</v>
      </c>
      <c r="AC43" s="16" t="s">
        <v>7</v>
      </c>
      <c r="AD43" s="16" t="s">
        <v>7</v>
      </c>
      <c r="AE43" s="16">
        <v>16.100000000000001</v>
      </c>
      <c r="AF43" s="16" t="s">
        <v>7</v>
      </c>
      <c r="AG43" s="21" t="s">
        <v>106</v>
      </c>
      <c r="AH43" s="22" t="s">
        <v>7</v>
      </c>
      <c r="AI43" s="74">
        <v>69</v>
      </c>
      <c r="AJ43" s="16">
        <v>2.9</v>
      </c>
      <c r="AK43" s="16" t="s">
        <v>7</v>
      </c>
      <c r="AL43" s="16" t="s">
        <v>106</v>
      </c>
      <c r="AM43" s="31"/>
      <c r="AN43" s="44"/>
      <c r="AO43" s="44"/>
      <c r="AP43" s="21"/>
      <c r="AQ43" s="68" t="s">
        <v>74</v>
      </c>
      <c r="AR43" s="68"/>
      <c r="AT43" s="122">
        <v>70</v>
      </c>
      <c r="AU43" s="123">
        <f t="shared" si="0"/>
        <v>70</v>
      </c>
      <c r="AV43" s="123">
        <f t="shared" si="1"/>
        <v>69</v>
      </c>
      <c r="AW43" s="122">
        <f>N43*AB43</f>
        <v>35.5</v>
      </c>
    </row>
    <row r="44" spans="1:49" s="1" customFormat="1" ht="25.5" customHeight="1" x14ac:dyDescent="0.2">
      <c r="A44" s="163" t="s">
        <v>195</v>
      </c>
      <c r="B44" s="166"/>
      <c r="C44" s="166"/>
      <c r="D44" s="166"/>
      <c r="E44" s="166"/>
      <c r="F44" s="166"/>
      <c r="G44" s="166"/>
      <c r="H44" s="167"/>
      <c r="I44" s="167"/>
      <c r="J44" s="167"/>
      <c r="K44" s="167"/>
      <c r="L44" s="167"/>
      <c r="M44" s="167"/>
      <c r="N44" s="27"/>
      <c r="O44" s="27"/>
      <c r="P44" s="26"/>
      <c r="Q44" s="35"/>
      <c r="R44" s="27"/>
      <c r="S44" s="27"/>
      <c r="T44" s="28"/>
      <c r="U44" s="27"/>
      <c r="V44" s="27"/>
      <c r="W44" s="27"/>
      <c r="X44" s="27"/>
      <c r="Y44" s="27"/>
      <c r="Z44" s="29"/>
      <c r="AA44" s="26"/>
      <c r="AB44" s="33"/>
      <c r="AC44" s="30"/>
      <c r="AD44" s="29"/>
      <c r="AE44" s="30"/>
      <c r="AF44" s="29"/>
      <c r="AG44" s="29"/>
      <c r="AH44" s="33"/>
      <c r="AI44" s="29"/>
      <c r="AJ44" s="30"/>
      <c r="AK44" s="29"/>
      <c r="AL44" s="65"/>
      <c r="AM44" s="29"/>
      <c r="AN44" s="29"/>
      <c r="AO44" s="29"/>
      <c r="AP44" s="34"/>
      <c r="AQ44" s="34"/>
      <c r="AR44" s="34"/>
      <c r="AT44" s="120"/>
      <c r="AU44" s="123">
        <f t="shared" si="0"/>
        <v>0</v>
      </c>
      <c r="AV44" s="123">
        <f t="shared" si="1"/>
        <v>0</v>
      </c>
      <c r="AW44" s="122"/>
    </row>
    <row r="45" spans="1:49" s="63" customFormat="1" ht="36.75" customHeight="1" x14ac:dyDescent="0.2">
      <c r="A45" s="42" t="s">
        <v>194</v>
      </c>
      <c r="B45" s="15" t="s">
        <v>110</v>
      </c>
      <c r="C45" s="16" t="s">
        <v>76</v>
      </c>
      <c r="D45" s="67">
        <v>101</v>
      </c>
      <c r="E45" s="67" t="s">
        <v>7</v>
      </c>
      <c r="F45" s="67" t="s">
        <v>7</v>
      </c>
      <c r="G45" s="71">
        <v>3200</v>
      </c>
      <c r="H45" s="18" t="s">
        <v>111</v>
      </c>
      <c r="I45" s="18"/>
      <c r="J45" s="18"/>
      <c r="K45" s="18" t="s">
        <v>15</v>
      </c>
      <c r="L45" s="19" t="s">
        <v>112</v>
      </c>
      <c r="M45" s="85" t="s">
        <v>156</v>
      </c>
      <c r="N45" s="20">
        <v>2</v>
      </c>
      <c r="O45" s="16">
        <v>4400</v>
      </c>
      <c r="P45" s="21">
        <v>43</v>
      </c>
      <c r="Q45" s="22" t="s">
        <v>7</v>
      </c>
      <c r="R45" s="16"/>
      <c r="S45" s="16">
        <v>3.8</v>
      </c>
      <c r="T45" s="44"/>
      <c r="U45" s="44"/>
      <c r="V45" s="16"/>
      <c r="W45" s="16"/>
      <c r="X45" s="44"/>
      <c r="Y45" s="44"/>
      <c r="Z45" s="16" t="s">
        <v>96</v>
      </c>
      <c r="AA45" s="38">
        <f>N45*(R45+V45)</f>
        <v>0</v>
      </c>
      <c r="AB45" s="22" t="s">
        <v>7</v>
      </c>
      <c r="AC45" s="16" t="s">
        <v>7</v>
      </c>
      <c r="AD45" s="16" t="s">
        <v>7</v>
      </c>
      <c r="AE45" s="16" t="s">
        <v>7</v>
      </c>
      <c r="AF45" s="16" t="s">
        <v>7</v>
      </c>
      <c r="AG45" s="21" t="s">
        <v>7</v>
      </c>
      <c r="AH45" s="22"/>
      <c r="AI45" s="74" t="s">
        <v>222</v>
      </c>
      <c r="AJ45" s="16">
        <v>3.9</v>
      </c>
      <c r="AK45" s="16" t="s">
        <v>7</v>
      </c>
      <c r="AL45" s="16" t="s">
        <v>155</v>
      </c>
      <c r="AM45" s="31"/>
      <c r="AN45" s="44"/>
      <c r="AO45" s="44"/>
      <c r="AP45" s="21"/>
      <c r="AQ45" s="68" t="s">
        <v>74</v>
      </c>
      <c r="AR45" s="68"/>
      <c r="AT45" s="122">
        <v>23</v>
      </c>
      <c r="AU45" s="123">
        <f>AT45*1</f>
        <v>23</v>
      </c>
      <c r="AV45" s="123">
        <f>25*N45</f>
        <v>50</v>
      </c>
      <c r="AW45" s="122"/>
    </row>
    <row r="46" spans="1:49" s="1" customFormat="1" ht="25.5" customHeight="1" x14ac:dyDescent="0.2">
      <c r="A46" s="163" t="s">
        <v>196</v>
      </c>
      <c r="B46" s="166"/>
      <c r="C46" s="166"/>
      <c r="D46" s="166"/>
      <c r="E46" s="166"/>
      <c r="F46" s="166"/>
      <c r="G46" s="166"/>
      <c r="H46" s="167"/>
      <c r="I46" s="167"/>
      <c r="J46" s="167"/>
      <c r="K46" s="167"/>
      <c r="L46" s="167"/>
      <c r="M46" s="167"/>
      <c r="N46" s="27"/>
      <c r="O46" s="27"/>
      <c r="P46" s="26"/>
      <c r="Q46" s="35"/>
      <c r="R46" s="27"/>
      <c r="S46" s="27"/>
      <c r="T46" s="28"/>
      <c r="U46" s="27"/>
      <c r="V46" s="27"/>
      <c r="W46" s="27"/>
      <c r="X46" s="27"/>
      <c r="Y46" s="27"/>
      <c r="Z46" s="29"/>
      <c r="AA46" s="26"/>
      <c r="AB46" s="33"/>
      <c r="AC46" s="30"/>
      <c r="AD46" s="29"/>
      <c r="AE46" s="30"/>
      <c r="AF46" s="29"/>
      <c r="AG46" s="29"/>
      <c r="AH46" s="33"/>
      <c r="AI46" s="29"/>
      <c r="AJ46" s="30"/>
      <c r="AK46" s="29"/>
      <c r="AL46" s="65"/>
      <c r="AM46" s="29"/>
      <c r="AN46" s="29"/>
      <c r="AO46" s="29"/>
      <c r="AP46" s="34"/>
      <c r="AQ46" s="34"/>
      <c r="AR46" s="34"/>
      <c r="AT46" s="120"/>
      <c r="AU46" s="123">
        <f t="shared" si="0"/>
        <v>0</v>
      </c>
      <c r="AV46" s="123">
        <f t="shared" si="1"/>
        <v>0</v>
      </c>
      <c r="AW46" s="122"/>
    </row>
    <row r="47" spans="1:49" s="63" customFormat="1" ht="42.75" x14ac:dyDescent="0.2">
      <c r="A47" s="42" t="s">
        <v>197</v>
      </c>
      <c r="B47" s="15" t="s">
        <v>121</v>
      </c>
      <c r="C47" s="16" t="s">
        <v>87</v>
      </c>
      <c r="D47" s="67" t="s">
        <v>122</v>
      </c>
      <c r="E47" s="67" t="s">
        <v>7</v>
      </c>
      <c r="F47" s="67">
        <v>8000</v>
      </c>
      <c r="G47" s="71" t="s">
        <v>7</v>
      </c>
      <c r="H47" s="18" t="s">
        <v>93</v>
      </c>
      <c r="I47" s="18"/>
      <c r="J47" s="18"/>
      <c r="K47" s="18" t="s">
        <v>15</v>
      </c>
      <c r="L47" s="19" t="s">
        <v>78</v>
      </c>
      <c r="M47" s="18" t="s">
        <v>115</v>
      </c>
      <c r="N47" s="20">
        <v>1</v>
      </c>
      <c r="O47" s="16">
        <v>4400</v>
      </c>
      <c r="P47" s="21">
        <v>93</v>
      </c>
      <c r="Q47" s="22" t="s">
        <v>7</v>
      </c>
      <c r="R47" s="16">
        <v>1.9</v>
      </c>
      <c r="S47" s="16">
        <v>3.88</v>
      </c>
      <c r="T47" s="44"/>
      <c r="U47" s="44"/>
      <c r="V47" s="16"/>
      <c r="W47" s="16"/>
      <c r="X47" s="44"/>
      <c r="Y47" s="44"/>
      <c r="Z47" s="16" t="s">
        <v>4</v>
      </c>
      <c r="AA47" s="38">
        <f>N47*(R47+V47)</f>
        <v>1.9</v>
      </c>
      <c r="AB47" s="22" t="s">
        <v>7</v>
      </c>
      <c r="AC47" s="16" t="s">
        <v>7</v>
      </c>
      <c r="AD47" s="16" t="s">
        <v>7</v>
      </c>
      <c r="AE47" s="16" t="s">
        <v>7</v>
      </c>
      <c r="AF47" s="16" t="s">
        <v>7</v>
      </c>
      <c r="AG47" s="21" t="s">
        <v>7</v>
      </c>
      <c r="AH47" s="22" t="s">
        <v>7</v>
      </c>
      <c r="AI47" s="74"/>
      <c r="AJ47" s="16" t="s">
        <v>7</v>
      </c>
      <c r="AK47" s="16" t="s">
        <v>7</v>
      </c>
      <c r="AL47" s="16" t="s">
        <v>7</v>
      </c>
      <c r="AM47" s="31"/>
      <c r="AN47" s="44"/>
      <c r="AO47" s="44"/>
      <c r="AP47" s="21"/>
      <c r="AQ47" s="68" t="s">
        <v>120</v>
      </c>
      <c r="AR47" s="68"/>
      <c r="AT47" s="122"/>
      <c r="AU47" s="123">
        <f t="shared" si="0"/>
        <v>0</v>
      </c>
      <c r="AV47" s="123">
        <f t="shared" si="1"/>
        <v>0</v>
      </c>
      <c r="AW47" s="122"/>
    </row>
    <row r="48" spans="1:49" s="1" customFormat="1" ht="25.5" customHeight="1" x14ac:dyDescent="0.2">
      <c r="A48" s="163" t="s">
        <v>198</v>
      </c>
      <c r="B48" s="166"/>
      <c r="C48" s="166"/>
      <c r="D48" s="166"/>
      <c r="E48" s="166"/>
      <c r="F48" s="166"/>
      <c r="G48" s="166"/>
      <c r="H48" s="241"/>
      <c r="I48" s="241"/>
      <c r="J48" s="241"/>
      <c r="K48" s="241"/>
      <c r="L48" s="241"/>
      <c r="M48" s="241"/>
      <c r="N48" s="27"/>
      <c r="O48" s="27"/>
      <c r="P48" s="26"/>
      <c r="Q48" s="35"/>
      <c r="R48" s="27"/>
      <c r="S48" s="27"/>
      <c r="T48" s="28"/>
      <c r="U48" s="27"/>
      <c r="V48" s="27"/>
      <c r="W48" s="27"/>
      <c r="X48" s="27"/>
      <c r="Y48" s="27"/>
      <c r="Z48" s="29"/>
      <c r="AA48" s="26"/>
      <c r="AB48" s="33"/>
      <c r="AC48" s="30"/>
      <c r="AD48" s="29"/>
      <c r="AE48" s="30"/>
      <c r="AF48" s="29"/>
      <c r="AG48" s="29"/>
      <c r="AH48" s="33"/>
      <c r="AI48" s="29"/>
      <c r="AJ48" s="30"/>
      <c r="AK48" s="29"/>
      <c r="AL48" s="65"/>
      <c r="AM48" s="29"/>
      <c r="AN48" s="29"/>
      <c r="AO48" s="29"/>
      <c r="AP48" s="34"/>
      <c r="AQ48" s="34"/>
      <c r="AR48" s="34"/>
      <c r="AT48" s="120"/>
      <c r="AU48" s="123">
        <f t="shared" si="0"/>
        <v>0</v>
      </c>
      <c r="AV48" s="123">
        <f t="shared" si="1"/>
        <v>0</v>
      </c>
      <c r="AW48" s="122"/>
    </row>
    <row r="49" spans="1:49" s="63" customFormat="1" ht="42.75" x14ac:dyDescent="0.2">
      <c r="A49" s="42" t="s">
        <v>199</v>
      </c>
      <c r="B49" s="15" t="s">
        <v>116</v>
      </c>
      <c r="C49" s="16" t="s">
        <v>87</v>
      </c>
      <c r="D49" s="67" t="s">
        <v>117</v>
      </c>
      <c r="E49" s="67" t="s">
        <v>7</v>
      </c>
      <c r="F49" s="67">
        <v>500</v>
      </c>
      <c r="G49" s="71" t="s">
        <v>7</v>
      </c>
      <c r="H49" s="18" t="s">
        <v>99</v>
      </c>
      <c r="I49" s="18"/>
      <c r="J49" s="18"/>
      <c r="K49" s="18" t="s">
        <v>15</v>
      </c>
      <c r="L49" s="19" t="s">
        <v>118</v>
      </c>
      <c r="M49" s="18" t="s">
        <v>119</v>
      </c>
      <c r="N49" s="20">
        <v>1</v>
      </c>
      <c r="O49" s="16">
        <v>4400</v>
      </c>
      <c r="P49" s="21">
        <v>4</v>
      </c>
      <c r="Q49" s="22" t="s">
        <v>7</v>
      </c>
      <c r="R49" s="16">
        <v>0.06</v>
      </c>
      <c r="S49" s="16"/>
      <c r="T49" s="44"/>
      <c r="U49" s="44"/>
      <c r="V49" s="16"/>
      <c r="W49" s="16"/>
      <c r="X49" s="44"/>
      <c r="Y49" s="44"/>
      <c r="Z49" s="16" t="s">
        <v>96</v>
      </c>
      <c r="AA49" s="38">
        <f>N49*(R49+V49)</f>
        <v>0.06</v>
      </c>
      <c r="AB49" s="22" t="s">
        <v>7</v>
      </c>
      <c r="AC49" s="16" t="s">
        <v>7</v>
      </c>
      <c r="AD49" s="16" t="s">
        <v>7</v>
      </c>
      <c r="AE49" s="16" t="s">
        <v>7</v>
      </c>
      <c r="AF49" s="16" t="s">
        <v>7</v>
      </c>
      <c r="AG49" s="21" t="s">
        <v>7</v>
      </c>
      <c r="AH49" s="22" t="s">
        <v>7</v>
      </c>
      <c r="AI49" s="74"/>
      <c r="AJ49" s="16" t="s">
        <v>7</v>
      </c>
      <c r="AK49" s="16" t="s">
        <v>7</v>
      </c>
      <c r="AL49" s="16" t="s">
        <v>7</v>
      </c>
      <c r="AM49" s="31"/>
      <c r="AN49" s="44"/>
      <c r="AO49" s="44"/>
      <c r="AP49" s="21"/>
      <c r="AQ49" s="68" t="s">
        <v>120</v>
      </c>
      <c r="AR49" s="68"/>
      <c r="AT49" s="122"/>
      <c r="AU49" s="123">
        <f t="shared" si="0"/>
        <v>0</v>
      </c>
      <c r="AV49" s="123">
        <f t="shared" si="1"/>
        <v>0</v>
      </c>
      <c r="AW49" s="122"/>
    </row>
    <row r="50" spans="1:49" s="1" customFormat="1" ht="25.5" customHeight="1" x14ac:dyDescent="0.2">
      <c r="A50" s="163" t="s">
        <v>201</v>
      </c>
      <c r="B50" s="166"/>
      <c r="C50" s="166"/>
      <c r="D50" s="166"/>
      <c r="E50" s="166"/>
      <c r="F50" s="166"/>
      <c r="G50" s="166"/>
      <c r="H50" s="167"/>
      <c r="I50" s="167"/>
      <c r="J50" s="167"/>
      <c r="K50" s="167"/>
      <c r="L50" s="167"/>
      <c r="M50" s="167"/>
      <c r="N50" s="27"/>
      <c r="O50" s="27"/>
      <c r="P50" s="26"/>
      <c r="Q50" s="35"/>
      <c r="R50" s="27"/>
      <c r="S50" s="27"/>
      <c r="T50" s="28"/>
      <c r="U50" s="27"/>
      <c r="V50" s="27"/>
      <c r="W50" s="27"/>
      <c r="X50" s="27"/>
      <c r="Y50" s="27"/>
      <c r="Z50" s="29"/>
      <c r="AA50" s="26"/>
      <c r="AB50" s="33"/>
      <c r="AC50" s="30"/>
      <c r="AD50" s="29"/>
      <c r="AE50" s="30"/>
      <c r="AF50" s="29"/>
      <c r="AG50" s="29"/>
      <c r="AH50" s="33"/>
      <c r="AI50" s="29"/>
      <c r="AJ50" s="30"/>
      <c r="AK50" s="29"/>
      <c r="AL50" s="65"/>
      <c r="AM50" s="29"/>
      <c r="AN50" s="29"/>
      <c r="AO50" s="29"/>
      <c r="AP50" s="34"/>
      <c r="AQ50" s="34"/>
      <c r="AR50" s="34"/>
      <c r="AT50" s="120"/>
      <c r="AU50" s="123">
        <f t="shared" si="0"/>
        <v>0</v>
      </c>
      <c r="AV50" s="123">
        <f t="shared" si="1"/>
        <v>0</v>
      </c>
      <c r="AW50" s="122"/>
    </row>
    <row r="51" spans="1:49" s="63" customFormat="1" ht="36.75" customHeight="1" x14ac:dyDescent="0.2">
      <c r="A51" s="42" t="s">
        <v>200</v>
      </c>
      <c r="B51" s="15" t="s">
        <v>114</v>
      </c>
      <c r="C51" s="16" t="s">
        <v>87</v>
      </c>
      <c r="D51" s="67" t="s">
        <v>88</v>
      </c>
      <c r="E51" s="67" t="s">
        <v>7</v>
      </c>
      <c r="F51" s="67">
        <v>8000</v>
      </c>
      <c r="G51" s="71" t="s">
        <v>7</v>
      </c>
      <c r="H51" s="18" t="s">
        <v>93</v>
      </c>
      <c r="I51" s="18"/>
      <c r="J51" s="18"/>
      <c r="K51" s="18" t="s">
        <v>15</v>
      </c>
      <c r="L51" s="19" t="s">
        <v>78</v>
      </c>
      <c r="M51" s="18" t="s">
        <v>115</v>
      </c>
      <c r="N51" s="20">
        <v>1</v>
      </c>
      <c r="O51" s="16">
        <v>4400</v>
      </c>
      <c r="P51" s="21">
        <v>93</v>
      </c>
      <c r="Q51" s="22" t="s">
        <v>7</v>
      </c>
      <c r="R51" s="16">
        <v>1.9</v>
      </c>
      <c r="S51" s="16">
        <v>3.88</v>
      </c>
      <c r="T51" s="44"/>
      <c r="U51" s="44"/>
      <c r="V51" s="16"/>
      <c r="W51" s="16"/>
      <c r="X51" s="44"/>
      <c r="Y51" s="44"/>
      <c r="Z51" s="16" t="s">
        <v>4</v>
      </c>
      <c r="AA51" s="38">
        <f>N51*(R51+V51)</f>
        <v>1.9</v>
      </c>
      <c r="AB51" s="22" t="s">
        <v>7</v>
      </c>
      <c r="AC51" s="16" t="s">
        <v>7</v>
      </c>
      <c r="AD51" s="16" t="s">
        <v>7</v>
      </c>
      <c r="AE51" s="16" t="s">
        <v>7</v>
      </c>
      <c r="AF51" s="16" t="s">
        <v>7</v>
      </c>
      <c r="AG51" s="21" t="s">
        <v>7</v>
      </c>
      <c r="AH51" s="22" t="s">
        <v>7</v>
      </c>
      <c r="AI51" s="74"/>
      <c r="AJ51" s="16" t="s">
        <v>7</v>
      </c>
      <c r="AK51" s="16" t="s">
        <v>7</v>
      </c>
      <c r="AL51" s="16" t="s">
        <v>7</v>
      </c>
      <c r="AM51" s="31"/>
      <c r="AN51" s="44"/>
      <c r="AO51" s="44"/>
      <c r="AP51" s="21"/>
      <c r="AQ51" s="68" t="s">
        <v>152</v>
      </c>
      <c r="AR51" s="68"/>
      <c r="AT51" s="122"/>
      <c r="AU51" s="123">
        <f t="shared" si="0"/>
        <v>0</v>
      </c>
      <c r="AV51" s="123">
        <f t="shared" si="1"/>
        <v>0</v>
      </c>
      <c r="AW51" s="122"/>
    </row>
    <row r="52" spans="1:49" s="1" customFormat="1" ht="25.5" customHeight="1" x14ac:dyDescent="0.2">
      <c r="A52" s="163" t="s">
        <v>202</v>
      </c>
      <c r="B52" s="164"/>
      <c r="C52" s="164"/>
      <c r="D52" s="164"/>
      <c r="E52" s="164"/>
      <c r="F52" s="164"/>
      <c r="G52" s="164"/>
      <c r="H52" s="165"/>
      <c r="I52" s="165"/>
      <c r="J52" s="165"/>
      <c r="K52" s="165"/>
      <c r="L52" s="165"/>
      <c r="M52" s="165"/>
      <c r="N52" s="27"/>
      <c r="O52" s="27"/>
      <c r="P52" s="26"/>
      <c r="Q52" s="35"/>
      <c r="R52" s="27"/>
      <c r="S52" s="27"/>
      <c r="T52" s="28"/>
      <c r="U52" s="27"/>
      <c r="V52" s="27"/>
      <c r="W52" s="27"/>
      <c r="X52" s="27"/>
      <c r="Y52" s="27"/>
      <c r="Z52" s="29"/>
      <c r="AA52" s="26"/>
      <c r="AB52" s="33"/>
      <c r="AC52" s="30"/>
      <c r="AD52" s="29"/>
      <c r="AE52" s="30"/>
      <c r="AF52" s="29"/>
      <c r="AG52" s="29"/>
      <c r="AH52" s="33"/>
      <c r="AI52" s="29"/>
      <c r="AJ52" s="30"/>
      <c r="AK52" s="29"/>
      <c r="AL52" s="65"/>
      <c r="AM52" s="29"/>
      <c r="AN52" s="29"/>
      <c r="AO52" s="29"/>
      <c r="AP52" s="34"/>
      <c r="AQ52" s="34"/>
      <c r="AR52" s="34"/>
      <c r="AT52" s="120"/>
      <c r="AU52" s="123">
        <f t="shared" si="0"/>
        <v>0</v>
      </c>
      <c r="AV52" s="123">
        <f t="shared" si="1"/>
        <v>0</v>
      </c>
      <c r="AW52" s="122"/>
    </row>
    <row r="53" spans="1:49" s="63" customFormat="1" ht="42.75" x14ac:dyDescent="0.2">
      <c r="A53" s="42" t="s">
        <v>203</v>
      </c>
      <c r="B53" s="15" t="s">
        <v>133</v>
      </c>
      <c r="C53" s="16" t="s">
        <v>87</v>
      </c>
      <c r="D53" s="70" t="s">
        <v>134</v>
      </c>
      <c r="E53" s="67" t="s">
        <v>7</v>
      </c>
      <c r="F53" s="67">
        <v>750</v>
      </c>
      <c r="G53" s="71" t="s">
        <v>7</v>
      </c>
      <c r="H53" s="18" t="s">
        <v>93</v>
      </c>
      <c r="I53" s="18"/>
      <c r="J53" s="18"/>
      <c r="K53" s="18" t="s">
        <v>15</v>
      </c>
      <c r="L53" s="19" t="s">
        <v>94</v>
      </c>
      <c r="M53" s="18" t="s">
        <v>135</v>
      </c>
      <c r="N53" s="20">
        <v>1</v>
      </c>
      <c r="O53" s="16">
        <v>4400</v>
      </c>
      <c r="P53" s="21">
        <v>5</v>
      </c>
      <c r="Q53" s="22" t="s">
        <v>7</v>
      </c>
      <c r="R53" s="16">
        <v>0.17</v>
      </c>
      <c r="S53" s="16">
        <v>0.8</v>
      </c>
      <c r="T53" s="44"/>
      <c r="U53" s="44"/>
      <c r="V53" s="16"/>
      <c r="W53" s="16"/>
      <c r="X53" s="44"/>
      <c r="Y53" s="44"/>
      <c r="Z53" s="16" t="s">
        <v>96</v>
      </c>
      <c r="AA53" s="38">
        <f>N53*(R53+V53)</f>
        <v>0.17</v>
      </c>
      <c r="AB53" s="22" t="s">
        <v>7</v>
      </c>
      <c r="AC53" s="16" t="s">
        <v>7</v>
      </c>
      <c r="AD53" s="16" t="s">
        <v>7</v>
      </c>
      <c r="AE53" s="16" t="s">
        <v>7</v>
      </c>
      <c r="AF53" s="16" t="s">
        <v>7</v>
      </c>
      <c r="AG53" s="21" t="s">
        <v>7</v>
      </c>
      <c r="AH53" s="22" t="s">
        <v>7</v>
      </c>
      <c r="AI53" s="74"/>
      <c r="AJ53" s="16" t="s">
        <v>7</v>
      </c>
      <c r="AK53" s="16" t="s">
        <v>7</v>
      </c>
      <c r="AL53" s="16" t="s">
        <v>7</v>
      </c>
      <c r="AM53" s="31"/>
      <c r="AN53" s="44"/>
      <c r="AO53" s="44"/>
      <c r="AP53" s="21"/>
      <c r="AQ53" s="68" t="s">
        <v>120</v>
      </c>
      <c r="AR53" s="68"/>
      <c r="AT53" s="122"/>
      <c r="AU53" s="123">
        <f t="shared" si="0"/>
        <v>0</v>
      </c>
      <c r="AV53" s="123">
        <f t="shared" si="1"/>
        <v>0</v>
      </c>
      <c r="AW53" s="122"/>
    </row>
    <row r="54" spans="1:49" s="95" customFormat="1" ht="25.5" customHeight="1" x14ac:dyDescent="0.2">
      <c r="A54" s="168" t="s">
        <v>205</v>
      </c>
      <c r="B54" s="169"/>
      <c r="C54" s="169"/>
      <c r="D54" s="169"/>
      <c r="E54" s="169"/>
      <c r="F54" s="169"/>
      <c r="G54" s="169"/>
      <c r="H54" s="170"/>
      <c r="I54" s="170"/>
      <c r="J54" s="170"/>
      <c r="K54" s="170"/>
      <c r="L54" s="170"/>
      <c r="M54" s="170"/>
      <c r="N54" s="86"/>
      <c r="O54" s="86"/>
      <c r="P54" s="87"/>
      <c r="Q54" s="88"/>
      <c r="R54" s="86"/>
      <c r="S54" s="86"/>
      <c r="T54" s="89"/>
      <c r="U54" s="86"/>
      <c r="V54" s="86"/>
      <c r="W54" s="86"/>
      <c r="X54" s="86"/>
      <c r="Y54" s="86"/>
      <c r="Z54" s="90"/>
      <c r="AA54" s="87"/>
      <c r="AB54" s="91"/>
      <c r="AC54" s="92"/>
      <c r="AD54" s="90"/>
      <c r="AE54" s="92"/>
      <c r="AF54" s="90"/>
      <c r="AG54" s="90"/>
      <c r="AH54" s="91"/>
      <c r="AI54" s="90"/>
      <c r="AJ54" s="92"/>
      <c r="AK54" s="90"/>
      <c r="AL54" s="93"/>
      <c r="AM54" s="90"/>
      <c r="AN54" s="90"/>
      <c r="AO54" s="90"/>
      <c r="AP54" s="94"/>
      <c r="AQ54" s="94"/>
      <c r="AR54" s="94"/>
      <c r="AT54" s="120"/>
      <c r="AU54" s="123">
        <f t="shared" si="0"/>
        <v>0</v>
      </c>
      <c r="AV54" s="123">
        <f t="shared" si="1"/>
        <v>0</v>
      </c>
      <c r="AW54" s="122"/>
    </row>
    <row r="55" spans="1:49" s="63" customFormat="1" ht="28.5" x14ac:dyDescent="0.2">
      <c r="A55" s="42" t="s">
        <v>204</v>
      </c>
      <c r="B55" s="15" t="s">
        <v>153</v>
      </c>
      <c r="C55" s="16" t="s">
        <v>87</v>
      </c>
      <c r="D55" s="70" t="s">
        <v>137</v>
      </c>
      <c r="E55" s="67">
        <v>500</v>
      </c>
      <c r="F55" s="67" t="s">
        <v>7</v>
      </c>
      <c r="G55" s="71" t="s">
        <v>7</v>
      </c>
      <c r="H55" s="18" t="s">
        <v>93</v>
      </c>
      <c r="I55" s="18"/>
      <c r="J55" s="18"/>
      <c r="K55" s="18" t="s">
        <v>15</v>
      </c>
      <c r="L55" s="19" t="s">
        <v>94</v>
      </c>
      <c r="M55" s="18" t="s">
        <v>135</v>
      </c>
      <c r="N55" s="20">
        <v>1</v>
      </c>
      <c r="O55" s="16">
        <v>4400</v>
      </c>
      <c r="P55" s="21">
        <v>5</v>
      </c>
      <c r="Q55" s="22" t="s">
        <v>7</v>
      </c>
      <c r="R55" s="16">
        <v>0.17</v>
      </c>
      <c r="S55" s="16">
        <v>0.8</v>
      </c>
      <c r="T55" s="44"/>
      <c r="U55" s="44"/>
      <c r="V55" s="16"/>
      <c r="W55" s="16"/>
      <c r="X55" s="44"/>
      <c r="Y55" s="44"/>
      <c r="Z55" s="16" t="s">
        <v>96</v>
      </c>
      <c r="AA55" s="38">
        <f>N55*(R55+V55)</f>
        <v>0.17</v>
      </c>
      <c r="AB55" s="22" t="s">
        <v>7</v>
      </c>
      <c r="AC55" s="16" t="s">
        <v>7</v>
      </c>
      <c r="AD55" s="16" t="s">
        <v>7</v>
      </c>
      <c r="AE55" s="16" t="s">
        <v>7</v>
      </c>
      <c r="AF55" s="16" t="s">
        <v>7</v>
      </c>
      <c r="AG55" s="21" t="s">
        <v>7</v>
      </c>
      <c r="AH55" s="22" t="s">
        <v>7</v>
      </c>
      <c r="AI55" s="74"/>
      <c r="AJ55" s="16" t="s">
        <v>7</v>
      </c>
      <c r="AK55" s="16" t="s">
        <v>7</v>
      </c>
      <c r="AL55" s="16" t="s">
        <v>7</v>
      </c>
      <c r="AM55" s="31"/>
      <c r="AN55" s="44"/>
      <c r="AO55" s="44"/>
      <c r="AP55" s="21"/>
      <c r="AQ55" s="68" t="s">
        <v>74</v>
      </c>
      <c r="AR55" s="68"/>
      <c r="AT55" s="122"/>
      <c r="AU55" s="123">
        <f t="shared" si="0"/>
        <v>0</v>
      </c>
      <c r="AV55" s="123">
        <f t="shared" si="1"/>
        <v>0</v>
      </c>
      <c r="AW55" s="122"/>
    </row>
    <row r="56" spans="1:49" s="63" customFormat="1" ht="28.5" x14ac:dyDescent="0.2">
      <c r="A56" s="42" t="s">
        <v>206</v>
      </c>
      <c r="B56" s="15" t="s">
        <v>153</v>
      </c>
      <c r="C56" s="16" t="s">
        <v>87</v>
      </c>
      <c r="D56" s="70" t="s">
        <v>137</v>
      </c>
      <c r="E56" s="67">
        <v>500</v>
      </c>
      <c r="F56" s="67" t="s">
        <v>7</v>
      </c>
      <c r="G56" s="71" t="s">
        <v>7</v>
      </c>
      <c r="H56" s="18" t="s">
        <v>138</v>
      </c>
      <c r="I56" s="18"/>
      <c r="J56" s="18"/>
      <c r="K56" s="18" t="s">
        <v>15</v>
      </c>
      <c r="L56" s="19" t="s">
        <v>94</v>
      </c>
      <c r="M56" s="18" t="s">
        <v>253</v>
      </c>
      <c r="N56" s="20">
        <v>1</v>
      </c>
      <c r="O56" s="16">
        <v>4400</v>
      </c>
      <c r="P56" s="21">
        <v>3</v>
      </c>
      <c r="Q56" s="22" t="s">
        <v>7</v>
      </c>
      <c r="R56" s="16">
        <v>3</v>
      </c>
      <c r="S56" s="16"/>
      <c r="T56" s="44"/>
      <c r="U56" s="44"/>
      <c r="V56" s="16"/>
      <c r="W56" s="16"/>
      <c r="X56" s="44"/>
      <c r="Y56" s="44"/>
      <c r="Z56" s="16" t="s">
        <v>4</v>
      </c>
      <c r="AA56" s="38">
        <f>N56*(R56+V56)</f>
        <v>3</v>
      </c>
      <c r="AB56" s="22" t="s">
        <v>7</v>
      </c>
      <c r="AC56" s="16" t="s">
        <v>7</v>
      </c>
      <c r="AD56" s="16" t="s">
        <v>7</v>
      </c>
      <c r="AE56" s="16" t="s">
        <v>7</v>
      </c>
      <c r="AF56" s="16" t="s">
        <v>7</v>
      </c>
      <c r="AG56" s="21" t="s">
        <v>7</v>
      </c>
      <c r="AH56" s="22">
        <v>3</v>
      </c>
      <c r="AI56" s="74"/>
      <c r="AJ56" s="16" t="s">
        <v>7</v>
      </c>
      <c r="AK56" s="16" t="s">
        <v>7</v>
      </c>
      <c r="AL56" s="16" t="s">
        <v>7</v>
      </c>
      <c r="AM56" s="31"/>
      <c r="AN56" s="44"/>
      <c r="AO56" s="44"/>
      <c r="AP56" s="21"/>
      <c r="AQ56" s="68" t="s">
        <v>74</v>
      </c>
      <c r="AR56" s="68"/>
      <c r="AT56" s="122"/>
      <c r="AU56" s="123">
        <f t="shared" si="0"/>
        <v>0</v>
      </c>
      <c r="AV56" s="123">
        <f t="shared" si="1"/>
        <v>0</v>
      </c>
      <c r="AW56" s="122"/>
    </row>
    <row r="57" spans="1:49" s="63" customFormat="1" ht="42.75" x14ac:dyDescent="0.2">
      <c r="A57" s="42" t="s">
        <v>207</v>
      </c>
      <c r="B57" s="15" t="s">
        <v>139</v>
      </c>
      <c r="C57" s="16" t="s">
        <v>87</v>
      </c>
      <c r="D57" s="70" t="s">
        <v>136</v>
      </c>
      <c r="E57" s="67" t="s">
        <v>7</v>
      </c>
      <c r="F57" s="67">
        <v>700</v>
      </c>
      <c r="G57" s="71" t="s">
        <v>7</v>
      </c>
      <c r="H57" s="18" t="s">
        <v>93</v>
      </c>
      <c r="I57" s="18"/>
      <c r="J57" s="18"/>
      <c r="K57" s="18" t="s">
        <v>15</v>
      </c>
      <c r="L57" s="19" t="s">
        <v>94</v>
      </c>
      <c r="M57" s="18" t="s">
        <v>135</v>
      </c>
      <c r="N57" s="20">
        <v>1</v>
      </c>
      <c r="O57" s="16">
        <v>4400</v>
      </c>
      <c r="P57" s="21">
        <v>5</v>
      </c>
      <c r="Q57" s="22" t="s">
        <v>7</v>
      </c>
      <c r="R57" s="16">
        <v>0.17</v>
      </c>
      <c r="S57" s="16">
        <v>0.8</v>
      </c>
      <c r="T57" s="44"/>
      <c r="U57" s="44"/>
      <c r="V57" s="16"/>
      <c r="W57" s="16"/>
      <c r="X57" s="44"/>
      <c r="Y57" s="44"/>
      <c r="Z57" s="16" t="s">
        <v>96</v>
      </c>
      <c r="AA57" s="38">
        <f>N57*(R57+V57)</f>
        <v>0.17</v>
      </c>
      <c r="AB57" s="22" t="s">
        <v>7</v>
      </c>
      <c r="AC57" s="16" t="s">
        <v>7</v>
      </c>
      <c r="AD57" s="16" t="s">
        <v>7</v>
      </c>
      <c r="AE57" s="16" t="s">
        <v>7</v>
      </c>
      <c r="AF57" s="16" t="s">
        <v>7</v>
      </c>
      <c r="AG57" s="21" t="s">
        <v>7</v>
      </c>
      <c r="AH57" s="22" t="s">
        <v>7</v>
      </c>
      <c r="AI57" s="74"/>
      <c r="AJ57" s="16" t="s">
        <v>7</v>
      </c>
      <c r="AK57" s="16" t="s">
        <v>7</v>
      </c>
      <c r="AL57" s="16" t="s">
        <v>7</v>
      </c>
      <c r="AM57" s="31"/>
      <c r="AN57" s="44"/>
      <c r="AO57" s="44"/>
      <c r="AP57" s="21"/>
      <c r="AQ57" s="68" t="s">
        <v>140</v>
      </c>
      <c r="AR57" s="68"/>
      <c r="AT57" s="122"/>
      <c r="AU57" s="123">
        <f t="shared" si="0"/>
        <v>0</v>
      </c>
      <c r="AV57" s="123">
        <f t="shared" si="1"/>
        <v>0</v>
      </c>
      <c r="AW57" s="122"/>
    </row>
    <row r="58" spans="1:49" s="1" customFormat="1" ht="25.5" customHeight="1" x14ac:dyDescent="0.2">
      <c r="A58" s="163" t="s">
        <v>208</v>
      </c>
      <c r="B58" s="166"/>
      <c r="C58" s="166"/>
      <c r="D58" s="166"/>
      <c r="E58" s="166"/>
      <c r="F58" s="166"/>
      <c r="G58" s="166"/>
      <c r="H58" s="167"/>
      <c r="I58" s="167"/>
      <c r="J58" s="167"/>
      <c r="K58" s="167"/>
      <c r="L58" s="167"/>
      <c r="M58" s="167"/>
      <c r="N58" s="27"/>
      <c r="O58" s="27"/>
      <c r="P58" s="26"/>
      <c r="Q58" s="35"/>
      <c r="R58" s="27"/>
      <c r="S58" s="27"/>
      <c r="T58" s="28"/>
      <c r="U58" s="27"/>
      <c r="V58" s="27"/>
      <c r="W58" s="27"/>
      <c r="X58" s="27"/>
      <c r="Y58" s="27"/>
      <c r="Z58" s="29"/>
      <c r="AA58" s="26"/>
      <c r="AB58" s="33"/>
      <c r="AC58" s="30"/>
      <c r="AD58" s="29"/>
      <c r="AE58" s="30"/>
      <c r="AF58" s="29"/>
      <c r="AG58" s="29"/>
      <c r="AH58" s="33"/>
      <c r="AI58" s="29"/>
      <c r="AJ58" s="30"/>
      <c r="AK58" s="29"/>
      <c r="AL58" s="65"/>
      <c r="AM58" s="29"/>
      <c r="AN58" s="29"/>
      <c r="AO58" s="29"/>
      <c r="AP58" s="34"/>
      <c r="AQ58" s="34"/>
      <c r="AR58" s="34"/>
      <c r="AT58" s="120"/>
      <c r="AU58" s="123">
        <f t="shared" si="0"/>
        <v>0</v>
      </c>
      <c r="AV58" s="123">
        <f t="shared" si="1"/>
        <v>0</v>
      </c>
      <c r="AW58" s="122"/>
    </row>
    <row r="59" spans="1:49" s="63" customFormat="1" ht="42.75" x14ac:dyDescent="0.2">
      <c r="A59" s="42" t="s">
        <v>209</v>
      </c>
      <c r="B59" s="15" t="s">
        <v>130</v>
      </c>
      <c r="C59" s="16" t="s">
        <v>87</v>
      </c>
      <c r="D59" s="67" t="s">
        <v>129</v>
      </c>
      <c r="E59" s="67" t="s">
        <v>7</v>
      </c>
      <c r="F59" s="67">
        <v>300</v>
      </c>
      <c r="G59" s="71" t="s">
        <v>7</v>
      </c>
      <c r="H59" s="18" t="s">
        <v>93</v>
      </c>
      <c r="I59" s="18"/>
      <c r="J59" s="18"/>
      <c r="K59" s="18" t="s">
        <v>15</v>
      </c>
      <c r="L59" s="19" t="s">
        <v>94</v>
      </c>
      <c r="M59" s="18" t="s">
        <v>131</v>
      </c>
      <c r="N59" s="20">
        <v>1</v>
      </c>
      <c r="O59" s="16">
        <v>4400</v>
      </c>
      <c r="P59" s="21">
        <v>3</v>
      </c>
      <c r="Q59" s="22" t="s">
        <v>7</v>
      </c>
      <c r="R59" s="16">
        <v>0.08</v>
      </c>
      <c r="S59" s="16">
        <v>0.35</v>
      </c>
      <c r="T59" s="44"/>
      <c r="U59" s="44"/>
      <c r="V59" s="16"/>
      <c r="W59" s="16"/>
      <c r="X59" s="44"/>
      <c r="Y59" s="44"/>
      <c r="Z59" s="16" t="s">
        <v>96</v>
      </c>
      <c r="AA59" s="38">
        <f>N59*(R59+V59)</f>
        <v>0.08</v>
      </c>
      <c r="AB59" s="22" t="s">
        <v>7</v>
      </c>
      <c r="AC59" s="16" t="s">
        <v>7</v>
      </c>
      <c r="AD59" s="16" t="s">
        <v>7</v>
      </c>
      <c r="AE59" s="16" t="s">
        <v>7</v>
      </c>
      <c r="AF59" s="16" t="s">
        <v>7</v>
      </c>
      <c r="AG59" s="21" t="s">
        <v>7</v>
      </c>
      <c r="AH59" s="22" t="s">
        <v>7</v>
      </c>
      <c r="AI59" s="74"/>
      <c r="AJ59" s="16" t="s">
        <v>7</v>
      </c>
      <c r="AK59" s="16" t="s">
        <v>7</v>
      </c>
      <c r="AL59" s="16" t="s">
        <v>7</v>
      </c>
      <c r="AM59" s="31"/>
      <c r="AN59" s="44"/>
      <c r="AO59" s="44"/>
      <c r="AP59" s="21"/>
      <c r="AQ59" s="68" t="s">
        <v>132</v>
      </c>
      <c r="AR59" s="68"/>
      <c r="AT59" s="122"/>
      <c r="AU59" s="123">
        <f t="shared" si="0"/>
        <v>0</v>
      </c>
      <c r="AV59" s="123">
        <f t="shared" si="1"/>
        <v>0</v>
      </c>
      <c r="AW59" s="122"/>
    </row>
    <row r="60" spans="1:49" s="1" customFormat="1" ht="25.5" customHeight="1" x14ac:dyDescent="0.2">
      <c r="A60" s="163" t="s">
        <v>210</v>
      </c>
      <c r="B60" s="166"/>
      <c r="C60" s="166"/>
      <c r="D60" s="166"/>
      <c r="E60" s="166"/>
      <c r="F60" s="166"/>
      <c r="G60" s="166"/>
      <c r="H60" s="167"/>
      <c r="I60" s="167"/>
      <c r="J60" s="167"/>
      <c r="K60" s="167"/>
      <c r="L60" s="167"/>
      <c r="M60" s="167"/>
      <c r="N60" s="27"/>
      <c r="O60" s="27"/>
      <c r="P60" s="26"/>
      <c r="Q60" s="35"/>
      <c r="R60" s="27"/>
      <c r="S60" s="27"/>
      <c r="T60" s="28"/>
      <c r="U60" s="27"/>
      <c r="V60" s="27"/>
      <c r="W60" s="27"/>
      <c r="X60" s="27"/>
      <c r="Y60" s="27"/>
      <c r="Z60" s="29"/>
      <c r="AA60" s="26"/>
      <c r="AB60" s="33"/>
      <c r="AC60" s="30"/>
      <c r="AD60" s="29"/>
      <c r="AE60" s="30"/>
      <c r="AF60" s="29"/>
      <c r="AG60" s="29"/>
      <c r="AH60" s="33"/>
      <c r="AI60" s="29"/>
      <c r="AJ60" s="30"/>
      <c r="AK60" s="29"/>
      <c r="AL60" s="65"/>
      <c r="AM60" s="29"/>
      <c r="AN60" s="29"/>
      <c r="AO60" s="29"/>
      <c r="AP60" s="34"/>
      <c r="AQ60" s="34"/>
      <c r="AR60" s="34"/>
      <c r="AT60" s="120"/>
      <c r="AU60" s="123">
        <f t="shared" si="0"/>
        <v>0</v>
      </c>
      <c r="AV60" s="123">
        <f t="shared" si="1"/>
        <v>0</v>
      </c>
      <c r="AW60" s="122"/>
    </row>
    <row r="61" spans="1:49" s="63" customFormat="1" ht="42.75" x14ac:dyDescent="0.2">
      <c r="A61" s="42" t="s">
        <v>211</v>
      </c>
      <c r="B61" s="15" t="s">
        <v>141</v>
      </c>
      <c r="C61" s="16" t="s">
        <v>87</v>
      </c>
      <c r="D61" s="70" t="s">
        <v>146</v>
      </c>
      <c r="E61" s="67" t="s">
        <v>7</v>
      </c>
      <c r="F61" s="67">
        <v>600</v>
      </c>
      <c r="G61" s="71" t="s">
        <v>7</v>
      </c>
      <c r="H61" s="18" t="s">
        <v>93</v>
      </c>
      <c r="I61" s="18"/>
      <c r="J61" s="18"/>
      <c r="K61" s="18" t="s">
        <v>15</v>
      </c>
      <c r="L61" s="19" t="s">
        <v>94</v>
      </c>
      <c r="M61" s="18" t="s">
        <v>135</v>
      </c>
      <c r="N61" s="20">
        <v>1</v>
      </c>
      <c r="O61" s="16">
        <v>4400</v>
      </c>
      <c r="P61" s="21">
        <v>5</v>
      </c>
      <c r="Q61" s="22" t="s">
        <v>7</v>
      </c>
      <c r="R61" s="16">
        <v>0.17</v>
      </c>
      <c r="S61" s="16">
        <v>0.8</v>
      </c>
      <c r="T61" s="44"/>
      <c r="U61" s="44"/>
      <c r="V61" s="16"/>
      <c r="W61" s="16"/>
      <c r="X61" s="44"/>
      <c r="Y61" s="44"/>
      <c r="Z61" s="16" t="s">
        <v>96</v>
      </c>
      <c r="AA61" s="38">
        <f>N61*(R61+V61)</f>
        <v>0.17</v>
      </c>
      <c r="AB61" s="22" t="s">
        <v>7</v>
      </c>
      <c r="AC61" s="16" t="s">
        <v>7</v>
      </c>
      <c r="AD61" s="16" t="s">
        <v>7</v>
      </c>
      <c r="AE61" s="16" t="s">
        <v>7</v>
      </c>
      <c r="AF61" s="16" t="s">
        <v>7</v>
      </c>
      <c r="AG61" s="21" t="s">
        <v>7</v>
      </c>
      <c r="AH61" s="22" t="s">
        <v>7</v>
      </c>
      <c r="AI61" s="74"/>
      <c r="AJ61" s="16" t="s">
        <v>7</v>
      </c>
      <c r="AK61" s="16" t="s">
        <v>7</v>
      </c>
      <c r="AL61" s="16" t="s">
        <v>7</v>
      </c>
      <c r="AM61" s="31"/>
      <c r="AN61" s="44"/>
      <c r="AO61" s="44"/>
      <c r="AP61" s="21"/>
      <c r="AQ61" s="68" t="s">
        <v>132</v>
      </c>
      <c r="AR61" s="68"/>
      <c r="AT61" s="122"/>
      <c r="AU61" s="123">
        <f t="shared" si="0"/>
        <v>0</v>
      </c>
      <c r="AV61" s="123">
        <f t="shared" si="1"/>
        <v>0</v>
      </c>
      <c r="AW61" s="122"/>
    </row>
    <row r="62" spans="1:49" s="1" customFormat="1" ht="25.5" customHeight="1" x14ac:dyDescent="0.2">
      <c r="A62" s="163" t="s">
        <v>212</v>
      </c>
      <c r="B62" s="166"/>
      <c r="C62" s="166"/>
      <c r="D62" s="166"/>
      <c r="E62" s="166"/>
      <c r="F62" s="166"/>
      <c r="G62" s="166"/>
      <c r="H62" s="167"/>
      <c r="I62" s="167"/>
      <c r="J62" s="167"/>
      <c r="K62" s="167"/>
      <c r="L62" s="167"/>
      <c r="M62" s="167"/>
      <c r="N62" s="27"/>
      <c r="O62" s="27"/>
      <c r="P62" s="26"/>
      <c r="Q62" s="35"/>
      <c r="R62" s="27"/>
      <c r="S62" s="27"/>
      <c r="T62" s="28"/>
      <c r="U62" s="27"/>
      <c r="V62" s="27"/>
      <c r="W62" s="27"/>
      <c r="X62" s="27"/>
      <c r="Y62" s="27"/>
      <c r="Z62" s="29"/>
      <c r="AA62" s="26"/>
      <c r="AB62" s="33"/>
      <c r="AC62" s="30"/>
      <c r="AD62" s="29"/>
      <c r="AE62" s="30"/>
      <c r="AF62" s="29"/>
      <c r="AG62" s="29"/>
      <c r="AH62" s="33"/>
      <c r="AI62" s="29"/>
      <c r="AJ62" s="30"/>
      <c r="AK62" s="29"/>
      <c r="AL62" s="65"/>
      <c r="AM62" s="29"/>
      <c r="AN62" s="29"/>
      <c r="AO62" s="29"/>
      <c r="AP62" s="34"/>
      <c r="AQ62" s="34"/>
      <c r="AR62" s="34"/>
      <c r="AT62" s="120"/>
      <c r="AU62" s="123">
        <f t="shared" si="0"/>
        <v>0</v>
      </c>
      <c r="AV62" s="123">
        <f t="shared" si="1"/>
        <v>0</v>
      </c>
      <c r="AW62" s="122"/>
    </row>
    <row r="63" spans="1:49" s="63" customFormat="1" ht="28.5" x14ac:dyDescent="0.2">
      <c r="A63" s="42" t="s">
        <v>213</v>
      </c>
      <c r="B63" s="15" t="s">
        <v>154</v>
      </c>
      <c r="C63" s="16" t="s">
        <v>87</v>
      </c>
      <c r="D63" s="70" t="s">
        <v>142</v>
      </c>
      <c r="E63" s="67">
        <v>750</v>
      </c>
      <c r="F63" s="67" t="s">
        <v>7</v>
      </c>
      <c r="G63" s="71" t="s">
        <v>7</v>
      </c>
      <c r="H63" s="18" t="s">
        <v>93</v>
      </c>
      <c r="I63" s="18"/>
      <c r="J63" s="18"/>
      <c r="K63" s="18" t="s">
        <v>15</v>
      </c>
      <c r="L63" s="19" t="s">
        <v>94</v>
      </c>
      <c r="M63" s="18" t="s">
        <v>135</v>
      </c>
      <c r="N63" s="20">
        <v>1</v>
      </c>
      <c r="O63" s="16">
        <v>4400</v>
      </c>
      <c r="P63" s="21">
        <v>5</v>
      </c>
      <c r="Q63" s="22" t="s">
        <v>7</v>
      </c>
      <c r="R63" s="16">
        <v>0.17</v>
      </c>
      <c r="S63" s="16">
        <v>0.8</v>
      </c>
      <c r="T63" s="44"/>
      <c r="U63" s="44"/>
      <c r="V63" s="16"/>
      <c r="W63" s="16"/>
      <c r="X63" s="44"/>
      <c r="Y63" s="44"/>
      <c r="Z63" s="16" t="s">
        <v>96</v>
      </c>
      <c r="AA63" s="38">
        <f>N63*(R63+V63)</f>
        <v>0.17</v>
      </c>
      <c r="AB63" s="22" t="s">
        <v>7</v>
      </c>
      <c r="AC63" s="16" t="s">
        <v>7</v>
      </c>
      <c r="AD63" s="16" t="s">
        <v>7</v>
      </c>
      <c r="AE63" s="16" t="s">
        <v>7</v>
      </c>
      <c r="AF63" s="16" t="s">
        <v>7</v>
      </c>
      <c r="AG63" s="21" t="s">
        <v>7</v>
      </c>
      <c r="AH63" s="22" t="s">
        <v>7</v>
      </c>
      <c r="AI63" s="74"/>
      <c r="AJ63" s="16" t="s">
        <v>7</v>
      </c>
      <c r="AK63" s="16" t="s">
        <v>7</v>
      </c>
      <c r="AL63" s="16" t="s">
        <v>7</v>
      </c>
      <c r="AM63" s="31"/>
      <c r="AN63" s="44"/>
      <c r="AO63" s="44"/>
      <c r="AP63" s="21"/>
      <c r="AQ63" s="68" t="s">
        <v>74</v>
      </c>
      <c r="AR63" s="68"/>
      <c r="AT63" s="122"/>
      <c r="AU63" s="123">
        <f t="shared" si="0"/>
        <v>0</v>
      </c>
      <c r="AV63" s="123">
        <f t="shared" si="1"/>
        <v>0</v>
      </c>
      <c r="AW63" s="122"/>
    </row>
    <row r="64" spans="1:49" s="63" customFormat="1" ht="28.5" x14ac:dyDescent="0.2">
      <c r="A64" s="42" t="s">
        <v>214</v>
      </c>
      <c r="B64" s="15" t="s">
        <v>154</v>
      </c>
      <c r="C64" s="16" t="s">
        <v>87</v>
      </c>
      <c r="D64" s="70" t="s">
        <v>143</v>
      </c>
      <c r="E64" s="67">
        <v>750</v>
      </c>
      <c r="F64" s="67" t="s">
        <v>7</v>
      </c>
      <c r="G64" s="71" t="s">
        <v>7</v>
      </c>
      <c r="H64" s="18" t="s">
        <v>138</v>
      </c>
      <c r="I64" s="18"/>
      <c r="J64" s="18"/>
      <c r="K64" s="18" t="s">
        <v>15</v>
      </c>
      <c r="L64" s="19" t="s">
        <v>94</v>
      </c>
      <c r="M64" s="18" t="s">
        <v>253</v>
      </c>
      <c r="N64" s="20">
        <v>1</v>
      </c>
      <c r="O64" s="16">
        <v>4400</v>
      </c>
      <c r="P64" s="21">
        <v>3</v>
      </c>
      <c r="Q64" s="22" t="s">
        <v>7</v>
      </c>
      <c r="R64" s="16">
        <v>3</v>
      </c>
      <c r="S64" s="16"/>
      <c r="T64" s="44"/>
      <c r="U64" s="44"/>
      <c r="V64" s="16"/>
      <c r="W64" s="16"/>
      <c r="X64" s="44"/>
      <c r="Y64" s="44"/>
      <c r="Z64" s="16" t="s">
        <v>4</v>
      </c>
      <c r="AA64" s="38">
        <f>N64*(R64+V64)</f>
        <v>3</v>
      </c>
      <c r="AB64" s="22" t="s">
        <v>7</v>
      </c>
      <c r="AC64" s="16" t="s">
        <v>7</v>
      </c>
      <c r="AD64" s="16" t="s">
        <v>7</v>
      </c>
      <c r="AE64" s="16" t="s">
        <v>7</v>
      </c>
      <c r="AF64" s="16" t="s">
        <v>7</v>
      </c>
      <c r="AG64" s="21" t="s">
        <v>7</v>
      </c>
      <c r="AH64" s="22">
        <v>3</v>
      </c>
      <c r="AI64" s="74"/>
      <c r="AJ64" s="16" t="s">
        <v>7</v>
      </c>
      <c r="AK64" s="16" t="s">
        <v>7</v>
      </c>
      <c r="AL64" s="16" t="s">
        <v>7</v>
      </c>
      <c r="AM64" s="31"/>
      <c r="AN64" s="44"/>
      <c r="AO64" s="44"/>
      <c r="AP64" s="21"/>
      <c r="AQ64" s="68" t="s">
        <v>74</v>
      </c>
      <c r="AR64" s="68"/>
      <c r="AT64" s="122"/>
      <c r="AU64" s="123">
        <f t="shared" si="0"/>
        <v>0</v>
      </c>
      <c r="AV64" s="123">
        <f t="shared" si="1"/>
        <v>0</v>
      </c>
      <c r="AW64" s="122"/>
    </row>
    <row r="65" spans="1:49" s="63" customFormat="1" ht="42.75" x14ac:dyDescent="0.2">
      <c r="A65" s="42" t="s">
        <v>241</v>
      </c>
      <c r="B65" s="15" t="s">
        <v>154</v>
      </c>
      <c r="C65" s="16" t="s">
        <v>87</v>
      </c>
      <c r="D65" s="70" t="s">
        <v>144</v>
      </c>
      <c r="E65" s="67" t="s">
        <v>7</v>
      </c>
      <c r="F65" s="67">
        <v>800</v>
      </c>
      <c r="G65" s="71" t="s">
        <v>7</v>
      </c>
      <c r="H65" s="18" t="s">
        <v>93</v>
      </c>
      <c r="I65" s="18"/>
      <c r="J65" s="18"/>
      <c r="K65" s="18" t="s">
        <v>15</v>
      </c>
      <c r="L65" s="19" t="s">
        <v>94</v>
      </c>
      <c r="M65" s="18" t="s">
        <v>135</v>
      </c>
      <c r="N65" s="20">
        <v>1</v>
      </c>
      <c r="O65" s="16">
        <v>4400</v>
      </c>
      <c r="P65" s="21">
        <v>5</v>
      </c>
      <c r="Q65" s="22" t="s">
        <v>7</v>
      </c>
      <c r="R65" s="16">
        <v>0.17</v>
      </c>
      <c r="S65" s="16">
        <v>0.8</v>
      </c>
      <c r="T65" s="44"/>
      <c r="U65" s="44"/>
      <c r="V65" s="16"/>
      <c r="W65" s="16"/>
      <c r="X65" s="44"/>
      <c r="Y65" s="44"/>
      <c r="Z65" s="16" t="s">
        <v>96</v>
      </c>
      <c r="AA65" s="38">
        <f>N65*(R65+V65)</f>
        <v>0.17</v>
      </c>
      <c r="AB65" s="22" t="s">
        <v>7</v>
      </c>
      <c r="AC65" s="16" t="s">
        <v>7</v>
      </c>
      <c r="AD65" s="16" t="s">
        <v>7</v>
      </c>
      <c r="AE65" s="16" t="s">
        <v>7</v>
      </c>
      <c r="AF65" s="16" t="s">
        <v>7</v>
      </c>
      <c r="AG65" s="21" t="s">
        <v>7</v>
      </c>
      <c r="AH65" s="22" t="s">
        <v>7</v>
      </c>
      <c r="AI65" s="74"/>
      <c r="AJ65" s="16" t="s">
        <v>7</v>
      </c>
      <c r="AK65" s="16" t="s">
        <v>7</v>
      </c>
      <c r="AL65" s="16" t="s">
        <v>7</v>
      </c>
      <c r="AM65" s="31"/>
      <c r="AN65" s="44"/>
      <c r="AO65" s="44"/>
      <c r="AP65" s="21"/>
      <c r="AQ65" s="68" t="s">
        <v>145</v>
      </c>
      <c r="AR65" s="68"/>
      <c r="AT65" s="122"/>
      <c r="AU65" s="123">
        <f t="shared" si="0"/>
        <v>0</v>
      </c>
      <c r="AV65" s="123">
        <f t="shared" si="1"/>
        <v>0</v>
      </c>
      <c r="AW65" s="122"/>
    </row>
    <row r="66" spans="1:49" s="1" customFormat="1" ht="25.5" customHeight="1" x14ac:dyDescent="0.2">
      <c r="A66" s="163" t="s">
        <v>240</v>
      </c>
      <c r="B66" s="166"/>
      <c r="C66" s="166"/>
      <c r="D66" s="166"/>
      <c r="E66" s="166"/>
      <c r="F66" s="166"/>
      <c r="G66" s="166"/>
      <c r="H66" s="167"/>
      <c r="I66" s="167"/>
      <c r="J66" s="167"/>
      <c r="K66" s="167"/>
      <c r="L66" s="167"/>
      <c r="M66" s="167"/>
      <c r="N66" s="27"/>
      <c r="O66" s="27"/>
      <c r="P66" s="26"/>
      <c r="Q66" s="35"/>
      <c r="R66" s="27"/>
      <c r="S66" s="27"/>
      <c r="T66" s="28"/>
      <c r="U66" s="27"/>
      <c r="V66" s="27"/>
      <c r="W66" s="27"/>
      <c r="X66" s="27"/>
      <c r="Y66" s="27"/>
      <c r="Z66" s="29"/>
      <c r="AA66" s="26"/>
      <c r="AB66" s="33"/>
      <c r="AC66" s="30"/>
      <c r="AD66" s="29"/>
      <c r="AE66" s="30"/>
      <c r="AF66" s="29"/>
      <c r="AG66" s="29"/>
      <c r="AH66" s="33"/>
      <c r="AI66" s="29"/>
      <c r="AJ66" s="30"/>
      <c r="AK66" s="29"/>
      <c r="AL66" s="65"/>
      <c r="AM66" s="29"/>
      <c r="AN66" s="29"/>
      <c r="AO66" s="29"/>
      <c r="AP66" s="34"/>
      <c r="AQ66" s="34"/>
      <c r="AR66" s="34"/>
      <c r="AT66" s="120"/>
      <c r="AU66" s="123">
        <f t="shared" si="0"/>
        <v>0</v>
      </c>
      <c r="AV66" s="123">
        <f t="shared" si="1"/>
        <v>0</v>
      </c>
      <c r="AW66" s="122"/>
    </row>
    <row r="67" spans="1:49" s="63" customFormat="1" ht="28.5" x14ac:dyDescent="0.2">
      <c r="A67" s="42" t="s">
        <v>215</v>
      </c>
      <c r="B67" s="15" t="s">
        <v>147</v>
      </c>
      <c r="C67" s="16" t="s">
        <v>87</v>
      </c>
      <c r="D67" s="70" t="s">
        <v>239</v>
      </c>
      <c r="E67" s="67" t="s">
        <v>7</v>
      </c>
      <c r="F67" s="67">
        <v>310</v>
      </c>
      <c r="G67" s="71" t="s">
        <v>7</v>
      </c>
      <c r="H67" s="18" t="s">
        <v>93</v>
      </c>
      <c r="I67" s="18"/>
      <c r="J67" s="18"/>
      <c r="K67" s="18" t="s">
        <v>15</v>
      </c>
      <c r="L67" s="19" t="s">
        <v>94</v>
      </c>
      <c r="M67" s="18" t="s">
        <v>148</v>
      </c>
      <c r="N67" s="20">
        <v>1</v>
      </c>
      <c r="O67" s="16">
        <v>4400</v>
      </c>
      <c r="P67" s="21">
        <v>5</v>
      </c>
      <c r="Q67" s="22" t="s">
        <v>7</v>
      </c>
      <c r="R67" s="16">
        <v>7.0000000000000007E-2</v>
      </c>
      <c r="S67" s="16">
        <v>0.3</v>
      </c>
      <c r="T67" s="44"/>
      <c r="U67" s="44"/>
      <c r="V67" s="16"/>
      <c r="W67" s="16"/>
      <c r="X67" s="44"/>
      <c r="Y67" s="44"/>
      <c r="Z67" s="16" t="s">
        <v>96</v>
      </c>
      <c r="AA67" s="38">
        <f>N67*(R67+V67)</f>
        <v>7.0000000000000007E-2</v>
      </c>
      <c r="AB67" s="22" t="s">
        <v>7</v>
      </c>
      <c r="AC67" s="16" t="s">
        <v>7</v>
      </c>
      <c r="AD67" s="16" t="s">
        <v>7</v>
      </c>
      <c r="AE67" s="16" t="s">
        <v>7</v>
      </c>
      <c r="AF67" s="16" t="s">
        <v>7</v>
      </c>
      <c r="AG67" s="21" t="s">
        <v>7</v>
      </c>
      <c r="AH67" s="22" t="s">
        <v>7</v>
      </c>
      <c r="AI67" s="74"/>
      <c r="AJ67" s="16" t="s">
        <v>7</v>
      </c>
      <c r="AK67" s="16" t="s">
        <v>7</v>
      </c>
      <c r="AL67" s="16" t="s">
        <v>7</v>
      </c>
      <c r="AM67" s="31"/>
      <c r="AN67" s="44"/>
      <c r="AO67" s="44"/>
      <c r="AP67" s="21"/>
      <c r="AQ67" s="68" t="s">
        <v>149</v>
      </c>
      <c r="AR67" s="68"/>
      <c r="AT67" s="122"/>
      <c r="AU67" s="123">
        <f t="shared" si="0"/>
        <v>0</v>
      </c>
      <c r="AV67" s="123">
        <f t="shared" si="1"/>
        <v>0</v>
      </c>
      <c r="AW67" s="122"/>
    </row>
    <row r="68" spans="1:49" s="1" customFormat="1" ht="25.5" customHeight="1" x14ac:dyDescent="0.2">
      <c r="A68" s="163" t="s">
        <v>216</v>
      </c>
      <c r="B68" s="166"/>
      <c r="C68" s="166"/>
      <c r="D68" s="166"/>
      <c r="E68" s="166"/>
      <c r="F68" s="166"/>
      <c r="G68" s="166"/>
      <c r="H68" s="167"/>
      <c r="I68" s="167"/>
      <c r="J68" s="167"/>
      <c r="K68" s="167"/>
      <c r="L68" s="167"/>
      <c r="M68" s="167"/>
      <c r="N68" s="27"/>
      <c r="O68" s="27"/>
      <c r="P68" s="26"/>
      <c r="Q68" s="35"/>
      <c r="R68" s="27"/>
      <c r="S68" s="27"/>
      <c r="T68" s="28"/>
      <c r="U68" s="27"/>
      <c r="V68" s="27"/>
      <c r="W68" s="27"/>
      <c r="X68" s="27"/>
      <c r="Y68" s="27"/>
      <c r="Z68" s="29"/>
      <c r="AA68" s="26"/>
      <c r="AB68" s="33"/>
      <c r="AC68" s="30"/>
      <c r="AD68" s="29"/>
      <c r="AE68" s="30"/>
      <c r="AF68" s="29"/>
      <c r="AG68" s="29"/>
      <c r="AH68" s="33"/>
      <c r="AI68" s="29"/>
      <c r="AJ68" s="30"/>
      <c r="AK68" s="29"/>
      <c r="AL68" s="65"/>
      <c r="AM68" s="29"/>
      <c r="AN68" s="29"/>
      <c r="AO68" s="29"/>
      <c r="AP68" s="34"/>
      <c r="AQ68" s="34"/>
      <c r="AR68" s="34"/>
      <c r="AT68" s="120"/>
      <c r="AU68" s="123">
        <f t="shared" si="0"/>
        <v>0</v>
      </c>
      <c r="AV68" s="123">
        <f t="shared" si="1"/>
        <v>0</v>
      </c>
      <c r="AW68" s="122"/>
    </row>
    <row r="69" spans="1:49" s="63" customFormat="1" ht="42.75" x14ac:dyDescent="0.2">
      <c r="A69" s="42" t="s">
        <v>238</v>
      </c>
      <c r="B69" s="15" t="s">
        <v>151</v>
      </c>
      <c r="C69" s="16" t="s">
        <v>87</v>
      </c>
      <c r="D69" s="70" t="s">
        <v>150</v>
      </c>
      <c r="E69" s="67" t="s">
        <v>7</v>
      </c>
      <c r="F69" s="67">
        <v>770</v>
      </c>
      <c r="G69" s="71" t="s">
        <v>7</v>
      </c>
      <c r="H69" s="18" t="s">
        <v>93</v>
      </c>
      <c r="I69" s="18"/>
      <c r="J69" s="18"/>
      <c r="K69" s="18" t="s">
        <v>15</v>
      </c>
      <c r="L69" s="19" t="s">
        <v>94</v>
      </c>
      <c r="M69" s="18" t="s">
        <v>135</v>
      </c>
      <c r="N69" s="20">
        <v>1</v>
      </c>
      <c r="O69" s="16">
        <v>4400</v>
      </c>
      <c r="P69" s="21">
        <v>5</v>
      </c>
      <c r="Q69" s="22" t="s">
        <v>7</v>
      </c>
      <c r="R69" s="16">
        <v>0.17</v>
      </c>
      <c r="S69" s="16">
        <v>0.8</v>
      </c>
      <c r="T69" s="44"/>
      <c r="U69" s="44"/>
      <c r="V69" s="16"/>
      <c r="W69" s="16"/>
      <c r="X69" s="44"/>
      <c r="Y69" s="44"/>
      <c r="Z69" s="16" t="s">
        <v>96</v>
      </c>
      <c r="AA69" s="38">
        <f>N69*(R69+V69)</f>
        <v>0.17</v>
      </c>
      <c r="AB69" s="22" t="s">
        <v>7</v>
      </c>
      <c r="AC69" s="16" t="s">
        <v>7</v>
      </c>
      <c r="AD69" s="16" t="s">
        <v>7</v>
      </c>
      <c r="AE69" s="16" t="s">
        <v>7</v>
      </c>
      <c r="AF69" s="16" t="s">
        <v>7</v>
      </c>
      <c r="AG69" s="21" t="s">
        <v>7</v>
      </c>
      <c r="AH69" s="22" t="s">
        <v>7</v>
      </c>
      <c r="AI69" s="74"/>
      <c r="AJ69" s="16" t="s">
        <v>7</v>
      </c>
      <c r="AK69" s="16" t="s">
        <v>7</v>
      </c>
      <c r="AL69" s="16" t="s">
        <v>7</v>
      </c>
      <c r="AM69" s="31"/>
      <c r="AN69" s="44"/>
      <c r="AO69" s="44"/>
      <c r="AP69" s="21"/>
      <c r="AQ69" s="68" t="s">
        <v>132</v>
      </c>
      <c r="AR69" s="68"/>
      <c r="AT69" s="122"/>
      <c r="AU69" s="123">
        <f t="shared" si="0"/>
        <v>0</v>
      </c>
      <c r="AV69" s="123">
        <f t="shared" si="1"/>
        <v>0</v>
      </c>
      <c r="AW69" s="122"/>
    </row>
    <row r="70" spans="1:49" s="105" customFormat="1" ht="25.5" customHeight="1" x14ac:dyDescent="0.2">
      <c r="A70" s="163" t="s">
        <v>226</v>
      </c>
      <c r="B70" s="164"/>
      <c r="C70" s="164"/>
      <c r="D70" s="164"/>
      <c r="E70" s="164"/>
      <c r="F70" s="164"/>
      <c r="G70" s="164"/>
      <c r="H70" s="165"/>
      <c r="I70" s="165"/>
      <c r="J70" s="165"/>
      <c r="K70" s="165"/>
      <c r="L70" s="165"/>
      <c r="M70" s="165"/>
      <c r="N70" s="96"/>
      <c r="O70" s="96"/>
      <c r="P70" s="97"/>
      <c r="Q70" s="98"/>
      <c r="R70" s="96"/>
      <c r="S70" s="96"/>
      <c r="T70" s="99"/>
      <c r="U70" s="96"/>
      <c r="V70" s="96"/>
      <c r="W70" s="96"/>
      <c r="X70" s="96"/>
      <c r="Y70" s="96"/>
      <c r="Z70" s="100"/>
      <c r="AA70" s="97"/>
      <c r="AB70" s="101"/>
      <c r="AC70" s="102"/>
      <c r="AD70" s="100"/>
      <c r="AE70" s="102"/>
      <c r="AF70" s="100"/>
      <c r="AG70" s="100"/>
      <c r="AH70" s="101"/>
      <c r="AI70" s="100"/>
      <c r="AJ70" s="102"/>
      <c r="AK70" s="100"/>
      <c r="AL70" s="103"/>
      <c r="AM70" s="100"/>
      <c r="AN70" s="100"/>
      <c r="AO70" s="100"/>
      <c r="AP70" s="104"/>
      <c r="AQ70" s="104"/>
      <c r="AR70" s="104"/>
      <c r="AT70" s="120"/>
      <c r="AU70" s="123">
        <f t="shared" ref="AU70:AU76" si="3">AT70*N70</f>
        <v>0</v>
      </c>
      <c r="AV70" s="123">
        <f t="shared" ref="AV70:AV76" si="4">AI70*N70</f>
        <v>0</v>
      </c>
      <c r="AW70" s="122"/>
    </row>
    <row r="71" spans="1:49" s="117" customFormat="1" ht="42.75" x14ac:dyDescent="0.2">
      <c r="A71" s="106" t="s">
        <v>233</v>
      </c>
      <c r="B71" s="107" t="s">
        <v>232</v>
      </c>
      <c r="C71" s="44" t="s">
        <v>87</v>
      </c>
      <c r="D71" s="71" t="s">
        <v>231</v>
      </c>
      <c r="E71" s="108" t="s">
        <v>7</v>
      </c>
      <c r="F71" s="108">
        <v>750</v>
      </c>
      <c r="G71" s="71" t="s">
        <v>7</v>
      </c>
      <c r="H71" s="109" t="s">
        <v>230</v>
      </c>
      <c r="I71" s="109"/>
      <c r="J71" s="109"/>
      <c r="K71" s="109" t="s">
        <v>15</v>
      </c>
      <c r="L71" s="110" t="s">
        <v>229</v>
      </c>
      <c r="M71" s="109" t="s">
        <v>228</v>
      </c>
      <c r="N71" s="111">
        <v>1</v>
      </c>
      <c r="O71" s="44">
        <v>4400</v>
      </c>
      <c r="P71" s="112">
        <v>8</v>
      </c>
      <c r="Q71" s="113" t="s">
        <v>7</v>
      </c>
      <c r="R71" s="44">
        <v>0.18</v>
      </c>
      <c r="S71" s="44">
        <v>0.52</v>
      </c>
      <c r="T71" s="44"/>
      <c r="U71" s="44"/>
      <c r="V71" s="44"/>
      <c r="W71" s="44"/>
      <c r="X71" s="44"/>
      <c r="Y71" s="44"/>
      <c r="Z71" s="44" t="s">
        <v>4</v>
      </c>
      <c r="AA71" s="114">
        <f>N71*(R71+V71)</f>
        <v>0.18</v>
      </c>
      <c r="AB71" s="113" t="s">
        <v>7</v>
      </c>
      <c r="AC71" s="44" t="s">
        <v>7</v>
      </c>
      <c r="AD71" s="44" t="s">
        <v>7</v>
      </c>
      <c r="AE71" s="44" t="s">
        <v>7</v>
      </c>
      <c r="AF71" s="44" t="s">
        <v>7</v>
      </c>
      <c r="AG71" s="112" t="s">
        <v>7</v>
      </c>
      <c r="AH71" s="113" t="s">
        <v>7</v>
      </c>
      <c r="AI71" s="115"/>
      <c r="AJ71" s="44" t="s">
        <v>7</v>
      </c>
      <c r="AK71" s="44" t="s">
        <v>7</v>
      </c>
      <c r="AL71" s="44" t="s">
        <v>7</v>
      </c>
      <c r="AM71" s="116"/>
      <c r="AN71" s="44"/>
      <c r="AO71" s="44"/>
      <c r="AP71" s="112"/>
      <c r="AQ71" s="68" t="s">
        <v>234</v>
      </c>
      <c r="AR71" s="68"/>
      <c r="AT71" s="122"/>
      <c r="AU71" s="123">
        <f t="shared" si="3"/>
        <v>0</v>
      </c>
      <c r="AV71" s="123">
        <f t="shared" si="4"/>
        <v>0</v>
      </c>
      <c r="AW71" s="122"/>
    </row>
    <row r="72" spans="1:49" s="105" customFormat="1" ht="25.5" customHeight="1" x14ac:dyDescent="0.2">
      <c r="A72" s="163" t="s">
        <v>227</v>
      </c>
      <c r="B72" s="164"/>
      <c r="C72" s="164"/>
      <c r="D72" s="164"/>
      <c r="E72" s="164"/>
      <c r="F72" s="164"/>
      <c r="G72" s="164"/>
      <c r="H72" s="165"/>
      <c r="I72" s="165"/>
      <c r="J72" s="165"/>
      <c r="K72" s="165"/>
      <c r="L72" s="165"/>
      <c r="M72" s="165"/>
      <c r="N72" s="96"/>
      <c r="O72" s="96"/>
      <c r="P72" s="97"/>
      <c r="Q72" s="98"/>
      <c r="R72" s="96"/>
      <c r="S72" s="96"/>
      <c r="T72" s="99"/>
      <c r="U72" s="96"/>
      <c r="V72" s="96"/>
      <c r="W72" s="96"/>
      <c r="X72" s="96"/>
      <c r="Y72" s="96"/>
      <c r="Z72" s="100"/>
      <c r="AA72" s="97"/>
      <c r="AB72" s="101"/>
      <c r="AC72" s="102"/>
      <c r="AD72" s="100"/>
      <c r="AE72" s="102"/>
      <c r="AF72" s="100"/>
      <c r="AG72" s="100"/>
      <c r="AH72" s="101"/>
      <c r="AI72" s="100"/>
      <c r="AJ72" s="102"/>
      <c r="AK72" s="100"/>
      <c r="AL72" s="103"/>
      <c r="AM72" s="100"/>
      <c r="AN72" s="100"/>
      <c r="AO72" s="100"/>
      <c r="AP72" s="104"/>
      <c r="AQ72" s="104"/>
      <c r="AR72" s="104"/>
      <c r="AT72" s="120"/>
      <c r="AU72" s="123">
        <f t="shared" si="3"/>
        <v>0</v>
      </c>
      <c r="AV72" s="123">
        <f t="shared" si="4"/>
        <v>0</v>
      </c>
      <c r="AW72" s="122"/>
    </row>
    <row r="73" spans="1:49" s="63" customFormat="1" ht="42.75" x14ac:dyDescent="0.2">
      <c r="A73" s="106" t="s">
        <v>237</v>
      </c>
      <c r="B73" s="15" t="s">
        <v>236</v>
      </c>
      <c r="C73" s="44" t="s">
        <v>87</v>
      </c>
      <c r="D73" s="71" t="s">
        <v>235</v>
      </c>
      <c r="E73" s="67">
        <v>200</v>
      </c>
      <c r="F73" s="67" t="s">
        <v>7</v>
      </c>
      <c r="G73" s="71" t="s">
        <v>7</v>
      </c>
      <c r="H73" s="18" t="s">
        <v>93</v>
      </c>
      <c r="I73" s="18"/>
      <c r="J73" s="18"/>
      <c r="K73" s="18" t="s">
        <v>15</v>
      </c>
      <c r="L73" s="19" t="s">
        <v>94</v>
      </c>
      <c r="M73" s="18" t="s">
        <v>131</v>
      </c>
      <c r="N73" s="20">
        <v>1</v>
      </c>
      <c r="O73" s="16">
        <v>4400</v>
      </c>
      <c r="P73" s="21">
        <v>3</v>
      </c>
      <c r="Q73" s="22" t="s">
        <v>7</v>
      </c>
      <c r="R73" s="16">
        <v>0.08</v>
      </c>
      <c r="S73" s="16">
        <v>0.35</v>
      </c>
      <c r="T73" s="44"/>
      <c r="U73" s="44"/>
      <c r="V73" s="16"/>
      <c r="W73" s="16"/>
      <c r="X73" s="44"/>
      <c r="Y73" s="44"/>
      <c r="Z73" s="16" t="s">
        <v>96</v>
      </c>
      <c r="AA73" s="38">
        <f>N73*(R73+V73)</f>
        <v>0.08</v>
      </c>
      <c r="AB73" s="22" t="s">
        <v>7</v>
      </c>
      <c r="AC73" s="16" t="s">
        <v>7</v>
      </c>
      <c r="AD73" s="16" t="s">
        <v>7</v>
      </c>
      <c r="AE73" s="16" t="s">
        <v>7</v>
      </c>
      <c r="AF73" s="16" t="s">
        <v>7</v>
      </c>
      <c r="AG73" s="21" t="s">
        <v>7</v>
      </c>
      <c r="AH73" s="22" t="s">
        <v>7</v>
      </c>
      <c r="AI73" s="74"/>
      <c r="AJ73" s="16" t="s">
        <v>7</v>
      </c>
      <c r="AK73" s="16" t="s">
        <v>7</v>
      </c>
      <c r="AL73" s="16" t="s">
        <v>7</v>
      </c>
      <c r="AM73" s="31"/>
      <c r="AN73" s="44"/>
      <c r="AO73" s="44"/>
      <c r="AP73" s="21"/>
      <c r="AQ73" s="68" t="s">
        <v>132</v>
      </c>
      <c r="AR73" s="68"/>
      <c r="AT73" s="122"/>
      <c r="AU73" s="123">
        <f t="shared" si="3"/>
        <v>0</v>
      </c>
      <c r="AV73" s="123">
        <f t="shared" si="4"/>
        <v>0</v>
      </c>
      <c r="AW73" s="122"/>
    </row>
    <row r="74" spans="1:49" s="63" customFormat="1" ht="28.5" x14ac:dyDescent="0.2">
      <c r="A74" s="106" t="s">
        <v>245</v>
      </c>
      <c r="B74" s="15" t="s">
        <v>153</v>
      </c>
      <c r="C74" s="44" t="s">
        <v>87</v>
      </c>
      <c r="D74" s="71" t="s">
        <v>235</v>
      </c>
      <c r="E74" s="67">
        <v>200</v>
      </c>
      <c r="F74" s="67" t="s">
        <v>7</v>
      </c>
      <c r="G74" s="71" t="s">
        <v>7</v>
      </c>
      <c r="H74" s="18" t="s">
        <v>138</v>
      </c>
      <c r="I74" s="18"/>
      <c r="J74" s="18"/>
      <c r="K74" s="18" t="s">
        <v>15</v>
      </c>
      <c r="L74" s="19" t="s">
        <v>94</v>
      </c>
      <c r="M74" s="18" t="s">
        <v>254</v>
      </c>
      <c r="N74" s="20">
        <v>1</v>
      </c>
      <c r="O74" s="16">
        <v>4400</v>
      </c>
      <c r="P74" s="21">
        <v>3</v>
      </c>
      <c r="Q74" s="22" t="s">
        <v>7</v>
      </c>
      <c r="R74" s="16">
        <v>0.8</v>
      </c>
      <c r="S74" s="16"/>
      <c r="T74" s="44"/>
      <c r="U74" s="44"/>
      <c r="V74" s="16"/>
      <c r="W74" s="16"/>
      <c r="X74" s="44"/>
      <c r="Y74" s="44"/>
      <c r="Z74" s="16" t="s">
        <v>96</v>
      </c>
      <c r="AA74" s="38">
        <f>N74*(R74+V74)</f>
        <v>0.8</v>
      </c>
      <c r="AB74" s="22" t="s">
        <v>7</v>
      </c>
      <c r="AC74" s="16" t="s">
        <v>7</v>
      </c>
      <c r="AD74" s="16" t="s">
        <v>7</v>
      </c>
      <c r="AE74" s="16" t="s">
        <v>7</v>
      </c>
      <c r="AF74" s="16" t="s">
        <v>7</v>
      </c>
      <c r="AG74" s="21" t="s">
        <v>7</v>
      </c>
      <c r="AH74" s="22">
        <v>1.2</v>
      </c>
      <c r="AI74" s="74"/>
      <c r="AJ74" s="16" t="s">
        <v>7</v>
      </c>
      <c r="AK74" s="16" t="s">
        <v>7</v>
      </c>
      <c r="AL74" s="16" t="s">
        <v>7</v>
      </c>
      <c r="AM74" s="31"/>
      <c r="AN74" s="44"/>
      <c r="AO74" s="44"/>
      <c r="AP74" s="21"/>
      <c r="AQ74" s="68" t="s">
        <v>74</v>
      </c>
      <c r="AR74" s="68"/>
      <c r="AT74" s="122"/>
      <c r="AU74" s="123">
        <f t="shared" si="3"/>
        <v>0</v>
      </c>
      <c r="AV74" s="123">
        <f t="shared" si="4"/>
        <v>0</v>
      </c>
      <c r="AW74" s="122"/>
    </row>
    <row r="75" spans="1:49" s="1" customFormat="1" ht="25.5" customHeight="1" x14ac:dyDescent="0.2">
      <c r="A75" s="163" t="s">
        <v>246</v>
      </c>
      <c r="B75" s="166"/>
      <c r="C75" s="166"/>
      <c r="D75" s="166"/>
      <c r="E75" s="166"/>
      <c r="F75" s="166"/>
      <c r="G75" s="166"/>
      <c r="H75" s="167"/>
      <c r="I75" s="167"/>
      <c r="J75" s="167"/>
      <c r="K75" s="167"/>
      <c r="L75" s="167"/>
      <c r="M75" s="167"/>
      <c r="N75" s="27"/>
      <c r="O75" s="27"/>
      <c r="P75" s="26"/>
      <c r="Q75" s="35"/>
      <c r="R75" s="27"/>
      <c r="S75" s="27"/>
      <c r="T75" s="28"/>
      <c r="U75" s="27"/>
      <c r="V75" s="27"/>
      <c r="W75" s="27"/>
      <c r="X75" s="27"/>
      <c r="Y75" s="27"/>
      <c r="Z75" s="29"/>
      <c r="AA75" s="26"/>
      <c r="AB75" s="33"/>
      <c r="AC75" s="30"/>
      <c r="AD75" s="29"/>
      <c r="AE75" s="30"/>
      <c r="AF75" s="29"/>
      <c r="AG75" s="29"/>
      <c r="AH75" s="33"/>
      <c r="AI75" s="29"/>
      <c r="AJ75" s="30"/>
      <c r="AK75" s="29"/>
      <c r="AL75" s="65"/>
      <c r="AM75" s="29"/>
      <c r="AN75" s="29"/>
      <c r="AO75" s="29"/>
      <c r="AP75" s="34"/>
      <c r="AQ75" s="69"/>
      <c r="AR75" s="69"/>
      <c r="AT75" s="120"/>
      <c r="AU75" s="123">
        <f t="shared" si="3"/>
        <v>0</v>
      </c>
      <c r="AV75" s="123">
        <f t="shared" si="4"/>
        <v>0</v>
      </c>
      <c r="AW75" s="122"/>
    </row>
    <row r="76" spans="1:49" s="63" customFormat="1" ht="36.75" customHeight="1" x14ac:dyDescent="0.2">
      <c r="A76" s="42" t="s">
        <v>237</v>
      </c>
      <c r="B76" s="15" t="s">
        <v>247</v>
      </c>
      <c r="C76" s="16" t="s">
        <v>87</v>
      </c>
      <c r="D76" s="70" t="s">
        <v>235</v>
      </c>
      <c r="E76" s="67" t="s">
        <v>7</v>
      </c>
      <c r="F76" s="67" t="s">
        <v>7</v>
      </c>
      <c r="G76" s="67">
        <v>780</v>
      </c>
      <c r="H76" s="18" t="s">
        <v>248</v>
      </c>
      <c r="I76" s="18"/>
      <c r="J76" s="18"/>
      <c r="K76" s="18"/>
      <c r="L76" s="19" t="s">
        <v>124</v>
      </c>
      <c r="M76" s="18" t="s">
        <v>249</v>
      </c>
      <c r="N76" s="20">
        <v>1</v>
      </c>
      <c r="O76" s="16"/>
      <c r="P76" s="21" t="s">
        <v>250</v>
      </c>
      <c r="Q76" s="22"/>
      <c r="R76" s="16">
        <v>1.2</v>
      </c>
      <c r="S76" s="16"/>
      <c r="T76" s="44"/>
      <c r="U76" s="44"/>
      <c r="V76" s="16"/>
      <c r="W76" s="16"/>
      <c r="X76" s="44"/>
      <c r="Y76" s="44"/>
      <c r="Z76" s="16" t="s">
        <v>96</v>
      </c>
      <c r="AA76" s="38">
        <f>N76*(R76+V76)</f>
        <v>1.2</v>
      </c>
      <c r="AB76" s="22">
        <v>3.7</v>
      </c>
      <c r="AC76" s="16" t="s">
        <v>126</v>
      </c>
      <c r="AD76" s="16" t="s">
        <v>251</v>
      </c>
      <c r="AE76" s="16"/>
      <c r="AF76" s="16"/>
      <c r="AG76" s="21"/>
      <c r="AH76" s="22"/>
      <c r="AI76" s="74"/>
      <c r="AJ76" s="16"/>
      <c r="AK76" s="16"/>
      <c r="AL76" s="16"/>
      <c r="AM76" s="31"/>
      <c r="AN76" s="44"/>
      <c r="AO76" s="44"/>
      <c r="AP76" s="21"/>
      <c r="AQ76" s="68" t="s">
        <v>128</v>
      </c>
      <c r="AR76" s="68"/>
      <c r="AT76" s="122"/>
      <c r="AU76" s="123">
        <f t="shared" si="3"/>
        <v>0</v>
      </c>
      <c r="AV76" s="123">
        <f t="shared" si="4"/>
        <v>0</v>
      </c>
      <c r="AW76" s="122"/>
    </row>
    <row r="77" spans="1:49" s="1" customFormat="1" ht="25.5" customHeight="1" x14ac:dyDescent="0.2">
      <c r="A77" s="163" t="s">
        <v>266</v>
      </c>
      <c r="B77" s="166"/>
      <c r="C77" s="166"/>
      <c r="D77" s="166"/>
      <c r="E77" s="166"/>
      <c r="F77" s="166"/>
      <c r="G77" s="166"/>
      <c r="H77" s="167"/>
      <c r="I77" s="167"/>
      <c r="J77" s="167"/>
      <c r="K77" s="167"/>
      <c r="L77" s="167"/>
      <c r="M77" s="167"/>
      <c r="N77" s="27"/>
      <c r="O77" s="27"/>
      <c r="P77" s="26"/>
      <c r="Q77" s="35"/>
      <c r="R77" s="27"/>
      <c r="S77" s="27"/>
      <c r="T77" s="28"/>
      <c r="U77" s="27"/>
      <c r="V77" s="27"/>
      <c r="W77" s="27"/>
      <c r="X77" s="27"/>
      <c r="Y77" s="27"/>
      <c r="Z77" s="29"/>
      <c r="AA77" s="26"/>
      <c r="AB77" s="33"/>
      <c r="AC77" s="30"/>
      <c r="AD77" s="29"/>
      <c r="AE77" s="30"/>
      <c r="AF77" s="29"/>
      <c r="AG77" s="29"/>
      <c r="AH77" s="33"/>
      <c r="AI77" s="29"/>
      <c r="AJ77" s="30"/>
      <c r="AK77" s="29"/>
      <c r="AL77" s="65"/>
      <c r="AM77" s="29"/>
      <c r="AN77" s="29"/>
      <c r="AO77" s="29"/>
      <c r="AP77" s="34"/>
      <c r="AQ77" s="69"/>
      <c r="AR77" s="69"/>
      <c r="AT77" s="120"/>
      <c r="AU77" s="123">
        <f>AT77*N77</f>
        <v>0</v>
      </c>
      <c r="AV77" s="123">
        <f>AI77*N77</f>
        <v>0</v>
      </c>
      <c r="AW77" s="122"/>
    </row>
    <row r="78" spans="1:49" s="63" customFormat="1" ht="36.75" customHeight="1" x14ac:dyDescent="0.2">
      <c r="A78" s="42" t="s">
        <v>267</v>
      </c>
      <c r="B78" s="15" t="s">
        <v>262</v>
      </c>
      <c r="C78" s="16" t="s">
        <v>263</v>
      </c>
      <c r="D78" s="70" t="s">
        <v>7</v>
      </c>
      <c r="E78" s="67" t="s">
        <v>7</v>
      </c>
      <c r="F78" s="67" t="s">
        <v>7</v>
      </c>
      <c r="G78" s="67">
        <v>9</v>
      </c>
      <c r="H78" s="18" t="s">
        <v>230</v>
      </c>
      <c r="I78" s="18"/>
      <c r="J78" s="18"/>
      <c r="K78" s="18"/>
      <c r="L78" s="19" t="s">
        <v>229</v>
      </c>
      <c r="M78" s="18" t="s">
        <v>264</v>
      </c>
      <c r="N78" s="20">
        <v>1</v>
      </c>
      <c r="O78" s="16"/>
      <c r="P78" s="21">
        <v>6.3</v>
      </c>
      <c r="Q78" s="22"/>
      <c r="R78" s="16"/>
      <c r="S78" s="16"/>
      <c r="T78" s="44"/>
      <c r="U78" s="44"/>
      <c r="V78" s="16">
        <v>0.25</v>
      </c>
      <c r="W78" s="16">
        <v>0.76</v>
      </c>
      <c r="X78" s="44"/>
      <c r="Y78" s="44"/>
      <c r="Z78" s="16" t="s">
        <v>96</v>
      </c>
      <c r="AA78" s="38">
        <f>N78*(R78+V78)</f>
        <v>0.25</v>
      </c>
      <c r="AB78" s="22"/>
      <c r="AC78" s="16"/>
      <c r="AD78" s="16"/>
      <c r="AE78" s="16"/>
      <c r="AF78" s="16"/>
      <c r="AG78" s="21"/>
      <c r="AH78" s="22"/>
      <c r="AI78" s="74"/>
      <c r="AJ78" s="16"/>
      <c r="AK78" s="16"/>
      <c r="AL78" s="16"/>
      <c r="AM78" s="31"/>
      <c r="AN78" s="44"/>
      <c r="AO78" s="44"/>
      <c r="AP78" s="21"/>
      <c r="AQ78" s="68" t="s">
        <v>265</v>
      </c>
      <c r="AR78" s="68"/>
      <c r="AT78" s="122"/>
      <c r="AU78" s="123">
        <f>AT78*N78</f>
        <v>0</v>
      </c>
      <c r="AV78" s="123">
        <f>AI78*N78</f>
        <v>0</v>
      </c>
      <c r="AW78" s="122"/>
    </row>
    <row r="79" spans="1:49" s="63" customFormat="1" ht="36.75" customHeight="1" x14ac:dyDescent="0.2">
      <c r="A79" s="42" t="s">
        <v>268</v>
      </c>
      <c r="B79" s="15" t="s">
        <v>262</v>
      </c>
      <c r="C79" s="16" t="s">
        <v>263</v>
      </c>
      <c r="D79" s="70" t="s">
        <v>7</v>
      </c>
      <c r="E79" s="67" t="s">
        <v>7</v>
      </c>
      <c r="F79" s="67" t="s">
        <v>7</v>
      </c>
      <c r="G79" s="67">
        <v>9</v>
      </c>
      <c r="H79" s="18" t="s">
        <v>230</v>
      </c>
      <c r="I79" s="18"/>
      <c r="J79" s="18"/>
      <c r="K79" s="18"/>
      <c r="L79" s="19" t="s">
        <v>229</v>
      </c>
      <c r="M79" s="18" t="s">
        <v>264</v>
      </c>
      <c r="N79" s="20">
        <v>1</v>
      </c>
      <c r="O79" s="16"/>
      <c r="P79" s="21">
        <v>6.3</v>
      </c>
      <c r="Q79" s="22"/>
      <c r="R79" s="16"/>
      <c r="S79" s="16"/>
      <c r="T79" s="44"/>
      <c r="U79" s="44"/>
      <c r="V79" s="16">
        <v>0.25</v>
      </c>
      <c r="W79" s="16">
        <v>0.76</v>
      </c>
      <c r="X79" s="44"/>
      <c r="Y79" s="44"/>
      <c r="Z79" s="16" t="s">
        <v>96</v>
      </c>
      <c r="AA79" s="38">
        <f>N79*(R79+V79)</f>
        <v>0.25</v>
      </c>
      <c r="AB79" s="22"/>
      <c r="AC79" s="16"/>
      <c r="AD79" s="16"/>
      <c r="AE79" s="16"/>
      <c r="AF79" s="16"/>
      <c r="AG79" s="21"/>
      <c r="AH79" s="22"/>
      <c r="AI79" s="74"/>
      <c r="AJ79" s="16"/>
      <c r="AK79" s="16"/>
      <c r="AL79" s="16"/>
      <c r="AM79" s="31"/>
      <c r="AN79" s="44"/>
      <c r="AO79" s="44"/>
      <c r="AP79" s="21"/>
      <c r="AQ79" s="68" t="s">
        <v>265</v>
      </c>
      <c r="AR79" s="68"/>
      <c r="AT79" s="122"/>
      <c r="AU79" s="123">
        <f>AT79*N79</f>
        <v>0</v>
      </c>
      <c r="AV79" s="123">
        <f>AI79*N79</f>
        <v>0</v>
      </c>
      <c r="AW79" s="122"/>
    </row>
    <row r="80" spans="1:49" s="117" customFormat="1" ht="15" x14ac:dyDescent="0.2">
      <c r="A80" s="132"/>
      <c r="B80" s="133"/>
      <c r="C80" s="134"/>
      <c r="D80" s="135"/>
      <c r="E80" s="136"/>
      <c r="F80" s="136"/>
      <c r="G80" s="135"/>
      <c r="H80" s="137"/>
      <c r="I80" s="137"/>
      <c r="J80" s="137"/>
      <c r="K80" s="137"/>
      <c r="L80" s="138"/>
      <c r="M80" s="137"/>
      <c r="N80" s="139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40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7"/>
      <c r="AR80" s="137"/>
      <c r="AT80" s="122"/>
      <c r="AU80" s="123"/>
      <c r="AV80" s="123"/>
      <c r="AW80" s="122"/>
    </row>
    <row r="81" spans="1:86" s="117" customFormat="1" ht="15" x14ac:dyDescent="0.2">
      <c r="A81" s="132"/>
      <c r="B81" s="133"/>
      <c r="C81" s="134"/>
      <c r="D81" s="135"/>
      <c r="E81" s="136"/>
      <c r="F81" s="136"/>
      <c r="G81" s="135"/>
      <c r="H81" s="137"/>
      <c r="I81" s="137"/>
      <c r="J81" s="137"/>
      <c r="K81" s="137"/>
      <c r="L81" s="138"/>
      <c r="M81" s="137"/>
      <c r="N81" s="139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40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7"/>
      <c r="AR81" s="137"/>
      <c r="AT81" s="122"/>
      <c r="AU81" s="123"/>
      <c r="AV81" s="123"/>
      <c r="AW81" s="122"/>
    </row>
    <row r="82" spans="1:86" x14ac:dyDescent="0.2">
      <c r="A82" s="10"/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39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45"/>
      <c r="AR82" s="45"/>
      <c r="AS82" s="10"/>
      <c r="AT82" s="124"/>
      <c r="AU82" s="125"/>
      <c r="AV82" s="125"/>
      <c r="AW82" s="124">
        <f>SUM(AW10:AW74)</f>
        <v>225.5</v>
      </c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</row>
    <row r="83" spans="1:86" x14ac:dyDescent="0.2">
      <c r="A83" s="10"/>
      <c r="B83" s="11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39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45"/>
      <c r="AR83" s="45"/>
      <c r="AS83" s="10"/>
      <c r="AT83" s="124"/>
      <c r="AU83" s="125"/>
      <c r="AV83" s="125"/>
      <c r="AW83" s="124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</row>
    <row r="84" spans="1:86" x14ac:dyDescent="0.2">
      <c r="A84" s="10"/>
      <c r="B84" s="11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39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45"/>
      <c r="AR84" s="45"/>
      <c r="AS84" s="10"/>
      <c r="AT84" s="124"/>
      <c r="AU84" s="125"/>
      <c r="AV84" s="125"/>
      <c r="AW84" s="124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</row>
    <row r="85" spans="1:86" x14ac:dyDescent="0.2">
      <c r="A85" s="10"/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39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45"/>
      <c r="AR85" s="45"/>
      <c r="AS85" s="10"/>
      <c r="AT85" s="124"/>
      <c r="AU85" s="125"/>
      <c r="AV85" s="125"/>
      <c r="AW85" s="124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</row>
    <row r="86" spans="1:86" x14ac:dyDescent="0.2">
      <c r="A86" s="10"/>
      <c r="B86" s="11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39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45"/>
      <c r="AR86" s="45"/>
      <c r="AS86" s="10"/>
      <c r="AT86" s="124"/>
      <c r="AU86" s="125"/>
      <c r="AV86" s="125"/>
      <c r="AW86" s="124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</row>
    <row r="87" spans="1:86" x14ac:dyDescent="0.2">
      <c r="A87" s="10"/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39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45"/>
      <c r="AR87" s="45"/>
      <c r="AS87" s="10"/>
      <c r="AT87" s="124"/>
      <c r="AU87" s="125"/>
      <c r="AV87" s="125"/>
      <c r="AW87" s="124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</row>
    <row r="88" spans="1:86" x14ac:dyDescent="0.2">
      <c r="A88" s="10"/>
      <c r="B88" s="11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39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45"/>
      <c r="AR88" s="45"/>
      <c r="AS88" s="10"/>
      <c r="AT88" s="124"/>
      <c r="AU88" s="125"/>
      <c r="AV88" s="125"/>
      <c r="AW88" s="124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</row>
    <row r="89" spans="1:86" x14ac:dyDescent="0.2">
      <c r="A89" s="10"/>
      <c r="B89" s="11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39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45"/>
      <c r="AR89" s="45"/>
      <c r="AS89" s="10"/>
      <c r="AT89" s="124"/>
      <c r="AU89" s="125"/>
      <c r="AV89" s="125"/>
      <c r="AW89" s="124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</row>
    <row r="90" spans="1:86" x14ac:dyDescent="0.2">
      <c r="A90" s="10"/>
      <c r="B90" s="11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39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45"/>
      <c r="AR90" s="45"/>
      <c r="AS90" s="10"/>
      <c r="AT90" s="124"/>
      <c r="AU90" s="125"/>
      <c r="AV90" s="125"/>
      <c r="AW90" s="124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</row>
    <row r="91" spans="1:86" x14ac:dyDescent="0.2">
      <c r="A91" s="10"/>
      <c r="B91" s="11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39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45"/>
      <c r="AR91" s="45"/>
      <c r="AS91" s="10"/>
      <c r="AT91" s="124"/>
      <c r="AU91" s="125"/>
      <c r="AV91" s="125"/>
      <c r="AW91" s="124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</row>
    <row r="92" spans="1:86" x14ac:dyDescent="0.2">
      <c r="A92" s="10"/>
      <c r="B92" s="11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39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45"/>
      <c r="AR92" s="45"/>
      <c r="AS92" s="10"/>
      <c r="AT92" s="124"/>
      <c r="AU92" s="125"/>
      <c r="AV92" s="125"/>
      <c r="AW92" s="124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</row>
    <row r="93" spans="1:86" x14ac:dyDescent="0.2">
      <c r="A93" s="10"/>
      <c r="B93" s="11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39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45"/>
      <c r="AR93" s="45"/>
      <c r="AS93" s="10"/>
      <c r="AT93" s="124"/>
      <c r="AU93" s="125"/>
      <c r="AV93" s="125"/>
      <c r="AW93" s="124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</row>
    <row r="94" spans="1:86" x14ac:dyDescent="0.2">
      <c r="A94" s="10"/>
      <c r="B94" s="11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39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45"/>
      <c r="AR94" s="45"/>
      <c r="AS94" s="10"/>
      <c r="AT94" s="124"/>
      <c r="AU94" s="125"/>
      <c r="AV94" s="125"/>
      <c r="AW94" s="124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</row>
    <row r="95" spans="1:86" x14ac:dyDescent="0.2">
      <c r="A95" s="10"/>
      <c r="B95" s="11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39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45"/>
      <c r="AR95" s="45"/>
      <c r="AS95" s="10"/>
      <c r="AT95" s="124"/>
      <c r="AU95" s="125"/>
      <c r="AV95" s="125"/>
      <c r="AW95" s="124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</row>
    <row r="96" spans="1:86" x14ac:dyDescent="0.2">
      <c r="A96" s="10"/>
      <c r="B96" s="11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39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45"/>
      <c r="AR96" s="45"/>
      <c r="AS96" s="10"/>
      <c r="AT96" s="124"/>
      <c r="AU96" s="125"/>
      <c r="AV96" s="125"/>
      <c r="AW96" s="124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</row>
    <row r="97" spans="1:86" x14ac:dyDescent="0.2">
      <c r="A97" s="10"/>
      <c r="B97" s="11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39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45"/>
      <c r="AR97" s="45"/>
      <c r="AS97" s="10"/>
      <c r="AT97" s="124"/>
      <c r="AU97" s="125"/>
      <c r="AV97" s="125"/>
      <c r="AW97" s="124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</row>
    <row r="98" spans="1:86" x14ac:dyDescent="0.2">
      <c r="A98" s="10"/>
      <c r="B98" s="11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39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45"/>
      <c r="AR98" s="45"/>
      <c r="AS98" s="10"/>
      <c r="AT98" s="124"/>
      <c r="AU98" s="125"/>
      <c r="AV98" s="125"/>
      <c r="AW98" s="124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</row>
    <row r="99" spans="1:86" x14ac:dyDescent="0.2">
      <c r="A99" s="10"/>
      <c r="B99" s="11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39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45"/>
      <c r="AR99" s="45"/>
      <c r="AS99" s="10"/>
      <c r="AT99" s="124"/>
      <c r="AU99" s="125"/>
      <c r="AV99" s="125"/>
      <c r="AW99" s="124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</row>
    <row r="100" spans="1:86" x14ac:dyDescent="0.2">
      <c r="A100" s="10"/>
      <c r="B100" s="11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39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45"/>
      <c r="AR100" s="45"/>
      <c r="AS100" s="10"/>
      <c r="AT100" s="124"/>
      <c r="AU100" s="125"/>
      <c r="AV100" s="125"/>
      <c r="AW100" s="124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</row>
    <row r="101" spans="1:86" x14ac:dyDescent="0.2">
      <c r="A101" s="10"/>
      <c r="B101" s="11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39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45"/>
      <c r="AR101" s="45"/>
      <c r="AS101" s="10"/>
      <c r="AT101" s="124"/>
      <c r="AU101" s="125"/>
      <c r="AV101" s="125"/>
      <c r="AW101" s="124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</row>
    <row r="102" spans="1:86" x14ac:dyDescent="0.2">
      <c r="A102" s="10"/>
      <c r="B102" s="1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39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45"/>
      <c r="AR102" s="45"/>
      <c r="AS102" s="10"/>
      <c r="AT102" s="124"/>
      <c r="AU102" s="125"/>
      <c r="AV102" s="125"/>
      <c r="AW102" s="124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</row>
    <row r="103" spans="1:86" x14ac:dyDescent="0.2">
      <c r="A103" s="10"/>
      <c r="B103" s="11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39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45"/>
      <c r="AR103" s="45"/>
      <c r="AS103" s="10"/>
      <c r="AT103" s="124"/>
      <c r="AU103" s="125"/>
      <c r="AV103" s="125"/>
      <c r="AW103" s="124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</row>
    <row r="104" spans="1:86" x14ac:dyDescent="0.2">
      <c r="A104" s="10"/>
      <c r="B104" s="11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39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45"/>
      <c r="AR104" s="45"/>
      <c r="AS104" s="10"/>
      <c r="AT104" s="124"/>
      <c r="AU104" s="125"/>
      <c r="AV104" s="125"/>
      <c r="AW104" s="124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</row>
    <row r="105" spans="1:86" x14ac:dyDescent="0.2">
      <c r="A105" s="10"/>
      <c r="B105" s="11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39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45"/>
      <c r="AR105" s="45"/>
      <c r="AS105" s="10"/>
      <c r="AT105" s="124"/>
      <c r="AU105" s="125"/>
      <c r="AV105" s="125"/>
      <c r="AW105" s="124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</row>
    <row r="106" spans="1:86" x14ac:dyDescent="0.2">
      <c r="A106" s="10"/>
      <c r="B106" s="11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39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45"/>
      <c r="AR106" s="45"/>
      <c r="AS106" s="10"/>
      <c r="AT106" s="124"/>
      <c r="AU106" s="125"/>
      <c r="AV106" s="125"/>
      <c r="AW106" s="124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</row>
    <row r="107" spans="1:86" x14ac:dyDescent="0.2">
      <c r="A107" s="10"/>
      <c r="B107" s="11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39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45"/>
      <c r="AR107" s="45"/>
      <c r="AS107" s="10"/>
      <c r="AT107" s="124"/>
      <c r="AU107" s="125"/>
      <c r="AV107" s="125"/>
      <c r="AW107" s="124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</row>
    <row r="108" spans="1:86" x14ac:dyDescent="0.2">
      <c r="A108" s="10"/>
      <c r="B108" s="11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39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45"/>
      <c r="AR108" s="45"/>
      <c r="AS108" s="10"/>
      <c r="AT108" s="124"/>
      <c r="AU108" s="125"/>
      <c r="AV108" s="125"/>
      <c r="AW108" s="124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</row>
    <row r="109" spans="1:86" x14ac:dyDescent="0.2">
      <c r="A109" s="10"/>
      <c r="B109" s="11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39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45"/>
      <c r="AR109" s="45"/>
      <c r="AS109" s="10"/>
      <c r="AT109" s="124"/>
      <c r="AU109" s="125"/>
      <c r="AV109" s="125"/>
      <c r="AW109" s="124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</row>
    <row r="110" spans="1:86" x14ac:dyDescent="0.2">
      <c r="A110" s="10"/>
      <c r="B110" s="11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39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45"/>
      <c r="AR110" s="45"/>
      <c r="AS110" s="10"/>
      <c r="AT110" s="124"/>
      <c r="AU110" s="125"/>
      <c r="AV110" s="125"/>
      <c r="AW110" s="124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</row>
    <row r="111" spans="1:86" x14ac:dyDescent="0.2">
      <c r="A111" s="10"/>
      <c r="B111" s="11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39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45"/>
      <c r="AR111" s="45"/>
      <c r="AS111" s="10"/>
      <c r="AT111" s="124"/>
      <c r="AU111" s="125"/>
      <c r="AV111" s="125"/>
      <c r="AW111" s="124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</row>
    <row r="112" spans="1:86" x14ac:dyDescent="0.2">
      <c r="A112" s="10"/>
      <c r="B112" s="11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39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45"/>
      <c r="AR112" s="45"/>
      <c r="AS112" s="10"/>
      <c r="AT112" s="124"/>
      <c r="AU112" s="125"/>
      <c r="AV112" s="125"/>
      <c r="AW112" s="124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</row>
    <row r="113" spans="1:86" x14ac:dyDescent="0.2">
      <c r="A113" s="10"/>
      <c r="B113" s="11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39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45"/>
      <c r="AR113" s="45"/>
      <c r="AS113" s="10"/>
      <c r="AT113" s="124"/>
      <c r="AU113" s="125"/>
      <c r="AV113" s="125"/>
      <c r="AW113" s="124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</row>
    <row r="114" spans="1:86" x14ac:dyDescent="0.2">
      <c r="A114" s="10"/>
      <c r="B114" s="11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39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45"/>
      <c r="AR114" s="45"/>
      <c r="AS114" s="10"/>
      <c r="AT114" s="124"/>
      <c r="AU114" s="125"/>
      <c r="AV114" s="125"/>
      <c r="AW114" s="124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</row>
    <row r="115" spans="1:86" x14ac:dyDescent="0.2">
      <c r="A115" s="10"/>
      <c r="B115" s="11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39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45"/>
      <c r="AR115" s="45"/>
      <c r="AS115" s="10"/>
      <c r="AT115" s="124"/>
      <c r="AU115" s="125"/>
      <c r="AV115" s="125"/>
      <c r="AW115" s="124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</row>
    <row r="116" spans="1:86" x14ac:dyDescent="0.2">
      <c r="A116" s="10"/>
      <c r="B116" s="11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39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45"/>
      <c r="AR116" s="45"/>
      <c r="AS116" s="10"/>
      <c r="AT116" s="124"/>
      <c r="AU116" s="125"/>
      <c r="AV116" s="125"/>
      <c r="AW116" s="124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</row>
    <row r="117" spans="1:86" x14ac:dyDescent="0.2">
      <c r="A117" s="10"/>
      <c r="B117" s="11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39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45"/>
      <c r="AR117" s="45"/>
      <c r="AS117" s="10"/>
      <c r="AT117" s="124"/>
      <c r="AU117" s="125"/>
      <c r="AV117" s="125"/>
      <c r="AW117" s="124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</row>
    <row r="118" spans="1:86" x14ac:dyDescent="0.2">
      <c r="A118" s="10"/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39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45"/>
      <c r="AR118" s="45"/>
      <c r="AS118" s="10"/>
      <c r="AT118" s="124"/>
      <c r="AU118" s="125"/>
      <c r="AV118" s="125"/>
      <c r="AW118" s="124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</row>
    <row r="119" spans="1:86" x14ac:dyDescent="0.2">
      <c r="A119" s="10"/>
      <c r="B119" s="11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39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45"/>
      <c r="AR119" s="45"/>
      <c r="AS119" s="10"/>
      <c r="AT119" s="124"/>
      <c r="AU119" s="125"/>
      <c r="AV119" s="125"/>
      <c r="AW119" s="124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</row>
    <row r="120" spans="1:86" x14ac:dyDescent="0.2">
      <c r="A120" s="10"/>
      <c r="B120" s="11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39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45"/>
      <c r="AR120" s="45"/>
      <c r="AS120" s="10"/>
      <c r="AT120" s="124"/>
      <c r="AU120" s="125"/>
      <c r="AV120" s="125"/>
      <c r="AW120" s="124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</row>
    <row r="121" spans="1:86" x14ac:dyDescent="0.2">
      <c r="A121" s="10"/>
      <c r="B121" s="11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39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45"/>
      <c r="AR121" s="45"/>
      <c r="AS121" s="10"/>
      <c r="AT121" s="124"/>
      <c r="AU121" s="125"/>
      <c r="AV121" s="125"/>
      <c r="AW121" s="124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</row>
    <row r="122" spans="1:86" x14ac:dyDescent="0.2">
      <c r="A122" s="10"/>
      <c r="B122" s="11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39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45"/>
      <c r="AR122" s="45"/>
      <c r="AS122" s="10"/>
      <c r="AT122" s="124"/>
      <c r="AU122" s="125"/>
      <c r="AV122" s="125"/>
      <c r="AW122" s="124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</row>
    <row r="123" spans="1:86" x14ac:dyDescent="0.2">
      <c r="A123" s="10"/>
      <c r="B123" s="11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39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45"/>
      <c r="AR123" s="45"/>
      <c r="AS123" s="10"/>
      <c r="AT123" s="124"/>
      <c r="AU123" s="125"/>
      <c r="AV123" s="125"/>
      <c r="AW123" s="124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</row>
    <row r="124" spans="1:86" x14ac:dyDescent="0.2">
      <c r="A124" s="10"/>
      <c r="B124" s="11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39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45"/>
      <c r="AR124" s="45"/>
      <c r="AS124" s="10"/>
      <c r="AT124" s="124"/>
      <c r="AU124" s="125"/>
      <c r="AV124" s="125"/>
      <c r="AW124" s="124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</row>
    <row r="125" spans="1:86" x14ac:dyDescent="0.2">
      <c r="A125" s="10"/>
      <c r="B125" s="11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39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45"/>
      <c r="AR125" s="45"/>
      <c r="AS125" s="10"/>
      <c r="AT125" s="124"/>
      <c r="AU125" s="125"/>
      <c r="AV125" s="125"/>
      <c r="AW125" s="124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</row>
    <row r="126" spans="1:86" x14ac:dyDescent="0.2">
      <c r="A126" s="10"/>
      <c r="B126" s="11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39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45"/>
      <c r="AR126" s="45"/>
      <c r="AS126" s="10"/>
      <c r="AT126" s="124"/>
      <c r="AU126" s="125"/>
      <c r="AV126" s="125"/>
      <c r="AW126" s="124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</row>
    <row r="127" spans="1:86" x14ac:dyDescent="0.2">
      <c r="A127" s="10"/>
      <c r="B127" s="11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39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45"/>
      <c r="AR127" s="45"/>
      <c r="AS127" s="10"/>
      <c r="AT127" s="124"/>
      <c r="AU127" s="125"/>
      <c r="AV127" s="125"/>
      <c r="AW127" s="124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</row>
    <row r="128" spans="1:86" x14ac:dyDescent="0.2">
      <c r="A128" s="10"/>
      <c r="B128" s="11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39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45"/>
      <c r="AR128" s="45"/>
      <c r="AS128" s="10"/>
      <c r="AT128" s="124"/>
      <c r="AU128" s="125"/>
      <c r="AV128" s="125"/>
      <c r="AW128" s="124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</row>
    <row r="129" spans="1:86" x14ac:dyDescent="0.2">
      <c r="A129" s="10"/>
      <c r="B129" s="11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39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45"/>
      <c r="AR129" s="45"/>
      <c r="AS129" s="10"/>
      <c r="AT129" s="124"/>
      <c r="AU129" s="125"/>
      <c r="AV129" s="125"/>
      <c r="AW129" s="124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</row>
    <row r="130" spans="1:86" x14ac:dyDescent="0.2">
      <c r="A130" s="10"/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39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45"/>
      <c r="AR130" s="45"/>
      <c r="AS130" s="10"/>
      <c r="AT130" s="124"/>
      <c r="AU130" s="125"/>
      <c r="AV130" s="125"/>
      <c r="AW130" s="124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</row>
    <row r="131" spans="1:86" x14ac:dyDescent="0.2">
      <c r="A131" s="10"/>
      <c r="B131" s="11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39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45"/>
      <c r="AR131" s="45"/>
      <c r="AS131" s="10"/>
      <c r="AT131" s="124"/>
      <c r="AU131" s="125"/>
      <c r="AV131" s="125"/>
      <c r="AW131" s="124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</row>
    <row r="132" spans="1:86" x14ac:dyDescent="0.2">
      <c r="A132" s="10"/>
      <c r="B132" s="11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39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45"/>
      <c r="AR132" s="45"/>
      <c r="AS132" s="10"/>
      <c r="AT132" s="124"/>
      <c r="AU132" s="125"/>
      <c r="AV132" s="125"/>
      <c r="AW132" s="124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</row>
    <row r="133" spans="1:86" x14ac:dyDescent="0.2">
      <c r="A133" s="13"/>
      <c r="B133" s="11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40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46"/>
      <c r="AR133" s="46"/>
      <c r="AS133" s="13"/>
      <c r="AT133" s="126"/>
      <c r="AW133" s="126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</row>
    <row r="134" spans="1:86" x14ac:dyDescent="0.2">
      <c r="A134" s="13"/>
      <c r="B134" s="11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40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46"/>
      <c r="AR134" s="46"/>
      <c r="AS134" s="13"/>
      <c r="AT134" s="126"/>
      <c r="AW134" s="126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</row>
    <row r="135" spans="1:86" x14ac:dyDescent="0.2">
      <c r="A135" s="13"/>
      <c r="B135" s="11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40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46"/>
      <c r="AR135" s="46"/>
      <c r="AS135" s="13"/>
      <c r="AT135" s="126"/>
      <c r="AW135" s="126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</row>
    <row r="136" spans="1:86" x14ac:dyDescent="0.2">
      <c r="A136" s="13"/>
      <c r="B136" s="11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40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46"/>
      <c r="AR136" s="46"/>
      <c r="AS136" s="13"/>
      <c r="AT136" s="126"/>
      <c r="AW136" s="126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</row>
    <row r="137" spans="1:86" x14ac:dyDescent="0.2">
      <c r="A137" s="13"/>
      <c r="B137" s="11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40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46"/>
      <c r="AR137" s="46"/>
      <c r="AS137" s="13"/>
      <c r="AT137" s="126"/>
      <c r="AW137" s="126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</row>
    <row r="138" spans="1:86" x14ac:dyDescent="0.2">
      <c r="A138" s="13"/>
      <c r="B138" s="11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40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46"/>
      <c r="AR138" s="46"/>
      <c r="AS138" s="13"/>
      <c r="AT138" s="126"/>
      <c r="AW138" s="126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</row>
    <row r="139" spans="1:86" x14ac:dyDescent="0.2">
      <c r="A139" s="13"/>
      <c r="B139" s="11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40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46"/>
      <c r="AR139" s="46"/>
      <c r="AS139" s="13"/>
      <c r="AT139" s="126"/>
      <c r="AW139" s="126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</row>
    <row r="140" spans="1:86" x14ac:dyDescent="0.2">
      <c r="A140" s="13"/>
      <c r="B140" s="11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40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46"/>
      <c r="AR140" s="46"/>
      <c r="AS140" s="13"/>
      <c r="AT140" s="126"/>
      <c r="AW140" s="126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</row>
    <row r="141" spans="1:86" x14ac:dyDescent="0.2">
      <c r="A141" s="13"/>
      <c r="B141" s="11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40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46"/>
      <c r="AR141" s="46"/>
      <c r="AS141" s="13"/>
      <c r="AT141" s="126"/>
      <c r="AW141" s="126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</row>
    <row r="142" spans="1:86" x14ac:dyDescent="0.2">
      <c r="A142" s="13"/>
      <c r="B142" s="11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40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46"/>
      <c r="AR142" s="46"/>
      <c r="AS142" s="13"/>
      <c r="AT142" s="126"/>
      <c r="AW142" s="126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</row>
    <row r="143" spans="1:86" x14ac:dyDescent="0.2">
      <c r="A143" s="13"/>
      <c r="B143" s="11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40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46"/>
      <c r="AR143" s="46"/>
      <c r="AS143" s="13"/>
      <c r="AT143" s="126"/>
      <c r="AW143" s="126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</row>
    <row r="144" spans="1:86" x14ac:dyDescent="0.2">
      <c r="A144" s="13"/>
      <c r="B144" s="11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40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46"/>
      <c r="AR144" s="46"/>
      <c r="AS144" s="13"/>
      <c r="AT144" s="126"/>
      <c r="AW144" s="126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</row>
    <row r="145" spans="1:74" x14ac:dyDescent="0.2">
      <c r="A145" s="13"/>
      <c r="B145" s="11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40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46"/>
      <c r="AR145" s="46"/>
      <c r="AS145" s="13"/>
      <c r="AT145" s="126"/>
      <c r="AW145" s="126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</row>
    <row r="146" spans="1:74" x14ac:dyDescent="0.2">
      <c r="A146" s="13"/>
      <c r="B146" s="11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40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46"/>
      <c r="AR146" s="46"/>
      <c r="AS146" s="13"/>
      <c r="AT146" s="126"/>
      <c r="AW146" s="126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</row>
    <row r="147" spans="1:74" x14ac:dyDescent="0.2">
      <c r="A147" s="13"/>
      <c r="B147" s="11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40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46"/>
      <c r="AR147" s="46"/>
      <c r="AS147" s="13"/>
      <c r="AT147" s="126"/>
      <c r="AW147" s="126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</row>
    <row r="148" spans="1:74" x14ac:dyDescent="0.2">
      <c r="A148" s="13"/>
      <c r="B148" s="11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40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46"/>
      <c r="AR148" s="46"/>
      <c r="AS148" s="13"/>
      <c r="AT148" s="126"/>
      <c r="AW148" s="126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</row>
    <row r="149" spans="1:74" x14ac:dyDescent="0.2">
      <c r="A149" s="13"/>
      <c r="B149" s="11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40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46"/>
      <c r="AR149" s="46"/>
      <c r="AS149" s="13"/>
      <c r="AT149" s="126"/>
      <c r="AW149" s="126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</row>
    <row r="150" spans="1:74" x14ac:dyDescent="0.2">
      <c r="A150" s="13"/>
      <c r="B150" s="11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40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46"/>
      <c r="AR150" s="46"/>
      <c r="AS150" s="13"/>
      <c r="AT150" s="126"/>
      <c r="AW150" s="126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</row>
    <row r="151" spans="1:74" x14ac:dyDescent="0.2">
      <c r="A151" s="13"/>
      <c r="B151" s="11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40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46"/>
      <c r="AR151" s="46"/>
      <c r="AS151" s="13"/>
      <c r="AT151" s="126"/>
      <c r="AW151" s="126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</row>
    <row r="152" spans="1:74" x14ac:dyDescent="0.2">
      <c r="A152" s="13"/>
      <c r="B152" s="11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40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46"/>
      <c r="AR152" s="46"/>
      <c r="AS152" s="13"/>
      <c r="AT152" s="126"/>
      <c r="AW152" s="126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</row>
    <row r="153" spans="1:74" x14ac:dyDescent="0.2">
      <c r="A153" s="13"/>
      <c r="B153" s="11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40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46"/>
      <c r="AR153" s="46"/>
      <c r="AS153" s="13"/>
      <c r="AT153" s="126"/>
      <c r="AW153" s="126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</row>
    <row r="154" spans="1:74" x14ac:dyDescent="0.2">
      <c r="A154" s="13"/>
      <c r="B154" s="11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40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46"/>
      <c r="AR154" s="46"/>
      <c r="AS154" s="13"/>
      <c r="AT154" s="126"/>
      <c r="AW154" s="126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</row>
    <row r="155" spans="1:74" x14ac:dyDescent="0.2">
      <c r="A155" s="13"/>
      <c r="B155" s="11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40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46"/>
      <c r="AR155" s="46"/>
      <c r="AS155" s="13"/>
      <c r="AT155" s="126"/>
      <c r="AW155" s="126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</row>
    <row r="156" spans="1:74" x14ac:dyDescent="0.2">
      <c r="A156" s="13"/>
      <c r="B156" s="11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40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46"/>
      <c r="AR156" s="46"/>
      <c r="AS156" s="13"/>
      <c r="AT156" s="126"/>
      <c r="AW156" s="126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</row>
    <row r="157" spans="1:74" x14ac:dyDescent="0.2">
      <c r="A157" s="13"/>
      <c r="B157" s="11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40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46"/>
      <c r="AR157" s="46"/>
      <c r="AS157" s="13"/>
      <c r="AT157" s="126"/>
      <c r="AW157" s="126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</row>
    <row r="158" spans="1:74" x14ac:dyDescent="0.2">
      <c r="A158" s="13"/>
      <c r="B158" s="11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40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46"/>
      <c r="AR158" s="46"/>
      <c r="AS158" s="13"/>
      <c r="AT158" s="126"/>
      <c r="AW158" s="126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</row>
    <row r="159" spans="1:74" x14ac:dyDescent="0.2">
      <c r="A159" s="13"/>
      <c r="B159" s="11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40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46"/>
      <c r="AR159" s="46"/>
      <c r="AS159" s="13"/>
      <c r="AT159" s="126"/>
      <c r="AW159" s="126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</row>
    <row r="160" spans="1:74" x14ac:dyDescent="0.2">
      <c r="A160" s="13"/>
      <c r="B160" s="11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40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46"/>
      <c r="AR160" s="46"/>
      <c r="AS160" s="13"/>
      <c r="AT160" s="126"/>
      <c r="AW160" s="126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</row>
    <row r="161" spans="1:74" x14ac:dyDescent="0.2">
      <c r="A161" s="13"/>
      <c r="B161" s="11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40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46"/>
      <c r="AR161" s="46"/>
      <c r="AS161" s="13"/>
      <c r="AT161" s="126"/>
      <c r="AW161" s="126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</row>
    <row r="162" spans="1:74" x14ac:dyDescent="0.2">
      <c r="A162" s="13"/>
      <c r="B162" s="11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40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46"/>
      <c r="AR162" s="46"/>
      <c r="AS162" s="13"/>
      <c r="AT162" s="126"/>
      <c r="AW162" s="126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</row>
    <row r="163" spans="1:74" x14ac:dyDescent="0.2">
      <c r="A163" s="13"/>
      <c r="B163" s="11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40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46"/>
      <c r="AR163" s="46"/>
      <c r="AS163" s="13"/>
      <c r="AT163" s="126"/>
      <c r="AW163" s="126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</row>
    <row r="164" spans="1:74" x14ac:dyDescent="0.2">
      <c r="A164" s="13"/>
      <c r="B164" s="11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40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46"/>
      <c r="AR164" s="46"/>
      <c r="AS164" s="13"/>
      <c r="AT164" s="126"/>
      <c r="AW164" s="126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</row>
    <row r="165" spans="1:74" x14ac:dyDescent="0.2">
      <c r="A165" s="13"/>
      <c r="B165" s="11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40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46"/>
      <c r="AR165" s="46"/>
      <c r="AS165" s="13"/>
      <c r="AT165" s="126"/>
      <c r="AW165" s="126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</row>
    <row r="166" spans="1:74" x14ac:dyDescent="0.2">
      <c r="A166" s="13"/>
      <c r="B166" s="11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40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46"/>
      <c r="AR166" s="46"/>
      <c r="AS166" s="13"/>
      <c r="AT166" s="126"/>
      <c r="AW166" s="126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</row>
    <row r="167" spans="1:74" x14ac:dyDescent="0.2">
      <c r="A167" s="13"/>
      <c r="B167" s="11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40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46"/>
      <c r="AR167" s="46"/>
      <c r="AS167" s="13"/>
      <c r="AT167" s="126"/>
      <c r="AW167" s="126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</row>
    <row r="168" spans="1:74" x14ac:dyDescent="0.2">
      <c r="A168" s="13"/>
      <c r="B168" s="11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40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46"/>
      <c r="AR168" s="46"/>
      <c r="AS168" s="13"/>
      <c r="AT168" s="126"/>
      <c r="AW168" s="126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</row>
    <row r="169" spans="1:74" x14ac:dyDescent="0.2">
      <c r="A169" s="13"/>
      <c r="B169" s="11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40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46"/>
      <c r="AR169" s="46"/>
      <c r="AS169" s="13"/>
      <c r="AT169" s="126"/>
      <c r="AW169" s="126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</row>
    <row r="170" spans="1:74" x14ac:dyDescent="0.2">
      <c r="A170" s="13"/>
      <c r="B170" s="11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40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46"/>
      <c r="AR170" s="46"/>
      <c r="AS170" s="13"/>
      <c r="AT170" s="126"/>
      <c r="AW170" s="126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</row>
    <row r="171" spans="1:74" x14ac:dyDescent="0.2">
      <c r="A171" s="13"/>
      <c r="B171" s="11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40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46"/>
      <c r="AR171" s="46"/>
      <c r="AS171" s="13"/>
      <c r="AT171" s="126"/>
      <c r="AW171" s="126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</row>
    <row r="172" spans="1:74" x14ac:dyDescent="0.2">
      <c r="A172" s="13"/>
      <c r="B172" s="11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40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46"/>
      <c r="AR172" s="46"/>
      <c r="AS172" s="13"/>
      <c r="AT172" s="126"/>
      <c r="AW172" s="126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</row>
    <row r="173" spans="1:74" x14ac:dyDescent="0.2">
      <c r="A173" s="13"/>
      <c r="B173" s="11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40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46"/>
      <c r="AR173" s="46"/>
      <c r="AS173" s="13"/>
      <c r="AT173" s="126"/>
      <c r="AW173" s="126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</row>
    <row r="174" spans="1:74" x14ac:dyDescent="0.2">
      <c r="A174" s="13"/>
      <c r="B174" s="11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40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46"/>
      <c r="AR174" s="46"/>
      <c r="AS174" s="13"/>
      <c r="AT174" s="126"/>
      <c r="AW174" s="126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</row>
    <row r="175" spans="1:74" x14ac:dyDescent="0.2">
      <c r="A175" s="13"/>
      <c r="B175" s="11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40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46"/>
      <c r="AR175" s="46"/>
      <c r="AS175" s="13"/>
      <c r="AT175" s="126"/>
      <c r="AW175" s="126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</row>
    <row r="176" spans="1:74" x14ac:dyDescent="0.2">
      <c r="A176" s="13"/>
      <c r="B176" s="11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40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46"/>
      <c r="AR176" s="46"/>
      <c r="AS176" s="13"/>
      <c r="AT176" s="126"/>
      <c r="AW176" s="126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</row>
    <row r="177" spans="1:74" x14ac:dyDescent="0.2">
      <c r="A177" s="13"/>
      <c r="B177" s="11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40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46"/>
      <c r="AR177" s="46"/>
      <c r="AS177" s="13"/>
      <c r="AT177" s="126"/>
      <c r="AW177" s="126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</row>
    <row r="178" spans="1:74" x14ac:dyDescent="0.2">
      <c r="A178" s="13"/>
      <c r="B178" s="11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40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46"/>
      <c r="AR178" s="46"/>
      <c r="AS178" s="13"/>
      <c r="AT178" s="126"/>
      <c r="AW178" s="126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</row>
    <row r="179" spans="1:74" x14ac:dyDescent="0.2">
      <c r="A179" s="13"/>
      <c r="B179" s="11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40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46"/>
      <c r="AR179" s="46"/>
      <c r="AS179" s="13"/>
      <c r="AT179" s="126"/>
      <c r="AW179" s="126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</row>
    <row r="180" spans="1:74" x14ac:dyDescent="0.2">
      <c r="A180" s="13"/>
      <c r="B180" s="11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40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46"/>
      <c r="AR180" s="46"/>
      <c r="AS180" s="13"/>
      <c r="AT180" s="126"/>
      <c r="AW180" s="126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</row>
    <row r="181" spans="1:74" x14ac:dyDescent="0.2">
      <c r="A181" s="13"/>
      <c r="B181" s="11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40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46"/>
      <c r="AR181" s="46"/>
      <c r="AS181" s="13"/>
      <c r="AT181" s="126"/>
      <c r="AW181" s="126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</row>
    <row r="182" spans="1:74" x14ac:dyDescent="0.2">
      <c r="A182" s="13"/>
      <c r="B182" s="11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40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46"/>
      <c r="AR182" s="46"/>
      <c r="AS182" s="13"/>
      <c r="AT182" s="126"/>
      <c r="AW182" s="126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</row>
    <row r="183" spans="1:74" x14ac:dyDescent="0.2">
      <c r="A183" s="13"/>
      <c r="B183" s="11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40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46"/>
      <c r="AR183" s="46"/>
      <c r="AS183" s="13"/>
      <c r="AT183" s="126"/>
      <c r="AW183" s="126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</row>
    <row r="184" spans="1:74" x14ac:dyDescent="0.2">
      <c r="A184" s="13"/>
      <c r="B184" s="11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40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46"/>
      <c r="AR184" s="46"/>
      <c r="AS184" s="13"/>
      <c r="AT184" s="126"/>
      <c r="AW184" s="126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</row>
    <row r="185" spans="1:74" x14ac:dyDescent="0.2">
      <c r="A185" s="13"/>
      <c r="B185" s="11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40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46"/>
      <c r="AR185" s="46"/>
      <c r="AS185" s="13"/>
      <c r="AT185" s="126"/>
      <c r="AW185" s="126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</row>
    <row r="186" spans="1:74" x14ac:dyDescent="0.2">
      <c r="A186" s="13"/>
      <c r="B186" s="11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40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46"/>
      <c r="AR186" s="46"/>
      <c r="AS186" s="13"/>
      <c r="AT186" s="126"/>
      <c r="AW186" s="126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</row>
    <row r="187" spans="1:74" x14ac:dyDescent="0.2">
      <c r="A187" s="13"/>
      <c r="B187" s="11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40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46"/>
      <c r="AR187" s="46"/>
      <c r="AS187" s="13"/>
      <c r="AT187" s="126"/>
      <c r="AW187" s="126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</row>
    <row r="188" spans="1:74" x14ac:dyDescent="0.2">
      <c r="A188" s="13"/>
      <c r="B188" s="11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40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46"/>
      <c r="AR188" s="46"/>
      <c r="AS188" s="13"/>
      <c r="AT188" s="126"/>
      <c r="AW188" s="126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</row>
    <row r="189" spans="1:74" x14ac:dyDescent="0.2">
      <c r="A189" s="13"/>
      <c r="B189" s="11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40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46"/>
      <c r="AR189" s="46"/>
      <c r="AS189" s="13"/>
      <c r="AT189" s="126"/>
      <c r="AW189" s="126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</row>
    <row r="190" spans="1:74" x14ac:dyDescent="0.2">
      <c r="A190" s="13"/>
      <c r="B190" s="11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40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46"/>
      <c r="AR190" s="46"/>
      <c r="AS190" s="13"/>
      <c r="AT190" s="126"/>
      <c r="AW190" s="126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</row>
    <row r="191" spans="1:74" x14ac:dyDescent="0.2">
      <c r="A191" s="13"/>
      <c r="B191" s="11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40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46"/>
      <c r="AR191" s="46"/>
      <c r="AS191" s="13"/>
      <c r="AT191" s="126"/>
      <c r="AW191" s="126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</row>
    <row r="192" spans="1:74" x14ac:dyDescent="0.2">
      <c r="A192" s="13"/>
      <c r="B192" s="11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40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46"/>
      <c r="AR192" s="46"/>
      <c r="AS192" s="13"/>
      <c r="AT192" s="126"/>
      <c r="AW192" s="126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</row>
    <row r="193" spans="1:74" x14ac:dyDescent="0.2">
      <c r="A193" s="13"/>
      <c r="B193" s="11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40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46"/>
      <c r="AR193" s="46"/>
      <c r="AS193" s="13"/>
      <c r="AT193" s="126"/>
      <c r="AW193" s="126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</row>
    <row r="194" spans="1:74" x14ac:dyDescent="0.2">
      <c r="A194" s="13"/>
      <c r="B194" s="11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40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46"/>
      <c r="AR194" s="46"/>
      <c r="AS194" s="13"/>
      <c r="AT194" s="126"/>
      <c r="AW194" s="126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</row>
    <row r="195" spans="1:74" x14ac:dyDescent="0.2">
      <c r="A195" s="13"/>
      <c r="B195" s="11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40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46"/>
      <c r="AR195" s="46"/>
      <c r="AS195" s="13"/>
      <c r="AT195" s="126"/>
      <c r="AW195" s="126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</row>
    <row r="196" spans="1:74" x14ac:dyDescent="0.2">
      <c r="A196" s="13"/>
      <c r="B196" s="11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40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46"/>
      <c r="AR196" s="46"/>
      <c r="AS196" s="13"/>
      <c r="AT196" s="126"/>
      <c r="AW196" s="126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</row>
    <row r="197" spans="1:74" x14ac:dyDescent="0.2">
      <c r="A197" s="13"/>
      <c r="B197" s="11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40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46"/>
      <c r="AR197" s="46"/>
      <c r="AS197" s="13"/>
      <c r="AT197" s="126"/>
      <c r="AW197" s="126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</row>
    <row r="198" spans="1:74" x14ac:dyDescent="0.2">
      <c r="A198" s="13"/>
      <c r="B198" s="11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40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46"/>
      <c r="AR198" s="46"/>
      <c r="AS198" s="13"/>
      <c r="AT198" s="126"/>
      <c r="AW198" s="126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</row>
    <row r="199" spans="1:74" x14ac:dyDescent="0.2">
      <c r="A199" s="13"/>
      <c r="B199" s="11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40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46"/>
      <c r="AR199" s="46"/>
      <c r="AS199" s="13"/>
      <c r="AT199" s="126"/>
      <c r="AW199" s="126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</row>
    <row r="200" spans="1:74" x14ac:dyDescent="0.2">
      <c r="A200" s="13"/>
      <c r="B200" s="11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40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46"/>
      <c r="AR200" s="46"/>
      <c r="AS200" s="13"/>
      <c r="AT200" s="126"/>
      <c r="AW200" s="126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</row>
    <row r="201" spans="1:74" x14ac:dyDescent="0.2">
      <c r="A201" s="13"/>
      <c r="B201" s="11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40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46"/>
      <c r="AR201" s="46"/>
      <c r="AS201" s="13"/>
      <c r="AT201" s="126"/>
      <c r="AW201" s="126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</row>
    <row r="202" spans="1:74" x14ac:dyDescent="0.2">
      <c r="A202" s="13"/>
      <c r="B202" s="11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40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46"/>
      <c r="AR202" s="46"/>
      <c r="AS202" s="13"/>
      <c r="AT202" s="126"/>
      <c r="AW202" s="126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</row>
    <row r="203" spans="1:74" x14ac:dyDescent="0.2">
      <c r="A203" s="13"/>
      <c r="B203" s="11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40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46"/>
      <c r="AR203" s="46"/>
      <c r="AS203" s="13"/>
      <c r="AT203" s="126"/>
      <c r="AW203" s="126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</row>
    <row r="204" spans="1:74" x14ac:dyDescent="0.2">
      <c r="A204" s="13"/>
      <c r="B204" s="11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40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46"/>
      <c r="AR204" s="46"/>
      <c r="AS204" s="13"/>
      <c r="AT204" s="126"/>
      <c r="AW204" s="126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</row>
    <row r="205" spans="1:74" x14ac:dyDescent="0.2">
      <c r="A205" s="13"/>
      <c r="B205" s="11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40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46"/>
      <c r="AR205" s="46"/>
      <c r="AS205" s="13"/>
      <c r="AT205" s="126"/>
      <c r="AW205" s="126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</row>
    <row r="206" spans="1:74" x14ac:dyDescent="0.2">
      <c r="A206" s="13"/>
      <c r="B206" s="11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40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46"/>
      <c r="AR206" s="46"/>
      <c r="AS206" s="13"/>
      <c r="AT206" s="126"/>
      <c r="AW206" s="126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</row>
    <row r="207" spans="1:74" x14ac:dyDescent="0.2">
      <c r="A207" s="13"/>
      <c r="B207" s="11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40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46"/>
      <c r="AR207" s="46"/>
      <c r="AS207" s="13"/>
      <c r="AT207" s="126"/>
      <c r="AW207" s="126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</row>
    <row r="208" spans="1:74" x14ac:dyDescent="0.2">
      <c r="A208" s="13"/>
      <c r="B208" s="11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40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46"/>
      <c r="AR208" s="46"/>
      <c r="AS208" s="13"/>
      <c r="AT208" s="126"/>
      <c r="AW208" s="126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</row>
    <row r="209" spans="1:74" x14ac:dyDescent="0.2">
      <c r="A209" s="13"/>
      <c r="B209" s="11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40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46"/>
      <c r="AR209" s="46"/>
      <c r="AS209" s="13"/>
      <c r="AT209" s="126"/>
      <c r="AW209" s="126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</row>
    <row r="210" spans="1:74" x14ac:dyDescent="0.2">
      <c r="A210" s="13"/>
      <c r="B210" s="11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40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46"/>
      <c r="AR210" s="46"/>
      <c r="AS210" s="13"/>
      <c r="AT210" s="126"/>
      <c r="AW210" s="126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</row>
    <row r="211" spans="1:74" x14ac:dyDescent="0.2">
      <c r="A211" s="13"/>
      <c r="B211" s="11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40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46"/>
      <c r="AR211" s="46"/>
      <c r="AS211" s="13"/>
      <c r="AT211" s="126"/>
      <c r="AW211" s="126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</row>
    <row r="212" spans="1:74" x14ac:dyDescent="0.2">
      <c r="A212" s="13"/>
      <c r="B212" s="11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40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46"/>
      <c r="AR212" s="46"/>
      <c r="AS212" s="13"/>
      <c r="AT212" s="126"/>
      <c r="AW212" s="126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</row>
    <row r="213" spans="1:74" x14ac:dyDescent="0.2">
      <c r="A213" s="13"/>
      <c r="B213" s="11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40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46"/>
      <c r="AR213" s="46"/>
      <c r="AS213" s="13"/>
      <c r="AT213" s="126"/>
      <c r="AW213" s="126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</row>
    <row r="214" spans="1:74" x14ac:dyDescent="0.2">
      <c r="A214" s="13"/>
      <c r="B214" s="11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40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46"/>
      <c r="AR214" s="46"/>
      <c r="AS214" s="13"/>
      <c r="AT214" s="126"/>
      <c r="AW214" s="126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</row>
    <row r="215" spans="1:74" x14ac:dyDescent="0.2">
      <c r="A215" s="13"/>
      <c r="B215" s="11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40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46"/>
      <c r="AR215" s="46"/>
      <c r="AS215" s="13"/>
      <c r="AT215" s="126"/>
      <c r="AW215" s="126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</row>
    <row r="216" spans="1:74" x14ac:dyDescent="0.2">
      <c r="A216" s="13"/>
      <c r="B216" s="11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40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46"/>
      <c r="AR216" s="46"/>
      <c r="AS216" s="13"/>
      <c r="AT216" s="126"/>
      <c r="AW216" s="126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</row>
    <row r="217" spans="1:74" x14ac:dyDescent="0.2">
      <c r="A217" s="13"/>
      <c r="B217" s="11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40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46"/>
      <c r="AR217" s="46"/>
      <c r="AS217" s="13"/>
      <c r="AT217" s="126"/>
      <c r="AW217" s="126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</row>
    <row r="218" spans="1:74" x14ac:dyDescent="0.2">
      <c r="A218" s="13"/>
      <c r="B218" s="11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40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46"/>
      <c r="AR218" s="46"/>
      <c r="AS218" s="13"/>
      <c r="AT218" s="126"/>
      <c r="AW218" s="126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</row>
    <row r="219" spans="1:74" x14ac:dyDescent="0.2">
      <c r="A219" s="13"/>
      <c r="B219" s="11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40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46"/>
      <c r="AR219" s="46"/>
      <c r="AS219" s="13"/>
      <c r="AT219" s="126"/>
      <c r="AW219" s="126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</row>
    <row r="220" spans="1:74" x14ac:dyDescent="0.2">
      <c r="A220" s="13"/>
      <c r="B220" s="11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40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46"/>
      <c r="AR220" s="46"/>
      <c r="AS220" s="13"/>
      <c r="AT220" s="126"/>
      <c r="AW220" s="126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</row>
    <row r="221" spans="1:74" x14ac:dyDescent="0.2">
      <c r="A221" s="13"/>
      <c r="B221" s="11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40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46"/>
      <c r="AR221" s="46"/>
      <c r="AS221" s="13"/>
      <c r="AT221" s="126"/>
      <c r="AW221" s="126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</row>
    <row r="222" spans="1:74" x14ac:dyDescent="0.2">
      <c r="A222" s="13"/>
      <c r="B222" s="11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40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46"/>
      <c r="AR222" s="46"/>
      <c r="AS222" s="13"/>
      <c r="AT222" s="126"/>
      <c r="AW222" s="126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</row>
    <row r="223" spans="1:74" x14ac:dyDescent="0.2">
      <c r="A223" s="13"/>
      <c r="B223" s="11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40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46"/>
      <c r="AR223" s="46"/>
      <c r="AS223" s="13"/>
      <c r="AT223" s="126"/>
      <c r="AW223" s="126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</row>
    <row r="224" spans="1:74" x14ac:dyDescent="0.2">
      <c r="A224" s="13"/>
      <c r="B224" s="11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40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46"/>
      <c r="AR224" s="46"/>
      <c r="AS224" s="13"/>
      <c r="AT224" s="126"/>
      <c r="AW224" s="126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</row>
    <row r="225" spans="1:74" x14ac:dyDescent="0.2">
      <c r="A225" s="13"/>
      <c r="B225" s="11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40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46"/>
      <c r="AR225" s="46"/>
      <c r="AS225" s="13"/>
      <c r="AT225" s="126"/>
      <c r="AW225" s="126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</row>
    <row r="226" spans="1:74" x14ac:dyDescent="0.2">
      <c r="A226" s="13"/>
      <c r="B226" s="11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40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46"/>
      <c r="AR226" s="46"/>
      <c r="AS226" s="13"/>
      <c r="AT226" s="126"/>
      <c r="AW226" s="126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</row>
    <row r="227" spans="1:74" x14ac:dyDescent="0.2">
      <c r="A227" s="13"/>
      <c r="B227" s="11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40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46"/>
      <c r="AR227" s="46"/>
      <c r="AS227" s="13"/>
      <c r="AT227" s="126"/>
      <c r="AW227" s="126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</row>
    <row r="228" spans="1:74" x14ac:dyDescent="0.2">
      <c r="A228" s="13"/>
      <c r="B228" s="11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40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46"/>
      <c r="AR228" s="46"/>
      <c r="AS228" s="13"/>
      <c r="AT228" s="126"/>
      <c r="AW228" s="126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</row>
    <row r="229" spans="1:74" x14ac:dyDescent="0.2">
      <c r="A229" s="13"/>
      <c r="B229" s="11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40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46"/>
      <c r="AR229" s="46"/>
      <c r="AS229" s="13"/>
      <c r="AT229" s="126"/>
      <c r="AW229" s="126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</row>
    <row r="230" spans="1:74" x14ac:dyDescent="0.2">
      <c r="A230" s="13"/>
      <c r="B230" s="11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40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46"/>
      <c r="AR230" s="46"/>
      <c r="AS230" s="13"/>
      <c r="AT230" s="126"/>
      <c r="AW230" s="126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</row>
    <row r="231" spans="1:74" x14ac:dyDescent="0.2">
      <c r="A231" s="13"/>
      <c r="B231" s="11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40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46"/>
      <c r="AR231" s="46"/>
      <c r="AS231" s="13"/>
      <c r="AT231" s="126"/>
      <c r="AW231" s="126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</row>
    <row r="232" spans="1:74" x14ac:dyDescent="0.2">
      <c r="A232" s="13"/>
      <c r="B232" s="11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40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46"/>
      <c r="AR232" s="46"/>
      <c r="AS232" s="13"/>
      <c r="AT232" s="126"/>
      <c r="AW232" s="126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</row>
    <row r="233" spans="1:74" x14ac:dyDescent="0.2">
      <c r="A233" s="13"/>
      <c r="B233" s="11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40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46"/>
      <c r="AR233" s="46"/>
      <c r="AS233" s="13"/>
      <c r="AT233" s="126"/>
      <c r="AW233" s="126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</row>
    <row r="234" spans="1:74" x14ac:dyDescent="0.2">
      <c r="A234" s="13"/>
      <c r="B234" s="11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40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46"/>
      <c r="AR234" s="46"/>
      <c r="AS234" s="13"/>
      <c r="AT234" s="126"/>
      <c r="AW234" s="126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</row>
    <row r="235" spans="1:74" x14ac:dyDescent="0.2">
      <c r="A235" s="13"/>
      <c r="B235" s="11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40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46"/>
      <c r="AR235" s="46"/>
      <c r="AS235" s="13"/>
      <c r="AT235" s="126"/>
      <c r="AW235" s="126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</row>
    <row r="236" spans="1:74" x14ac:dyDescent="0.2">
      <c r="A236" s="13"/>
      <c r="B236" s="11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40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46"/>
      <c r="AR236" s="46"/>
      <c r="AS236" s="13"/>
      <c r="AT236" s="126"/>
      <c r="AW236" s="126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</row>
    <row r="237" spans="1:74" x14ac:dyDescent="0.2">
      <c r="A237" s="13"/>
      <c r="B237" s="11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40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46"/>
      <c r="AR237" s="46"/>
      <c r="AS237" s="13"/>
      <c r="AT237" s="126"/>
      <c r="AW237" s="126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</row>
    <row r="238" spans="1:74" x14ac:dyDescent="0.2">
      <c r="A238" s="13"/>
      <c r="B238" s="11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40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46"/>
      <c r="AR238" s="46"/>
      <c r="AS238" s="13"/>
      <c r="AT238" s="126"/>
      <c r="AW238" s="126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</row>
    <row r="239" spans="1:74" x14ac:dyDescent="0.2">
      <c r="A239" s="13"/>
      <c r="B239" s="11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40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46"/>
      <c r="AR239" s="46"/>
      <c r="AS239" s="13"/>
      <c r="AT239" s="126"/>
      <c r="AW239" s="126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</row>
    <row r="240" spans="1:74" x14ac:dyDescent="0.2">
      <c r="A240" s="13"/>
      <c r="B240" s="11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40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46"/>
      <c r="AR240" s="46"/>
      <c r="AS240" s="13"/>
      <c r="AT240" s="126"/>
      <c r="AW240" s="126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</row>
    <row r="241" spans="1:74" x14ac:dyDescent="0.2">
      <c r="A241" s="13"/>
      <c r="B241" s="11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40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46"/>
      <c r="AR241" s="46"/>
      <c r="AS241" s="13"/>
      <c r="AT241" s="126"/>
      <c r="AW241" s="126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</row>
    <row r="242" spans="1:74" x14ac:dyDescent="0.2">
      <c r="A242" s="13"/>
      <c r="B242" s="11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40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46"/>
      <c r="AR242" s="46"/>
      <c r="AS242" s="13"/>
      <c r="AT242" s="126"/>
      <c r="AW242" s="126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</row>
    <row r="243" spans="1:74" x14ac:dyDescent="0.2">
      <c r="A243" s="13"/>
      <c r="B243" s="11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40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46"/>
      <c r="AR243" s="46"/>
      <c r="AS243" s="13"/>
      <c r="AT243" s="126"/>
      <c r="AW243" s="126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</row>
    <row r="244" spans="1:74" x14ac:dyDescent="0.2">
      <c r="A244" s="13"/>
      <c r="B244" s="11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40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46"/>
      <c r="AR244" s="46"/>
      <c r="AS244" s="13"/>
      <c r="AT244" s="126"/>
      <c r="AW244" s="126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</row>
    <row r="245" spans="1:74" x14ac:dyDescent="0.2">
      <c r="A245" s="13"/>
      <c r="B245" s="11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40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46"/>
      <c r="AR245" s="46"/>
      <c r="AS245" s="13"/>
      <c r="AT245" s="126"/>
      <c r="AW245" s="126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</row>
    <row r="246" spans="1:74" x14ac:dyDescent="0.2">
      <c r="A246" s="13"/>
      <c r="B246" s="11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40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46"/>
      <c r="AR246" s="46"/>
      <c r="AS246" s="13"/>
      <c r="AT246" s="126"/>
      <c r="AW246" s="126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</row>
    <row r="247" spans="1:74" x14ac:dyDescent="0.2">
      <c r="A247" s="13"/>
      <c r="B247" s="11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40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46"/>
      <c r="AR247" s="46"/>
      <c r="AS247" s="13"/>
      <c r="AT247" s="126"/>
      <c r="AW247" s="126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</row>
    <row r="248" spans="1:74" x14ac:dyDescent="0.2">
      <c r="A248" s="13"/>
      <c r="B248" s="11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40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46"/>
      <c r="AR248" s="46"/>
      <c r="AS248" s="13"/>
      <c r="AT248" s="126"/>
      <c r="AW248" s="126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</row>
    <row r="249" spans="1:74" x14ac:dyDescent="0.2">
      <c r="A249" s="13"/>
      <c r="B249" s="11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40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46"/>
      <c r="AR249" s="46"/>
      <c r="AS249" s="13"/>
      <c r="AT249" s="126"/>
      <c r="AW249" s="126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</row>
    <row r="250" spans="1:74" x14ac:dyDescent="0.2">
      <c r="A250" s="13"/>
      <c r="B250" s="11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40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46"/>
      <c r="AR250" s="46"/>
      <c r="AS250" s="13"/>
      <c r="AT250" s="126"/>
      <c r="AW250" s="126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</row>
    <row r="251" spans="1:74" x14ac:dyDescent="0.2">
      <c r="A251" s="13"/>
      <c r="B251" s="11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40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46"/>
      <c r="AR251" s="46"/>
      <c r="AS251" s="13"/>
      <c r="AT251" s="126"/>
      <c r="AW251" s="126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</row>
    <row r="252" spans="1:74" x14ac:dyDescent="0.2">
      <c r="A252" s="13"/>
      <c r="B252" s="11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40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46"/>
      <c r="AR252" s="46"/>
      <c r="AS252" s="13"/>
      <c r="AT252" s="126"/>
      <c r="AW252" s="126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</row>
    <row r="253" spans="1:74" x14ac:dyDescent="0.2">
      <c r="A253" s="13"/>
      <c r="B253" s="11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40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46"/>
      <c r="AR253" s="46"/>
      <c r="AS253" s="13"/>
      <c r="AT253" s="126"/>
      <c r="AW253" s="126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</row>
    <row r="254" spans="1:74" x14ac:dyDescent="0.2">
      <c r="A254" s="13"/>
      <c r="B254" s="11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40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46"/>
      <c r="AR254" s="46"/>
      <c r="AS254" s="13"/>
      <c r="AT254" s="126"/>
      <c r="AW254" s="126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</row>
    <row r="255" spans="1:74" x14ac:dyDescent="0.2">
      <c r="A255" s="13"/>
      <c r="B255" s="11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40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46"/>
      <c r="AR255" s="46"/>
      <c r="AS255" s="13"/>
      <c r="AT255" s="126"/>
      <c r="AW255" s="126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</row>
    <row r="256" spans="1:74" x14ac:dyDescent="0.2">
      <c r="A256" s="13"/>
      <c r="B256" s="11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40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46"/>
      <c r="AR256" s="46"/>
      <c r="AS256" s="13"/>
      <c r="AT256" s="126"/>
      <c r="AW256" s="126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</row>
    <row r="257" spans="1:74" x14ac:dyDescent="0.2">
      <c r="A257" s="13"/>
      <c r="B257" s="11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40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46"/>
      <c r="AR257" s="46"/>
      <c r="AS257" s="13"/>
      <c r="AT257" s="126"/>
      <c r="AW257" s="126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</row>
    <row r="258" spans="1:74" x14ac:dyDescent="0.2">
      <c r="A258" s="13"/>
      <c r="B258" s="11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40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46"/>
      <c r="AR258" s="46"/>
      <c r="AS258" s="13"/>
      <c r="AT258" s="126"/>
      <c r="AW258" s="126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</row>
    <row r="259" spans="1:74" x14ac:dyDescent="0.2">
      <c r="A259" s="13"/>
      <c r="B259" s="11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40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46"/>
      <c r="AR259" s="46"/>
      <c r="AS259" s="13"/>
      <c r="AT259" s="126"/>
      <c r="AW259" s="126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</row>
    <row r="260" spans="1:74" x14ac:dyDescent="0.2">
      <c r="A260" s="13"/>
      <c r="B260" s="11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40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46"/>
      <c r="AR260" s="46"/>
      <c r="AS260" s="13"/>
      <c r="AT260" s="126"/>
      <c r="AW260" s="126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</row>
    <row r="261" spans="1:74" x14ac:dyDescent="0.2">
      <c r="A261" s="13"/>
      <c r="B261" s="11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40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46"/>
      <c r="AR261" s="46"/>
      <c r="AS261" s="13"/>
      <c r="AT261" s="126"/>
      <c r="AW261" s="126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</row>
    <row r="262" spans="1:74" x14ac:dyDescent="0.2">
      <c r="A262" s="13"/>
      <c r="B262" s="11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40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46"/>
      <c r="AR262" s="46"/>
      <c r="AS262" s="13"/>
      <c r="AT262" s="126"/>
      <c r="AW262" s="126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</row>
    <row r="263" spans="1:74" x14ac:dyDescent="0.2">
      <c r="A263" s="13"/>
      <c r="B263" s="11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40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46"/>
      <c r="AR263" s="46"/>
      <c r="AS263" s="13"/>
      <c r="AT263" s="126"/>
      <c r="AW263" s="126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</row>
    <row r="264" spans="1:74" x14ac:dyDescent="0.2">
      <c r="A264" s="13"/>
      <c r="B264" s="11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40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46"/>
      <c r="AR264" s="46"/>
      <c r="AS264" s="13"/>
      <c r="AT264" s="126"/>
      <c r="AW264" s="126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</row>
    <row r="265" spans="1:74" x14ac:dyDescent="0.2">
      <c r="A265" s="13"/>
      <c r="B265" s="11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40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46"/>
      <c r="AR265" s="46"/>
      <c r="AS265" s="13"/>
      <c r="AT265" s="126"/>
      <c r="AW265" s="126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</row>
    <row r="266" spans="1:74" x14ac:dyDescent="0.2">
      <c r="A266" s="13"/>
      <c r="B266" s="11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40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46"/>
      <c r="AR266" s="46"/>
      <c r="AS266" s="13"/>
      <c r="AT266" s="126"/>
      <c r="AW266" s="126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</row>
    <row r="267" spans="1:74" x14ac:dyDescent="0.2">
      <c r="A267" s="13"/>
      <c r="B267" s="11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40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46"/>
      <c r="AR267" s="46"/>
      <c r="AS267" s="13"/>
      <c r="AT267" s="126"/>
      <c r="AW267" s="126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</row>
    <row r="268" spans="1:74" x14ac:dyDescent="0.2">
      <c r="A268" s="13"/>
      <c r="B268" s="11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40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46"/>
      <c r="AR268" s="46"/>
      <c r="AS268" s="13"/>
      <c r="AT268" s="126"/>
      <c r="AW268" s="126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</row>
    <row r="269" spans="1:74" x14ac:dyDescent="0.2">
      <c r="B269" s="14"/>
    </row>
    <row r="270" spans="1:74" x14ac:dyDescent="0.2">
      <c r="B270" s="14"/>
    </row>
    <row r="271" spans="1:74" x14ac:dyDescent="0.2">
      <c r="B271" s="14"/>
    </row>
    <row r="272" spans="1:74" x14ac:dyDescent="0.2">
      <c r="B272" s="14"/>
    </row>
    <row r="273" spans="2:2" x14ac:dyDescent="0.2">
      <c r="B273" s="14"/>
    </row>
    <row r="274" spans="2:2" x14ac:dyDescent="0.2">
      <c r="B274" s="14"/>
    </row>
    <row r="275" spans="2:2" x14ac:dyDescent="0.2">
      <c r="B275" s="14"/>
    </row>
    <row r="276" spans="2:2" x14ac:dyDescent="0.2">
      <c r="B276" s="14"/>
    </row>
    <row r="277" spans="2:2" x14ac:dyDescent="0.2">
      <c r="B277" s="14"/>
    </row>
    <row r="278" spans="2:2" x14ac:dyDescent="0.2">
      <c r="B278" s="14"/>
    </row>
    <row r="279" spans="2:2" x14ac:dyDescent="0.2">
      <c r="B279" s="14"/>
    </row>
    <row r="280" spans="2:2" x14ac:dyDescent="0.2">
      <c r="B280" s="14"/>
    </row>
    <row r="281" spans="2:2" x14ac:dyDescent="0.2">
      <c r="B281" s="14"/>
    </row>
    <row r="282" spans="2:2" x14ac:dyDescent="0.2">
      <c r="B282" s="14"/>
    </row>
    <row r="283" spans="2:2" x14ac:dyDescent="0.2">
      <c r="B283" s="14"/>
    </row>
    <row r="284" spans="2:2" x14ac:dyDescent="0.2">
      <c r="B284" s="14"/>
    </row>
    <row r="285" spans="2:2" x14ac:dyDescent="0.2">
      <c r="B285" s="14"/>
    </row>
    <row r="286" spans="2:2" x14ac:dyDescent="0.2">
      <c r="B286" s="14"/>
    </row>
    <row r="287" spans="2:2" x14ac:dyDescent="0.2">
      <c r="B287" s="14"/>
    </row>
    <row r="288" spans="2:2" x14ac:dyDescent="0.2">
      <c r="B288" s="14"/>
    </row>
    <row r="289" spans="2:2" x14ac:dyDescent="0.2">
      <c r="B289" s="14"/>
    </row>
    <row r="290" spans="2:2" x14ac:dyDescent="0.2">
      <c r="B290" s="14"/>
    </row>
    <row r="291" spans="2:2" x14ac:dyDescent="0.2">
      <c r="B291" s="14"/>
    </row>
    <row r="292" spans="2:2" x14ac:dyDescent="0.2">
      <c r="B292" s="14"/>
    </row>
    <row r="293" spans="2:2" x14ac:dyDescent="0.2">
      <c r="B293" s="14"/>
    </row>
    <row r="294" spans="2:2" x14ac:dyDescent="0.2">
      <c r="B294" s="14"/>
    </row>
    <row r="295" spans="2:2" x14ac:dyDescent="0.2">
      <c r="B295" s="14"/>
    </row>
    <row r="296" spans="2:2" x14ac:dyDescent="0.2">
      <c r="B296" s="14"/>
    </row>
    <row r="297" spans="2:2" x14ac:dyDescent="0.2">
      <c r="B297" s="14"/>
    </row>
    <row r="298" spans="2:2" x14ac:dyDescent="0.2">
      <c r="B298" s="14"/>
    </row>
    <row r="299" spans="2:2" x14ac:dyDescent="0.2">
      <c r="B299" s="14"/>
    </row>
    <row r="300" spans="2:2" x14ac:dyDescent="0.2">
      <c r="B300" s="14"/>
    </row>
    <row r="301" spans="2:2" x14ac:dyDescent="0.2">
      <c r="B301" s="14"/>
    </row>
    <row r="302" spans="2:2" x14ac:dyDescent="0.2">
      <c r="B302" s="14"/>
    </row>
    <row r="303" spans="2:2" x14ac:dyDescent="0.2">
      <c r="B303" s="14"/>
    </row>
    <row r="304" spans="2:2" x14ac:dyDescent="0.2">
      <c r="B304" s="14"/>
    </row>
    <row r="305" spans="2:2" x14ac:dyDescent="0.2">
      <c r="B305" s="14"/>
    </row>
    <row r="306" spans="2:2" x14ac:dyDescent="0.2">
      <c r="B306" s="14"/>
    </row>
    <row r="307" spans="2:2" x14ac:dyDescent="0.2">
      <c r="B307" s="14"/>
    </row>
    <row r="308" spans="2:2" x14ac:dyDescent="0.2">
      <c r="B308" s="14"/>
    </row>
    <row r="309" spans="2:2" x14ac:dyDescent="0.2">
      <c r="B309" s="14"/>
    </row>
    <row r="310" spans="2:2" x14ac:dyDescent="0.2">
      <c r="B310" s="14"/>
    </row>
    <row r="311" spans="2:2" x14ac:dyDescent="0.2">
      <c r="B311" s="14"/>
    </row>
    <row r="312" spans="2:2" x14ac:dyDescent="0.2">
      <c r="B312" s="14"/>
    </row>
    <row r="313" spans="2:2" x14ac:dyDescent="0.2">
      <c r="B313" s="14"/>
    </row>
    <row r="314" spans="2:2" x14ac:dyDescent="0.2">
      <c r="B314" s="14"/>
    </row>
    <row r="315" spans="2:2" x14ac:dyDescent="0.2">
      <c r="B315" s="14"/>
    </row>
    <row r="316" spans="2:2" x14ac:dyDescent="0.2">
      <c r="B316" s="14"/>
    </row>
    <row r="317" spans="2:2" x14ac:dyDescent="0.2">
      <c r="B317" s="14"/>
    </row>
    <row r="318" spans="2:2" x14ac:dyDescent="0.2">
      <c r="B318" s="14"/>
    </row>
    <row r="319" spans="2:2" x14ac:dyDescent="0.2">
      <c r="B319" s="14"/>
    </row>
    <row r="320" spans="2:2" x14ac:dyDescent="0.2">
      <c r="B320" s="14"/>
    </row>
    <row r="321" spans="2:2" x14ac:dyDescent="0.2">
      <c r="B321" s="14"/>
    </row>
    <row r="322" spans="2:2" x14ac:dyDescent="0.2">
      <c r="B322" s="14"/>
    </row>
    <row r="323" spans="2:2" x14ac:dyDescent="0.2">
      <c r="B323" s="14"/>
    </row>
    <row r="324" spans="2:2" x14ac:dyDescent="0.2">
      <c r="B324" s="14"/>
    </row>
    <row r="325" spans="2:2" x14ac:dyDescent="0.2">
      <c r="B325" s="14"/>
    </row>
    <row r="326" spans="2:2" x14ac:dyDescent="0.2">
      <c r="B326" s="14"/>
    </row>
    <row r="327" spans="2:2" x14ac:dyDescent="0.2">
      <c r="B327" s="14"/>
    </row>
    <row r="328" spans="2:2" x14ac:dyDescent="0.2">
      <c r="B328" s="14"/>
    </row>
    <row r="329" spans="2:2" x14ac:dyDescent="0.2">
      <c r="B329" s="14"/>
    </row>
    <row r="330" spans="2:2" x14ac:dyDescent="0.2">
      <c r="B330" s="14"/>
    </row>
    <row r="331" spans="2:2" x14ac:dyDescent="0.2">
      <c r="B331" s="14"/>
    </row>
    <row r="332" spans="2:2" x14ac:dyDescent="0.2">
      <c r="B332" s="14"/>
    </row>
    <row r="333" spans="2:2" x14ac:dyDescent="0.2">
      <c r="B333" s="14"/>
    </row>
    <row r="334" spans="2:2" x14ac:dyDescent="0.2">
      <c r="B334" s="14"/>
    </row>
    <row r="335" spans="2:2" x14ac:dyDescent="0.2">
      <c r="B335" s="14"/>
    </row>
    <row r="336" spans="2:2" x14ac:dyDescent="0.2">
      <c r="B336" s="14"/>
    </row>
    <row r="337" spans="2:2" x14ac:dyDescent="0.2">
      <c r="B337" s="14"/>
    </row>
    <row r="338" spans="2:2" x14ac:dyDescent="0.2">
      <c r="B338" s="14"/>
    </row>
    <row r="339" spans="2:2" x14ac:dyDescent="0.2">
      <c r="B339" s="14"/>
    </row>
    <row r="340" spans="2:2" x14ac:dyDescent="0.2">
      <c r="B340" s="14"/>
    </row>
    <row r="341" spans="2:2" x14ac:dyDescent="0.2">
      <c r="B341" s="14"/>
    </row>
    <row r="342" spans="2:2" x14ac:dyDescent="0.2">
      <c r="B342" s="14"/>
    </row>
    <row r="343" spans="2:2" x14ac:dyDescent="0.2">
      <c r="B343" s="14"/>
    </row>
    <row r="344" spans="2:2" x14ac:dyDescent="0.2">
      <c r="B344" s="14"/>
    </row>
    <row r="345" spans="2:2" x14ac:dyDescent="0.2">
      <c r="B345" s="14"/>
    </row>
    <row r="346" spans="2:2" x14ac:dyDescent="0.2">
      <c r="B346" s="14"/>
    </row>
    <row r="347" spans="2:2" x14ac:dyDescent="0.2">
      <c r="B347" s="14"/>
    </row>
    <row r="348" spans="2:2" x14ac:dyDescent="0.2">
      <c r="B348" s="14"/>
    </row>
    <row r="349" spans="2:2" x14ac:dyDescent="0.2">
      <c r="B349" s="14"/>
    </row>
    <row r="350" spans="2:2" x14ac:dyDescent="0.2">
      <c r="B350" s="14"/>
    </row>
    <row r="351" spans="2:2" x14ac:dyDescent="0.2">
      <c r="B351" s="14"/>
    </row>
    <row r="352" spans="2:2" x14ac:dyDescent="0.2">
      <c r="B352" s="14"/>
    </row>
    <row r="353" spans="2:2" x14ac:dyDescent="0.2">
      <c r="B353" s="14"/>
    </row>
    <row r="354" spans="2:2" x14ac:dyDescent="0.2">
      <c r="B354" s="14"/>
    </row>
    <row r="355" spans="2:2" x14ac:dyDescent="0.2">
      <c r="B355" s="14"/>
    </row>
    <row r="356" spans="2:2" x14ac:dyDescent="0.2">
      <c r="B356" s="14"/>
    </row>
    <row r="357" spans="2:2" x14ac:dyDescent="0.2">
      <c r="B357" s="14"/>
    </row>
    <row r="358" spans="2:2" x14ac:dyDescent="0.2">
      <c r="B358" s="14"/>
    </row>
    <row r="359" spans="2:2" x14ac:dyDescent="0.2">
      <c r="B359" s="14"/>
    </row>
    <row r="360" spans="2:2" x14ac:dyDescent="0.2">
      <c r="B360" s="14"/>
    </row>
    <row r="361" spans="2:2" x14ac:dyDescent="0.2">
      <c r="B361" s="14"/>
    </row>
    <row r="362" spans="2:2" x14ac:dyDescent="0.2">
      <c r="B362" s="14"/>
    </row>
    <row r="363" spans="2:2" x14ac:dyDescent="0.2">
      <c r="B363" s="14"/>
    </row>
    <row r="364" spans="2:2" x14ac:dyDescent="0.2">
      <c r="B364" s="14"/>
    </row>
    <row r="365" spans="2:2" x14ac:dyDescent="0.2">
      <c r="B365" s="14"/>
    </row>
    <row r="366" spans="2:2" x14ac:dyDescent="0.2">
      <c r="B366" s="14"/>
    </row>
    <row r="367" spans="2:2" x14ac:dyDescent="0.2">
      <c r="B367" s="14"/>
    </row>
    <row r="368" spans="2:2" x14ac:dyDescent="0.2">
      <c r="B368" s="14"/>
    </row>
    <row r="369" spans="2:2" x14ac:dyDescent="0.2">
      <c r="B369" s="14"/>
    </row>
    <row r="370" spans="2:2" x14ac:dyDescent="0.2">
      <c r="B370" s="14"/>
    </row>
    <row r="371" spans="2:2" x14ac:dyDescent="0.2">
      <c r="B371" s="14"/>
    </row>
    <row r="372" spans="2:2" x14ac:dyDescent="0.2">
      <c r="B372" s="14"/>
    </row>
    <row r="373" spans="2:2" x14ac:dyDescent="0.2">
      <c r="B373" s="14"/>
    </row>
    <row r="374" spans="2:2" x14ac:dyDescent="0.2">
      <c r="B374" s="14"/>
    </row>
    <row r="375" spans="2:2" x14ac:dyDescent="0.2">
      <c r="B375" s="14"/>
    </row>
    <row r="376" spans="2:2" x14ac:dyDescent="0.2">
      <c r="B376" s="14"/>
    </row>
    <row r="377" spans="2:2" x14ac:dyDescent="0.2">
      <c r="B377" s="14"/>
    </row>
    <row r="378" spans="2:2" x14ac:dyDescent="0.2">
      <c r="B378" s="14"/>
    </row>
    <row r="379" spans="2:2" x14ac:dyDescent="0.2">
      <c r="B379" s="14"/>
    </row>
    <row r="380" spans="2:2" x14ac:dyDescent="0.2">
      <c r="B380" s="14"/>
    </row>
    <row r="381" spans="2:2" x14ac:dyDescent="0.2">
      <c r="B381" s="14"/>
    </row>
    <row r="382" spans="2:2" x14ac:dyDescent="0.2">
      <c r="B382" s="14"/>
    </row>
    <row r="383" spans="2:2" x14ac:dyDescent="0.2">
      <c r="B383" s="14"/>
    </row>
    <row r="384" spans="2:2" x14ac:dyDescent="0.2">
      <c r="B384" s="14"/>
    </row>
    <row r="385" spans="2:2" x14ac:dyDescent="0.2">
      <c r="B385" s="14"/>
    </row>
    <row r="386" spans="2:2" x14ac:dyDescent="0.2">
      <c r="B386" s="14"/>
    </row>
    <row r="387" spans="2:2" x14ac:dyDescent="0.2">
      <c r="B387" s="14"/>
    </row>
    <row r="388" spans="2:2" x14ac:dyDescent="0.2">
      <c r="B388" s="14"/>
    </row>
    <row r="389" spans="2:2" x14ac:dyDescent="0.2">
      <c r="B389" s="14"/>
    </row>
    <row r="390" spans="2:2" x14ac:dyDescent="0.2">
      <c r="B390" s="14"/>
    </row>
    <row r="391" spans="2:2" x14ac:dyDescent="0.2">
      <c r="B391" s="14"/>
    </row>
    <row r="392" spans="2:2" x14ac:dyDescent="0.2">
      <c r="B392" s="14"/>
    </row>
    <row r="393" spans="2:2" x14ac:dyDescent="0.2">
      <c r="B393" s="14"/>
    </row>
    <row r="394" spans="2:2" x14ac:dyDescent="0.2">
      <c r="B394" s="14"/>
    </row>
    <row r="395" spans="2:2" x14ac:dyDescent="0.2">
      <c r="B395" s="14"/>
    </row>
    <row r="396" spans="2:2" x14ac:dyDescent="0.2">
      <c r="B396" s="14"/>
    </row>
    <row r="397" spans="2:2" x14ac:dyDescent="0.2">
      <c r="B397" s="14"/>
    </row>
    <row r="398" spans="2:2" x14ac:dyDescent="0.2">
      <c r="B398" s="14"/>
    </row>
    <row r="399" spans="2:2" x14ac:dyDescent="0.2">
      <c r="B399" s="14"/>
    </row>
    <row r="400" spans="2:2" x14ac:dyDescent="0.2">
      <c r="B400" s="14"/>
    </row>
    <row r="401" spans="2:2" x14ac:dyDescent="0.2">
      <c r="B401" s="14"/>
    </row>
    <row r="402" spans="2:2" x14ac:dyDescent="0.2">
      <c r="B402" s="14"/>
    </row>
    <row r="403" spans="2:2" x14ac:dyDescent="0.2">
      <c r="B403" s="14"/>
    </row>
    <row r="404" spans="2:2" x14ac:dyDescent="0.2">
      <c r="B404" s="14"/>
    </row>
    <row r="405" spans="2:2" x14ac:dyDescent="0.2">
      <c r="B405" s="14"/>
    </row>
    <row r="406" spans="2:2" x14ac:dyDescent="0.2">
      <c r="B406" s="14"/>
    </row>
    <row r="407" spans="2:2" x14ac:dyDescent="0.2">
      <c r="B407" s="14"/>
    </row>
    <row r="408" spans="2:2" x14ac:dyDescent="0.2">
      <c r="B408" s="14"/>
    </row>
    <row r="409" spans="2:2" x14ac:dyDescent="0.2">
      <c r="B409" s="14"/>
    </row>
    <row r="410" spans="2:2" x14ac:dyDescent="0.2">
      <c r="B410" s="14"/>
    </row>
    <row r="411" spans="2:2" x14ac:dyDescent="0.2">
      <c r="B411" s="14"/>
    </row>
    <row r="412" spans="2:2" x14ac:dyDescent="0.2">
      <c r="B412" s="14"/>
    </row>
    <row r="413" spans="2:2" x14ac:dyDescent="0.2">
      <c r="B413" s="14"/>
    </row>
    <row r="414" spans="2:2" x14ac:dyDescent="0.2">
      <c r="B414" s="14"/>
    </row>
    <row r="415" spans="2:2" x14ac:dyDescent="0.2">
      <c r="B415" s="14"/>
    </row>
    <row r="416" spans="2:2" x14ac:dyDescent="0.2">
      <c r="B416" s="14"/>
    </row>
    <row r="417" spans="2:2" x14ac:dyDescent="0.2">
      <c r="B417" s="14"/>
    </row>
    <row r="418" spans="2:2" x14ac:dyDescent="0.2">
      <c r="B418" s="14"/>
    </row>
    <row r="419" spans="2:2" x14ac:dyDescent="0.2">
      <c r="B419" s="14"/>
    </row>
    <row r="420" spans="2:2" x14ac:dyDescent="0.2">
      <c r="B420" s="14"/>
    </row>
    <row r="421" spans="2:2" x14ac:dyDescent="0.2">
      <c r="B421" s="14"/>
    </row>
    <row r="422" spans="2:2" x14ac:dyDescent="0.2">
      <c r="B422" s="14"/>
    </row>
    <row r="423" spans="2:2" x14ac:dyDescent="0.2">
      <c r="B423" s="14"/>
    </row>
    <row r="424" spans="2:2" x14ac:dyDescent="0.2">
      <c r="B424" s="14"/>
    </row>
    <row r="425" spans="2:2" x14ac:dyDescent="0.2">
      <c r="B425" s="14"/>
    </row>
    <row r="426" spans="2:2" x14ac:dyDescent="0.2">
      <c r="B426" s="14"/>
    </row>
    <row r="427" spans="2:2" x14ac:dyDescent="0.2">
      <c r="B427" s="14"/>
    </row>
    <row r="428" spans="2:2" x14ac:dyDescent="0.2">
      <c r="B428" s="14"/>
    </row>
    <row r="429" spans="2:2" x14ac:dyDescent="0.2">
      <c r="B429" s="14"/>
    </row>
    <row r="430" spans="2:2" x14ac:dyDescent="0.2">
      <c r="B430" s="14"/>
    </row>
    <row r="431" spans="2:2" x14ac:dyDescent="0.2">
      <c r="B431" s="14"/>
    </row>
    <row r="432" spans="2:2" x14ac:dyDescent="0.2">
      <c r="B432" s="14"/>
    </row>
    <row r="433" spans="2:2" x14ac:dyDescent="0.2">
      <c r="B433" s="14"/>
    </row>
    <row r="434" spans="2:2" x14ac:dyDescent="0.2">
      <c r="B434" s="14"/>
    </row>
    <row r="435" spans="2:2" x14ac:dyDescent="0.2">
      <c r="B435" s="14"/>
    </row>
    <row r="436" spans="2:2" x14ac:dyDescent="0.2">
      <c r="B436" s="14"/>
    </row>
    <row r="437" spans="2:2" x14ac:dyDescent="0.2">
      <c r="B437" s="14"/>
    </row>
    <row r="438" spans="2:2" x14ac:dyDescent="0.2">
      <c r="B438" s="14"/>
    </row>
    <row r="439" spans="2:2" x14ac:dyDescent="0.2">
      <c r="B439" s="14"/>
    </row>
    <row r="440" spans="2:2" x14ac:dyDescent="0.2">
      <c r="B440" s="14"/>
    </row>
    <row r="441" spans="2:2" x14ac:dyDescent="0.2">
      <c r="B441" s="14"/>
    </row>
    <row r="442" spans="2:2" x14ac:dyDescent="0.2">
      <c r="B442" s="14"/>
    </row>
    <row r="443" spans="2:2" x14ac:dyDescent="0.2">
      <c r="B443" s="14"/>
    </row>
    <row r="444" spans="2:2" x14ac:dyDescent="0.2">
      <c r="B444" s="14"/>
    </row>
    <row r="445" spans="2:2" x14ac:dyDescent="0.2">
      <c r="B445" s="14"/>
    </row>
    <row r="446" spans="2:2" x14ac:dyDescent="0.2">
      <c r="B446" s="14"/>
    </row>
    <row r="447" spans="2:2" x14ac:dyDescent="0.2">
      <c r="B447" s="14"/>
    </row>
    <row r="448" spans="2:2" x14ac:dyDescent="0.2">
      <c r="B448" s="14"/>
    </row>
    <row r="449" spans="2:2" x14ac:dyDescent="0.2">
      <c r="B449" s="14"/>
    </row>
    <row r="450" spans="2:2" x14ac:dyDescent="0.2">
      <c r="B450" s="14"/>
    </row>
    <row r="451" spans="2:2" x14ac:dyDescent="0.2">
      <c r="B451" s="14"/>
    </row>
    <row r="452" spans="2:2" x14ac:dyDescent="0.2">
      <c r="B452" s="14"/>
    </row>
    <row r="453" spans="2:2" x14ac:dyDescent="0.2">
      <c r="B453" s="14"/>
    </row>
    <row r="454" spans="2:2" x14ac:dyDescent="0.2">
      <c r="B454" s="14"/>
    </row>
    <row r="455" spans="2:2" x14ac:dyDescent="0.2">
      <c r="B455" s="14"/>
    </row>
    <row r="456" spans="2:2" x14ac:dyDescent="0.2">
      <c r="B456" s="14"/>
    </row>
    <row r="457" spans="2:2" x14ac:dyDescent="0.2">
      <c r="B457" s="14"/>
    </row>
    <row r="458" spans="2:2" x14ac:dyDescent="0.2">
      <c r="B458" s="14"/>
    </row>
    <row r="459" spans="2:2" x14ac:dyDescent="0.2">
      <c r="B459" s="14"/>
    </row>
    <row r="460" spans="2:2" x14ac:dyDescent="0.2">
      <c r="B460" s="14"/>
    </row>
    <row r="461" spans="2:2" x14ac:dyDescent="0.2">
      <c r="B461" s="14"/>
    </row>
    <row r="462" spans="2:2" x14ac:dyDescent="0.2">
      <c r="B462" s="14"/>
    </row>
    <row r="463" spans="2:2" x14ac:dyDescent="0.2">
      <c r="B463" s="14"/>
    </row>
    <row r="464" spans="2:2" x14ac:dyDescent="0.2">
      <c r="B464" s="14"/>
    </row>
    <row r="465" spans="2:2" x14ac:dyDescent="0.2">
      <c r="B465" s="14"/>
    </row>
    <row r="466" spans="2:2" x14ac:dyDescent="0.2">
      <c r="B466" s="14"/>
    </row>
    <row r="467" spans="2:2" x14ac:dyDescent="0.2">
      <c r="B467" s="14"/>
    </row>
    <row r="468" spans="2:2" x14ac:dyDescent="0.2">
      <c r="B468" s="14"/>
    </row>
    <row r="469" spans="2:2" x14ac:dyDescent="0.2">
      <c r="B469" s="14"/>
    </row>
    <row r="470" spans="2:2" x14ac:dyDescent="0.2">
      <c r="B470" s="14"/>
    </row>
    <row r="471" spans="2:2" x14ac:dyDescent="0.2">
      <c r="B471" s="14"/>
    </row>
    <row r="472" spans="2:2" x14ac:dyDescent="0.2">
      <c r="B472" s="14"/>
    </row>
    <row r="473" spans="2:2" x14ac:dyDescent="0.2">
      <c r="B473" s="14"/>
    </row>
    <row r="474" spans="2:2" x14ac:dyDescent="0.2">
      <c r="B474" s="14"/>
    </row>
    <row r="475" spans="2:2" x14ac:dyDescent="0.2">
      <c r="B475" s="14"/>
    </row>
    <row r="476" spans="2:2" x14ac:dyDescent="0.2">
      <c r="B476" s="14"/>
    </row>
    <row r="477" spans="2:2" x14ac:dyDescent="0.2">
      <c r="B477" s="14"/>
    </row>
    <row r="478" spans="2:2" x14ac:dyDescent="0.2">
      <c r="B478" s="14"/>
    </row>
    <row r="479" spans="2:2" x14ac:dyDescent="0.2">
      <c r="B479" s="14"/>
    </row>
    <row r="480" spans="2:2" x14ac:dyDescent="0.2">
      <c r="B480" s="14"/>
    </row>
    <row r="481" spans="2:2" x14ac:dyDescent="0.2">
      <c r="B481" s="14"/>
    </row>
    <row r="482" spans="2:2" x14ac:dyDescent="0.2">
      <c r="B482" s="14"/>
    </row>
    <row r="483" spans="2:2" x14ac:dyDescent="0.2">
      <c r="B483" s="14"/>
    </row>
    <row r="484" spans="2:2" x14ac:dyDescent="0.2">
      <c r="B484" s="14"/>
    </row>
    <row r="485" spans="2:2" x14ac:dyDescent="0.2">
      <c r="B485" s="14"/>
    </row>
    <row r="486" spans="2:2" x14ac:dyDescent="0.2">
      <c r="B486" s="14"/>
    </row>
    <row r="487" spans="2:2" x14ac:dyDescent="0.2">
      <c r="B487" s="14"/>
    </row>
    <row r="488" spans="2:2" x14ac:dyDescent="0.2">
      <c r="B488" s="14"/>
    </row>
    <row r="489" spans="2:2" x14ac:dyDescent="0.2">
      <c r="B489" s="14"/>
    </row>
    <row r="490" spans="2:2" x14ac:dyDescent="0.2">
      <c r="B490" s="14"/>
    </row>
    <row r="491" spans="2:2" x14ac:dyDescent="0.2">
      <c r="B491" s="14"/>
    </row>
    <row r="492" spans="2:2" x14ac:dyDescent="0.2">
      <c r="B492" s="14"/>
    </row>
    <row r="493" spans="2:2" x14ac:dyDescent="0.2">
      <c r="B493" s="14"/>
    </row>
    <row r="494" spans="2:2" x14ac:dyDescent="0.2">
      <c r="B494" s="14"/>
    </row>
    <row r="495" spans="2:2" x14ac:dyDescent="0.2">
      <c r="B495" s="14"/>
    </row>
    <row r="496" spans="2:2" x14ac:dyDescent="0.2">
      <c r="B496" s="14"/>
    </row>
    <row r="497" spans="2:2" x14ac:dyDescent="0.2">
      <c r="B497" s="14"/>
    </row>
    <row r="498" spans="2:2" x14ac:dyDescent="0.2">
      <c r="B498" s="14"/>
    </row>
    <row r="499" spans="2:2" x14ac:dyDescent="0.2">
      <c r="B499" s="14"/>
    </row>
    <row r="500" spans="2:2" x14ac:dyDescent="0.2">
      <c r="B500" s="14"/>
    </row>
    <row r="501" spans="2:2" x14ac:dyDescent="0.2">
      <c r="B501" s="14"/>
    </row>
    <row r="502" spans="2:2" x14ac:dyDescent="0.2">
      <c r="B502" s="14"/>
    </row>
    <row r="503" spans="2:2" x14ac:dyDescent="0.2">
      <c r="B503" s="14"/>
    </row>
    <row r="504" spans="2:2" x14ac:dyDescent="0.2">
      <c r="B504" s="14"/>
    </row>
    <row r="505" spans="2:2" x14ac:dyDescent="0.2">
      <c r="B505" s="14"/>
    </row>
    <row r="506" spans="2:2" x14ac:dyDescent="0.2">
      <c r="B506" s="14"/>
    </row>
    <row r="507" spans="2:2" x14ac:dyDescent="0.2">
      <c r="B507" s="14"/>
    </row>
    <row r="508" spans="2:2" x14ac:dyDescent="0.2">
      <c r="B508" s="14"/>
    </row>
    <row r="509" spans="2:2" x14ac:dyDescent="0.2">
      <c r="B509" s="14"/>
    </row>
    <row r="510" spans="2:2" x14ac:dyDescent="0.2">
      <c r="B510" s="14"/>
    </row>
    <row r="511" spans="2:2" x14ac:dyDescent="0.2">
      <c r="B511" s="14"/>
    </row>
    <row r="512" spans="2:2" x14ac:dyDescent="0.2">
      <c r="B512" s="14"/>
    </row>
    <row r="513" spans="2:2" x14ac:dyDescent="0.2">
      <c r="B513" s="14"/>
    </row>
    <row r="514" spans="2:2" x14ac:dyDescent="0.2">
      <c r="B514" s="14"/>
    </row>
    <row r="515" spans="2:2" x14ac:dyDescent="0.2">
      <c r="B515" s="14"/>
    </row>
    <row r="516" spans="2:2" x14ac:dyDescent="0.2">
      <c r="B516" s="14"/>
    </row>
    <row r="517" spans="2:2" x14ac:dyDescent="0.2">
      <c r="B517" s="14"/>
    </row>
    <row r="518" spans="2:2" x14ac:dyDescent="0.2">
      <c r="B518" s="14"/>
    </row>
    <row r="519" spans="2:2" x14ac:dyDescent="0.2">
      <c r="B519" s="14"/>
    </row>
    <row r="520" spans="2:2" x14ac:dyDescent="0.2">
      <c r="B520" s="14"/>
    </row>
    <row r="521" spans="2:2" x14ac:dyDescent="0.2">
      <c r="B521" s="14"/>
    </row>
    <row r="522" spans="2:2" x14ac:dyDescent="0.2">
      <c r="B522" s="14"/>
    </row>
    <row r="523" spans="2:2" x14ac:dyDescent="0.2">
      <c r="B523" s="14"/>
    </row>
    <row r="524" spans="2:2" x14ac:dyDescent="0.2">
      <c r="B524" s="14"/>
    </row>
    <row r="525" spans="2:2" x14ac:dyDescent="0.2">
      <c r="B525" s="14"/>
    </row>
    <row r="526" spans="2:2" x14ac:dyDescent="0.2">
      <c r="B526" s="14"/>
    </row>
    <row r="527" spans="2:2" x14ac:dyDescent="0.2">
      <c r="B527" s="14"/>
    </row>
    <row r="528" spans="2:2" x14ac:dyDescent="0.2">
      <c r="B528" s="14"/>
    </row>
    <row r="529" spans="2:2" x14ac:dyDescent="0.2">
      <c r="B529" s="14"/>
    </row>
    <row r="530" spans="2:2" x14ac:dyDescent="0.2">
      <c r="B530" s="14"/>
    </row>
    <row r="531" spans="2:2" x14ac:dyDescent="0.2">
      <c r="B531" s="14"/>
    </row>
    <row r="532" spans="2:2" x14ac:dyDescent="0.2">
      <c r="B532" s="14"/>
    </row>
    <row r="533" spans="2:2" x14ac:dyDescent="0.2">
      <c r="B533" s="14"/>
    </row>
    <row r="534" spans="2:2" x14ac:dyDescent="0.2">
      <c r="B534" s="14"/>
    </row>
    <row r="535" spans="2:2" x14ac:dyDescent="0.2">
      <c r="B535" s="14"/>
    </row>
    <row r="536" spans="2:2" x14ac:dyDescent="0.2">
      <c r="B536" s="14"/>
    </row>
    <row r="537" spans="2:2" x14ac:dyDescent="0.2">
      <c r="B537" s="14"/>
    </row>
    <row r="538" spans="2:2" x14ac:dyDescent="0.2">
      <c r="B538" s="14"/>
    </row>
    <row r="539" spans="2:2" x14ac:dyDescent="0.2">
      <c r="B539" s="14"/>
    </row>
    <row r="540" spans="2:2" x14ac:dyDescent="0.2">
      <c r="B540" s="14"/>
    </row>
    <row r="541" spans="2:2" x14ac:dyDescent="0.2">
      <c r="B541" s="14"/>
    </row>
    <row r="542" spans="2:2" x14ac:dyDescent="0.2">
      <c r="B542" s="14"/>
    </row>
    <row r="543" spans="2:2" x14ac:dyDescent="0.2">
      <c r="B543" s="14"/>
    </row>
    <row r="544" spans="2:2" x14ac:dyDescent="0.2">
      <c r="B544" s="14"/>
    </row>
    <row r="545" spans="2:2" x14ac:dyDescent="0.2">
      <c r="B545" s="14"/>
    </row>
    <row r="546" spans="2:2" x14ac:dyDescent="0.2">
      <c r="B546" s="14"/>
    </row>
    <row r="547" spans="2:2" x14ac:dyDescent="0.2">
      <c r="B547" s="14"/>
    </row>
    <row r="548" spans="2:2" x14ac:dyDescent="0.2">
      <c r="B548" s="14"/>
    </row>
    <row r="549" spans="2:2" x14ac:dyDescent="0.2">
      <c r="B549" s="14"/>
    </row>
    <row r="550" spans="2:2" x14ac:dyDescent="0.2">
      <c r="B550" s="14"/>
    </row>
    <row r="551" spans="2:2" x14ac:dyDescent="0.2">
      <c r="B551" s="14"/>
    </row>
    <row r="552" spans="2:2" x14ac:dyDescent="0.2">
      <c r="B552" s="14"/>
    </row>
    <row r="553" spans="2:2" x14ac:dyDescent="0.2">
      <c r="B553" s="14"/>
    </row>
    <row r="554" spans="2:2" x14ac:dyDescent="0.2">
      <c r="B554" s="14"/>
    </row>
    <row r="555" spans="2:2" x14ac:dyDescent="0.2">
      <c r="B555" s="14"/>
    </row>
    <row r="556" spans="2:2" x14ac:dyDescent="0.2">
      <c r="B556" s="14"/>
    </row>
    <row r="557" spans="2:2" x14ac:dyDescent="0.2">
      <c r="B557" s="14"/>
    </row>
    <row r="558" spans="2:2" x14ac:dyDescent="0.2">
      <c r="B558" s="14"/>
    </row>
    <row r="559" spans="2:2" x14ac:dyDescent="0.2">
      <c r="B559" s="14"/>
    </row>
    <row r="560" spans="2:2" x14ac:dyDescent="0.2">
      <c r="B560" s="14"/>
    </row>
    <row r="561" spans="2:2" x14ac:dyDescent="0.2">
      <c r="B561" s="14"/>
    </row>
    <row r="562" spans="2:2" x14ac:dyDescent="0.2">
      <c r="B562" s="14"/>
    </row>
    <row r="563" spans="2:2" x14ac:dyDescent="0.2">
      <c r="B563" s="14"/>
    </row>
    <row r="564" spans="2:2" x14ac:dyDescent="0.2">
      <c r="B564" s="14"/>
    </row>
    <row r="565" spans="2:2" x14ac:dyDescent="0.2">
      <c r="B565" s="14"/>
    </row>
    <row r="566" spans="2:2" x14ac:dyDescent="0.2">
      <c r="B566" s="14"/>
    </row>
    <row r="567" spans="2:2" x14ac:dyDescent="0.2">
      <c r="B567" s="14"/>
    </row>
    <row r="568" spans="2:2" x14ac:dyDescent="0.2">
      <c r="B568" s="14"/>
    </row>
    <row r="569" spans="2:2" x14ac:dyDescent="0.2">
      <c r="B569" s="14"/>
    </row>
    <row r="570" spans="2:2" x14ac:dyDescent="0.2">
      <c r="B570" s="14"/>
    </row>
    <row r="571" spans="2:2" x14ac:dyDescent="0.2">
      <c r="B571" s="14"/>
    </row>
    <row r="572" spans="2:2" x14ac:dyDescent="0.2">
      <c r="B572" s="14"/>
    </row>
    <row r="573" spans="2:2" x14ac:dyDescent="0.2">
      <c r="B573" s="14"/>
    </row>
    <row r="574" spans="2:2" x14ac:dyDescent="0.2">
      <c r="B574" s="14"/>
    </row>
    <row r="575" spans="2:2" x14ac:dyDescent="0.2">
      <c r="B575" s="14"/>
    </row>
    <row r="576" spans="2:2" x14ac:dyDescent="0.2">
      <c r="B576" s="14"/>
    </row>
    <row r="577" spans="2:2" x14ac:dyDescent="0.2">
      <c r="B577" s="14"/>
    </row>
    <row r="578" spans="2:2" x14ac:dyDescent="0.2">
      <c r="B578" s="14"/>
    </row>
    <row r="579" spans="2:2" x14ac:dyDescent="0.2">
      <c r="B579" s="14"/>
    </row>
    <row r="580" spans="2:2" x14ac:dyDescent="0.2">
      <c r="B580" s="14"/>
    </row>
    <row r="581" spans="2:2" x14ac:dyDescent="0.2">
      <c r="B581" s="14"/>
    </row>
    <row r="582" spans="2:2" x14ac:dyDescent="0.2">
      <c r="B582" s="14"/>
    </row>
    <row r="583" spans="2:2" x14ac:dyDescent="0.2">
      <c r="B583" s="14"/>
    </row>
    <row r="584" spans="2:2" x14ac:dyDescent="0.2">
      <c r="B584" s="14"/>
    </row>
    <row r="585" spans="2:2" x14ac:dyDescent="0.2">
      <c r="B585" s="14"/>
    </row>
    <row r="586" spans="2:2" x14ac:dyDescent="0.2">
      <c r="B586" s="14"/>
    </row>
    <row r="587" spans="2:2" x14ac:dyDescent="0.2">
      <c r="B587" s="14"/>
    </row>
    <row r="588" spans="2:2" x14ac:dyDescent="0.2">
      <c r="B588" s="14"/>
    </row>
    <row r="589" spans="2:2" x14ac:dyDescent="0.2">
      <c r="B589" s="14"/>
    </row>
    <row r="590" spans="2:2" x14ac:dyDescent="0.2">
      <c r="B590" s="14"/>
    </row>
    <row r="591" spans="2:2" x14ac:dyDescent="0.2">
      <c r="B591" s="14"/>
    </row>
    <row r="592" spans="2:2" x14ac:dyDescent="0.2">
      <c r="B592" s="14"/>
    </row>
    <row r="593" spans="2:2" x14ac:dyDescent="0.2">
      <c r="B593" s="14"/>
    </row>
    <row r="594" spans="2:2" x14ac:dyDescent="0.2">
      <c r="B594" s="14"/>
    </row>
  </sheetData>
  <mergeCells count="64">
    <mergeCell ref="A77:M77"/>
    <mergeCell ref="A75:M75"/>
    <mergeCell ref="AW3:AW6"/>
    <mergeCell ref="AT3:AT6"/>
    <mergeCell ref="AU3:AU6"/>
    <mergeCell ref="AV3:AV6"/>
    <mergeCell ref="Z3:Z5"/>
    <mergeCell ref="A42:M42"/>
    <mergeCell ref="A13:M13"/>
    <mergeCell ref="A40:M40"/>
    <mergeCell ref="A44:M44"/>
    <mergeCell ref="AI3:AL3"/>
    <mergeCell ref="AI4:AI5"/>
    <mergeCell ref="A50:M50"/>
    <mergeCell ref="A48:M48"/>
    <mergeCell ref="A46:M46"/>
    <mergeCell ref="AB3:AD3"/>
    <mergeCell ref="A15:M15"/>
    <mergeCell ref="A19:M19"/>
    <mergeCell ref="A21:M21"/>
    <mergeCell ref="A35:M35"/>
    <mergeCell ref="A38:M38"/>
    <mergeCell ref="R3:U4"/>
    <mergeCell ref="Q3:Q5"/>
    <mergeCell ref="C3:D4"/>
    <mergeCell ref="A25:M25"/>
    <mergeCell ref="A27:M27"/>
    <mergeCell ref="A23:M23"/>
    <mergeCell ref="A17:M17"/>
    <mergeCell ref="AR3:AR6"/>
    <mergeCell ref="AJ4:AL4"/>
    <mergeCell ref="AP4:AP5"/>
    <mergeCell ref="AM4:AM5"/>
    <mergeCell ref="AM3:AP3"/>
    <mergeCell ref="AN4:AO4"/>
    <mergeCell ref="AQ3:AQ6"/>
    <mergeCell ref="AH4:AH5"/>
    <mergeCell ref="AA3:AA5"/>
    <mergeCell ref="A11:M11"/>
    <mergeCell ref="AB4:AB5"/>
    <mergeCell ref="O3:P4"/>
    <mergeCell ref="H3:M4"/>
    <mergeCell ref="A8:M8"/>
    <mergeCell ref="N3:N5"/>
    <mergeCell ref="V3:Y4"/>
    <mergeCell ref="A1:AR1"/>
    <mergeCell ref="AH2:AP2"/>
    <mergeCell ref="Q2:AA2"/>
    <mergeCell ref="AE4:AG4"/>
    <mergeCell ref="AC4:AD4"/>
    <mergeCell ref="A3:B5"/>
    <mergeCell ref="E3:G4"/>
    <mergeCell ref="AB2:AG2"/>
    <mergeCell ref="A2:P2"/>
    <mergeCell ref="AE3:AG3"/>
    <mergeCell ref="A70:M70"/>
    <mergeCell ref="A72:M72"/>
    <mergeCell ref="A68:M68"/>
    <mergeCell ref="A58:M58"/>
    <mergeCell ref="A52:M52"/>
    <mergeCell ref="A54:M54"/>
    <mergeCell ref="A62:M62"/>
    <mergeCell ref="A60:M60"/>
    <mergeCell ref="A66:M66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7" fitToHeight="2" orientation="landscape" blackAndWhite="1" r:id="rId1"/>
  <headerFooter alignWithMargins="0">
    <oddFooter>Stránka &amp;P&amp;Rtabulka výkonů VZT zařízení</oddFooter>
  </headerFooter>
  <ignoredErrors>
    <ignoredError sqref="D10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výkonů A34</vt:lpstr>
      <vt:lpstr>'Tabulka výkonů A34'!Názvy_tisku</vt:lpstr>
      <vt:lpstr>'Tabulka výkonů A34'!Oblast_tisku</vt:lpstr>
    </vt:vector>
  </TitlesOfParts>
  <Company>AVC Pro KlIMATIZACE VZDUCHOTECHNIKA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výkonů VZT zařízení</dc:title>
  <dc:creator>Bc. Jiří Jurenka</dc:creator>
  <cp:lastModifiedBy>Krauter Pavel</cp:lastModifiedBy>
  <cp:lastPrinted>2014-07-16T17:48:09Z</cp:lastPrinted>
  <dcterms:created xsi:type="dcterms:W3CDTF">1998-08-06T07:29:49Z</dcterms:created>
  <dcterms:modified xsi:type="dcterms:W3CDTF">2014-07-16T17:48:38Z</dcterms:modified>
</cp:coreProperties>
</file>