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<sst xmlns="http://schemas.openxmlformats.org/spreadsheetml/2006/main" count="205" uniqueCount="102">
  <si>
    <t xml:space="preserve">
        Kategorie: TS 004-2015 - Tiskařské služby, sběr do: 30.04.2015, dodání od: 01.06.2015, vygenerováno: 28.05.2015 15:18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</si>
  <si>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</si>
  <si>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</si>
  <si>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</si>
  <si>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</si>
  <si>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</si>
  <si>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</si>
  <si>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</si>
  <si>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</si>
  <si>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</si>
  <si>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</si>
  <si>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</si>
  <si>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</si>
  <si>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</si>
  <si>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</si>
  <si>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</si>
  <si>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</si>
  <si>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</si>
  <si>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</si>
  <si>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</si>
  <si>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</si>
  <si>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</si>
  <si>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</si>
  <si>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</si>
  <si>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</si>
  <si>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</si>
  <si>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</si>
  <si>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</si>
  <si>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</si>
  <si>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</si>
  <si>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</si>
  <si>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</si>
  <si>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</si>
  <si>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</si>
  <si>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</si>
  <si>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</si>
  <si>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</si>
  <si>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</si>
  <si>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</si>
  <si>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</si>
  <si>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Brožura MIMSA, Studijní katalog v AJ</t>
  </si>
  <si>
    <t>79810000-5</t>
  </si>
  <si>
    <t>79810000-5-6</t>
  </si>
  <si>
    <t>Jednoduchá brožura</t>
  </si>
  <si>
    <t>Obecná položka, konkrétní specifikace (barevnost, materiál, formát, ...) se uvádí do předepsané šablony.</t>
  </si>
  <si>
    <t>Dodání podkladů: obálka a text v 1 souboru, ve formátu word nebo PDF, předání podkladů e-mailem předpoklad 2. polovina června 2015, zadavatel požaduje provedení předtiskové úpravy podkladů pro tisk (ořezové značky atd.)
Zajištění sazby (dodavatel/zadavatel): dodavatel (zhotovitel) 
Formát (rozměr): 139 mm x 181 mm čistý formát po ořezu! 
Materiál (obálka, text): 135g/m2, křída, mat 
Barevnost (obálka, text): plnobarevný, 4/4 
Tisková technologie: ofset 
Počet stran: 52 stran (oboustranný tisk)+/-8 stran + 4 strany obálka (oboustranný tisk) 
Úprava materiálu: vazba V1 
Další požadavek: podklady před tiskem zaslat elektronicky v PDF kontaktní osobě ke kontrole 
Brožura - TISKOVINY podléhají 1.snížené sazbě DPH 15%</t>
  </si>
  <si>
    <t>ks</t>
  </si>
  <si>
    <t>A</t>
  </si>
  <si>
    <t>Zahraniční odd.</t>
  </si>
  <si>
    <t>UKB, Kamenice 5, budova A17</t>
  </si>
  <si>
    <t>Kamenice 753/5, 62500 Brno</t>
  </si>
  <si>
    <t>bud. A17/211</t>
  </si>
  <si>
    <t xml:space="preserve">Melicharová Helena Bc. </t>
  </si>
  <si>
    <t>70690@mail.muni.cz</t>
  </si>
  <si>
    <t>1032</t>
  </si>
  <si>
    <t>119924</t>
  </si>
  <si>
    <t xml:space="preserve">   </t>
  </si>
  <si>
    <t>1531</t>
  </si>
  <si>
    <t>0002</t>
  </si>
  <si>
    <t>OBJ/1102/0008/15</t>
  </si>
  <si>
    <t>Dodání podkladů: : e-mailem ve formátu word (text), obálka (PDF), předání podkladů e-mailem předpoklad 2. polovina června 2015, zadavatel požaduje provedení předtiskové úpravy podkladů pro tisk (ořezové značky atd.)
Zajištění sazby (dodavatel/zadavatel): dodavatel (zhotovitel)
Formát (rozměr): A5 148 x 210 mm 
Materiál (obálka, text): obálka - 200 g/m2 křída mat + tiskový lak matný text 80 g/m2 bezdřevý ofset
Barevnost (obálka, text): obálka 4/0 CMYK/0, text 1/1 černá/černá  
Tisková technologie: ofset 
Počet stran: 190 stran (oboustranný tisk)+/-8 stran + 4 strany obálka (oboustranný tisk) 
Úprava materiálu: vazba V2 
Další požadavek: podklady před tiskem zaslat elektronicky v PDF kontaktní osobě ke kontrole 
Brožura - TISKOVINY podléhají 1.snížené sazbě DPH 15%</t>
  </si>
  <si>
    <t>Celkem za objednávku</t>
  </si>
  <si>
    <t>Biologický ústav</t>
  </si>
  <si>
    <t>UKB, Kamenice 5, budova A6</t>
  </si>
  <si>
    <t>bud. A6/208</t>
  </si>
  <si>
    <t xml:space="preserve">Ledahudcová Debora  </t>
  </si>
  <si>
    <t>204115@mail.muni.cz</t>
  </si>
  <si>
    <t>Pracovní doba: 7:30 - 12:00 a 12:30 - 16:00 hod., v případě mé nepřítomnosti se obraťte na mé kolegy z pavilonu A6</t>
  </si>
  <si>
    <t>1111</t>
  </si>
  <si>
    <t>110513</t>
  </si>
  <si>
    <t>0001</t>
  </si>
  <si>
    <t>OBJ/1113/0331/15</t>
  </si>
  <si>
    <t>2235</t>
  </si>
  <si>
    <t>2126</t>
  </si>
  <si>
    <t>Bulletin Moje fakulta</t>
  </si>
  <si>
    <t>Dodání podkladů: e-mailem ve formátu PDF
Zajištění sazby (dodavatel/zadavatel): zadavatel
Formát (rozměr): Katalog B5
Materiál (obálka, text): obálka křída lesk 160 g /m2, text papír křída 90g/m2
Barevnost (obálka, text): CMYK (4/4), na spad
Počet stran: 20-30 stran
Vazba: V1
poznámka - brožura bude obsahovat řadu grafů, tabulek, fotografií
Archovou montáž elektronicky v PDF zaslat kontaktní osobě pro převzetí ke kontrole
TISKOVINY podléhají 1.snížené sazbě DPH 15%</t>
  </si>
  <si>
    <t>Sekretariát</t>
  </si>
  <si>
    <t>UKB, Kamenice 5, budova A15</t>
  </si>
  <si>
    <t>bud. A15/321</t>
  </si>
  <si>
    <t xml:space="preserve">Wernerová Irena Mgr. </t>
  </si>
  <si>
    <t>117989@mail.muni.cz</t>
  </si>
  <si>
    <t>Mobil: 725914825</t>
  </si>
  <si>
    <t>1012</t>
  </si>
  <si>
    <t>119911</t>
  </si>
  <si>
    <t>6002</t>
  </si>
  <si>
    <t>OBJ/1101/0278/15</t>
  </si>
  <si>
    <t>Mikrobiologický ústav</t>
  </si>
  <si>
    <t>LF, FNUSA, Pekařská 53, pavilon H2</t>
  </si>
  <si>
    <t>Pekařská 664/53, 65691 Brno</t>
  </si>
  <si>
    <t>pav. H2/410</t>
  </si>
  <si>
    <t>Holá Veronika Ing. Ph.D.</t>
  </si>
  <si>
    <t>77354@mail.muni.cz</t>
  </si>
  <si>
    <t>3651</t>
  </si>
  <si>
    <t>110113</t>
  </si>
  <si>
    <t>2132</t>
  </si>
  <si>
    <t>OBJ/1156/0025/15</t>
  </si>
  <si>
    <t>Celkem</t>
  </si>
  <si>
    <t>Celková cena za položku (bez DPH) v Kč</t>
  </si>
  <si>
    <t>Jednotková cena bez DPH v Kč</t>
  </si>
  <si>
    <t>Dodání podkladů: ve formátu word a PDF v příloze této žádanky, zadavatel požaduje provedení předtiskové úpravy podkladů pro tisk (ořezové značky atd.)
Zajištění sazby (dodavatel/zadavatel): dodavatel (zhotovitel) 
Formát (rozměr): A4 
Materiál (obálka, text): obálka: 250 g/m2 křída, lamino lesk, kapitálek + stužka, text: 80 g/m2
Vazba: vazba V4
Barevnost (obálka, text): obálka: černobílá, 1/0, text: černobílý, 1/1
Počet stran: text:160 stran (oboustranný tisk) + obálka: 4 strany 
Další požadavek: podklady před tiskem zaslat elektronicky v PDF kontaktní osobě ke kontrole 
TISKOVINY podléhají 1.snížené sazbě DPH 15%
MAXIMÁLNÍ CENA POLOŽKY (za 100 ks) je 11 500 Kč bez DPH, tato částka nesmí být překročena.</t>
  </si>
  <si>
    <t>Dodání podkladů: ve formátu word a PDF v příloze této žádanky, zadavatel požaduje provedení předtiskové úpravy podkladů pro tisk (ořezové značky atd.)
Zajištění sazby (dodavatel/zadavatel): dodavatel (zhotovitel) 
Formát (rozměr): A4 
Materiál (obálka, text): obálka: knižní vazba s tvrdými deskami, lamino lesk, kapitálek + stužka, text: 80 g/m2
Vazba: šitá pevná vazba V8
Barevnost (obálka, text): obálka: černobílá, 1/0, text: černobílý, 1/1
Počet stran: text:160 stran (oboustranný tisk) + obálka: knižní vazba s tvrdými deskami 
Další požadavek: podklady před tiskem zaslat elektronicky v PDF kontaktní osobě ke kontrole 
TISKOVINY podléhají 1.snížené sazbě DPH 15%
MAXIMÁLNÍ CENA POLOŽKY (za 100 ks) je 14 000 Kč bez DPH. Tato částka nesmí být překročena.</t>
  </si>
  <si>
    <t>Dodání podkladů: ve formátu word nebo PDF, předání podkladů e-mailem po podpisu smlouvy, zadavatel požaduje provedení předtiskové úpravy podkladů pro tisk (ořezové značky atd.)
Zadavatel požaduje realizaci tisku a dodání tiskovin nejpozději do 16.6.2015
Zajištění sazby (dodavatel/zadavatel): dodavatel (zhotovitel) 
Formát (rozměr): A4
Materiál (obálka, text): obálka stejná jako text, křída lesk 130 g /m2
Barevnost (obálka, text): CMYK (4/4), na spad
Počet stran: 28 stran včetně obálky
Vazba: V1
Archovou montáž elektronicky v PDF zaslat kontaktní osobě pro převzetí ke kontrole
TISKOVINY podléhají 1.snížené sazbě DPH 15%
Zadavatel požaduje realizaci tisku a dodání tiskovin nejpozději do 16.6.2015
MAXIMÁLNÍ CENA POLOŽKY (za 230 ks) je 10 400 Kč bez DPH. Tato částka nesmí být překročena.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</si>
</sst>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0" fontId="1" fillId="36" borderId="0" xfId="0" applyFont="1" applyFill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1" fillId="33" borderId="11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/>
    </xf>
    <xf numFmtId="0" fontId="1" fillId="35" borderId="12" xfId="0" applyFont="1" applyFill="1" applyBorder="1" applyAlignment="1">
      <alignment horizontal="left" vertical="top"/>
    </xf>
    <xf numFmtId="0" fontId="1" fillId="37" borderId="10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"/>
  <sheetViews>
    <sheetView tabSelected="1" zoomScalePageLayoutView="0" workbookViewId="0" topLeftCell="A1">
      <pane ySplit="5" topLeftCell="A15" activePane="bottomLeft" state="frozen"/>
      <selection pane="topLeft" activeCell="A1" sqref="A1"/>
      <selection pane="bottomLeft" activeCell="H17" sqref="H17"/>
    </sheetView>
  </sheetViews>
  <sheetFormatPr defaultColWidth="9.140625" defaultRowHeight="12.75"/>
  <cols>
    <col min="1" max="1" width="6.421875" style="0" customWidth="1"/>
    <col min="2" max="2" width="37.421875" style="0" hidden="1" customWidth="1"/>
    <col min="3" max="3" width="7.8515625" style="0" customWidth="1"/>
    <col min="4" max="4" width="18.7109375" style="0" hidden="1" customWidth="1"/>
    <col min="5" max="5" width="12.7109375" style="0" bestFit="1" customWidth="1"/>
    <col min="6" max="6" width="11.00390625" style="0" customWidth="1"/>
    <col min="7" max="7" width="14.7109375" style="0" customWidth="1"/>
    <col min="8" max="8" width="54.28125" style="0" customWidth="1"/>
    <col min="9" max="9" width="3.28125" style="0" bestFit="1" customWidth="1"/>
    <col min="10" max="10" width="7.00390625" style="0" hidden="1" customWidth="1"/>
    <col min="11" max="11" width="4.7109375" style="0" customWidth="1"/>
    <col min="12" max="12" width="3.28125" style="0" bestFit="1" customWidth="1"/>
    <col min="13" max="13" width="14.140625" style="0" hidden="1" customWidth="1"/>
    <col min="14" max="16" width="16.7109375" style="0" customWidth="1"/>
    <col min="17" max="17" width="4.00390625" style="0" customWidth="1"/>
    <col min="18" max="18" width="11.8515625" style="0" bestFit="1" customWidth="1"/>
    <col min="19" max="19" width="10.57421875" style="0" hidden="1" customWidth="1"/>
    <col min="20" max="20" width="11.57421875" style="0" customWidth="1"/>
    <col min="21" max="21" width="19.28125" style="0" bestFit="1" customWidth="1"/>
    <col min="22" max="22" width="10.00390625" style="0" bestFit="1" customWidth="1"/>
    <col min="23" max="23" width="16.7109375" style="0" bestFit="1" customWidth="1"/>
    <col min="24" max="24" width="5.140625" style="0" customWidth="1"/>
    <col min="25" max="25" width="10.57421875" style="0" hidden="1" customWidth="1"/>
    <col min="26" max="26" width="11.421875" style="0" hidden="1" customWidth="1"/>
    <col min="27" max="27" width="5.28125" style="0" customWidth="1"/>
    <col min="28" max="28" width="12.28125" style="0" hidden="1" customWidth="1"/>
    <col min="29" max="29" width="16.28125" style="0" bestFit="1" customWidth="1"/>
    <col min="30" max="30" width="22.140625" style="0" bestFit="1" customWidth="1"/>
    <col min="31" max="31" width="3.28125" style="0" bestFit="1" customWidth="1"/>
    <col min="32" max="32" width="10.7109375" style="0" customWidth="1"/>
  </cols>
  <sheetData>
    <row r="1" spans="1:32" ht="16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6.5" customHeight="1">
      <c r="A3" s="20" t="s">
        <v>1</v>
      </c>
      <c r="B3" s="20"/>
      <c r="C3" s="20"/>
      <c r="D3" s="20"/>
      <c r="E3" s="20"/>
      <c r="F3" s="20"/>
      <c r="G3" s="20"/>
      <c r="H3" s="21" t="s">
        <v>2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</row>
    <row r="4" spans="1:32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3" t="s">
        <v>3</v>
      </c>
      <c r="L4" s="23"/>
      <c r="M4" s="24" t="s">
        <v>4</v>
      </c>
      <c r="N4" s="24"/>
      <c r="O4" s="24"/>
      <c r="P4" s="24"/>
      <c r="Q4" s="24"/>
      <c r="R4" s="24"/>
      <c r="S4" s="22"/>
      <c r="T4" s="22"/>
      <c r="U4" s="22"/>
      <c r="V4" s="22"/>
      <c r="W4" s="22"/>
      <c r="X4" s="23" t="s">
        <v>5</v>
      </c>
      <c r="Y4" s="23"/>
      <c r="Z4" s="23"/>
      <c r="AA4" s="23"/>
      <c r="AB4" s="23"/>
      <c r="AC4" s="23" t="s">
        <v>3</v>
      </c>
      <c r="AD4" s="23"/>
      <c r="AE4" s="23"/>
      <c r="AF4" s="1"/>
    </row>
    <row r="5" spans="1:32" ht="100.5" customHeight="1">
      <c r="A5" s="16" t="s">
        <v>6</v>
      </c>
      <c r="B5" s="16" t="s">
        <v>7</v>
      </c>
      <c r="C5" s="16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16" t="s">
        <v>14</v>
      </c>
      <c r="J5" s="16" t="s">
        <v>15</v>
      </c>
      <c r="K5" s="16" t="s">
        <v>16</v>
      </c>
      <c r="L5" s="16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16" t="s">
        <v>22</v>
      </c>
      <c r="R5" s="16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16" t="s">
        <v>29</v>
      </c>
      <c r="Y5" s="2" t="s">
        <v>30</v>
      </c>
      <c r="Z5" s="2" t="s">
        <v>31</v>
      </c>
      <c r="AA5" s="16" t="s">
        <v>32</v>
      </c>
      <c r="AB5" s="2" t="s">
        <v>33</v>
      </c>
      <c r="AC5" s="2" t="s">
        <v>34</v>
      </c>
      <c r="AD5" s="2" t="s">
        <v>98</v>
      </c>
      <c r="AE5" s="16" t="s">
        <v>36</v>
      </c>
      <c r="AF5" s="2" t="s">
        <v>97</v>
      </c>
    </row>
    <row r="6" spans="1:32" ht="191.25">
      <c r="A6" s="3">
        <v>53559</v>
      </c>
      <c r="B6" s="4" t="s">
        <v>40</v>
      </c>
      <c r="C6" s="3">
        <v>154383</v>
      </c>
      <c r="D6" s="4" t="s">
        <v>41</v>
      </c>
      <c r="E6" s="4" t="s">
        <v>42</v>
      </c>
      <c r="F6" s="4" t="s">
        <v>43</v>
      </c>
      <c r="G6" s="4" t="s">
        <v>44</v>
      </c>
      <c r="H6" s="4" t="s">
        <v>45</v>
      </c>
      <c r="I6" s="4" t="s">
        <v>46</v>
      </c>
      <c r="J6" s="5">
        <v>300</v>
      </c>
      <c r="K6" s="6">
        <v>300</v>
      </c>
      <c r="L6" s="7" t="s">
        <v>47</v>
      </c>
      <c r="M6" s="4">
        <v>119924</v>
      </c>
      <c r="N6" s="4" t="s">
        <v>48</v>
      </c>
      <c r="O6" s="4" t="s">
        <v>49</v>
      </c>
      <c r="P6" s="4" t="s">
        <v>50</v>
      </c>
      <c r="Q6" s="4">
        <v>2</v>
      </c>
      <c r="R6" s="4" t="s">
        <v>51</v>
      </c>
      <c r="S6" s="4">
        <v>70690</v>
      </c>
      <c r="T6" s="4" t="s">
        <v>52</v>
      </c>
      <c r="U6" s="4" t="s">
        <v>53</v>
      </c>
      <c r="V6" s="4">
        <v>549498188</v>
      </c>
      <c r="W6" s="4"/>
      <c r="X6" s="8" t="s">
        <v>54</v>
      </c>
      <c r="Y6" s="8" t="s">
        <v>55</v>
      </c>
      <c r="Z6" s="8" t="s">
        <v>56</v>
      </c>
      <c r="AA6" s="8" t="s">
        <v>57</v>
      </c>
      <c r="AB6" s="8" t="s">
        <v>58</v>
      </c>
      <c r="AC6" s="7" t="s">
        <v>59</v>
      </c>
      <c r="AD6" s="9">
        <v>28</v>
      </c>
      <c r="AE6" s="6">
        <v>15</v>
      </c>
      <c r="AF6" s="10">
        <f>ROUND($K$6*$AD$6,2)</f>
        <v>8400</v>
      </c>
    </row>
    <row r="7" spans="1:32" ht="217.5" thickBot="1">
      <c r="A7" s="3">
        <v>53559</v>
      </c>
      <c r="B7" s="4" t="s">
        <v>40</v>
      </c>
      <c r="C7" s="3">
        <v>154411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60</v>
      </c>
      <c r="I7" s="4" t="s">
        <v>46</v>
      </c>
      <c r="J7" s="5">
        <v>300</v>
      </c>
      <c r="K7" s="6">
        <v>300</v>
      </c>
      <c r="L7" s="7" t="s">
        <v>47</v>
      </c>
      <c r="M7" s="4">
        <v>119924</v>
      </c>
      <c r="N7" s="4" t="s">
        <v>48</v>
      </c>
      <c r="O7" s="4" t="s">
        <v>49</v>
      </c>
      <c r="P7" s="4" t="s">
        <v>50</v>
      </c>
      <c r="Q7" s="4">
        <v>2</v>
      </c>
      <c r="R7" s="4" t="s">
        <v>51</v>
      </c>
      <c r="S7" s="4">
        <v>70690</v>
      </c>
      <c r="T7" s="4" t="s">
        <v>52</v>
      </c>
      <c r="U7" s="4" t="s">
        <v>53</v>
      </c>
      <c r="V7" s="4">
        <v>549498188</v>
      </c>
      <c r="W7" s="4"/>
      <c r="X7" s="8" t="s">
        <v>54</v>
      </c>
      <c r="Y7" s="8" t="s">
        <v>55</v>
      </c>
      <c r="Z7" s="8" t="s">
        <v>56</v>
      </c>
      <c r="AA7" s="8" t="s">
        <v>57</v>
      </c>
      <c r="AB7" s="8" t="s">
        <v>58</v>
      </c>
      <c r="AC7" s="7" t="s">
        <v>59</v>
      </c>
      <c r="AD7" s="9">
        <v>37</v>
      </c>
      <c r="AE7" s="6">
        <v>15</v>
      </c>
      <c r="AF7" s="10">
        <f>ROUND($K$7*$AD$7,2)</f>
        <v>11100</v>
      </c>
    </row>
    <row r="8" spans="1:32" ht="13.5" customHeight="1" thickTop="1">
      <c r="A8" s="18"/>
      <c r="B8" s="18"/>
      <c r="C8" s="18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 t="s">
        <v>61</v>
      </c>
      <c r="AE8" s="11"/>
      <c r="AF8" s="12">
        <f>SUM($AF$6:$AF$7)</f>
        <v>19500</v>
      </c>
    </row>
    <row r="9" spans="1:32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 ht="242.25">
      <c r="A10" s="3">
        <v>53817</v>
      </c>
      <c r="B10" s="4"/>
      <c r="C10" s="3">
        <v>155132</v>
      </c>
      <c r="D10" s="4" t="s">
        <v>41</v>
      </c>
      <c r="E10" s="4" t="s">
        <v>42</v>
      </c>
      <c r="F10" s="4" t="s">
        <v>43</v>
      </c>
      <c r="G10" s="4" t="s">
        <v>44</v>
      </c>
      <c r="H10" s="25" t="s">
        <v>99</v>
      </c>
      <c r="I10" s="4" t="s">
        <v>46</v>
      </c>
      <c r="J10" s="5">
        <v>100</v>
      </c>
      <c r="K10" s="6">
        <v>100</v>
      </c>
      <c r="L10" s="7" t="s">
        <v>47</v>
      </c>
      <c r="M10" s="4">
        <v>110513</v>
      </c>
      <c r="N10" s="4" t="s">
        <v>62</v>
      </c>
      <c r="O10" s="4" t="s">
        <v>63</v>
      </c>
      <c r="P10" s="4" t="s">
        <v>50</v>
      </c>
      <c r="Q10" s="4">
        <v>2</v>
      </c>
      <c r="R10" s="4" t="s">
        <v>64</v>
      </c>
      <c r="S10" s="4">
        <v>204115</v>
      </c>
      <c r="T10" s="4" t="s">
        <v>65</v>
      </c>
      <c r="U10" s="4" t="s">
        <v>66</v>
      </c>
      <c r="V10" s="4">
        <v>549491330</v>
      </c>
      <c r="W10" s="4" t="s">
        <v>67</v>
      </c>
      <c r="X10" s="8" t="s">
        <v>68</v>
      </c>
      <c r="Y10" s="8" t="s">
        <v>69</v>
      </c>
      <c r="Z10" s="8" t="s">
        <v>56</v>
      </c>
      <c r="AA10" s="8" t="s">
        <v>68</v>
      </c>
      <c r="AB10" s="8" t="s">
        <v>70</v>
      </c>
      <c r="AC10" s="7" t="s">
        <v>71</v>
      </c>
      <c r="AD10" s="9">
        <v>70</v>
      </c>
      <c r="AE10" s="6">
        <v>15</v>
      </c>
      <c r="AF10" s="10">
        <f>ROUND($K$10*$AD$10,2)</f>
        <v>7000</v>
      </c>
    </row>
    <row r="11" spans="1:32" ht="243" thickBot="1">
      <c r="A11" s="3">
        <v>53817</v>
      </c>
      <c r="B11" s="4"/>
      <c r="C11" s="3">
        <v>155147</v>
      </c>
      <c r="D11" s="4" t="s">
        <v>41</v>
      </c>
      <c r="E11" s="4" t="s">
        <v>42</v>
      </c>
      <c r="F11" s="4" t="s">
        <v>43</v>
      </c>
      <c r="G11" s="4" t="s">
        <v>44</v>
      </c>
      <c r="H11" s="25" t="s">
        <v>100</v>
      </c>
      <c r="I11" s="4" t="s">
        <v>46</v>
      </c>
      <c r="J11" s="5">
        <v>100</v>
      </c>
      <c r="K11" s="6">
        <v>100</v>
      </c>
      <c r="L11" s="7" t="s">
        <v>47</v>
      </c>
      <c r="M11" s="4">
        <v>110513</v>
      </c>
      <c r="N11" s="4" t="s">
        <v>62</v>
      </c>
      <c r="O11" s="4" t="s">
        <v>63</v>
      </c>
      <c r="P11" s="4" t="s">
        <v>50</v>
      </c>
      <c r="Q11" s="4">
        <v>2</v>
      </c>
      <c r="R11" s="4" t="s">
        <v>64</v>
      </c>
      <c r="S11" s="4">
        <v>204115</v>
      </c>
      <c r="T11" s="4" t="s">
        <v>65</v>
      </c>
      <c r="U11" s="4" t="s">
        <v>66</v>
      </c>
      <c r="V11" s="4">
        <v>549491330</v>
      </c>
      <c r="W11" s="4" t="s">
        <v>67</v>
      </c>
      <c r="X11" s="8" t="s">
        <v>72</v>
      </c>
      <c r="Y11" s="8" t="s">
        <v>69</v>
      </c>
      <c r="Z11" s="8" t="s">
        <v>56</v>
      </c>
      <c r="AA11" s="8" t="s">
        <v>73</v>
      </c>
      <c r="AB11" s="8" t="s">
        <v>70</v>
      </c>
      <c r="AC11" s="7" t="s">
        <v>71</v>
      </c>
      <c r="AD11" s="9">
        <v>103</v>
      </c>
      <c r="AE11" s="6">
        <v>15</v>
      </c>
      <c r="AF11" s="10">
        <f>ROUND($K$11*$AD$11,2)</f>
        <v>10300</v>
      </c>
    </row>
    <row r="12" spans="1:32" ht="13.5" customHeight="1" thickTop="1">
      <c r="A12" s="18"/>
      <c r="B12" s="18"/>
      <c r="C12" s="18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 t="s">
        <v>61</v>
      </c>
      <c r="AE12" s="11"/>
      <c r="AF12" s="12">
        <f>SUM($AF$10:$AF$11)</f>
        <v>17300</v>
      </c>
    </row>
    <row r="13" spans="1:32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32" ht="166.5" thickBot="1">
      <c r="A14" s="3">
        <v>53824</v>
      </c>
      <c r="B14" s="4" t="s">
        <v>74</v>
      </c>
      <c r="C14" s="3">
        <v>155154</v>
      </c>
      <c r="D14" s="4" t="s">
        <v>41</v>
      </c>
      <c r="E14" s="4" t="s">
        <v>42</v>
      </c>
      <c r="F14" s="4" t="s">
        <v>43</v>
      </c>
      <c r="G14" s="4" t="s">
        <v>44</v>
      </c>
      <c r="H14" s="4" t="s">
        <v>75</v>
      </c>
      <c r="I14" s="4" t="s">
        <v>46</v>
      </c>
      <c r="J14" s="5">
        <v>50</v>
      </c>
      <c r="K14" s="6">
        <v>50</v>
      </c>
      <c r="L14" s="7" t="s">
        <v>47</v>
      </c>
      <c r="M14" s="4">
        <v>119911</v>
      </c>
      <c r="N14" s="4" t="s">
        <v>76</v>
      </c>
      <c r="O14" s="4" t="s">
        <v>77</v>
      </c>
      <c r="P14" s="4" t="s">
        <v>50</v>
      </c>
      <c r="Q14" s="4">
        <v>3</v>
      </c>
      <c r="R14" s="4" t="s">
        <v>78</v>
      </c>
      <c r="S14" s="4">
        <v>117989</v>
      </c>
      <c r="T14" s="4" t="s">
        <v>79</v>
      </c>
      <c r="U14" s="4" t="s">
        <v>80</v>
      </c>
      <c r="V14" s="4">
        <v>549497331</v>
      </c>
      <c r="W14" s="4" t="s">
        <v>81</v>
      </c>
      <c r="X14" s="8" t="s">
        <v>82</v>
      </c>
      <c r="Y14" s="8" t="s">
        <v>83</v>
      </c>
      <c r="Z14" s="8" t="s">
        <v>56</v>
      </c>
      <c r="AA14" s="8" t="s">
        <v>68</v>
      </c>
      <c r="AB14" s="8" t="s">
        <v>84</v>
      </c>
      <c r="AC14" s="7" t="s">
        <v>85</v>
      </c>
      <c r="AD14" s="9">
        <v>33</v>
      </c>
      <c r="AE14" s="6">
        <v>15</v>
      </c>
      <c r="AF14" s="10">
        <f>ROUND($K$14*$AD$14,2)</f>
        <v>1650</v>
      </c>
    </row>
    <row r="15" spans="1:32" ht="13.5" customHeight="1" thickTop="1">
      <c r="A15" s="18"/>
      <c r="B15" s="18"/>
      <c r="C15" s="18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 t="s">
        <v>61</v>
      </c>
      <c r="AE15" s="11"/>
      <c r="AF15" s="12">
        <f>SUM($AF$14:$AF$14)</f>
        <v>1650</v>
      </c>
    </row>
    <row r="16" spans="1:32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</row>
    <row r="17" spans="1:32" ht="281.25" thickBot="1">
      <c r="A17" s="3">
        <v>54024</v>
      </c>
      <c r="B17" s="4"/>
      <c r="C17" s="3">
        <v>156212</v>
      </c>
      <c r="D17" s="4" t="s">
        <v>41</v>
      </c>
      <c r="E17" s="4" t="s">
        <v>42</v>
      </c>
      <c r="F17" s="4" t="s">
        <v>43</v>
      </c>
      <c r="G17" s="4" t="s">
        <v>44</v>
      </c>
      <c r="H17" s="25" t="s">
        <v>101</v>
      </c>
      <c r="I17" s="4" t="s">
        <v>46</v>
      </c>
      <c r="J17" s="5">
        <v>230</v>
      </c>
      <c r="K17" s="6">
        <v>230</v>
      </c>
      <c r="L17" s="7" t="s">
        <v>47</v>
      </c>
      <c r="M17" s="4">
        <v>110113</v>
      </c>
      <c r="N17" s="4" t="s">
        <v>86</v>
      </c>
      <c r="O17" s="4" t="s">
        <v>87</v>
      </c>
      <c r="P17" s="4" t="s">
        <v>88</v>
      </c>
      <c r="Q17" s="4">
        <v>5</v>
      </c>
      <c r="R17" s="4" t="s">
        <v>89</v>
      </c>
      <c r="S17" s="4">
        <v>77354</v>
      </c>
      <c r="T17" s="4" t="s">
        <v>90</v>
      </c>
      <c r="U17" s="4" t="s">
        <v>91</v>
      </c>
      <c r="V17" s="4">
        <v>543183093</v>
      </c>
      <c r="W17" s="4"/>
      <c r="X17" s="8" t="s">
        <v>92</v>
      </c>
      <c r="Y17" s="8" t="s">
        <v>93</v>
      </c>
      <c r="Z17" s="8" t="s">
        <v>56</v>
      </c>
      <c r="AA17" s="8" t="s">
        <v>94</v>
      </c>
      <c r="AB17" s="8" t="s">
        <v>70</v>
      </c>
      <c r="AC17" s="7" t="s">
        <v>95</v>
      </c>
      <c r="AD17" s="9">
        <v>31</v>
      </c>
      <c r="AE17" s="6">
        <v>15</v>
      </c>
      <c r="AF17" s="10">
        <f>ROUND($K$17*$AD$17,2)</f>
        <v>7130</v>
      </c>
    </row>
    <row r="18" spans="1:32" ht="13.5" customHeight="1" thickTop="1">
      <c r="A18" s="18"/>
      <c r="B18" s="18"/>
      <c r="C18" s="18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 t="s">
        <v>61</v>
      </c>
      <c r="AE18" s="11"/>
      <c r="AF18" s="12">
        <f>SUM($AF$17:$AF$17)</f>
        <v>7130</v>
      </c>
    </row>
    <row r="19" spans="1:32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 ht="19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4" t="s">
        <v>96</v>
      </c>
      <c r="AE20" s="14"/>
      <c r="AF20" s="15">
        <f>(0)+SUM($AF$8,$AF$12,$AF$15,$AF$18)</f>
        <v>45580</v>
      </c>
    </row>
    <row r="21" spans="1:32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</sheetData>
  <sheetProtection/>
  <mergeCells count="13">
    <mergeCell ref="S4:W4"/>
    <mergeCell ref="X4:AB4"/>
    <mergeCell ref="AC4:AE4"/>
    <mergeCell ref="A18:C18"/>
    <mergeCell ref="A8:C8"/>
    <mergeCell ref="A12:C12"/>
    <mergeCell ref="A15:C15"/>
    <mergeCell ref="A1:AF1"/>
    <mergeCell ref="A3:G3"/>
    <mergeCell ref="H3:AF3"/>
    <mergeCell ref="A4:J4"/>
    <mergeCell ref="K4:L4"/>
    <mergeCell ref="M4:R4"/>
  </mergeCells>
  <printOptions/>
  <pageMargins left="0.3937007874015748" right="0.3937007874015748" top="0.3937007874015748" bottom="0.3937007874015748" header="0.31496062992125984" footer="0.1968503937007874"/>
  <pageSetup fitToHeight="0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AH1"/>
    </sheetView>
  </sheetViews>
  <sheetFormatPr defaultColWidth="9.140625" defaultRowHeight="12.75"/>
  <cols>
    <col min="1" max="1" width="9.2812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140625" style="0" customWidth="1"/>
    <col min="14" max="14" width="27.00390625" style="0" customWidth="1"/>
    <col min="15" max="16" width="34.00390625" style="0" customWidth="1"/>
    <col min="17" max="17" width="8.281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28125" style="0" customWidth="1"/>
    <col min="25" max="25" width="10.57421875" style="0" customWidth="1"/>
    <col min="26" max="26" width="12.8515625" style="0" customWidth="1"/>
    <col min="27" max="27" width="8.28125" style="0" customWidth="1"/>
    <col min="28" max="28" width="14.14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140625" style="0" customWidth="1"/>
    <col min="33" max="34" width="27.00390625" style="0" customWidth="1"/>
  </cols>
  <sheetData>
    <row r="1" spans="1:34" ht="16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0" t="s">
        <v>1</v>
      </c>
      <c r="B3" s="20"/>
      <c r="C3" s="20"/>
      <c r="D3" s="20"/>
      <c r="E3" s="20"/>
      <c r="F3" s="20"/>
      <c r="G3" s="20"/>
      <c r="H3" s="21" t="s">
        <v>2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4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3" t="s">
        <v>3</v>
      </c>
      <c r="L4" s="23"/>
      <c r="M4" s="24" t="s">
        <v>4</v>
      </c>
      <c r="N4" s="24"/>
      <c r="O4" s="24"/>
      <c r="P4" s="24"/>
      <c r="Q4" s="24"/>
      <c r="R4" s="24"/>
      <c r="S4" s="22"/>
      <c r="T4" s="22"/>
      <c r="U4" s="22"/>
      <c r="V4" s="22"/>
      <c r="W4" s="22"/>
      <c r="X4" s="23" t="s">
        <v>5</v>
      </c>
      <c r="Y4" s="23"/>
      <c r="Z4" s="23"/>
      <c r="AA4" s="23"/>
      <c r="AB4" s="23"/>
      <c r="AC4" s="23" t="s">
        <v>3</v>
      </c>
      <c r="AD4" s="23"/>
      <c r="AE4" s="23"/>
      <c r="AF4" s="23"/>
      <c r="AG4" s="22"/>
      <c r="AH4" s="22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</sheetData>
  <sheetProtection sheet="1" objects="1" scenarios="1"/>
  <mergeCells count="10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2015-05-29T07:19:10Z</cp:lastPrinted>
  <dcterms:modified xsi:type="dcterms:W3CDTF">2015-05-29T08:40:51Z</dcterms:modified>
  <cp:category/>
  <cp:version/>
  <cp:contentType/>
  <cp:contentStatus/>
</cp:coreProperties>
</file>