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520" tabRatio="877" activeTab="0"/>
  </bookViews>
  <sheets>
    <sheet name="B2.N03.011" sheetId="92" r:id="rId1"/>
  </sheets>
  <definedNames/>
  <calcPr calcId="152511"/>
</workbook>
</file>

<file path=xl/sharedStrings.xml><?xml version="1.0" encoding="utf-8"?>
<sst xmlns="http://schemas.openxmlformats.org/spreadsheetml/2006/main" count="115" uniqueCount="92">
  <si>
    <t>Položka číslo</t>
  </si>
  <si>
    <t>Označení v dokumentaci</t>
  </si>
  <si>
    <t>Název stavby:</t>
  </si>
  <si>
    <t>Název objektu:</t>
  </si>
  <si>
    <t>Název dílu:</t>
  </si>
  <si>
    <t>Zkratka(označení) dílu:</t>
  </si>
  <si>
    <t>Místnost číslo:</t>
  </si>
  <si>
    <t>Popis položky</t>
  </si>
  <si>
    <t>Měrná jednotka</t>
  </si>
  <si>
    <t>Jednotková cena [Kč]</t>
  </si>
  <si>
    <t>Technické specifikace, uživatelské standardy</t>
  </si>
  <si>
    <t>ks</t>
  </si>
  <si>
    <t>kpl</t>
  </si>
  <si>
    <t>I</t>
  </si>
  <si>
    <t>II</t>
  </si>
  <si>
    <t>III</t>
  </si>
  <si>
    <t>Název místnosti:</t>
  </si>
  <si>
    <t>CARLA - CENTRUM PODPORY HUMANITNÍCH VĚD</t>
  </si>
  <si>
    <t>MU - Rekonstrukce areálu Filozofické fakulty, ul. Arne Nováka, Brno</t>
  </si>
  <si>
    <t>B2.N03.011</t>
  </si>
  <si>
    <t>HUME LAB hlavní</t>
  </si>
  <si>
    <t>3D projekční systém</t>
  </si>
  <si>
    <t>3D Projektor</t>
  </si>
  <si>
    <t>Objektiv projektoru</t>
  </si>
  <si>
    <t>Matnice pro zpětnou projekci</t>
  </si>
  <si>
    <t>Projekční zrcadlo</t>
  </si>
  <si>
    <t>Montážní rám pro matnici</t>
  </si>
  <si>
    <t>Rám pro projekční zrcadlo a projektor</t>
  </si>
  <si>
    <t>Odnímatelná maskovací sada</t>
  </si>
  <si>
    <t>Montážní, instalační a spotřební materiál</t>
  </si>
  <si>
    <t>Sestava s 3D brýlemi</t>
  </si>
  <si>
    <t>Aktivní IR HUB</t>
  </si>
  <si>
    <t>Aktivní brýle pro stereoskopické vidění</t>
  </si>
  <si>
    <t>USB nabíjecí sada</t>
  </si>
  <si>
    <t>Pracovní stanice PC pro 3D projekci a VR</t>
  </si>
  <si>
    <t xml:space="preserve">IR Emiter pro až 50 aktivních LCD brýlí s dosahem až 45m, HFR kompatibilní </t>
  </si>
  <si>
    <t xml:space="preserve">plastové aktivní LCD 3D brýle, kontrast &gt;940 : 1, nabíjecí akumulátory Li-Ion 120mAh nebo 5V USB, autonomní až 45 hod. (automatické vypnutí), velikost očnic 55 x 31mm, možnost výměnných nožiček, neskládací </t>
  </si>
  <si>
    <t>Čistící ubrousky</t>
  </si>
  <si>
    <t xml:space="preserve">speciální desinfekční antibakteriální čistící ubrousky na brýle </t>
  </si>
  <si>
    <t>Drobný instalační materiál, propojovací  a napájecí kabely, konektory, spojky a redukce, kotevní program, dodávka a instalace.</t>
  </si>
  <si>
    <t>Pevná, stabilní, kovová konstrukce typu rack, odolná proti otřesům, stavitelné stojky kotvené do betonové podlahy pod zdvojenou podlahou, bočnice v nábytkovém provedení lamino, přední roleta proti prachu a mechanickému poškození, dodávka a montáž.</t>
  </si>
  <si>
    <t>Speciální super rovinné skleněné zrcadlo s přední odrazivou plochou pro zadní projekci (3D) upevněné ve stabilní kovové konstrukci odolné proti otřesům s možností jemného nastavení sklonu a fixní aretace, dodávka, montáž, kalibrace.</t>
  </si>
  <si>
    <t>Rozporný rám mezi podlahu a strop místnosti, kovové provedení, povrchová úprava kovářská čerň, rozměry 3,2 x 3,1až3,2 m stavitelné stojky, dodávka a montáž.</t>
  </si>
  <si>
    <t>IV</t>
  </si>
  <si>
    <t>Doplňková výbava</t>
  </si>
  <si>
    <t>Bezdrátová mikrofonní sada</t>
  </si>
  <si>
    <t>Zakřivená reprosoustava kombinovatelná do půlkruhu nebo kruhu, dvoupásmová 2 × 4" + 3/4", příkon cca 75 W@4ohm,max. SPL nejméně 107 dB/1m, frekvenční rozsah min. 80 Hz – 20 kHz, včetně nástěnných polohovatelných úchytů, dodávka a montáž</t>
  </si>
  <si>
    <t>Reprobox pro centr kanál</t>
  </si>
  <si>
    <t>Obslužná pracovní stanice</t>
  </si>
  <si>
    <t>nabíjecí USB stanice pro 40 ks aktivních brýlí kompatibilní s dodanými brýlemi</t>
  </si>
  <si>
    <t>Audioprocesor</t>
  </si>
  <si>
    <t>Vícekanálový zesilovač</t>
  </si>
  <si>
    <t>Zvukové rozhranní</t>
  </si>
  <si>
    <t>Sada bezdrátového mikrofonního vysílače s přijímačem, elekretový klopový  bezdrátový mikrofon s kapesním vysílačem, frekvenční rozsah NF 80Hz- 18kHz, kardioidní charakteristika, frekvenční rozsah VF 626-668 MHz, 1680 laditelných UHF frekvencí, odstup signál/šum &gt; 115dB(A),  harmonické zkreslení THD &lt; 0,9%,  Ethernet rozhrání pro monitorování a řízení přijímače, 19" rack montáž, dodávka, montáž a nastavení.</t>
  </si>
  <si>
    <t>Kabeláž, spotřební material</t>
  </si>
  <si>
    <t>V</t>
  </si>
  <si>
    <t>Kabel repro</t>
  </si>
  <si>
    <t>m</t>
  </si>
  <si>
    <t>Kabel pro vedení výkonu do reproduktorů, minimální průřez 2x2,5</t>
  </si>
  <si>
    <t>Digitální zvukový procesor, min. 12x analogový vstup pro mikrofon nebo linku, min. 8x analogový výstup pro linku, otevřená vnitřní architektura, plně programovatelná, integrovaný kontrolér pro logické operace a ovládání, RS232, ethernet, dodávka, instalace a programování</t>
  </si>
  <si>
    <t>Kabel DVI-Dual Link</t>
  </si>
  <si>
    <t>Kabel DVI-Dual Link, datový tok 10,2Gb/s, délka 5m</t>
  </si>
  <si>
    <t>Velkoformátové 3D TV</t>
  </si>
  <si>
    <t>Stojan pro TV</t>
  </si>
  <si>
    <t>Set 3D TV na pojízndních stojanech</t>
  </si>
  <si>
    <t>VII</t>
  </si>
  <si>
    <t>Herní ovladač s přijímačem</t>
  </si>
  <si>
    <t>Kabel DP</t>
  </si>
  <si>
    <t>Kabel DP se specifikaci 1.2, délka 10m</t>
  </si>
  <si>
    <t>Brýle pro rozšířenou realitu (AR Glasses)</t>
  </si>
  <si>
    <t>VIII</t>
  </si>
  <si>
    <t>Brýle - helma pro virtuální realitu (VR Headset)</t>
  </si>
  <si>
    <t>Brýle pro rozšířenou realitu</t>
  </si>
  <si>
    <t>Helma pro Virtuální realitu</t>
  </si>
  <si>
    <t>Počet měrných jednotek</t>
  </si>
  <si>
    <t>Celková cena [Kč]</t>
  </si>
  <si>
    <t>VI</t>
  </si>
  <si>
    <t>profesionální projektor 1čip DLP, LVDS DMD s DarkChip3, rozlišení WUXGA 1920x1200, kontrast min 7000:1 (on/off), jas min. 4000 lumenů, zabudovaná podpora aktivní 3D stereo projekce @ 120 HZ, operační mód 24/7, vstupy: min. 2x  dual DVI-I a min. 2x HDMI, RJ45 TCP/IP, RS232, duální lampový systém s 2x 300 W lampou UHP VIDI, životnost lampy min. 2000 hod., barevná korekce - zabudovaný software pro kalibraci barevného prostoru, 30ti bitová barevná hloubka, úrovní jasu pro každý kanál RGBCMY, barevné kolečku RGBRGB, zapouzdřený optický engine bez filtrů, motorizovaný zoom, focus, shift, clona a uzávěrka, od výrobce projektorů dodaný řídící software pro vzdálené ovládání a správu, záruka 3 roky, lampy záruka 3 měsíce nebo 500 hodin podle toho, co nastane dříve; nutno doložit certifikát výrobce. Dodávka, montáž, kalibrace a nastavení.</t>
  </si>
  <si>
    <t xml:space="preserve">0.79 : 1 (WUXGA), dodávka, osazení a nastavení </t>
  </si>
  <si>
    <t>Speciální super rovinná skleněná projekční plocha pro zadní 3D projekci usazená v kovovém rámu s rámečkem (černý mat), odolná proti poškrábání, velikost aktivního obrazu 3000 x 1875 mm, peak gain (zisk) 0,5, half gain angle horizontal (poloviční hodnota zisku horizontální) 55°, half gain angle vertical (poloviční hodnota zisku vertikální) 55°, (simulovaný kontrast se započtením vlivu okolního světla) Simulated ambient contrast 36 : 1, (kontrast) local contrast 40 : 1, (úhel kritického barevného posunu) color critical angle 57°, odrazivost 2%, tloušťka projekční plochy: 12 mm; nutno doložit certifikát výrobce, že výrobek splňuje specifikaci. Dodávka, instalace, nastavení a kalibrace.</t>
  </si>
  <si>
    <t>konzole pro zavěšení maskovací sady v délce cca 2,5m (dle provedení rámů), závěs pro úplné zatemnění se 100% světelným útlumem, rozměry 3x2,7m, přichycení ke konstrukci pomocí kovových patentů a suchého zipu pro snadnou montáž a demontáž. Dodávka a montáž.</t>
  </si>
  <si>
    <t>PC Stanice x86-64 kompatibilní, 2x CPU, minimální výkon jednoho CPU v Passmark CPU = 12800, 16x 8GB DDR4-2133 RAM, grafická karta: min. výkon PassMark - G3D Mark min. 7700, výstupy: 4x DP 1.2, 1xDVI-I-DL, min. 8x 2,5" HDD pozice, min. SSD SATA III 512GB, min. 2x HDD SATA III 4000GB 7,2k RAID 0/1, 64bit Operační systém s podporou SW pro řízení 3D projekce virtuální reality, obslužný LCD Monitor min. 24" s rozlišením nejméně 1920x1080, DP vstup, bezdrátová kombinace klávesnice a myš.</t>
  </si>
  <si>
    <t>Multikanálový, konfigurovatelný, výkonový zesilovač, parametry: 8x125W/4Ω, 19" rack montáž, výška 1U, dodávka, montáž a nastavení.</t>
  </si>
  <si>
    <t>Multikanálový zvukový interface, min. 8x vstup, 8x výstup, SPDIF/AES, ADAT, rozhranní USB/IEEE1394, podpora ASIO, dodávka.</t>
  </si>
  <si>
    <t>Rozšiřující bezdrátový ovladač od herní konzole, technologie motion plus, 7 tlačítek a křížový ovladač, černé provedení, Miniaturní Bluetooth 4.0 adaptér USB, dosah nejméně 14m, smart ready. Dodávka.</t>
  </si>
  <si>
    <t>Televize 3D SMART LED, úhlopříčka 55“-65“, rozlišení 4K Ultra HD 3840x2160, alespoň 1x HDMI 2.0 s podporou 4k, nejméně 1x DisplayPort 1.2 s podporou 4k , USB, minimálně 2x aktivní 3D brýle, VESA 400x400, dodávka a montáž na stojan.</t>
  </si>
  <si>
    <t>Stojan pro TV, mobilní verze, aretovací kolečka, stavitelná výška cca 1,2m až 1,6m, možnost naklápění, nosnost min. 50kg, dimenzování pro LCD 55"- 65" s VESA uchycením kompatibilním s nabízenou TV. Dodávka.</t>
  </si>
  <si>
    <t>Brýle pro rozšířenou realitu umožňující jedinci vizuálně vnímat běžnou cestou okolní prostředí a zároveň jedinec dostává doplňující informace promítáním na Head-Up display, konektivita Wi-Fi 802.11b/g/n, Bluetooth gyroskop, akcelerometr, interní baterie mini. provozní doba 1 hodina, kamera. Dodávka.</t>
  </si>
  <si>
    <t>Headset pro virtuální realitu, OLED display, rozlišení min. 1920x1080 (960x1080 každé oko), pozorovací úhel min. 95°,  konektivita DVI/HDMI, USB, senzory: gyroskop, akcelerometr, magnetometr, IR kamera pro sledování pohybu v prostoru. Dodávka.</t>
  </si>
  <si>
    <t>AVT II pro projekt CARLA - 3D projekce pro kognitivní laboratoř</t>
  </si>
  <si>
    <t>AVT 3D</t>
  </si>
  <si>
    <t>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</si>
</sst>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\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8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  <font>
      <sz val="10"/>
      <color theme="1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</fills>
  <borders count="45">
    <border>
      <left/>
      <right/>
      <top/>
      <bottom/>
      <diagonal/>
    </border>
    <border>
      <left/>
      <right/>
      <top style="double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double"/>
      <right/>
      <top style="medium"/>
      <bottom style="hair"/>
    </border>
    <border>
      <left/>
      <right/>
      <top style="medium"/>
      <bottom style="hair"/>
    </border>
    <border>
      <left style="double"/>
      <right/>
      <top style="hair"/>
      <bottom style="hair"/>
    </border>
    <border>
      <left/>
      <right/>
      <top style="hair"/>
      <bottom style="hair"/>
    </border>
    <border>
      <left style="double"/>
      <right/>
      <top style="double"/>
      <bottom/>
    </border>
    <border>
      <left style="double"/>
      <right/>
      <top style="hair"/>
      <bottom/>
    </border>
    <border>
      <left/>
      <right/>
      <top style="hair"/>
      <bottom/>
    </border>
    <border>
      <left style="double"/>
      <right/>
      <top style="hair"/>
      <bottom style="medium"/>
    </border>
    <border>
      <left/>
      <right/>
      <top style="hair"/>
      <bottom style="medium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double"/>
      <right style="thin"/>
      <top style="hair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double"/>
      <right/>
      <top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/>
    </border>
    <border>
      <left style="thin"/>
      <right style="double"/>
      <top/>
      <bottom/>
    </border>
    <border>
      <left/>
      <right style="double"/>
      <top/>
      <bottom/>
    </border>
    <border>
      <left style="thin"/>
      <right style="double"/>
      <top style="thin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center" vertical="top"/>
    </xf>
    <xf numFmtId="0" fontId="4" fillId="0" borderId="3" xfId="0" applyFont="1" applyBorder="1"/>
    <xf numFmtId="0" fontId="5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6" fillId="0" borderId="5" xfId="0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6" fillId="0" borderId="0" xfId="0" applyFont="1" applyFill="1" applyBorder="1" applyAlignment="1">
      <alignment horizontal="center" vertical="top"/>
    </xf>
    <xf numFmtId="0" fontId="4" fillId="0" borderId="0" xfId="0" applyFont="1" applyBorder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164" fontId="7" fillId="0" borderId="0" xfId="20" applyNumberFormat="1" applyFont="1" applyFill="1" applyBorder="1" applyAlignment="1">
      <alignment horizontal="right" vertical="top"/>
      <protection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12" xfId="0" applyBorder="1"/>
    <xf numFmtId="0" fontId="4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6" fillId="0" borderId="0" xfId="0" applyFont="1" applyBorder="1"/>
    <xf numFmtId="0" fontId="8" fillId="0" borderId="0" xfId="0" applyFont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top"/>
    </xf>
    <xf numFmtId="0" fontId="4" fillId="0" borderId="18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19" xfId="0" applyFont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6" fillId="0" borderId="3" xfId="0" applyFont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4" fillId="0" borderId="7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4" fillId="0" borderId="22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6" fillId="0" borderId="22" xfId="0" applyFont="1" applyBorder="1" applyAlignment="1">
      <alignment horizontal="center" vertical="top"/>
    </xf>
    <xf numFmtId="0" fontId="6" fillId="0" borderId="18" xfId="0" applyFont="1" applyBorder="1" applyAlignment="1">
      <alignment vertical="top" wrapText="1"/>
    </xf>
    <xf numFmtId="0" fontId="4" fillId="0" borderId="6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6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vertical="top" wrapText="1"/>
    </xf>
    <xf numFmtId="0" fontId="4" fillId="2" borderId="23" xfId="0" applyNumberFormat="1" applyFont="1" applyFill="1" applyBorder="1" applyAlignment="1">
      <alignment horizontal="left"/>
    </xf>
    <xf numFmtId="0" fontId="4" fillId="2" borderId="16" xfId="0" applyNumberFormat="1" applyFont="1" applyFill="1" applyBorder="1" applyAlignment="1">
      <alignment horizontal="left"/>
    </xf>
    <xf numFmtId="0" fontId="4" fillId="2" borderId="24" xfId="0" applyNumberFormat="1" applyFont="1" applyFill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2" fillId="0" borderId="29" xfId="0" applyFont="1" applyBorder="1"/>
    <xf numFmtId="0" fontId="0" fillId="0" borderId="0" xfId="0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 horizontal="center" vertical="top"/>
    </xf>
    <xf numFmtId="0" fontId="4" fillId="0" borderId="40" xfId="0" applyFont="1" applyBorder="1" applyAlignment="1">
      <alignment vertical="top"/>
    </xf>
    <xf numFmtId="0" fontId="6" fillId="0" borderId="40" xfId="0" applyFont="1" applyBorder="1" applyAlignment="1">
      <alignment vertical="top"/>
    </xf>
    <xf numFmtId="0" fontId="6" fillId="0" borderId="40" xfId="0" applyFont="1" applyBorder="1" applyAlignment="1">
      <alignment horizontal="center" vertical="top"/>
    </xf>
    <xf numFmtId="0" fontId="4" fillId="0" borderId="41" xfId="0" applyFont="1" applyBorder="1" applyAlignment="1">
      <alignment horizontal="left" vertical="top" wrapText="1"/>
    </xf>
    <xf numFmtId="4" fontId="7" fillId="0" borderId="42" xfId="20" applyNumberFormat="1" applyFont="1" applyFill="1" applyBorder="1" applyAlignment="1">
      <alignment horizontal="right" vertical="top"/>
      <protection/>
    </xf>
    <xf numFmtId="4" fontId="7" fillId="0" borderId="18" xfId="20" applyNumberFormat="1" applyFont="1" applyFill="1" applyBorder="1" applyAlignment="1">
      <alignment horizontal="right" vertical="top"/>
      <protection/>
    </xf>
    <xf numFmtId="4" fontId="7" fillId="0" borderId="3" xfId="20" applyNumberFormat="1" applyFont="1" applyFill="1" applyBorder="1" applyAlignment="1">
      <alignment horizontal="right" vertical="top"/>
      <protection/>
    </xf>
    <xf numFmtId="4" fontId="7" fillId="0" borderId="6" xfId="20" applyNumberFormat="1" applyFont="1" applyFill="1" applyBorder="1" applyAlignment="1">
      <alignment horizontal="right" vertical="top"/>
      <protection/>
    </xf>
    <xf numFmtId="4" fontId="7" fillId="0" borderId="7" xfId="20" applyNumberFormat="1" applyFont="1" applyFill="1" applyBorder="1" applyAlignment="1">
      <alignment horizontal="right" vertical="top"/>
      <protection/>
    </xf>
    <xf numFmtId="4" fontId="7" fillId="0" borderId="22" xfId="20" applyNumberFormat="1" applyFont="1" applyFill="1" applyBorder="1" applyAlignment="1">
      <alignment horizontal="right" vertical="top"/>
      <protection/>
    </xf>
    <xf numFmtId="4" fontId="7" fillId="0" borderId="40" xfId="20" applyNumberFormat="1" applyFont="1" applyFill="1" applyBorder="1" applyAlignment="1">
      <alignment horizontal="right" vertical="top"/>
      <protection/>
    </xf>
    <xf numFmtId="4" fontId="7" fillId="0" borderId="0" xfId="20" applyNumberFormat="1" applyFont="1" applyFill="1" applyBorder="1" applyAlignment="1">
      <alignment horizontal="right" vertical="top"/>
      <protection/>
    </xf>
    <xf numFmtId="4" fontId="7" fillId="0" borderId="42" xfId="20" applyNumberFormat="1" applyFont="1" applyFill="1" applyBorder="1" applyAlignment="1" applyProtection="1">
      <alignment horizontal="right" vertical="top"/>
      <protection locked="0"/>
    </xf>
    <xf numFmtId="4" fontId="7" fillId="0" borderId="43" xfId="20" applyNumberFormat="1" applyFont="1" applyFill="1" applyBorder="1" applyAlignment="1" applyProtection="1">
      <alignment horizontal="right" vertical="top"/>
      <protection locked="0"/>
    </xf>
    <xf numFmtId="4" fontId="7" fillId="0" borderId="44" xfId="20" applyNumberFormat="1" applyFont="1" applyFill="1" applyBorder="1" applyAlignment="1" applyProtection="1">
      <alignment horizontal="right" vertical="top"/>
      <protection locked="0"/>
    </xf>
    <xf numFmtId="4" fontId="7" fillId="0" borderId="18" xfId="20" applyNumberFormat="1" applyFont="1" applyFill="1" applyBorder="1" applyAlignment="1" applyProtection="1">
      <alignment horizontal="right" vertical="top"/>
      <protection locked="0"/>
    </xf>
    <xf numFmtId="4" fontId="7" fillId="0" borderId="6" xfId="20" applyNumberFormat="1" applyFont="1" applyFill="1" applyBorder="1" applyAlignment="1" applyProtection="1">
      <alignment horizontal="right" vertical="top"/>
      <protection locked="0"/>
    </xf>
    <xf numFmtId="4" fontId="7" fillId="0" borderId="7" xfId="20" applyNumberFormat="1" applyFont="1" applyFill="1" applyBorder="1" applyAlignment="1" applyProtection="1">
      <alignment horizontal="right" vertical="top"/>
      <protection locked="0"/>
    </xf>
    <xf numFmtId="4" fontId="7" fillId="0" borderId="22" xfId="20" applyNumberFormat="1" applyFont="1" applyFill="1" applyBorder="1" applyAlignment="1" applyProtection="1">
      <alignment horizontal="right" vertical="top"/>
      <protection locked="0"/>
    </xf>
    <xf numFmtId="4" fontId="7" fillId="0" borderId="40" xfId="20" applyNumberFormat="1" applyFont="1" applyFill="1" applyBorder="1" applyAlignment="1" applyProtection="1">
      <alignment horizontal="right" vertical="top"/>
      <protection locked="0"/>
    </xf>
    <xf numFmtId="4" fontId="5" fillId="0" borderId="0" xfId="0" applyNumberFormat="1" applyFont="1"/>
    <xf numFmtId="0" fontId="5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Zadávací podklad pro profes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699890613556"/>
    <pageSetUpPr fitToPage="1"/>
  </sheetPr>
  <dimension ref="A1:H53"/>
  <sheetViews>
    <sheetView tabSelected="1" workbookViewId="0" topLeftCell="A1">
      <selection activeCell="H11" sqref="H11"/>
    </sheetView>
  </sheetViews>
  <sheetFormatPr defaultColWidth="9.140625" defaultRowHeight="15"/>
  <cols>
    <col min="1" max="1" width="7.421875" style="0" customWidth="1"/>
    <col min="2" max="2" width="19.28125" style="0" customWidth="1"/>
    <col min="3" max="3" width="58.140625" style="0" bestFit="1" customWidth="1"/>
    <col min="4" max="4" width="7.00390625" style="4" customWidth="1"/>
    <col min="6" max="7" width="20.7109375" style="0" customWidth="1"/>
    <col min="8" max="8" width="92.8515625" style="0" customWidth="1"/>
  </cols>
  <sheetData>
    <row r="1" spans="1:8" ht="16.5" thickBot="1" thickTop="1">
      <c r="A1" s="24"/>
      <c r="B1" s="2"/>
      <c r="C1" s="2"/>
      <c r="D1" s="3"/>
      <c r="E1" s="2"/>
      <c r="F1" s="2"/>
      <c r="G1" s="2"/>
      <c r="H1" s="2"/>
    </row>
    <row r="2" spans="1:8" ht="15">
      <c r="A2" s="13" t="s">
        <v>2</v>
      </c>
      <c r="B2" s="14"/>
      <c r="C2" s="57" t="s">
        <v>17</v>
      </c>
      <c r="D2" s="58"/>
      <c r="E2" s="59"/>
      <c r="F2" s="1"/>
      <c r="G2" s="1"/>
      <c r="H2" s="1"/>
    </row>
    <row r="3" spans="1:8" ht="15">
      <c r="A3" s="15" t="s">
        <v>3</v>
      </c>
      <c r="B3" s="16"/>
      <c r="C3" s="60" t="s">
        <v>18</v>
      </c>
      <c r="D3" s="61"/>
      <c r="E3" s="62"/>
      <c r="F3" s="1"/>
      <c r="G3" s="1"/>
      <c r="H3" s="1"/>
    </row>
    <row r="4" spans="1:8" ht="15">
      <c r="A4" s="15" t="s">
        <v>4</v>
      </c>
      <c r="B4" s="16"/>
      <c r="C4" s="60" t="s">
        <v>89</v>
      </c>
      <c r="D4" s="61"/>
      <c r="E4" s="62"/>
      <c r="F4" s="1"/>
      <c r="G4" s="1"/>
      <c r="H4" s="1"/>
    </row>
    <row r="5" spans="1:8" ht="15">
      <c r="A5" s="15" t="s">
        <v>5</v>
      </c>
      <c r="B5" s="16"/>
      <c r="C5" s="60" t="s">
        <v>90</v>
      </c>
      <c r="D5" s="61"/>
      <c r="E5" s="62"/>
      <c r="F5" s="1"/>
      <c r="G5" s="1"/>
      <c r="H5" s="1"/>
    </row>
    <row r="6" spans="1:8" ht="15">
      <c r="A6" s="28" t="s">
        <v>16</v>
      </c>
      <c r="B6" s="29"/>
      <c r="C6" s="63" t="s">
        <v>20</v>
      </c>
      <c r="D6" s="64"/>
      <c r="E6" s="65"/>
      <c r="F6" s="1"/>
      <c r="G6" s="1"/>
      <c r="H6" s="1"/>
    </row>
    <row r="7" spans="1:8" ht="15.75" thickBot="1">
      <c r="A7" s="30" t="s">
        <v>6</v>
      </c>
      <c r="B7" s="31"/>
      <c r="C7" s="54" t="s">
        <v>19</v>
      </c>
      <c r="D7" s="55"/>
      <c r="E7" s="56"/>
      <c r="F7" s="1"/>
      <c r="G7" s="1"/>
      <c r="H7" s="1"/>
    </row>
    <row r="8" spans="1:8" ht="15.75" thickBot="1">
      <c r="A8" s="66"/>
      <c r="B8" s="1"/>
      <c r="C8" s="1"/>
      <c r="D8" s="67"/>
      <c r="E8" s="1"/>
      <c r="F8" s="1"/>
      <c r="G8" s="1"/>
      <c r="H8" s="1"/>
    </row>
    <row r="9" spans="1:8" ht="32.25" thickTop="1">
      <c r="A9" s="68" t="s">
        <v>0</v>
      </c>
      <c r="B9" s="69" t="s">
        <v>1</v>
      </c>
      <c r="C9" s="70" t="s">
        <v>7</v>
      </c>
      <c r="D9" s="69" t="s">
        <v>74</v>
      </c>
      <c r="E9" s="69" t="s">
        <v>8</v>
      </c>
      <c r="F9" s="69" t="s">
        <v>9</v>
      </c>
      <c r="G9" s="69" t="s">
        <v>75</v>
      </c>
      <c r="H9" s="71" t="s">
        <v>10</v>
      </c>
    </row>
    <row r="10" spans="1:8" ht="15.75">
      <c r="A10" s="5" t="s">
        <v>13</v>
      </c>
      <c r="B10" s="6"/>
      <c r="C10" s="7" t="s">
        <v>21</v>
      </c>
      <c r="D10" s="8"/>
      <c r="E10" s="6"/>
      <c r="F10" s="6"/>
      <c r="G10" s="6"/>
      <c r="H10" s="9"/>
    </row>
    <row r="11" spans="1:8" ht="142.5">
      <c r="A11" s="10" t="str">
        <f>CONCATENATE(A$10,".",VALUE(ROWS(A$10:A11)-1))</f>
        <v>I.1</v>
      </c>
      <c r="B11" s="25"/>
      <c r="C11" s="26" t="s">
        <v>22</v>
      </c>
      <c r="D11" s="11">
        <v>1</v>
      </c>
      <c r="E11" s="11" t="s">
        <v>11</v>
      </c>
      <c r="F11" s="95"/>
      <c r="G11" s="87">
        <f aca="true" t="shared" si="0" ref="G11:G18">D11*F11</f>
        <v>0</v>
      </c>
      <c r="H11" s="72" t="s">
        <v>77</v>
      </c>
    </row>
    <row r="12" spans="1:8" ht="15">
      <c r="A12" s="10" t="str">
        <f>CONCATENATE(A$10,".",VALUE(ROWS(A$10:A12)-1))</f>
        <v>I.2</v>
      </c>
      <c r="B12" s="25"/>
      <c r="C12" s="26" t="s">
        <v>23</v>
      </c>
      <c r="D12" s="11">
        <v>1</v>
      </c>
      <c r="E12" s="11" t="s">
        <v>11</v>
      </c>
      <c r="F12" s="95"/>
      <c r="G12" s="87">
        <f t="shared" si="0"/>
        <v>0</v>
      </c>
      <c r="H12" s="72" t="s">
        <v>78</v>
      </c>
    </row>
    <row r="13" spans="1:8" ht="114">
      <c r="A13" s="10" t="str">
        <f>CONCATENATE(A$10,".",VALUE(ROWS(A$10:A13)-1))</f>
        <v>I.3</v>
      </c>
      <c r="B13" s="25"/>
      <c r="C13" s="26" t="s">
        <v>24</v>
      </c>
      <c r="D13" s="11">
        <v>1</v>
      </c>
      <c r="E13" s="11" t="s">
        <v>11</v>
      </c>
      <c r="F13" s="95"/>
      <c r="G13" s="87">
        <f t="shared" si="0"/>
        <v>0</v>
      </c>
      <c r="H13" s="72" t="s">
        <v>79</v>
      </c>
    </row>
    <row r="14" spans="1:8" ht="28.5">
      <c r="A14" s="10" t="str">
        <f>CONCATENATE(A$10,".",VALUE(ROWS(A$10:A14)-1))</f>
        <v>I.4</v>
      </c>
      <c r="B14" s="25"/>
      <c r="C14" s="26" t="s">
        <v>26</v>
      </c>
      <c r="D14" s="11">
        <v>1</v>
      </c>
      <c r="E14" s="11" t="s">
        <v>12</v>
      </c>
      <c r="F14" s="95"/>
      <c r="G14" s="87">
        <f t="shared" si="0"/>
        <v>0</v>
      </c>
      <c r="H14" s="72" t="s">
        <v>42</v>
      </c>
    </row>
    <row r="15" spans="1:8" ht="42.75">
      <c r="A15" s="10" t="str">
        <f>CONCATENATE(A$10,".",VALUE(ROWS(A$10:A15)-1))</f>
        <v>I.5</v>
      </c>
      <c r="B15" s="25"/>
      <c r="C15" s="26" t="s">
        <v>25</v>
      </c>
      <c r="D15" s="11">
        <v>1</v>
      </c>
      <c r="E15" s="11" t="s">
        <v>11</v>
      </c>
      <c r="F15" s="95"/>
      <c r="G15" s="87">
        <f t="shared" si="0"/>
        <v>0</v>
      </c>
      <c r="H15" s="72" t="s">
        <v>41</v>
      </c>
    </row>
    <row r="16" spans="1:8" ht="42.75">
      <c r="A16" s="10" t="str">
        <f>CONCATENATE(A$10,".",VALUE(ROWS(A$10:A16)-1))</f>
        <v>I.6</v>
      </c>
      <c r="B16" s="27"/>
      <c r="C16" s="26" t="s">
        <v>27</v>
      </c>
      <c r="D16" s="12">
        <v>1</v>
      </c>
      <c r="E16" s="12" t="s">
        <v>12</v>
      </c>
      <c r="F16" s="96"/>
      <c r="G16" s="87">
        <f t="shared" si="0"/>
        <v>0</v>
      </c>
      <c r="H16" s="73" t="s">
        <v>40</v>
      </c>
    </row>
    <row r="17" spans="1:8" ht="42.75">
      <c r="A17" s="10" t="str">
        <f>CONCATENATE(A$10,".",VALUE(ROWS(A$10:A17)-1))</f>
        <v>I.7</v>
      </c>
      <c r="B17" s="27"/>
      <c r="C17" s="26" t="s">
        <v>28</v>
      </c>
      <c r="D17" s="12">
        <v>2</v>
      </c>
      <c r="E17" s="12" t="s">
        <v>12</v>
      </c>
      <c r="F17" s="96"/>
      <c r="G17" s="87">
        <f t="shared" si="0"/>
        <v>0</v>
      </c>
      <c r="H17" s="73" t="s">
        <v>80</v>
      </c>
    </row>
    <row r="18" spans="1:8" ht="28.5">
      <c r="A18" s="34" t="str">
        <f>CONCATENATE(A$10,".",VALUE(ROWS(A$10:A18)-1))</f>
        <v>I.8</v>
      </c>
      <c r="B18" s="35"/>
      <c r="C18" s="36" t="s">
        <v>29</v>
      </c>
      <c r="D18" s="37">
        <v>1</v>
      </c>
      <c r="E18" s="37" t="s">
        <v>12</v>
      </c>
      <c r="F18" s="97"/>
      <c r="G18" s="88">
        <f t="shared" si="0"/>
        <v>0</v>
      </c>
      <c r="H18" s="74" t="s">
        <v>39</v>
      </c>
    </row>
    <row r="19" spans="1:8" ht="15">
      <c r="A19" s="5" t="s">
        <v>14</v>
      </c>
      <c r="B19" s="38"/>
      <c r="C19" s="39" t="s">
        <v>30</v>
      </c>
      <c r="D19" s="40"/>
      <c r="E19" s="40"/>
      <c r="F19" s="89"/>
      <c r="G19" s="89"/>
      <c r="H19" s="75"/>
    </row>
    <row r="20" spans="1:8" ht="15">
      <c r="A20" s="10" t="str">
        <f>CONCATENATE(A$19,".",VALUE(ROWS(A$19:A20)-1))</f>
        <v>II.1</v>
      </c>
      <c r="B20" s="50"/>
      <c r="C20" s="51" t="s">
        <v>31</v>
      </c>
      <c r="D20" s="52">
        <v>1</v>
      </c>
      <c r="E20" s="52" t="s">
        <v>11</v>
      </c>
      <c r="F20" s="95"/>
      <c r="G20" s="87">
        <f>D20*F20</f>
        <v>0</v>
      </c>
      <c r="H20" s="76" t="s">
        <v>35</v>
      </c>
    </row>
    <row r="21" spans="1:8" ht="42.75">
      <c r="A21" s="10" t="str">
        <f>CONCATENATE(A$19,".",VALUE(ROWS(A$19:A21)-1))</f>
        <v>II.2</v>
      </c>
      <c r="B21" s="53"/>
      <c r="C21" s="51" t="s">
        <v>32</v>
      </c>
      <c r="D21" s="52">
        <v>40</v>
      </c>
      <c r="E21" s="52" t="s">
        <v>11</v>
      </c>
      <c r="F21" s="95"/>
      <c r="G21" s="87">
        <f>D21*F21</f>
        <v>0</v>
      </c>
      <c r="H21" s="76" t="s">
        <v>36</v>
      </c>
    </row>
    <row r="22" spans="1:8" ht="15">
      <c r="A22" s="10" t="str">
        <f>CONCATENATE(A$19,".",VALUE(ROWS(A$19:A22)-1))</f>
        <v>II.3</v>
      </c>
      <c r="B22" s="27"/>
      <c r="C22" s="26" t="s">
        <v>33</v>
      </c>
      <c r="D22" s="12">
        <v>1</v>
      </c>
      <c r="E22" s="12" t="s">
        <v>12</v>
      </c>
      <c r="F22" s="96"/>
      <c r="G22" s="87">
        <f>D22*F22</f>
        <v>0</v>
      </c>
      <c r="H22" s="73" t="s">
        <v>49</v>
      </c>
    </row>
    <row r="23" spans="1:8" ht="15">
      <c r="A23" s="34" t="str">
        <f>CONCATENATE(A$19,".",VALUE(ROWS(A$19:A23)-1))</f>
        <v>II.4</v>
      </c>
      <c r="B23" s="35"/>
      <c r="C23" s="36" t="s">
        <v>37</v>
      </c>
      <c r="D23" s="37">
        <v>4000</v>
      </c>
      <c r="E23" s="37" t="s">
        <v>12</v>
      </c>
      <c r="F23" s="97"/>
      <c r="G23" s="87">
        <f>D23*F23</f>
        <v>0</v>
      </c>
      <c r="H23" s="74" t="s">
        <v>38</v>
      </c>
    </row>
    <row r="24" spans="1:8" ht="15">
      <c r="A24" s="5" t="s">
        <v>15</v>
      </c>
      <c r="B24" s="38"/>
      <c r="C24" s="39" t="s">
        <v>48</v>
      </c>
      <c r="D24" s="40"/>
      <c r="E24" s="40"/>
      <c r="F24" s="89"/>
      <c r="G24" s="89"/>
      <c r="H24" s="75"/>
    </row>
    <row r="25" spans="1:8" ht="85.5">
      <c r="A25" s="34" t="str">
        <f>CONCATENATE(A$24,".",VALUE(ROWS(A$24:A25)-1))</f>
        <v>III.1</v>
      </c>
      <c r="B25" s="35"/>
      <c r="C25" s="36" t="s">
        <v>34</v>
      </c>
      <c r="D25" s="44">
        <v>1</v>
      </c>
      <c r="E25" s="44" t="s">
        <v>12</v>
      </c>
      <c r="F25" s="98"/>
      <c r="G25" s="88">
        <f>D25*F25</f>
        <v>0</v>
      </c>
      <c r="H25" s="77" t="s">
        <v>81</v>
      </c>
    </row>
    <row r="26" spans="1:8" ht="15">
      <c r="A26" s="5" t="s">
        <v>43</v>
      </c>
      <c r="B26" s="38"/>
      <c r="C26" s="39" t="s">
        <v>44</v>
      </c>
      <c r="D26" s="40"/>
      <c r="E26" s="40"/>
      <c r="F26" s="89"/>
      <c r="G26" s="89"/>
      <c r="H26" s="75"/>
    </row>
    <row r="27" spans="1:8" ht="71.25">
      <c r="A27" s="10" t="str">
        <f>CONCATENATE(A$26,".",VALUE(ROWS(A$26:A27)-1))</f>
        <v>IV.1</v>
      </c>
      <c r="B27" s="27"/>
      <c r="C27" s="26" t="s">
        <v>45</v>
      </c>
      <c r="D27" s="11">
        <v>3</v>
      </c>
      <c r="E27" s="11" t="s">
        <v>12</v>
      </c>
      <c r="F27" s="99"/>
      <c r="G27" s="90">
        <f>F27*D27</f>
        <v>0</v>
      </c>
      <c r="H27" s="72" t="s">
        <v>53</v>
      </c>
    </row>
    <row r="28" spans="1:8" ht="42.75">
      <c r="A28" s="41" t="str">
        <f>CONCATENATE(A$26,".",VALUE(ROWS(A$26:A28)-1))</f>
        <v>IV.2</v>
      </c>
      <c r="B28" s="42"/>
      <c r="C28" s="43" t="s">
        <v>47</v>
      </c>
      <c r="D28" s="12">
        <v>1</v>
      </c>
      <c r="E28" s="12" t="s">
        <v>11</v>
      </c>
      <c r="F28" s="100"/>
      <c r="G28" s="91">
        <f>D28*F28</f>
        <v>0</v>
      </c>
      <c r="H28" s="73" t="s">
        <v>46</v>
      </c>
    </row>
    <row r="29" spans="1:8" ht="42.75">
      <c r="A29" s="41" t="str">
        <f>CONCATENATE(A$26,".",VALUE(ROWS(A$26:A29)-1))</f>
        <v>IV.3</v>
      </c>
      <c r="B29" s="42"/>
      <c r="C29" s="43" t="s">
        <v>50</v>
      </c>
      <c r="D29" s="12">
        <v>1</v>
      </c>
      <c r="E29" s="12" t="s">
        <v>11</v>
      </c>
      <c r="F29" s="100"/>
      <c r="G29" s="91">
        <f>D29*F29</f>
        <v>0</v>
      </c>
      <c r="H29" s="78" t="s">
        <v>59</v>
      </c>
    </row>
    <row r="30" spans="1:8" ht="28.5">
      <c r="A30" s="41" t="str">
        <f>CONCATENATE(A$26,".",VALUE(ROWS(A$26:A30)-1))</f>
        <v>IV.4</v>
      </c>
      <c r="B30" s="42"/>
      <c r="C30" s="43" t="s">
        <v>51</v>
      </c>
      <c r="D30" s="12">
        <v>1</v>
      </c>
      <c r="E30" s="12" t="s">
        <v>11</v>
      </c>
      <c r="F30" s="100"/>
      <c r="G30" s="91">
        <f>D30*F30</f>
        <v>0</v>
      </c>
      <c r="H30" s="73" t="s">
        <v>82</v>
      </c>
    </row>
    <row r="31" spans="1:8" ht="28.5">
      <c r="A31" s="41" t="str">
        <f>CONCATENATE(A$26,".",VALUE(ROWS(A$26:A31)-1))</f>
        <v>IV.5</v>
      </c>
      <c r="B31" s="42"/>
      <c r="C31" s="43" t="s">
        <v>52</v>
      </c>
      <c r="D31" s="12">
        <v>1</v>
      </c>
      <c r="E31" s="12" t="s">
        <v>11</v>
      </c>
      <c r="F31" s="100"/>
      <c r="G31" s="91">
        <f>D31*F31</f>
        <v>0</v>
      </c>
      <c r="H31" s="78" t="s">
        <v>83</v>
      </c>
    </row>
    <row r="32" spans="1:8" ht="42.75">
      <c r="A32" s="41" t="str">
        <f>CONCATENATE(A$26,".",VALUE(ROWS(A$26:A32)-1))</f>
        <v>IV.6</v>
      </c>
      <c r="B32" s="35"/>
      <c r="C32" s="36" t="s">
        <v>66</v>
      </c>
      <c r="D32" s="44">
        <v>4</v>
      </c>
      <c r="E32" s="44" t="s">
        <v>12</v>
      </c>
      <c r="F32" s="98"/>
      <c r="G32" s="88">
        <f>D32*F32</f>
        <v>0</v>
      </c>
      <c r="H32" s="79" t="s">
        <v>84</v>
      </c>
    </row>
    <row r="33" spans="1:8" ht="15">
      <c r="A33" s="5" t="s">
        <v>55</v>
      </c>
      <c r="B33" s="38"/>
      <c r="C33" s="39" t="s">
        <v>64</v>
      </c>
      <c r="D33" s="40"/>
      <c r="E33" s="40"/>
      <c r="F33" s="89"/>
      <c r="G33" s="89"/>
      <c r="H33" s="75"/>
    </row>
    <row r="34" spans="1:8" ht="42.75">
      <c r="A34" s="10" t="str">
        <f>CONCATENATE(A$33,".",VALUE(ROWS(A$33:A34)-1))</f>
        <v>V.1</v>
      </c>
      <c r="B34" s="42"/>
      <c r="C34" s="43" t="s">
        <v>62</v>
      </c>
      <c r="D34" s="12">
        <v>3</v>
      </c>
      <c r="E34" s="12" t="s">
        <v>11</v>
      </c>
      <c r="F34" s="100"/>
      <c r="G34" s="91">
        <f>D34*F34</f>
        <v>0</v>
      </c>
      <c r="H34" s="73" t="s">
        <v>85</v>
      </c>
    </row>
    <row r="35" spans="1:8" ht="42.75">
      <c r="A35" s="10" t="str">
        <f>CONCATENATE(A$33,".",VALUE(ROWS(A$33:A35)-1))</f>
        <v>V.2</v>
      </c>
      <c r="B35" s="35"/>
      <c r="C35" s="36" t="s">
        <v>63</v>
      </c>
      <c r="D35" s="44">
        <v>3</v>
      </c>
      <c r="E35" s="44" t="s">
        <v>11</v>
      </c>
      <c r="F35" s="98"/>
      <c r="G35" s="88">
        <f>D35*F35</f>
        <v>0</v>
      </c>
      <c r="H35" s="79" t="s">
        <v>86</v>
      </c>
    </row>
    <row r="36" spans="1:8" ht="15">
      <c r="A36" s="5" t="s">
        <v>76</v>
      </c>
      <c r="B36" s="38"/>
      <c r="C36" s="39" t="s">
        <v>69</v>
      </c>
      <c r="D36" s="40"/>
      <c r="E36" s="40"/>
      <c r="F36" s="89"/>
      <c r="G36" s="89"/>
      <c r="H36" s="75"/>
    </row>
    <row r="37" spans="1:8" ht="57">
      <c r="A37" s="10" t="str">
        <f>CONCATENATE(A$36,".",VALUE(ROWS(A$36:A37)-1))</f>
        <v>VI.1</v>
      </c>
      <c r="B37" s="35"/>
      <c r="C37" s="49" t="s">
        <v>72</v>
      </c>
      <c r="D37" s="44">
        <v>1</v>
      </c>
      <c r="E37" s="44" t="s">
        <v>12</v>
      </c>
      <c r="F37" s="98"/>
      <c r="G37" s="88">
        <f>D37*F37</f>
        <v>0</v>
      </c>
      <c r="H37" s="80" t="s">
        <v>87</v>
      </c>
    </row>
    <row r="38" spans="1:8" ht="15">
      <c r="A38" s="5" t="s">
        <v>65</v>
      </c>
      <c r="B38" s="38"/>
      <c r="C38" s="39" t="s">
        <v>71</v>
      </c>
      <c r="D38" s="40"/>
      <c r="E38" s="40"/>
      <c r="F38" s="89"/>
      <c r="G38" s="89"/>
      <c r="H38" s="75"/>
    </row>
    <row r="39" spans="1:8" ht="42.75">
      <c r="A39" s="10" t="str">
        <f>CONCATENATE(A$38,".",VALUE(ROWS(A$38:A39)-1))</f>
        <v>VII.1</v>
      </c>
      <c r="B39" s="35"/>
      <c r="C39" s="49" t="s">
        <v>73</v>
      </c>
      <c r="D39" s="44">
        <v>1</v>
      </c>
      <c r="E39" s="44" t="s">
        <v>12</v>
      </c>
      <c r="F39" s="98"/>
      <c r="G39" s="88">
        <f>D39*F39</f>
        <v>0</v>
      </c>
      <c r="H39" s="80" t="s">
        <v>88</v>
      </c>
    </row>
    <row r="40" spans="1:8" ht="15">
      <c r="A40" s="5" t="s">
        <v>70</v>
      </c>
      <c r="B40" s="38"/>
      <c r="C40" s="39" t="s">
        <v>54</v>
      </c>
      <c r="D40" s="40"/>
      <c r="E40" s="40"/>
      <c r="F40" s="89"/>
      <c r="G40" s="89"/>
      <c r="H40" s="75"/>
    </row>
    <row r="41" spans="1:8" ht="15">
      <c r="A41" s="45" t="str">
        <f>CONCATENATE(A$40,".",VALUE(ROWS(A$40:A41)-1))</f>
        <v>VIII.1</v>
      </c>
      <c r="B41" s="46"/>
      <c r="C41" s="47" t="s">
        <v>60</v>
      </c>
      <c r="D41" s="48">
        <v>2</v>
      </c>
      <c r="E41" s="48" t="s">
        <v>11</v>
      </c>
      <c r="F41" s="101"/>
      <c r="G41" s="92">
        <f>D41*F41</f>
        <v>0</v>
      </c>
      <c r="H41" s="81" t="s">
        <v>61</v>
      </c>
    </row>
    <row r="42" spans="1:8" ht="15">
      <c r="A42" s="41" t="str">
        <f>CONCATENATE(A$40,".",VALUE(ROWS(A$40:A42)-1))</f>
        <v>VIII.2</v>
      </c>
      <c r="B42" s="42"/>
      <c r="C42" s="43" t="s">
        <v>67</v>
      </c>
      <c r="D42" s="12">
        <v>3</v>
      </c>
      <c r="E42" s="12" t="s">
        <v>11</v>
      </c>
      <c r="F42" s="100"/>
      <c r="G42" s="91">
        <f>F42*D42</f>
        <v>0</v>
      </c>
      <c r="H42" s="73" t="s">
        <v>68</v>
      </c>
    </row>
    <row r="43" spans="1:8" ht="15.75" thickBot="1">
      <c r="A43" s="82" t="str">
        <f>CONCATENATE(A$40,".",VALUE(ROWS(A$40:A43)-1))</f>
        <v>VIII.3</v>
      </c>
      <c r="B43" s="83"/>
      <c r="C43" s="84" t="s">
        <v>56</v>
      </c>
      <c r="D43" s="85">
        <v>80</v>
      </c>
      <c r="E43" s="85" t="s">
        <v>57</v>
      </c>
      <c r="F43" s="102"/>
      <c r="G43" s="93">
        <f>F43*D43</f>
        <v>0</v>
      </c>
      <c r="H43" s="86" t="s">
        <v>58</v>
      </c>
    </row>
    <row r="44" spans="1:8" ht="16.5" thickTop="1">
      <c r="A44" s="17"/>
      <c r="B44" s="32"/>
      <c r="C44" s="19"/>
      <c r="D44" s="20"/>
      <c r="E44" s="20"/>
      <c r="F44" s="94"/>
      <c r="G44" s="94"/>
      <c r="H44" s="33"/>
    </row>
    <row r="45" spans="1:8" ht="15.75" customHeight="1">
      <c r="A45" s="17"/>
      <c r="B45" s="18"/>
      <c r="C45" s="19"/>
      <c r="D45" s="20"/>
      <c r="E45" s="20"/>
      <c r="F45" s="94"/>
      <c r="G45" s="103">
        <f>SUM(G11:G43)</f>
        <v>0</v>
      </c>
      <c r="H45" s="104" t="s">
        <v>91</v>
      </c>
    </row>
    <row r="46" spans="1:8" ht="15.75" customHeight="1">
      <c r="A46" s="17"/>
      <c r="B46" s="18"/>
      <c r="C46" s="19"/>
      <c r="D46" s="20"/>
      <c r="E46" s="20"/>
      <c r="F46" s="21"/>
      <c r="G46" s="21"/>
      <c r="H46" s="19"/>
    </row>
    <row r="47" spans="1:8" ht="15">
      <c r="A47" s="22"/>
      <c r="B47" s="22"/>
      <c r="C47" s="22"/>
      <c r="D47" s="23"/>
      <c r="E47" s="22"/>
      <c r="F47" s="22"/>
      <c r="G47" s="22"/>
      <c r="H47" s="22"/>
    </row>
    <row r="48" spans="1:8" ht="15">
      <c r="A48" s="22"/>
      <c r="B48" s="22"/>
      <c r="C48" s="22"/>
      <c r="D48" s="23"/>
      <c r="E48" s="22"/>
      <c r="F48" s="22"/>
      <c r="G48" s="22"/>
      <c r="H48" s="22"/>
    </row>
    <row r="49" spans="1:8" ht="15">
      <c r="A49" s="22"/>
      <c r="B49" s="22"/>
      <c r="C49" s="22"/>
      <c r="D49" s="23"/>
      <c r="E49" s="22"/>
      <c r="F49" s="22"/>
      <c r="G49" s="22"/>
      <c r="H49" s="22"/>
    </row>
    <row r="50" spans="1:8" ht="15">
      <c r="A50" s="22"/>
      <c r="B50" s="22"/>
      <c r="C50" s="22"/>
      <c r="D50" s="23"/>
      <c r="E50" s="22"/>
      <c r="F50" s="22"/>
      <c r="G50" s="22"/>
      <c r="H50" s="22"/>
    </row>
    <row r="51" spans="1:8" ht="15">
      <c r="A51" s="22"/>
      <c r="B51" s="22"/>
      <c r="C51" s="22"/>
      <c r="D51" s="23"/>
      <c r="E51" s="22"/>
      <c r="F51" s="22"/>
      <c r="G51" s="22"/>
      <c r="H51" s="22"/>
    </row>
    <row r="52" spans="1:8" ht="15">
      <c r="A52" s="22"/>
      <c r="B52" s="22"/>
      <c r="C52" s="22"/>
      <c r="D52" s="23"/>
      <c r="E52" s="22"/>
      <c r="F52" s="22"/>
      <c r="G52" s="22"/>
      <c r="H52" s="22"/>
    </row>
    <row r="53" spans="1:8" ht="15">
      <c r="A53" s="22"/>
      <c r="B53" s="22"/>
      <c r="C53" s="22"/>
      <c r="D53" s="23"/>
      <c r="E53" s="22"/>
      <c r="F53" s="22"/>
      <c r="G53" s="22"/>
      <c r="H53" s="22"/>
    </row>
  </sheetData>
  <sheetProtection algorithmName="SHA-512" hashValue="3InhNomH1LMjVl8/9ro/ehsWJtblk021UzbuAZr0OvmE7kohzp6IjQI2EXQZ8GcZIrAO+d9kJu2bO7abQHDTyg==" saltValue="yQAA/MLGqKiR0CJqII1uRg==" spinCount="100000" sheet="1" objects="1" scenarios="1"/>
  <printOptions horizontalCentered="1"/>
  <pageMargins left="0.5118110236220472" right="0.5118110236220472" top="0.5905511811023623" bottom="0.3937007874015748" header="0.31496062992125984" footer="0.31496062992125984"/>
  <pageSetup fitToHeight="0" fitToWidth="1" horizontalDpi="1200" verticalDpi="1200" orientation="portrait" paperSize="8" scale="62" r:id="rId1"/>
  <headerFooter>
    <oddHeader>&amp;LVÝKAZ VÝMĚR&amp;RMUNI - CARLA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Mikšík</cp:lastModifiedBy>
  <cp:lastPrinted>2015-02-20T18:41:20Z</cp:lastPrinted>
  <dcterms:created xsi:type="dcterms:W3CDTF">2013-07-18T13:10:46Z</dcterms:created>
  <dcterms:modified xsi:type="dcterms:W3CDTF">2015-07-01T14:46:42Z</dcterms:modified>
  <cp:category/>
  <cp:version/>
  <cp:contentType/>
  <cp:contentStatus/>
</cp:coreProperties>
</file>