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<sst xmlns="http://schemas.openxmlformats.org/spreadsheetml/2006/main" count="264" uniqueCount="137">
  <si>
    <t xml:space="preserve">
        Kategorie: TS 005-2015 - Tiskařské služby, sběr do: 31.05.2015, dodání od: 01.07.2015, vygenerováno: 25.06.2015 08:22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</si>
  <si>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</si>
  <si>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</si>
  <si>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</si>
  <si>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</si>
  <si>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</si>
  <si>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</si>
  <si>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</si>
  <si>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</si>
  <si>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</si>
  <si>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</si>
  <si>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</si>
  <si>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</si>
  <si>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</si>
  <si>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</si>
  <si>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</si>
  <si>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</si>
  <si>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</si>
  <si>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</si>
  <si>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</si>
  <si>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</si>
  <si>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</si>
  <si>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</si>
  <si>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</si>
  <si>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</si>
  <si>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</si>
  <si>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</si>
  <si>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</si>
  <si>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</si>
  <si>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</si>
  <si>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</si>
  <si>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</si>
  <si>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</si>
  <si>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</si>
  <si>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</si>
  <si>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</si>
  <si>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</si>
  <si>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</si>
  <si>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</si>
  <si>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</si>
  <si>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Základy vyšetření v klinické imunologii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</si>
  <si>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</si>
  <si>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</si>
  <si>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</si>
  <si>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</si>
  <si>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Dodávání podkladů: e-mailem ve formátu PDF, obálka a text zvlášť
Zajištění sazby (dodavatel/zadavatel): zadavatel
Formát: A4
Materiál:obálka - 300 g bílý karton, lamino lesk
 text - 80 g bezdřevý ofset
Barevnost: obálka  1/0 černá/0
 text 1/1- černá/černá
Tisková technologie: ofset
Počet stran: 76+ 4 strany obálka tištěno oboustranně. Úprava materiálu (vazba): V2
Další požadavky: Archovou montáž  elektronicky v PDF zaslat kontaktní osobě před tiskem ke kontrole.
DPH 10%</t>
  </si>
  <si>
    <t>ks</t>
  </si>
  <si>
    <t>A</t>
  </si>
  <si>
    <t>Ediční oddělení</t>
  </si>
  <si>
    <t>UKB, Kamenice 5, budova A9</t>
  </si>
  <si>
    <t>Kamenice 753/5, 62500 Brno</t>
  </si>
  <si>
    <t>bud. A9/220</t>
  </si>
  <si>
    <t xml:space="preserve">Korcová Marie Mgr. </t>
  </si>
  <si>
    <t>110088@mail.muni.cz</t>
  </si>
  <si>
    <t>9930</t>
  </si>
  <si>
    <t>119921</t>
  </si>
  <si>
    <t xml:space="preserve">   </t>
  </si>
  <si>
    <t>1590</t>
  </si>
  <si>
    <t>0002</t>
  </si>
  <si>
    <t>OBJ/1197/0006/15</t>
  </si>
  <si>
    <t>Celkem za objednávku</t>
  </si>
  <si>
    <t>79810000-5-1</t>
  </si>
  <si>
    <t>Vizitka</t>
  </si>
  <si>
    <t>Dodání podkladů: Podklady jsou přiloženy v příloze této žádanky ve formátu pdf, již připravené pro tisk, tj. s předtiskovými úpravami, 
Formát (rozměr): Vizitka (90x50 mm)
Materiál: materiál karton 300g/m2
Barevnost: 4/0</t>
  </si>
  <si>
    <t>Biologický ústav</t>
  </si>
  <si>
    <t>UKB, Kamenice 5, budova A6</t>
  </si>
  <si>
    <t>bud. A6/208</t>
  </si>
  <si>
    <t xml:space="preserve">Ledahudcová Debora  </t>
  </si>
  <si>
    <t>204115@mail.muni.cz</t>
  </si>
  <si>
    <t>1111</t>
  </si>
  <si>
    <t>110513</t>
  </si>
  <si>
    <t>0001</t>
  </si>
  <si>
    <t>OBJ/1113/0405/15</t>
  </si>
  <si>
    <t>sborník letní školy</t>
  </si>
  <si>
    <t>Sborník letní školy;
Dodání podkladů: zadavatel;
Zajištění sazby: dodavatel - příspěvky od zadavatele ve formátu word, cca v 08/2014;
Formát: B5;
Materiál: papír obálky lesk 220g;
Barevnost: Obálka čtyřbarevná, vlastní text černobílý (odstíny šedi);
Tisková technologie: černobílý tisk na papír 100g;
Počet stran: 90 - 120;
Brožovaná vazba V2.</t>
  </si>
  <si>
    <t>S</t>
  </si>
  <si>
    <t>Institut biostatistiky a analýz</t>
  </si>
  <si>
    <t>UKB, Kamenice 3, budova 1</t>
  </si>
  <si>
    <t>Kamenice 126/3, 62500 Brno</t>
  </si>
  <si>
    <t>bud. 1/617</t>
  </si>
  <si>
    <t xml:space="preserve">Schneiderová Simona  </t>
  </si>
  <si>
    <t>111812@mail.muni.cz</t>
  </si>
  <si>
    <t>6001</t>
  </si>
  <si>
    <t>850000</t>
  </si>
  <si>
    <t>00</t>
  </si>
  <si>
    <t>8100</t>
  </si>
  <si>
    <t>0000</t>
  </si>
  <si>
    <t>OBJ/8501/0141/15</t>
  </si>
  <si>
    <t>leták a  plakát</t>
  </si>
  <si>
    <t>79810000-5-3</t>
  </si>
  <si>
    <t>Plakát</t>
  </si>
  <si>
    <t>Centrum zahraniční spolupráce</t>
  </si>
  <si>
    <t>RMU, Komenského nám. 2</t>
  </si>
  <si>
    <t>Komenského nám. 220/2, 66243 Brno</t>
  </si>
  <si>
    <t>307B</t>
  </si>
  <si>
    <t xml:space="preserve">Oujezdská Anna Bc. </t>
  </si>
  <si>
    <t>211396@mail.muni.cz</t>
  </si>
  <si>
    <t>5054</t>
  </si>
  <si>
    <t>970000</t>
  </si>
  <si>
    <t>1611</t>
  </si>
  <si>
    <t>OBJ/9701/0148/15</t>
  </si>
  <si>
    <t>79810000-5-2</t>
  </si>
  <si>
    <t>Leták</t>
  </si>
  <si>
    <t>Zajištění sazby: zadavatel 
Formát: 145 x 145 mm
Materiál: 
obálka 240g, křída mat, barevnost 4/4
vnitřek  140g, křída mat, barevnost 4/4
vazba V1
Tisková technologie: ofset
Počet stran: 12 včetně obálky
Úprava materiálu: obálka lamino mat</t>
  </si>
  <si>
    <t>Kat.mezinárodních vztahů</t>
  </si>
  <si>
    <t>FSS, Joštova 10</t>
  </si>
  <si>
    <t>Joštova 218/10, 60200 Brno</t>
  </si>
  <si>
    <t>Pitrová Markéta doc. PhDr. Ph.D.</t>
  </si>
  <si>
    <t>7317@mail.muni.cz</t>
  </si>
  <si>
    <t>0515</t>
  </si>
  <si>
    <t>231700</t>
  </si>
  <si>
    <t>1612</t>
  </si>
  <si>
    <t>OBJ/2301/0257/15</t>
  </si>
  <si>
    <t>Základní brožura MU, vizitky RMU</t>
  </si>
  <si>
    <t>Dodání podkladů: 3 dny před dodáním vizitek, Vizitka (90x50 mm); materiál karton 300g/m, 20 různých druhů po 100 totožných kusech, barevnost 4/4</t>
  </si>
  <si>
    <t>Odbor vnějších vztahů a marketingu</t>
  </si>
  <si>
    <t>RMU, Žerotínovo nám. 9</t>
  </si>
  <si>
    <t>Žerotínovo nám. 617/9, 60177 Brno</t>
  </si>
  <si>
    <t xml:space="preserve">Hudcová Pavla Mgr. </t>
  </si>
  <si>
    <t>168771@mail.muni.cz</t>
  </si>
  <si>
    <t>vizitky budou po 100 ks, 20 jmen, různá barevnost</t>
  </si>
  <si>
    <t>1113</t>
  </si>
  <si>
    <t>994200</t>
  </si>
  <si>
    <t xml:space="preserve">      </t>
  </si>
  <si>
    <t>OBJ/9901/0417/15</t>
  </si>
  <si>
    <t>Základní brožura Masarykova univerzita / česká verze, rozměr složený 160x160 mm; vazba V1; rozsah 24 stran včetně obálky; vnitřek: papír křída mat 150g/m2, + matný lak, barevnost 4/4; obálka: křída 250g/m2, barevnost 4/4, matný lak + parciální lak</t>
  </si>
  <si>
    <t>dodání tiskových dat: 7 pracovních dnů před dodáním tiskovin, náhled starší podobné brožury: http://www.muni.cz/general/mu_presentation/publicity/prints/masarykova-univerzita</t>
  </si>
  <si>
    <t>5901</t>
  </si>
  <si>
    <t>01</t>
  </si>
  <si>
    <t>Základní brožura Masaryk University, anglická verze, rozměr složený 160x160 mm; vazba V1; rozsah 24 stran včetně obálky; vnitřek: papír křída mat 150g/m2, + matný lak, barevnost 4/4; obálka: křída 250g/m2, barevnost 4/4, matný lak + parciální lak,</t>
  </si>
  <si>
    <t>design a barevnost totožné s verzí českou, náhled tamtéž</t>
  </si>
  <si>
    <t>02</t>
  </si>
  <si>
    <t>Celkem</t>
  </si>
  <si>
    <t>Jednotková cena bez DPH v Kč</t>
  </si>
  <si>
    <t>Celková cena za položku (bez DPH) v Kč</t>
  </si>
  <si>
    <t>Dodání podkladů: zadavatel Zajištění sazby (dodavatel/zadavatel): zadavatel Formát (rozměr): 353,5mmx1000mm Materiál: 160g/cm2 křída mat Barevnost: 4/0 CMYK Počet stran: 1
Počet: 10 různých plakátů s barevným odlišením, z toho 1 typ po 30 ks obecné, 9 typů po 10 ks fakultní
Tisková data: na vyžádání</t>
  </si>
  <si>
    <t>Dodání podkladů: zadavatel Zajištění sazby (dodavatel/zadavatel): zadavatel Formát (rozměr):155mmx297mm Materiál: 120g/cm2 křída mat Barevnost: 4/4 CMYK Počet stran: 2 
Leták přeložit do rozměru 85mmx297mm
Počet: 10 různých letáků s barevným odlišením, z toho 1 typ 500 ks obecné, 9 typů po 150 ks fakultní
Tisková data: dodáme v pdf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</si>
</sst>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35" borderId="12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8.140625" style="0" customWidth="1"/>
    <col min="4" max="4" width="18.7109375" style="0" hidden="1" customWidth="1"/>
    <col min="5" max="5" width="12.8515625" style="0" bestFit="1" customWidth="1"/>
    <col min="6" max="6" width="17.8515625" style="0" bestFit="1" customWidth="1"/>
    <col min="7" max="7" width="22.8515625" style="0" customWidth="1"/>
    <col min="8" max="8" width="64.8515625" style="0" customWidth="1"/>
    <col min="9" max="9" width="4.28125" style="0" customWidth="1"/>
    <col min="10" max="10" width="7.00390625" style="0" hidden="1" customWidth="1"/>
    <col min="11" max="11" width="6.7109375" style="0" customWidth="1"/>
    <col min="12" max="12" width="4.7109375" style="0" hidden="1" customWidth="1"/>
    <col min="13" max="13" width="14.00390625" style="0" hidden="1" customWidth="1"/>
    <col min="14" max="16" width="24.28125" style="0" customWidth="1"/>
    <col min="17" max="17" width="4.140625" style="0" customWidth="1"/>
    <col min="18" max="18" width="12.421875" style="0" customWidth="1"/>
    <col min="19" max="19" width="10.57421875" style="0" hidden="1" customWidth="1"/>
    <col min="20" max="20" width="15.7109375" style="0" customWidth="1"/>
    <col min="21" max="21" width="19.421875" style="0" customWidth="1"/>
    <col min="22" max="22" width="10.00390625" style="0" bestFit="1" customWidth="1"/>
    <col min="23" max="23" width="26.28125" style="0" customWidth="1"/>
    <col min="24" max="24" width="5.851562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7.57421875" style="0" customWidth="1"/>
    <col min="30" max="30" width="13.7109375" style="0" customWidth="1"/>
    <col min="31" max="31" width="7.8515625" style="0" bestFit="1" customWidth="1"/>
    <col min="32" max="32" width="11.00390625" style="0" customWidth="1"/>
  </cols>
  <sheetData>
    <row r="1" spans="1:32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1"/>
    </row>
    <row r="5" spans="1:32" ht="105" customHeight="1">
      <c r="A5" s="26" t="s">
        <v>6</v>
      </c>
      <c r="B5" s="26" t="s">
        <v>7</v>
      </c>
      <c r="C5" s="26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6" t="s">
        <v>14</v>
      </c>
      <c r="J5" s="26" t="s">
        <v>15</v>
      </c>
      <c r="K5" s="26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6" t="s">
        <v>22</v>
      </c>
      <c r="R5" s="26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6" t="s">
        <v>29</v>
      </c>
      <c r="Y5" s="26" t="s">
        <v>30</v>
      </c>
      <c r="Z5" s="26" t="s">
        <v>31</v>
      </c>
      <c r="AA5" s="26" t="s">
        <v>32</v>
      </c>
      <c r="AB5" s="2" t="s">
        <v>33</v>
      </c>
      <c r="AC5" s="2" t="s">
        <v>34</v>
      </c>
      <c r="AD5" s="2" t="s">
        <v>133</v>
      </c>
      <c r="AE5" s="26" t="s">
        <v>36</v>
      </c>
      <c r="AF5" s="2" t="s">
        <v>134</v>
      </c>
    </row>
    <row r="6" spans="1:32" ht="166.5" thickBot="1">
      <c r="A6" s="3">
        <v>53604</v>
      </c>
      <c r="B6" s="4" t="s">
        <v>40</v>
      </c>
      <c r="C6" s="3">
        <v>154528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400</v>
      </c>
      <c r="K6" s="6">
        <v>400</v>
      </c>
      <c r="L6" s="7" t="s">
        <v>47</v>
      </c>
      <c r="M6" s="4">
        <v>119921</v>
      </c>
      <c r="N6" s="4" t="s">
        <v>48</v>
      </c>
      <c r="O6" s="4" t="s">
        <v>49</v>
      </c>
      <c r="P6" s="4" t="s">
        <v>50</v>
      </c>
      <c r="Q6" s="4">
        <v>2</v>
      </c>
      <c r="R6" s="4" t="s">
        <v>51</v>
      </c>
      <c r="S6" s="4">
        <v>110088</v>
      </c>
      <c r="T6" s="4" t="s">
        <v>52</v>
      </c>
      <c r="U6" s="4" t="s">
        <v>53</v>
      </c>
      <c r="V6" s="4">
        <v>549493998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26</v>
      </c>
      <c r="AE6" s="6">
        <v>10</v>
      </c>
      <c r="AF6" s="10">
        <f>ROUND($K$6*$AD$6,2)</f>
        <v>10400</v>
      </c>
    </row>
    <row r="7" spans="1:32" ht="13.5" customHeight="1" thickTop="1">
      <c r="A7" s="19"/>
      <c r="B7" s="19"/>
      <c r="C7" s="1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8" t="s">
        <v>60</v>
      </c>
      <c r="AE7" s="18"/>
      <c r="AF7" s="12">
        <f>SUM($AF$6:$AF$6)</f>
        <v>10400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64.5" thickBot="1">
      <c r="A9" s="3">
        <v>54409</v>
      </c>
      <c r="B9" s="4"/>
      <c r="C9" s="3">
        <v>157283</v>
      </c>
      <c r="D9" s="4" t="s">
        <v>41</v>
      </c>
      <c r="E9" s="4" t="s">
        <v>61</v>
      </c>
      <c r="F9" s="4" t="s">
        <v>62</v>
      </c>
      <c r="G9" s="4" t="s">
        <v>44</v>
      </c>
      <c r="H9" s="4" t="s">
        <v>63</v>
      </c>
      <c r="I9" s="4" t="s">
        <v>46</v>
      </c>
      <c r="J9" s="5">
        <v>50</v>
      </c>
      <c r="K9" s="6">
        <v>50</v>
      </c>
      <c r="L9" s="7" t="s">
        <v>47</v>
      </c>
      <c r="M9" s="4">
        <v>110513</v>
      </c>
      <c r="N9" s="4" t="s">
        <v>64</v>
      </c>
      <c r="O9" s="4" t="s">
        <v>65</v>
      </c>
      <c r="P9" s="4" t="s">
        <v>50</v>
      </c>
      <c r="Q9" s="4">
        <v>2</v>
      </c>
      <c r="R9" s="4" t="s">
        <v>66</v>
      </c>
      <c r="S9" s="4">
        <v>204115</v>
      </c>
      <c r="T9" s="4" t="s">
        <v>67</v>
      </c>
      <c r="U9" s="4" t="s">
        <v>68</v>
      </c>
      <c r="V9" s="4">
        <v>549491330</v>
      </c>
      <c r="W9" s="4"/>
      <c r="X9" s="8" t="s">
        <v>69</v>
      </c>
      <c r="Y9" s="8" t="s">
        <v>70</v>
      </c>
      <c r="Z9" s="8" t="s">
        <v>56</v>
      </c>
      <c r="AA9" s="8" t="s">
        <v>69</v>
      </c>
      <c r="AB9" s="8" t="s">
        <v>71</v>
      </c>
      <c r="AC9" s="7" t="s">
        <v>72</v>
      </c>
      <c r="AD9" s="9">
        <v>5</v>
      </c>
      <c r="AE9" s="6">
        <v>21</v>
      </c>
      <c r="AF9" s="10">
        <f>ROUND($K$9*$AD$9,2)</f>
        <v>250</v>
      </c>
    </row>
    <row r="10" spans="1:32" ht="13.5" customHeight="1" thickTop="1">
      <c r="A10" s="19"/>
      <c r="B10" s="19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8" t="s">
        <v>60</v>
      </c>
      <c r="AE10" s="18"/>
      <c r="AF10" s="12">
        <f>SUM($AF$9:$AF$9)</f>
        <v>250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28.25" thickBot="1">
      <c r="A12" s="3">
        <v>54423</v>
      </c>
      <c r="B12" s="4" t="s">
        <v>73</v>
      </c>
      <c r="C12" s="3">
        <v>157416</v>
      </c>
      <c r="D12" s="4" t="s">
        <v>41</v>
      </c>
      <c r="E12" s="4" t="s">
        <v>42</v>
      </c>
      <c r="F12" s="4" t="s">
        <v>43</v>
      </c>
      <c r="G12" s="4" t="s">
        <v>44</v>
      </c>
      <c r="H12" s="4" t="s">
        <v>74</v>
      </c>
      <c r="I12" s="4" t="s">
        <v>46</v>
      </c>
      <c r="J12" s="5">
        <v>80</v>
      </c>
      <c r="K12" s="6">
        <v>80</v>
      </c>
      <c r="L12" s="7" t="s">
        <v>75</v>
      </c>
      <c r="M12" s="4">
        <v>850000</v>
      </c>
      <c r="N12" s="4" t="s">
        <v>76</v>
      </c>
      <c r="O12" s="4" t="s">
        <v>77</v>
      </c>
      <c r="P12" s="4" t="s">
        <v>78</v>
      </c>
      <c r="Q12" s="4">
        <v>7</v>
      </c>
      <c r="R12" s="4" t="s">
        <v>79</v>
      </c>
      <c r="S12" s="4">
        <v>111812</v>
      </c>
      <c r="T12" s="4" t="s">
        <v>80</v>
      </c>
      <c r="U12" s="4" t="s">
        <v>81</v>
      </c>
      <c r="V12" s="4">
        <v>549494203</v>
      </c>
      <c r="W12" s="4"/>
      <c r="X12" s="8" t="s">
        <v>82</v>
      </c>
      <c r="Y12" s="8" t="s">
        <v>83</v>
      </c>
      <c r="Z12" s="8" t="s">
        <v>84</v>
      </c>
      <c r="AA12" s="8" t="s">
        <v>85</v>
      </c>
      <c r="AB12" s="8" t="s">
        <v>86</v>
      </c>
      <c r="AC12" s="7" t="s">
        <v>87</v>
      </c>
      <c r="AD12" s="9">
        <v>92</v>
      </c>
      <c r="AE12" s="6">
        <v>21</v>
      </c>
      <c r="AF12" s="10">
        <f>ROUND($K$12*$AD$12,2)</f>
        <v>7360</v>
      </c>
    </row>
    <row r="13" spans="1:32" ht="13.5" customHeight="1" thickTop="1">
      <c r="A13" s="19"/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8" t="s">
        <v>60</v>
      </c>
      <c r="AE13" s="18"/>
      <c r="AF13" s="12">
        <f>SUM($AF$12:$AF$12)</f>
        <v>7360</v>
      </c>
    </row>
    <row r="14" spans="1:3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76.5">
      <c r="A15" s="3">
        <v>54443</v>
      </c>
      <c r="B15" s="4" t="s">
        <v>88</v>
      </c>
      <c r="C15" s="3">
        <v>157502</v>
      </c>
      <c r="D15" s="4" t="s">
        <v>41</v>
      </c>
      <c r="E15" s="4" t="s">
        <v>89</v>
      </c>
      <c r="F15" s="4" t="s">
        <v>90</v>
      </c>
      <c r="G15" s="4" t="s">
        <v>44</v>
      </c>
      <c r="H15" s="16" t="s">
        <v>135</v>
      </c>
      <c r="I15" s="4" t="s">
        <v>46</v>
      </c>
      <c r="J15" s="5">
        <v>120</v>
      </c>
      <c r="K15" s="6">
        <v>120</v>
      </c>
      <c r="L15" s="7" t="s">
        <v>75</v>
      </c>
      <c r="M15" s="4">
        <v>970000</v>
      </c>
      <c r="N15" s="4" t="s">
        <v>91</v>
      </c>
      <c r="O15" s="4" t="s">
        <v>92</v>
      </c>
      <c r="P15" s="4" t="s">
        <v>93</v>
      </c>
      <c r="Q15" s="4">
        <v>3</v>
      </c>
      <c r="R15" s="4" t="s">
        <v>94</v>
      </c>
      <c r="S15" s="4">
        <v>211396</v>
      </c>
      <c r="T15" s="4" t="s">
        <v>95</v>
      </c>
      <c r="U15" s="4" t="s">
        <v>96</v>
      </c>
      <c r="V15" s="4">
        <v>549495385</v>
      </c>
      <c r="W15" s="4"/>
      <c r="X15" s="8" t="s">
        <v>97</v>
      </c>
      <c r="Y15" s="8" t="s">
        <v>98</v>
      </c>
      <c r="Z15" s="8" t="s">
        <v>56</v>
      </c>
      <c r="AA15" s="8" t="s">
        <v>99</v>
      </c>
      <c r="AB15" s="8" t="s">
        <v>86</v>
      </c>
      <c r="AC15" s="7" t="s">
        <v>100</v>
      </c>
      <c r="AD15" s="9">
        <v>72</v>
      </c>
      <c r="AE15" s="6">
        <v>21</v>
      </c>
      <c r="AF15" s="10">
        <f>ROUND($K$15*$AD$15,2)</f>
        <v>8640</v>
      </c>
    </row>
    <row r="16" spans="1:32" ht="90" thickBot="1">
      <c r="A16" s="3">
        <v>54443</v>
      </c>
      <c r="B16" s="4" t="s">
        <v>88</v>
      </c>
      <c r="C16" s="3">
        <v>157525</v>
      </c>
      <c r="D16" s="4" t="s">
        <v>41</v>
      </c>
      <c r="E16" s="4" t="s">
        <v>101</v>
      </c>
      <c r="F16" s="4" t="s">
        <v>102</v>
      </c>
      <c r="G16" s="4" t="s">
        <v>44</v>
      </c>
      <c r="H16" s="16" t="s">
        <v>136</v>
      </c>
      <c r="I16" s="4" t="s">
        <v>46</v>
      </c>
      <c r="J16" s="5">
        <v>1850</v>
      </c>
      <c r="K16" s="6">
        <v>1850</v>
      </c>
      <c r="L16" s="7" t="s">
        <v>75</v>
      </c>
      <c r="M16" s="4">
        <v>970000</v>
      </c>
      <c r="N16" s="4" t="s">
        <v>91</v>
      </c>
      <c r="O16" s="4" t="s">
        <v>92</v>
      </c>
      <c r="P16" s="4" t="s">
        <v>93</v>
      </c>
      <c r="Q16" s="4">
        <v>3</v>
      </c>
      <c r="R16" s="4" t="s">
        <v>94</v>
      </c>
      <c r="S16" s="4">
        <v>211396</v>
      </c>
      <c r="T16" s="4" t="s">
        <v>95</v>
      </c>
      <c r="U16" s="4" t="s">
        <v>96</v>
      </c>
      <c r="V16" s="4">
        <v>549495385</v>
      </c>
      <c r="W16" s="4"/>
      <c r="X16" s="8" t="s">
        <v>97</v>
      </c>
      <c r="Y16" s="8" t="s">
        <v>98</v>
      </c>
      <c r="Z16" s="8" t="s">
        <v>56</v>
      </c>
      <c r="AA16" s="8" t="s">
        <v>99</v>
      </c>
      <c r="AB16" s="8" t="s">
        <v>86</v>
      </c>
      <c r="AC16" s="7" t="s">
        <v>100</v>
      </c>
      <c r="AD16" s="9">
        <v>1.62</v>
      </c>
      <c r="AE16" s="6">
        <v>21</v>
      </c>
      <c r="AF16" s="10">
        <f>ROUND($K$16*$AD$16,2)</f>
        <v>2997</v>
      </c>
    </row>
    <row r="17" spans="1:32" ht="13.5" customHeight="1" thickTop="1">
      <c r="A17" s="19"/>
      <c r="B17" s="19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8" t="s">
        <v>60</v>
      </c>
      <c r="AE17" s="18"/>
      <c r="AF17" s="12">
        <f>SUM($AF$15:$AF$16)</f>
        <v>11637</v>
      </c>
    </row>
    <row r="18" spans="1:3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15.5" thickBot="1">
      <c r="A19" s="3">
        <v>54453</v>
      </c>
      <c r="B19" s="4"/>
      <c r="C19" s="3">
        <v>157695</v>
      </c>
      <c r="D19" s="4" t="s">
        <v>41</v>
      </c>
      <c r="E19" s="4" t="s">
        <v>42</v>
      </c>
      <c r="F19" s="4" t="s">
        <v>43</v>
      </c>
      <c r="G19" s="4" t="s">
        <v>44</v>
      </c>
      <c r="H19" s="4" t="s">
        <v>103</v>
      </c>
      <c r="I19" s="4" t="s">
        <v>46</v>
      </c>
      <c r="J19" s="5">
        <v>1500</v>
      </c>
      <c r="K19" s="6">
        <v>1500</v>
      </c>
      <c r="L19" s="7" t="s">
        <v>75</v>
      </c>
      <c r="M19" s="4">
        <v>231700</v>
      </c>
      <c r="N19" s="4" t="s">
        <v>104</v>
      </c>
      <c r="O19" s="4" t="s">
        <v>105</v>
      </c>
      <c r="P19" s="4" t="s">
        <v>106</v>
      </c>
      <c r="Q19" s="4">
        <v>4</v>
      </c>
      <c r="R19" s="4">
        <v>4.45</v>
      </c>
      <c r="S19" s="4">
        <v>7317</v>
      </c>
      <c r="T19" s="4" t="s">
        <v>107</v>
      </c>
      <c r="U19" s="4" t="s">
        <v>108</v>
      </c>
      <c r="V19" s="4">
        <v>549495782</v>
      </c>
      <c r="W19" s="4"/>
      <c r="X19" s="8" t="s">
        <v>109</v>
      </c>
      <c r="Y19" s="8" t="s">
        <v>110</v>
      </c>
      <c r="Z19" s="8" t="s">
        <v>56</v>
      </c>
      <c r="AA19" s="8" t="s">
        <v>111</v>
      </c>
      <c r="AB19" s="8" t="s">
        <v>86</v>
      </c>
      <c r="AC19" s="7" t="s">
        <v>112</v>
      </c>
      <c r="AD19" s="9">
        <v>5.6</v>
      </c>
      <c r="AE19" s="6">
        <v>21</v>
      </c>
      <c r="AF19" s="10">
        <f>ROUND($K$19*$AD$19,2)</f>
        <v>8400</v>
      </c>
    </row>
    <row r="20" spans="1:32" ht="13.5" customHeight="1" thickTop="1">
      <c r="A20" s="19"/>
      <c r="B20" s="19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8" t="s">
        <v>60</v>
      </c>
      <c r="AE20" s="18"/>
      <c r="AF20" s="12">
        <f>SUM($AF$19:$AF$19)</f>
        <v>8400</v>
      </c>
    </row>
    <row r="21" spans="1:3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63.75">
      <c r="A22" s="3">
        <v>54455</v>
      </c>
      <c r="B22" s="4" t="s">
        <v>113</v>
      </c>
      <c r="C22" s="3">
        <v>157706</v>
      </c>
      <c r="D22" s="4" t="s">
        <v>41</v>
      </c>
      <c r="E22" s="4" t="s">
        <v>61</v>
      </c>
      <c r="F22" s="4" t="s">
        <v>62</v>
      </c>
      <c r="G22" s="4" t="s">
        <v>44</v>
      </c>
      <c r="H22" s="4" t="s">
        <v>114</v>
      </c>
      <c r="I22" s="4" t="s">
        <v>46</v>
      </c>
      <c r="J22" s="5">
        <v>2000</v>
      </c>
      <c r="K22" s="6">
        <v>2000</v>
      </c>
      <c r="L22" s="7" t="s">
        <v>75</v>
      </c>
      <c r="M22" s="4">
        <v>994200</v>
      </c>
      <c r="N22" s="4" t="s">
        <v>115</v>
      </c>
      <c r="O22" s="4" t="s">
        <v>116</v>
      </c>
      <c r="P22" s="4" t="s">
        <v>117</v>
      </c>
      <c r="Q22" s="4">
        <v>1</v>
      </c>
      <c r="R22" s="4">
        <v>121</v>
      </c>
      <c r="S22" s="4">
        <v>168771</v>
      </c>
      <c r="T22" s="4" t="s">
        <v>118</v>
      </c>
      <c r="U22" s="4" t="s">
        <v>119</v>
      </c>
      <c r="V22" s="4">
        <v>549498036</v>
      </c>
      <c r="W22" s="4" t="s">
        <v>120</v>
      </c>
      <c r="X22" s="8" t="s">
        <v>121</v>
      </c>
      <c r="Y22" s="8" t="s">
        <v>122</v>
      </c>
      <c r="Z22" s="8" t="s">
        <v>56</v>
      </c>
      <c r="AA22" s="8" t="s">
        <v>69</v>
      </c>
      <c r="AB22" s="8" t="s">
        <v>123</v>
      </c>
      <c r="AC22" s="7" t="s">
        <v>124</v>
      </c>
      <c r="AD22" s="9">
        <v>0.5</v>
      </c>
      <c r="AE22" s="6">
        <v>21</v>
      </c>
      <c r="AF22" s="10">
        <f>ROUND($K$22*$AD$22,2)</f>
        <v>1000</v>
      </c>
    </row>
    <row r="23" spans="1:32" ht="89.25">
      <c r="A23" s="3">
        <v>54455</v>
      </c>
      <c r="B23" s="4" t="s">
        <v>113</v>
      </c>
      <c r="C23" s="3">
        <v>157738</v>
      </c>
      <c r="D23" s="4" t="s">
        <v>41</v>
      </c>
      <c r="E23" s="4" t="s">
        <v>42</v>
      </c>
      <c r="F23" s="4" t="s">
        <v>43</v>
      </c>
      <c r="G23" s="4" t="s">
        <v>44</v>
      </c>
      <c r="H23" s="4" t="s">
        <v>125</v>
      </c>
      <c r="I23" s="4" t="s">
        <v>46</v>
      </c>
      <c r="J23" s="5">
        <v>1000</v>
      </c>
      <c r="K23" s="6">
        <v>1000</v>
      </c>
      <c r="L23" s="7" t="s">
        <v>75</v>
      </c>
      <c r="M23" s="4">
        <v>994200</v>
      </c>
      <c r="N23" s="4" t="s">
        <v>115</v>
      </c>
      <c r="O23" s="4" t="s">
        <v>116</v>
      </c>
      <c r="P23" s="4" t="s">
        <v>117</v>
      </c>
      <c r="Q23" s="4">
        <v>1</v>
      </c>
      <c r="R23" s="4">
        <v>121</v>
      </c>
      <c r="S23" s="4">
        <v>168771</v>
      </c>
      <c r="T23" s="4" t="s">
        <v>118</v>
      </c>
      <c r="U23" s="4" t="s">
        <v>119</v>
      </c>
      <c r="V23" s="4">
        <v>549498036</v>
      </c>
      <c r="W23" s="4" t="s">
        <v>126</v>
      </c>
      <c r="X23" s="8" t="s">
        <v>127</v>
      </c>
      <c r="Y23" s="8" t="s">
        <v>122</v>
      </c>
      <c r="Z23" s="8" t="s">
        <v>128</v>
      </c>
      <c r="AA23" s="8" t="s">
        <v>57</v>
      </c>
      <c r="AB23" s="8" t="s">
        <v>123</v>
      </c>
      <c r="AC23" s="7" t="s">
        <v>124</v>
      </c>
      <c r="AD23" s="9">
        <v>8.5</v>
      </c>
      <c r="AE23" s="6">
        <v>21</v>
      </c>
      <c r="AF23" s="10">
        <f>ROUND($K$23*$AD$23,2)</f>
        <v>8500</v>
      </c>
    </row>
    <row r="24" spans="1:32" ht="64.5" thickBot="1">
      <c r="A24" s="3">
        <v>54455</v>
      </c>
      <c r="B24" s="4" t="s">
        <v>113</v>
      </c>
      <c r="C24" s="3">
        <v>157739</v>
      </c>
      <c r="D24" s="4" t="s">
        <v>41</v>
      </c>
      <c r="E24" s="4" t="s">
        <v>42</v>
      </c>
      <c r="F24" s="4" t="s">
        <v>43</v>
      </c>
      <c r="G24" s="4" t="s">
        <v>44</v>
      </c>
      <c r="H24" s="4" t="s">
        <v>129</v>
      </c>
      <c r="I24" s="4" t="s">
        <v>46</v>
      </c>
      <c r="J24" s="5">
        <v>3000</v>
      </c>
      <c r="K24" s="6">
        <v>3000</v>
      </c>
      <c r="L24" s="7" t="s">
        <v>75</v>
      </c>
      <c r="M24" s="4">
        <v>994200</v>
      </c>
      <c r="N24" s="4" t="s">
        <v>115</v>
      </c>
      <c r="O24" s="4" t="s">
        <v>116</v>
      </c>
      <c r="P24" s="4" t="s">
        <v>117</v>
      </c>
      <c r="Q24" s="4">
        <v>1</v>
      </c>
      <c r="R24" s="4">
        <v>121</v>
      </c>
      <c r="S24" s="4">
        <v>168771</v>
      </c>
      <c r="T24" s="4" t="s">
        <v>118</v>
      </c>
      <c r="U24" s="4" t="s">
        <v>119</v>
      </c>
      <c r="V24" s="4">
        <v>549498036</v>
      </c>
      <c r="W24" s="4" t="s">
        <v>130</v>
      </c>
      <c r="X24" s="8" t="s">
        <v>127</v>
      </c>
      <c r="Y24" s="8" t="s">
        <v>122</v>
      </c>
      <c r="Z24" s="8" t="s">
        <v>131</v>
      </c>
      <c r="AA24" s="8" t="s">
        <v>57</v>
      </c>
      <c r="AB24" s="8" t="s">
        <v>123</v>
      </c>
      <c r="AC24" s="7" t="s">
        <v>124</v>
      </c>
      <c r="AD24" s="9">
        <v>8.5</v>
      </c>
      <c r="AE24" s="6">
        <v>21</v>
      </c>
      <c r="AF24" s="10">
        <f>ROUND($K$24*$AD$24,2)</f>
        <v>25500</v>
      </c>
    </row>
    <row r="25" spans="1:32" ht="13.5" customHeight="1" thickTop="1">
      <c r="A25" s="19"/>
      <c r="B25" s="19"/>
      <c r="C25" s="1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8" t="s">
        <v>60</v>
      </c>
      <c r="AE25" s="18"/>
      <c r="AF25" s="12">
        <f>SUM($AF$22:$AF$24)</f>
        <v>35000</v>
      </c>
    </row>
    <row r="26" spans="1:3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4" t="s">
        <v>132</v>
      </c>
      <c r="AF27" s="15">
        <f>(0)+SUM($AF$7,$AF$10,$AF$13,$AF$17,$AF$20,$AF$25)</f>
        <v>73047</v>
      </c>
    </row>
    <row r="28" spans="1:3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</sheetData>
  <sheetProtection/>
  <mergeCells count="22">
    <mergeCell ref="X4:AB4"/>
    <mergeCell ref="AC4:AE4"/>
    <mergeCell ref="A7:C7"/>
    <mergeCell ref="A10:C10"/>
    <mergeCell ref="A13:C13"/>
    <mergeCell ref="A1:AF1"/>
    <mergeCell ref="A3:G3"/>
    <mergeCell ref="H3:AF3"/>
    <mergeCell ref="A4:J4"/>
    <mergeCell ref="K4:L4"/>
    <mergeCell ref="M4:R4"/>
    <mergeCell ref="S4:W4"/>
    <mergeCell ref="A27:AD27"/>
    <mergeCell ref="AD7:AE7"/>
    <mergeCell ref="AD10:AE10"/>
    <mergeCell ref="AD13:AE13"/>
    <mergeCell ref="AD17:AE17"/>
    <mergeCell ref="AD20:AE20"/>
    <mergeCell ref="AD25:AE25"/>
    <mergeCell ref="A17:C17"/>
    <mergeCell ref="A20:C20"/>
    <mergeCell ref="A25:C2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2015-06-25T06:51:47Z</cp:lastPrinted>
  <dcterms:modified xsi:type="dcterms:W3CDTF">2015-06-25T07:21:08Z</dcterms:modified>
  <cp:category/>
  <cp:version/>
  <cp:contentType/>
  <cp:contentStatus/>
</cp:coreProperties>
</file>