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filterPrivacy="1" defaultThemeVersion="124226"/>
  <bookViews>
    <workbookView xWindow="0" yWindow="0" windowWidth="20490" windowHeight="7755" activeTab="0"/>
  </bookViews>
  <sheets>
    <sheet name="SOUHRNNÁ KALKULACE" sheetId="7" r:id="rId1"/>
    <sheet name="A) Pronajem" sheetId="4" r:id="rId2"/>
    <sheet name="B) Catering" sheetId="6" r:id="rId3"/>
    <sheet name="C) Ubytovani" sheetId="8" r:id="rId4"/>
  </sheets>
  <definedNames>
    <definedName name="_MailAutoSig" localSheetId="2">#REF!</definedName>
    <definedName name="_xlnm.Print_Area" localSheetId="1">'A) Pronajem'!$A$1:$C$46</definedName>
    <definedName name="_xlnm.Print_Area" localSheetId="2">'B) Catering'!$A$1:$G$127</definedName>
    <definedName name="_xlnm.Print_Area" localSheetId="3">'C) Ubytovani'!$A$1:$E$20</definedName>
    <definedName name="_xlnm.Print_Area" localSheetId="0">'SOUHRNNÁ KALKULACE'!$A$1:$E$13</definedName>
  </definedNames>
  <calcPr calcId="145621"/>
</workbook>
</file>

<file path=xl/comments3.xml><?xml version="1.0" encoding="utf-8"?>
<comments xmlns="http://schemas.openxmlformats.org/spreadsheetml/2006/main">
  <authors>
    <author>Autor</author>
  </authors>
  <commentList>
    <comment ref="B8" authorId="0">
      <text>
        <r>
          <rPr>
            <b/>
            <sz val="9"/>
            <rFont val="Tahoma"/>
            <family val="2"/>
          </rPr>
          <t>Autor:</t>
        </r>
        <r>
          <rPr>
            <sz val="9"/>
            <rFont val="Tahoma"/>
            <family val="2"/>
          </rPr>
          <t xml:space="preserve">
V jedné porci studeného bufetu musí být zastoupeny obě položky (analogicky platí pro všechny "Variantně složené studené bufety" viz níže).</t>
        </r>
      </text>
    </comment>
  </commentList>
</comments>
</file>

<file path=xl/sharedStrings.xml><?xml version="1.0" encoding="utf-8"?>
<sst xmlns="http://schemas.openxmlformats.org/spreadsheetml/2006/main" count="302" uniqueCount="158">
  <si>
    <t>Položka</t>
  </si>
  <si>
    <t>káva espresso + smetana</t>
  </si>
  <si>
    <t>čaj porcovaný (zelený, černý, ovocný) + cukr, citron</t>
  </si>
  <si>
    <t>minerální voda ve skle perlivá</t>
  </si>
  <si>
    <t>minerální voda ve skle neperlivá</t>
  </si>
  <si>
    <t>minerální voda perlivá ve skle</t>
  </si>
  <si>
    <t>minerální voda neperlivá ve skle</t>
  </si>
  <si>
    <t>Přílohy</t>
  </si>
  <si>
    <t>Variantně složený studený bufet</t>
  </si>
  <si>
    <t>Pečivo</t>
  </si>
  <si>
    <t>Desert</t>
  </si>
  <si>
    <t>kanapky variantně složené (šunkové, sýrové)</t>
  </si>
  <si>
    <t xml:space="preserve">zeleninové mísy </t>
  </si>
  <si>
    <t>pizza šneky (masové, bezmasé např. špenátové)</t>
  </si>
  <si>
    <t>Nápoje k obědovému rautu</t>
  </si>
  <si>
    <t>Nápoje k poster session</t>
  </si>
  <si>
    <t>Prostory pro registraci účastníků</t>
  </si>
  <si>
    <t>regulovatelná klimatizace</t>
  </si>
  <si>
    <t>uzamykatelná místnost s odkládacími prostory a posezením pro min. 10 osob</t>
  </si>
  <si>
    <t>A) Pronájem konferenčních prostor včetně souvisejícího technického vybavení</t>
  </si>
  <si>
    <t>Hostes/Hostesky</t>
  </si>
  <si>
    <t>-</t>
  </si>
  <si>
    <t>laserová tiskárna</t>
  </si>
  <si>
    <t>0,3l</t>
  </si>
  <si>
    <t>7g</t>
  </si>
  <si>
    <t>0,3 l</t>
  </si>
  <si>
    <t>2 druhy sladkých perlivých nápojů ve skle</t>
  </si>
  <si>
    <t>40g</t>
  </si>
  <si>
    <t>100g</t>
  </si>
  <si>
    <t>80g</t>
  </si>
  <si>
    <t>50g</t>
  </si>
  <si>
    <t>35g</t>
  </si>
  <si>
    <t>150g</t>
  </si>
  <si>
    <t>90g</t>
  </si>
  <si>
    <t>75g</t>
  </si>
  <si>
    <t>Variantně složený teplý bufet</t>
  </si>
  <si>
    <t>čajové pečivo (svatební tvarohové koláčky s drobenkou, ovocný táč)</t>
  </si>
  <si>
    <t>čajové pečivo (jablečný smetanový koláč, povidlový koláč )</t>
  </si>
  <si>
    <t>1 porce</t>
  </si>
  <si>
    <t>ovocné mísy (sezónní ovoce)</t>
  </si>
  <si>
    <t>C) Ubytování</t>
  </si>
  <si>
    <t>Wi-fi/LAN vysokorychlostní připojení</t>
  </si>
  <si>
    <t>TV, klimatizace</t>
  </si>
  <si>
    <t>Cena 1x jednolůžkového pokoje/1x noc</t>
  </si>
  <si>
    <r>
      <t xml:space="preserve">regulované zónové osvětlení včetně technické obsluhy </t>
    </r>
    <r>
      <rPr>
        <sz val="9"/>
        <rFont val="Calibri"/>
        <family val="2"/>
        <scheme val="minor"/>
      </rPr>
      <t xml:space="preserve">(nutné pro osvětlění podia) </t>
    </r>
  </si>
  <si>
    <t>umístění v hotelovém lobby nebo samostatné místnosti v jeho blízkosti u vchodu</t>
  </si>
  <si>
    <t>digitální časomíra</t>
  </si>
  <si>
    <t>kanapky (masové, bezmasé např. špenátové)</t>
  </si>
  <si>
    <t>papírové stravenky na obědy (denně 180 ks)</t>
  </si>
  <si>
    <t>Níže jsou uvedeny minimální požadavky Zadavatele na prostory, ve kterých se bude konat konference.</t>
  </si>
  <si>
    <t>B) Cateringové služby</t>
  </si>
  <si>
    <t>1. DEN - 2.9.2015</t>
  </si>
  <si>
    <t>3 chodové servírované menu - banket</t>
  </si>
  <si>
    <t>50 g</t>
  </si>
  <si>
    <t>180 g</t>
  </si>
  <si>
    <t>35 g</t>
  </si>
  <si>
    <t xml:space="preserve">sekt - šumivé víno </t>
  </si>
  <si>
    <t>0,1l</t>
  </si>
  <si>
    <t>B) Catering</t>
  </si>
  <si>
    <t>wi-fi s vysokorychlostním připojením, min. 32 Mbit</t>
  </si>
  <si>
    <t>dispozice musí umožnovat registraci až 5 účastníků konference najednou</t>
  </si>
  <si>
    <t>velikost odpovídající počtu účastníků konference a požadavku na plynulost registrace</t>
  </si>
  <si>
    <t>šatna po celou dobu konání konference</t>
  </si>
  <si>
    <r>
      <t xml:space="preserve">Velká konferenční místnost č. 1 (k dispozici </t>
    </r>
    <r>
      <rPr>
        <b/>
        <sz val="9"/>
        <rFont val="Calibri"/>
        <family val="2"/>
        <scheme val="minor"/>
      </rPr>
      <t>po celou dobu konference)</t>
    </r>
  </si>
  <si>
    <r>
      <t>kapacita min. 180 míst, školní uspořádání, velikost min. 270 m</t>
    </r>
    <r>
      <rPr>
        <vertAlign val="superscript"/>
        <sz val="9"/>
        <color theme="1"/>
        <rFont val="Calibri"/>
        <family val="2"/>
        <scheme val="minor"/>
      </rPr>
      <t>2</t>
    </r>
  </si>
  <si>
    <t>multimediální velkoformátová projekční technika včetně technické obsluhy: Konferenční systém I.: Full HD projektor se svítivostí až 600 Im, velkoplošné plátno s poměrem stran min. 16:9, prezentace v kvalitě min. 1080p, panoramatická projekce, min. 2 technici u každé prezentace po celou dobu konference</t>
  </si>
  <si>
    <t>zajištění audiovizuálního záznamu (statická kamera) po celou dobu konference</t>
  </si>
  <si>
    <r>
      <t>Velká konferenční místnost č.</t>
    </r>
    <r>
      <rPr>
        <b/>
        <sz val="9"/>
        <rFont val="Calibri"/>
        <family val="2"/>
        <scheme val="minor"/>
      </rPr>
      <t xml:space="preserve"> 2 (k dispozici po celou dobu konference)</t>
    </r>
  </si>
  <si>
    <t>ozvučení v dostatečné kvalitě pro celou místnost včetně technické obsluhy</t>
  </si>
  <si>
    <t>Místnost se zázemím pro organizátory  (k dispozici po celou dobu konference)</t>
  </si>
  <si>
    <t>min 5 anglicky hovořících hostesek/hostesů po celou dobu konference (zejména pro účely registrace účastníků konference, asistence jednotlivým speakerům, jiné organizační záležitosti)</t>
  </si>
  <si>
    <t>Prostory pro konání cateringu (obědy)</t>
  </si>
  <si>
    <t>kapacita min. 180 osob formou rautu (sezení u stolů)</t>
  </si>
  <si>
    <t>Bude-li některá z položek oceněna „0“, má se za to, že Poskytovatel (uchazeč) dodávky či služby, které příslušné položce odpovídají, poskytne, ale nebude za jejich poskytnutí požadovat žádnou úplatu. Takto oceněné položky budou pro Poskytovatele (uchazeče) v případě zadání veřejné zakázky závazné.</t>
  </si>
  <si>
    <t>2. DEN - 3.9.2015</t>
  </si>
  <si>
    <t>3. DEN - 4.9.2015</t>
  </si>
  <si>
    <t>1 porce/ jednotka</t>
  </si>
  <si>
    <t>Počet Ks / porcí</t>
  </si>
  <si>
    <t>120 g</t>
  </si>
  <si>
    <t>polévka kuřecí vývar</t>
  </si>
  <si>
    <t>polévka - Gazpacio</t>
  </si>
  <si>
    <t>kuřecí a vepřové řízečky v sezamové krustě</t>
  </si>
  <si>
    <t>hovězí Guláš s karlovarským knedlíkem</t>
  </si>
  <si>
    <t>gnochi se špenátem a parmazánem</t>
  </si>
  <si>
    <t>bramobory zapečené se smetanou</t>
  </si>
  <si>
    <t>bramborový salát s jemnou majonézou</t>
  </si>
  <si>
    <t>tiramisu</t>
  </si>
  <si>
    <t>exotický ovocný koktejl v dekorovaném melounu (salát) 4 -5 druhů ovoce</t>
  </si>
  <si>
    <t>200 g</t>
  </si>
  <si>
    <t>selekce uzenin (pražská šunka od kosti, debrecínka,  herkules, mortadela, čabajka)</t>
  </si>
  <si>
    <t>variace sýrů (uzený sýr, ementál, balkán, pecorino, hermelín, olivy a vlašské ořechy, hroznové víno</t>
  </si>
  <si>
    <t>zeleninové crudité - hranolky z čerstvé zeleniny s výběrem dressinků</t>
  </si>
  <si>
    <t>mix slaných krekrů a tyčinek</t>
  </si>
  <si>
    <t>světlý a tmavý chléb krájený</t>
  </si>
  <si>
    <t>banketní rohlíky</t>
  </si>
  <si>
    <t>míchaný zeleninový salát (směs listových salátů s cherry rajčaty, balkánským sýrem, zatlitý kapkou olivového oleje) v oddělených mističkách</t>
  </si>
  <si>
    <t>juice ve skle 2 druhy</t>
  </si>
  <si>
    <t>polévka  - hráškový krém s opečeným chlebem</t>
  </si>
  <si>
    <t>polévka  - Gazpaccio</t>
  </si>
  <si>
    <t>marinovaná kuřecí křídla s BBQ omáčkou</t>
  </si>
  <si>
    <t>pečený losos na másle</t>
  </si>
  <si>
    <t>paela s mořskými plody a šafránovou rýží</t>
  </si>
  <si>
    <t>dušená rýže basmati</t>
  </si>
  <si>
    <t>brambory s máslem</t>
  </si>
  <si>
    <t>grilovaná zelenina</t>
  </si>
  <si>
    <t>křehký košíček s krémem Straciatella a s ovocem</t>
  </si>
  <si>
    <t>variace zmrzlin servírovaných v oplatkové mušli</t>
  </si>
  <si>
    <t>jemná paštika z drůbežích jater s redukcí z lesních plodů</t>
  </si>
  <si>
    <t>filovaná vepřová panenka se zelenými fazolkami, bramborové puré</t>
  </si>
  <si>
    <t>opékaná jablka na másle s mascarpone, zdobená mátou</t>
  </si>
  <si>
    <t>rozlévaná neperlivá voda ve skle</t>
  </si>
  <si>
    <t>Další souvisejícíc služby</t>
  </si>
  <si>
    <t>Zajištění dopravy cateringu, nábytku, úklidu, odvozu odpadu a dalších souvisejících služeb v rámci galavečeře 3. 9. 2015</t>
  </si>
  <si>
    <t>Cena v Kč bez DPH</t>
  </si>
  <si>
    <t>v Kč bez DPH</t>
  </si>
  <si>
    <t>Další související služby</t>
  </si>
  <si>
    <t>Scarting  bistro stolů a dekorace cateringu v CEITEC barvách (světle zelená, bílá)</t>
  </si>
  <si>
    <t>Zadavatel dále požaduje, aby minimálně dalších 40 jednolůžkových pokojů Poskytovatel rezervoval pro ostatní účastníky konference, kteří si ubytování budou hradit z vlastních prostředků, a to za stejných cenových podmínek (avšak pouze v době konání konference).</t>
  </si>
  <si>
    <t>Níže jsou uvedeny minimální požadavky Zadavatele na ubytovací služby.</t>
  </si>
  <si>
    <t>Cena celkem za položku/sekci v Kč bez DPH</t>
  </si>
  <si>
    <t>Cena celkem za položku v Kč bez DPH</t>
  </si>
  <si>
    <t>Celková cena caterignu a dalších souvisejících služeb v Kč bez DPH</t>
  </si>
  <si>
    <t>Celková cena pronájmu konferenčních prostor včetně souvisejícího technického vybavení v Kč bez DPH</t>
  </si>
  <si>
    <t>Celková cena služeb v Kč bez DPH</t>
  </si>
  <si>
    <t>Cena za položku v Kč bez DPH</t>
  </si>
  <si>
    <t>Celková cena ubytování (30x jednolůžkový pokoj/3x noc) v Kč bez DPH</t>
  </si>
  <si>
    <r>
      <t>ozvučení v dostatečné kvalitě pro celou místnost včetně min. 3 bezdrátových mikrofonů (porty) a včetně technické obsluhy po celou dobu konference</t>
    </r>
    <r>
      <rPr>
        <sz val="9"/>
        <rFont val="Calibri"/>
        <family val="2"/>
        <scheme val="minor"/>
      </rPr>
      <t xml:space="preserve"> </t>
    </r>
  </si>
  <si>
    <t xml:space="preserve">Cena za jednotku/ porci v Kč bez DPH </t>
  </si>
  <si>
    <t>7 g</t>
  </si>
  <si>
    <t>polévka Hovězí vývar</t>
  </si>
  <si>
    <t>vepřové maso na houbách</t>
  </si>
  <si>
    <t>domácí ravioly plněné špenátem a ricottou</t>
  </si>
  <si>
    <t>těstovinový salát se šunkou a zeleninou</t>
  </si>
  <si>
    <t>vařené bramborové nočky</t>
  </si>
  <si>
    <t>Cena cateringu v Kč bez DPH</t>
  </si>
  <si>
    <t xml:space="preserve">Zajištění potřebného rautového, cateringového nábytku a inventáře, a dále personální zajištění cateringu a obsluhy účastníků konference v rozsahu a množství odpovídajícímu obvyklé praxi a s přihlédnutím k charakteru, účelu a zaměření konference </t>
  </si>
  <si>
    <t>Cena za další související služby v Kč bez DPH</t>
  </si>
  <si>
    <t>snídaně formou bufetu součástí ceny ubytování</t>
  </si>
  <si>
    <t>ubytování v jednolůžkovém nekuřáckém pokoji</t>
  </si>
  <si>
    <t>ubytování v místě konání konference (v rámci jednoho stavebního objektu)</t>
  </si>
  <si>
    <t>Cena 30x jednolůžkového pokoje/1x noc</t>
  </si>
  <si>
    <r>
      <t>kapacita min. 235 m</t>
    </r>
    <r>
      <rPr>
        <vertAlign val="superscript"/>
        <sz val="9"/>
        <color theme="1"/>
        <rFont val="Calibri"/>
        <family val="2"/>
        <scheme val="minor"/>
      </rPr>
      <t>2</t>
    </r>
    <r>
      <rPr>
        <sz val="9"/>
        <color theme="1"/>
        <rFont val="Calibri"/>
        <family val="2"/>
        <scheme val="minor"/>
      </rPr>
      <t xml:space="preserve">, </t>
    </r>
    <r>
      <rPr>
        <sz val="9"/>
        <rFont val="Calibri"/>
        <family val="2"/>
        <scheme val="minor"/>
      </rPr>
      <t>velikost a dispozice místnosti vhodná pro účely umístění posterů a podávání občerstvení během coffee breaků a poster session</t>
    </r>
  </si>
  <si>
    <r>
      <rPr>
        <b/>
        <sz val="9"/>
        <color theme="1"/>
        <rFont val="Calibri"/>
        <family val="2"/>
        <scheme val="minor"/>
      </rPr>
      <t xml:space="preserve">Obědový Raut č. 1
</t>
    </r>
    <r>
      <rPr>
        <sz val="9"/>
        <rFont val="Calibri"/>
        <family val="2"/>
        <scheme val="minor"/>
      </rPr>
      <t>(11:50 - 13:20)</t>
    </r>
  </si>
  <si>
    <r>
      <t xml:space="preserve">Gala Večeře
</t>
    </r>
    <r>
      <rPr>
        <sz val="9"/>
        <rFont val="Calibri"/>
        <family val="2"/>
        <scheme val="minor"/>
      </rPr>
      <t>(18:40 - 22:00)</t>
    </r>
  </si>
  <si>
    <r>
      <rPr>
        <b/>
        <sz val="9"/>
        <color theme="1"/>
        <rFont val="Calibri"/>
        <family val="2"/>
        <scheme val="minor"/>
      </rPr>
      <t xml:space="preserve">Obědy raut č. 3 </t>
    </r>
    <r>
      <rPr>
        <sz val="9"/>
        <rFont val="Calibri"/>
        <family val="2"/>
        <scheme val="minor"/>
      </rPr>
      <t>(12:40 - 14:00)</t>
    </r>
  </si>
  <si>
    <t>0,25l</t>
  </si>
  <si>
    <t>120g</t>
  </si>
  <si>
    <r>
      <rPr>
        <b/>
        <sz val="9"/>
        <rFont val="Calibri"/>
        <family val="2"/>
        <scheme val="minor"/>
      </rPr>
      <t>Coffee Break č. 1</t>
    </r>
    <r>
      <rPr>
        <sz val="9"/>
        <rFont val="Calibri"/>
        <family val="2"/>
        <scheme val="minor"/>
      </rPr>
      <t xml:space="preserve">
(10:30 - 10:50)</t>
    </r>
  </si>
  <si>
    <r>
      <rPr>
        <b/>
        <sz val="9"/>
        <rFont val="Calibri"/>
        <family val="2"/>
        <scheme val="minor"/>
      </rPr>
      <t>Coffee Break č. 2</t>
    </r>
    <r>
      <rPr>
        <sz val="9"/>
        <rFont val="Calibri"/>
        <family val="2"/>
        <scheme val="minor"/>
      </rPr>
      <t xml:space="preserve">
(16:50 - 17:10)</t>
    </r>
  </si>
  <si>
    <r>
      <rPr>
        <b/>
        <sz val="9"/>
        <rFont val="Calibri"/>
        <family val="2"/>
        <scheme val="minor"/>
      </rPr>
      <t>Coffee Break č. 3</t>
    </r>
    <r>
      <rPr>
        <sz val="9"/>
        <rFont val="Calibri"/>
        <family val="2"/>
        <scheme val="minor"/>
      </rPr>
      <t xml:space="preserve">
(10:40 - 11:00)</t>
    </r>
  </si>
  <si>
    <r>
      <rPr>
        <b/>
        <sz val="9"/>
        <rFont val="Calibri"/>
        <family val="2"/>
        <scheme val="minor"/>
      </rPr>
      <t>Coffee Break č. 4</t>
    </r>
    <r>
      <rPr>
        <sz val="9"/>
        <rFont val="Calibri"/>
        <family val="2"/>
        <scheme val="minor"/>
      </rPr>
      <t xml:space="preserve">
(15:30 - 15:50)</t>
    </r>
  </si>
  <si>
    <r>
      <rPr>
        <b/>
        <sz val="9"/>
        <rFont val="Calibri"/>
        <family val="2"/>
        <scheme val="minor"/>
      </rPr>
      <t>Coffee Break č. 5</t>
    </r>
    <r>
      <rPr>
        <sz val="9"/>
        <rFont val="Calibri"/>
        <family val="2"/>
        <scheme val="minor"/>
      </rPr>
      <t xml:space="preserve">
(10:30 - 10:50)</t>
    </r>
  </si>
  <si>
    <r>
      <t xml:space="preserve">Poster Session č. 1
</t>
    </r>
    <r>
      <rPr>
        <sz val="9"/>
        <rFont val="Calibri"/>
        <family val="2"/>
        <scheme val="minor"/>
      </rPr>
      <t>(18:30 - 21:00)</t>
    </r>
  </si>
  <si>
    <r>
      <rPr>
        <b/>
        <sz val="9"/>
        <color theme="1"/>
        <rFont val="Calibri"/>
        <family val="2"/>
        <scheme val="minor"/>
      </rPr>
      <t>Obědový Raut č. 2</t>
    </r>
    <r>
      <rPr>
        <sz val="9"/>
        <color theme="1"/>
        <rFont val="Calibri"/>
        <family val="2"/>
        <scheme val="minor"/>
      </rPr>
      <t xml:space="preserve">
</t>
    </r>
    <r>
      <rPr>
        <sz val="9"/>
        <rFont val="Calibri"/>
        <family val="2"/>
        <scheme val="minor"/>
      </rPr>
      <t>(12:30 - 13:40)</t>
    </r>
  </si>
  <si>
    <r>
      <rPr>
        <b/>
        <sz val="9"/>
        <rFont val="Calibri"/>
        <family val="2"/>
        <scheme val="minor"/>
      </rPr>
      <t>Poster Session č. 2</t>
    </r>
    <r>
      <rPr>
        <sz val="9"/>
        <rFont val="Calibri"/>
        <family val="2"/>
        <scheme val="minor"/>
      </rPr>
      <t xml:space="preserve">
(17:20 - 18:40)</t>
    </r>
  </si>
  <si>
    <t>min. 4 digitální obrazovky pro zobrazení programu a vizuálního přenosu z velké konferenční místnosti č. 1 nebo jiné audiovizuální prezentace; digitální obrazovky budou umístěné v prostorách mimo velkou konferenční místnost č. 1, tzn. digitální obrazovky umístěné např. v lobby, chodbách a dalších prostorách, ve kterých se budou zdržovat účastníci konference, informační digitální přenos programu konference do pokojů účastníků konference</t>
  </si>
  <si>
    <t>min. tříhvězdičkový standard</t>
  </si>
  <si>
    <t>Příloha č. 1, Specifikace požadovaného plnění a cenová kalkulace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</si>
</sst>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22">
    <font>
      <sz val="11"/>
      <color theme="1"/>
      <name val="Calibri"/>
      <family val="2"/>
      <scheme val="minor"/>
    </font>
    <font>
      <sz val="10"/>
      <name val="Arial"/>
      <family val="2"/>
    </font>
    <font>
      <sz val="9"/>
      <color theme="1"/>
      <name val="Arial"/>
      <family val="2"/>
    </font>
    <font>
      <sz val="9"/>
      <name val="Arial"/>
      <family val="2"/>
    </font>
    <font>
      <b/>
      <sz val="12"/>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8"/>
      <color theme="1"/>
      <name val="Calibri"/>
      <family val="2"/>
      <scheme val="minor"/>
    </font>
    <font>
      <sz val="9"/>
      <name val="Calibri"/>
      <family val="2"/>
      <scheme val="minor"/>
    </font>
    <font>
      <b/>
      <sz val="9"/>
      <name val="Calibri"/>
      <family val="2"/>
      <scheme val="minor"/>
    </font>
    <font>
      <vertAlign val="superscript"/>
      <sz val="9"/>
      <color theme="1"/>
      <name val="Calibri"/>
      <family val="2"/>
      <scheme val="minor"/>
    </font>
    <font>
      <i/>
      <sz val="9"/>
      <color theme="1"/>
      <name val="Calibri"/>
      <family val="2"/>
      <scheme val="minor"/>
    </font>
    <font>
      <b/>
      <sz val="11"/>
      <color theme="1"/>
      <name val="Calibri"/>
      <family val="2"/>
    </font>
    <font>
      <sz val="9"/>
      <name val="Tahoma"/>
      <family val="2"/>
    </font>
    <font>
      <b/>
      <sz val="9"/>
      <name val="Tahoma"/>
      <family val="2"/>
    </font>
    <font>
      <sz val="9"/>
      <color theme="1"/>
      <name val="Calibri"/>
      <family val="2"/>
    </font>
    <font>
      <b/>
      <sz val="9"/>
      <color theme="1"/>
      <name val="Calibri"/>
      <family val="2"/>
    </font>
    <font>
      <sz val="11"/>
      <name val="Calibri"/>
      <family val="2"/>
      <scheme val="minor"/>
    </font>
    <font>
      <b/>
      <sz val="8"/>
      <name val="Calibri"/>
      <family val="2"/>
    </font>
  </fonts>
  <fills count="14">
    <fill>
      <patternFill/>
    </fill>
    <fill>
      <patternFill patternType="gray125"/>
    </fill>
    <fill>
      <patternFill patternType="solid">
        <fgColor rgb="FFF58220"/>
        <bgColor indexed="64"/>
      </patternFill>
    </fill>
    <fill>
      <patternFill patternType="solid">
        <fgColor rgb="FFCAE6B4"/>
        <bgColor indexed="64"/>
      </patternFill>
    </fill>
    <fill>
      <patternFill patternType="solid">
        <fgColor rgb="FF7AC143"/>
        <bgColor indexed="64"/>
      </patternFill>
    </fill>
    <fill>
      <patternFill patternType="solid">
        <fgColor rgb="FFF9B479"/>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0" tint="-0.24997000396251678"/>
        <bgColor indexed="64"/>
      </patternFill>
    </fill>
  </fills>
  <borders count="48">
    <border>
      <left/>
      <right/>
      <top/>
      <bottom/>
      <diagonal/>
    </border>
    <border>
      <left style="thick">
        <color rgb="FFFFFFFF"/>
      </left>
      <right style="thick">
        <color rgb="FFFFFFFF"/>
      </right>
      <top style="thick">
        <color rgb="FFFFFFFF"/>
      </top>
      <bottom style="thick">
        <color rgb="FFFFFFFF"/>
      </bottom>
    </border>
    <border>
      <left/>
      <right style="medium"/>
      <top/>
      <bottom/>
    </border>
    <border>
      <left style="medium"/>
      <right/>
      <top/>
      <bottom/>
    </border>
    <border>
      <left/>
      <right/>
      <top style="thin"/>
      <bottom/>
    </border>
    <border>
      <left style="medium"/>
      <right style="thin"/>
      <top style="thin"/>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medium"/>
      <right style="thin"/>
      <top style="thin"/>
      <bottom/>
    </border>
    <border>
      <left/>
      <right style="medium"/>
      <top style="medium"/>
      <bottom style="medium"/>
    </border>
    <border>
      <left style="thin"/>
      <right style="medium"/>
      <top style="medium"/>
      <bottom style="medium"/>
    </border>
    <border>
      <left style="thin"/>
      <right style="medium"/>
      <top style="thin"/>
      <bottom style="thin"/>
    </border>
    <border>
      <left style="medium"/>
      <right style="medium"/>
      <top style="medium"/>
      <bottom style="medium"/>
    </border>
    <border>
      <left style="thin"/>
      <right style="medium"/>
      <top/>
      <bottom/>
    </border>
    <border>
      <left style="medium"/>
      <right/>
      <top style="thin"/>
      <bottom/>
    </border>
    <border>
      <left/>
      <right style="medium"/>
      <top style="thin"/>
      <bottom style="thin"/>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thin"/>
      <top style="medium"/>
      <bottom style="medium"/>
    </border>
    <border>
      <left/>
      <right/>
      <top style="thin"/>
      <bottom style="thin"/>
    </border>
    <border>
      <left style="medium"/>
      <right style="thin"/>
      <top style="medium"/>
      <bottom style="medium"/>
    </border>
    <border>
      <left style="thin"/>
      <right style="thin"/>
      <top style="medium"/>
      <bottom style="medium"/>
    </border>
    <border>
      <left style="thin"/>
      <right style="medium"/>
      <top style="thin"/>
      <bottom/>
    </border>
    <border>
      <left style="thin"/>
      <right style="medium"/>
      <top/>
      <bottom style="thin"/>
    </border>
    <border>
      <left style="medium"/>
      <right/>
      <top style="medium"/>
      <bottom/>
    </border>
    <border>
      <left/>
      <right/>
      <top style="medium"/>
      <bottom/>
    </border>
    <border>
      <left/>
      <right style="medium"/>
      <top style="medium"/>
      <bottom/>
    </border>
    <border>
      <left/>
      <right style="thin"/>
      <top style="thin"/>
      <bottom/>
    </border>
    <border>
      <left/>
      <right style="thin"/>
      <top/>
      <bottom style="thin"/>
    </border>
    <border>
      <left style="medium"/>
      <right style="thin"/>
      <top/>
      <bottom/>
    </border>
    <border>
      <left style="medium"/>
      <right style="thin"/>
      <top/>
      <bottom style="thin"/>
    </border>
    <border>
      <left style="thin"/>
      <right style="thin"/>
      <top/>
      <bottom/>
    </border>
    <border>
      <left style="thin"/>
      <right/>
      <top style="thin"/>
      <bottom/>
    </border>
    <border>
      <left style="thin"/>
      <right/>
      <top/>
      <bottom style="thin"/>
    </border>
    <border>
      <left style="thin"/>
      <right/>
      <top/>
      <bottom/>
    </border>
    <border>
      <left/>
      <right style="thin"/>
      <top/>
      <bottom/>
    </border>
    <border>
      <left style="medium"/>
      <right style="thin"/>
      <top style="medium"/>
      <bottom/>
    </border>
    <border>
      <left style="medium"/>
      <right style="thin"/>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lignment horizontal="left"/>
      <protection/>
    </xf>
    <xf numFmtId="0" fontId="3" fillId="3" borderId="1">
      <alignment/>
      <protection/>
    </xf>
    <xf numFmtId="0" fontId="3" fillId="4" borderId="1">
      <alignment/>
      <protection/>
    </xf>
    <xf numFmtId="0" fontId="2" fillId="5" borderId="1">
      <alignment/>
      <protection/>
    </xf>
  </cellStyleXfs>
  <cellXfs count="234">
    <xf numFmtId="0" fontId="0" fillId="0" borderId="0" xfId="0"/>
    <xf numFmtId="0" fontId="0" fillId="0" borderId="0" xfId="0"/>
    <xf numFmtId="0" fontId="0" fillId="0" borderId="0" xfId="0" applyBorder="1"/>
    <xf numFmtId="0" fontId="0" fillId="0" borderId="2" xfId="0" applyBorder="1"/>
    <xf numFmtId="0" fontId="0" fillId="0" borderId="0" xfId="0" applyFont="1"/>
    <xf numFmtId="0" fontId="0" fillId="0" borderId="0" xfId="0" applyFont="1" applyAlignment="1">
      <alignment horizontal="right"/>
    </xf>
    <xf numFmtId="0" fontId="0" fillId="0" borderId="0" xfId="0" applyFont="1" applyAlignment="1">
      <alignment/>
    </xf>
    <xf numFmtId="0" fontId="0" fillId="0" borderId="3" xfId="0" applyBorder="1"/>
    <xf numFmtId="0" fontId="0" fillId="0" borderId="0" xfId="0" applyFont="1" applyAlignment="1">
      <alignment wrapText="1"/>
    </xf>
    <xf numFmtId="0" fontId="0" fillId="0" borderId="0" xfId="0" applyFill="1" applyBorder="1"/>
    <xf numFmtId="0" fontId="0" fillId="0" borderId="0" xfId="0" applyFill="1"/>
    <xf numFmtId="0" fontId="5" fillId="0" borderId="0" xfId="0" applyFont="1" applyBorder="1"/>
    <xf numFmtId="0" fontId="0" fillId="0" borderId="4" xfId="0" applyBorder="1"/>
    <xf numFmtId="0" fontId="5" fillId="0" borderId="0" xfId="0" applyFont="1" applyFill="1" applyBorder="1"/>
    <xf numFmtId="0" fontId="5" fillId="0" borderId="0" xfId="0" applyFont="1" applyFill="1" applyBorder="1" applyAlignment="1">
      <alignment wrapText="1"/>
    </xf>
    <xf numFmtId="0" fontId="0" fillId="0" borderId="4" xfId="0" applyFill="1" applyBorder="1"/>
    <xf numFmtId="0" fontId="10" fillId="0" borderId="0" xfId="0" applyFont="1" applyBorder="1" applyAlignment="1">
      <alignment/>
    </xf>
    <xf numFmtId="0" fontId="0" fillId="0" borderId="0" xfId="0" applyFont="1" applyBorder="1"/>
    <xf numFmtId="0" fontId="10" fillId="0" borderId="3" xfId="0" applyFont="1" applyBorder="1"/>
    <xf numFmtId="0" fontId="10" fillId="0" borderId="0" xfId="0" applyFont="1" applyBorder="1" applyAlignment="1">
      <alignment wrapText="1"/>
    </xf>
    <xf numFmtId="0" fontId="10" fillId="0" borderId="0" xfId="0" applyFont="1" applyBorder="1" applyAlignment="1">
      <alignment horizontal="right"/>
    </xf>
    <xf numFmtId="0" fontId="5" fillId="6" borderId="5" xfId="0" applyFont="1" applyFill="1" applyBorder="1" applyAlignment="1">
      <alignment horizontal="center" vertical="center" wrapText="1"/>
    </xf>
    <xf numFmtId="0" fontId="0" fillId="0" borderId="3" xfId="0" applyBorder="1" applyAlignment="1">
      <alignment horizontal="right"/>
    </xf>
    <xf numFmtId="0" fontId="7" fillId="0" borderId="5" xfId="0" applyFont="1" applyBorder="1" applyAlignment="1">
      <alignment horizontal="right" vertical="center" wrapText="1"/>
    </xf>
    <xf numFmtId="0" fontId="11" fillId="0" borderId="6" xfId="0" applyFont="1" applyFill="1" applyBorder="1" applyAlignment="1">
      <alignment horizontal="right"/>
    </xf>
    <xf numFmtId="0" fontId="7" fillId="0" borderId="6" xfId="0" applyFont="1" applyFill="1" applyBorder="1" applyAlignment="1">
      <alignment horizontal="right"/>
    </xf>
    <xf numFmtId="164" fontId="7" fillId="7" borderId="6" xfId="0" applyNumberFormat="1" applyFont="1" applyFill="1" applyBorder="1" applyAlignment="1">
      <alignment horizontal="right"/>
    </xf>
    <xf numFmtId="0" fontId="7" fillId="0" borderId="7" xfId="0" applyFont="1" applyFill="1" applyBorder="1" applyAlignment="1">
      <alignment horizontal="right"/>
    </xf>
    <xf numFmtId="164" fontId="7" fillId="7" borderId="7" xfId="0" applyNumberFormat="1" applyFont="1" applyFill="1" applyBorder="1" applyAlignment="1">
      <alignment horizontal="right"/>
    </xf>
    <xf numFmtId="0" fontId="7" fillId="0" borderId="6" xfId="0" applyFont="1" applyFill="1" applyBorder="1" applyAlignment="1">
      <alignment vertical="center" wrapText="1"/>
    </xf>
    <xf numFmtId="0" fontId="7" fillId="0" borderId="8" xfId="0" applyFont="1" applyFill="1" applyBorder="1" applyAlignment="1">
      <alignment horizontal="right"/>
    </xf>
    <xf numFmtId="0" fontId="11" fillId="0" borderId="8" xfId="0" applyFont="1" applyFill="1" applyBorder="1" applyAlignment="1">
      <alignment horizontal="right"/>
    </xf>
    <xf numFmtId="0" fontId="11" fillId="0" borderId="9" xfId="0" applyFont="1" applyFill="1" applyBorder="1" applyAlignment="1">
      <alignment/>
    </xf>
    <xf numFmtId="0" fontId="11" fillId="0" borderId="10" xfId="0" applyFont="1" applyFill="1" applyBorder="1" applyAlignment="1">
      <alignment/>
    </xf>
    <xf numFmtId="0" fontId="7" fillId="0" borderId="6" xfId="0" applyFont="1" applyFill="1" applyBorder="1" applyAlignment="1">
      <alignment horizontal="right" vertical="center"/>
    </xf>
    <xf numFmtId="0" fontId="5" fillId="6" borderId="11" xfId="0" applyFont="1" applyFill="1" applyBorder="1" applyAlignment="1">
      <alignment horizontal="center" vertical="center" wrapText="1"/>
    </xf>
    <xf numFmtId="0" fontId="5" fillId="6" borderId="7" xfId="0" applyFont="1" applyFill="1" applyBorder="1" applyAlignment="1">
      <alignment horizontal="center" vertical="center" wrapText="1"/>
    </xf>
    <xf numFmtId="164" fontId="7" fillId="7" borderId="8" xfId="0" applyNumberFormat="1" applyFont="1" applyFill="1" applyBorder="1" applyAlignment="1">
      <alignment horizontal="right"/>
    </xf>
    <xf numFmtId="164" fontId="5" fillId="6" borderId="12" xfId="0" applyNumberFormat="1" applyFont="1" applyFill="1" applyBorder="1" applyAlignment="1">
      <alignment horizontal="right"/>
    </xf>
    <xf numFmtId="164" fontId="5" fillId="6" borderId="13" xfId="0" applyNumberFormat="1" applyFont="1" applyFill="1" applyBorder="1" applyAlignment="1">
      <alignment horizontal="right"/>
    </xf>
    <xf numFmtId="164" fontId="18" fillId="7" borderId="14" xfId="0" applyNumberFormat="1" applyFont="1" applyFill="1" applyBorder="1" applyAlignment="1">
      <alignment horizontal="right" vertical="center" wrapText="1"/>
    </xf>
    <xf numFmtId="164" fontId="5" fillId="6" borderId="14" xfId="0" applyNumberFormat="1" applyFont="1" applyFill="1" applyBorder="1" applyAlignment="1">
      <alignment horizontal="right" vertical="center"/>
    </xf>
    <xf numFmtId="164" fontId="5" fillId="6" borderId="15" xfId="0" applyNumberFormat="1" applyFont="1" applyFill="1" applyBorder="1" applyAlignment="1">
      <alignment horizontal="right" vertical="center"/>
    </xf>
    <xf numFmtId="0" fontId="5" fillId="6" borderId="14" xfId="0" applyFont="1" applyFill="1" applyBorder="1" applyAlignment="1">
      <alignment horizontal="center" wrapText="1"/>
    </xf>
    <xf numFmtId="0" fontId="11" fillId="0" borderId="6" xfId="0" applyFont="1" applyFill="1" applyBorder="1" applyAlignment="1">
      <alignment horizontal="right" vertical="center"/>
    </xf>
    <xf numFmtId="0" fontId="5" fillId="6" borderId="14" xfId="0" applyFont="1" applyFill="1" applyBorder="1" applyAlignment="1">
      <alignment horizontal="center"/>
    </xf>
    <xf numFmtId="0" fontId="0" fillId="0" borderId="16" xfId="0" applyBorder="1"/>
    <xf numFmtId="164" fontId="7" fillId="8" borderId="8" xfId="0" applyNumberFormat="1" applyFont="1" applyFill="1" applyBorder="1" applyAlignment="1">
      <alignment horizontal="right"/>
    </xf>
    <xf numFmtId="164" fontId="7" fillId="8" borderId="6" xfId="0" applyNumberFormat="1" applyFont="1" applyFill="1" applyBorder="1" applyAlignment="1">
      <alignment horizontal="right"/>
    </xf>
    <xf numFmtId="0" fontId="0" fillId="0" borderId="15" xfId="0" applyBorder="1"/>
    <xf numFmtId="0" fontId="0" fillId="0" borderId="4" xfId="0" applyBorder="1" applyAlignment="1">
      <alignment horizontal="center"/>
    </xf>
    <xf numFmtId="0" fontId="0" fillId="0" borderId="17" xfId="0" applyBorder="1" applyAlignment="1">
      <alignment horizontal="right"/>
    </xf>
    <xf numFmtId="0" fontId="0" fillId="0" borderId="11" xfId="0" applyBorder="1" applyAlignment="1">
      <alignment horizontal="right"/>
    </xf>
    <xf numFmtId="0" fontId="0" fillId="0" borderId="17" xfId="0" applyBorder="1" applyAlignment="1">
      <alignment horizontal="center"/>
    </xf>
    <xf numFmtId="0" fontId="0" fillId="0" borderId="18" xfId="0" applyBorder="1" applyAlignment="1">
      <alignment horizontal="center"/>
    </xf>
    <xf numFmtId="164" fontId="0" fillId="0" borderId="14" xfId="0" applyNumberFormat="1" applyFont="1" applyFill="1" applyBorder="1" applyAlignment="1">
      <alignment horizontal="right"/>
    </xf>
    <xf numFmtId="0" fontId="0" fillId="6" borderId="19" xfId="0" applyFill="1" applyBorder="1"/>
    <xf numFmtId="0" fontId="7" fillId="0" borderId="6" xfId="0" applyFont="1" applyBorder="1" applyAlignment="1">
      <alignment vertical="center" wrapText="1"/>
    </xf>
    <xf numFmtId="0" fontId="4" fillId="0" borderId="20" xfId="0" applyFont="1" applyFill="1" applyBorder="1" applyAlignment="1">
      <alignment horizontal="left"/>
    </xf>
    <xf numFmtId="0" fontId="0" fillId="0" borderId="21" xfId="0" applyFill="1" applyBorder="1"/>
    <xf numFmtId="0" fontId="0" fillId="0" borderId="22" xfId="0" applyFill="1" applyBorder="1"/>
    <xf numFmtId="0" fontId="0" fillId="0" borderId="23" xfId="0" applyBorder="1"/>
    <xf numFmtId="0" fontId="0" fillId="0" borderId="24" xfId="0" applyBorder="1"/>
    <xf numFmtId="0" fontId="0" fillId="0" borderId="25" xfId="0" applyBorder="1"/>
    <xf numFmtId="164" fontId="7" fillId="7" borderId="6" xfId="0" applyNumberFormat="1" applyFont="1" applyFill="1" applyBorder="1" applyAlignment="1">
      <alignment horizontal="right" vertical="center"/>
    </xf>
    <xf numFmtId="164" fontId="5" fillId="6" borderId="13" xfId="0" applyNumberFormat="1" applyFont="1" applyFill="1" applyBorder="1" applyAlignment="1">
      <alignment horizontal="right" vertical="center"/>
    </xf>
    <xf numFmtId="164" fontId="0" fillId="8" borderId="14" xfId="0" applyNumberFormat="1" applyFont="1" applyFill="1" applyBorder="1" applyAlignment="1">
      <alignment horizontal="right" vertical="center"/>
    </xf>
    <xf numFmtId="0" fontId="0" fillId="0" borderId="16" xfId="0" applyBorder="1" applyAlignment="1">
      <alignment vertical="center"/>
    </xf>
    <xf numFmtId="164" fontId="7" fillId="7" borderId="14" xfId="0" applyNumberFormat="1" applyFont="1" applyFill="1" applyBorder="1" applyAlignment="1">
      <alignment horizontal="right"/>
    </xf>
    <xf numFmtId="164" fontId="7" fillId="7" borderId="14" xfId="0" applyNumberFormat="1" applyFont="1" applyFill="1" applyBorder="1" applyAlignment="1">
      <alignment horizontal="right" vertical="center"/>
    </xf>
    <xf numFmtId="0" fontId="11" fillId="8" borderId="6" xfId="0" applyFont="1" applyFill="1" applyBorder="1" applyAlignment="1">
      <alignment vertical="center" wrapText="1"/>
    </xf>
    <xf numFmtId="164" fontId="11" fillId="7" borderId="6" xfId="0" applyNumberFormat="1" applyFont="1" applyFill="1" applyBorder="1" applyAlignment="1">
      <alignment horizontal="right"/>
    </xf>
    <xf numFmtId="164" fontId="11" fillId="8" borderId="6" xfId="0" applyNumberFormat="1" applyFont="1" applyFill="1" applyBorder="1" applyAlignment="1">
      <alignment horizontal="right"/>
    </xf>
    <xf numFmtId="0" fontId="20" fillId="0" borderId="0" xfId="0" applyFont="1"/>
    <xf numFmtId="0" fontId="20" fillId="0" borderId="0" xfId="0" applyFont="1" applyBorder="1"/>
    <xf numFmtId="0" fontId="5" fillId="6" borderId="26" xfId="0" applyFont="1" applyFill="1" applyBorder="1" applyAlignment="1">
      <alignment horizontal="left" vertical="center"/>
    </xf>
    <xf numFmtId="0" fontId="5" fillId="6" borderId="27" xfId="0" applyFont="1" applyFill="1" applyBorder="1" applyAlignment="1">
      <alignment horizontal="left" vertical="center"/>
    </xf>
    <xf numFmtId="0" fontId="5" fillId="6" borderId="28" xfId="0" applyFont="1" applyFill="1" applyBorder="1" applyAlignment="1">
      <alignment horizontal="left" vertical="center"/>
    </xf>
    <xf numFmtId="0" fontId="0" fillId="0" borderId="24" xfId="0" applyBorder="1" applyAlignment="1">
      <alignment horizontal="center"/>
    </xf>
    <xf numFmtId="0" fontId="6" fillId="9" borderId="20" xfId="0" applyFont="1" applyFill="1" applyBorder="1" applyAlignment="1">
      <alignment horizontal="center" vertical="center"/>
    </xf>
    <xf numFmtId="0" fontId="6" fillId="9" borderId="21" xfId="0" applyFont="1" applyFill="1" applyBorder="1" applyAlignment="1">
      <alignment horizontal="center" vertical="center"/>
    </xf>
    <xf numFmtId="0" fontId="6" fillId="9" borderId="22" xfId="0" applyFont="1" applyFill="1" applyBorder="1" applyAlignment="1">
      <alignment horizontal="center" vertical="center"/>
    </xf>
    <xf numFmtId="0" fontId="5" fillId="6" borderId="19" xfId="0" applyFont="1" applyFill="1" applyBorder="1" applyAlignment="1">
      <alignment horizontal="left" wrapText="1"/>
    </xf>
    <xf numFmtId="0" fontId="5" fillId="6" borderId="29" xfId="0" applyFont="1" applyFill="1" applyBorder="1" applyAlignment="1">
      <alignment horizontal="left" wrapText="1"/>
    </xf>
    <xf numFmtId="0" fontId="5" fillId="6" borderId="10" xfId="0" applyFont="1" applyFill="1" applyBorder="1" applyAlignment="1">
      <alignment horizontal="left" wrapText="1"/>
    </xf>
    <xf numFmtId="0" fontId="5" fillId="6" borderId="19" xfId="0" applyFont="1" applyFill="1" applyBorder="1" applyAlignment="1">
      <alignment horizontal="left"/>
    </xf>
    <xf numFmtId="0" fontId="5" fillId="6" borderId="29" xfId="0" applyFont="1" applyFill="1" applyBorder="1" applyAlignment="1">
      <alignment horizontal="left"/>
    </xf>
    <xf numFmtId="0" fontId="5" fillId="6" borderId="10" xfId="0" applyFont="1" applyFill="1" applyBorder="1" applyAlignment="1">
      <alignment horizontal="left"/>
    </xf>
    <xf numFmtId="0" fontId="14" fillId="0" borderId="3" xfId="0" applyFont="1" applyBorder="1" applyAlignment="1">
      <alignment horizontal="left" wrapText="1"/>
    </xf>
    <xf numFmtId="0" fontId="14" fillId="0" borderId="0" xfId="0" applyFont="1" applyBorder="1" applyAlignment="1">
      <alignment horizontal="left" wrapText="1"/>
    </xf>
    <xf numFmtId="0" fontId="14" fillId="0" borderId="2" xfId="0" applyFont="1" applyBorder="1" applyAlignment="1">
      <alignment horizontal="left" wrapText="1"/>
    </xf>
    <xf numFmtId="0" fontId="7" fillId="6" borderId="19" xfId="0" applyFont="1" applyFill="1" applyBorder="1" applyAlignment="1">
      <alignment horizontal="center"/>
    </xf>
    <xf numFmtId="0" fontId="7" fillId="6" borderId="29" xfId="0" applyFont="1" applyFill="1" applyBorder="1" applyAlignment="1">
      <alignment horizontal="center"/>
    </xf>
    <xf numFmtId="0" fontId="5" fillId="6" borderId="30" xfId="0" applyFont="1" applyFill="1" applyBorder="1" applyAlignment="1">
      <alignment horizontal="left" wrapText="1"/>
    </xf>
    <xf numFmtId="0" fontId="5" fillId="6" borderId="31" xfId="0" applyFont="1" applyFill="1" applyBorder="1" applyAlignment="1">
      <alignment horizontal="left" wrapText="1"/>
    </xf>
    <xf numFmtId="0" fontId="8" fillId="10" borderId="19" xfId="0" applyFont="1" applyFill="1" applyBorder="1" applyAlignment="1">
      <alignment horizontal="left"/>
    </xf>
    <xf numFmtId="0" fontId="8" fillId="10" borderId="29" xfId="0" applyFont="1" applyFill="1" applyBorder="1" applyAlignment="1">
      <alignment horizontal="left"/>
    </xf>
    <xf numFmtId="0" fontId="8" fillId="10" borderId="18" xfId="0" applyFont="1" applyFill="1" applyBorder="1" applyAlignment="1">
      <alignment horizontal="left"/>
    </xf>
    <xf numFmtId="164" fontId="7" fillId="7" borderId="32" xfId="0" applyNumberFormat="1" applyFont="1" applyFill="1" applyBorder="1" applyAlignment="1">
      <alignment horizontal="right" vertical="center" wrapText="1"/>
    </xf>
    <xf numFmtId="164" fontId="7" fillId="7" borderId="16" xfId="0" applyNumberFormat="1" applyFont="1" applyFill="1" applyBorder="1" applyAlignment="1">
      <alignment horizontal="right" vertical="center" wrapText="1"/>
    </xf>
    <xf numFmtId="164" fontId="7" fillId="7" borderId="33" xfId="0" applyNumberFormat="1" applyFont="1" applyFill="1" applyBorder="1" applyAlignment="1">
      <alignment horizontal="right"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6" fillId="9" borderId="26" xfId="0" applyFont="1" applyFill="1" applyBorder="1" applyAlignment="1">
      <alignment horizontal="center" wrapText="1"/>
    </xf>
    <xf numFmtId="0" fontId="6" fillId="9" borderId="27" xfId="0" applyFont="1" applyFill="1" applyBorder="1" applyAlignment="1">
      <alignment horizontal="center" wrapText="1"/>
    </xf>
    <xf numFmtId="0" fontId="6" fillId="9" borderId="12" xfId="0" applyFont="1" applyFill="1" applyBorder="1" applyAlignment="1">
      <alignment horizontal="center" wrapText="1"/>
    </xf>
    <xf numFmtId="0" fontId="8" fillId="10" borderId="19" xfId="0" applyFont="1" applyFill="1" applyBorder="1" applyAlignment="1">
      <alignment horizontal="left" wrapText="1"/>
    </xf>
    <xf numFmtId="0" fontId="8" fillId="10" borderId="29" xfId="0" applyFont="1" applyFill="1" applyBorder="1" applyAlignment="1">
      <alignment horizontal="left" wrapText="1"/>
    </xf>
    <xf numFmtId="0" fontId="8" fillId="10" borderId="18" xfId="0" applyFont="1" applyFill="1" applyBorder="1" applyAlignment="1">
      <alignment horizontal="left" wrapText="1"/>
    </xf>
    <xf numFmtId="0" fontId="7" fillId="11" borderId="19" xfId="0" applyFont="1" applyFill="1" applyBorder="1" applyAlignment="1">
      <alignment horizontal="center"/>
    </xf>
    <xf numFmtId="0" fontId="7" fillId="11" borderId="29" xfId="0" applyFont="1" applyFill="1" applyBorder="1" applyAlignment="1">
      <alignment horizontal="center"/>
    </xf>
    <xf numFmtId="0" fontId="7" fillId="11" borderId="18" xfId="0" applyFont="1" applyFill="1" applyBorder="1" applyAlignment="1">
      <alignment horizontal="center"/>
    </xf>
    <xf numFmtId="0" fontId="5" fillId="6" borderId="12" xfId="0" applyFont="1" applyFill="1" applyBorder="1" applyAlignment="1">
      <alignment horizontal="left" vertical="center"/>
    </xf>
    <xf numFmtId="0" fontId="15" fillId="6" borderId="19" xfId="0" applyFont="1" applyFill="1" applyBorder="1" applyAlignment="1">
      <alignment horizontal="left" vertical="center"/>
    </xf>
    <xf numFmtId="0" fontId="15" fillId="6" borderId="29" xfId="0" applyFont="1" applyFill="1" applyBorder="1" applyAlignment="1">
      <alignment horizontal="left" vertical="center"/>
    </xf>
    <xf numFmtId="0" fontId="15" fillId="6" borderId="10" xfId="0" applyFont="1" applyFill="1" applyBorder="1" applyAlignment="1">
      <alignment horizontal="left" vertical="center"/>
    </xf>
    <xf numFmtId="0" fontId="11" fillId="0" borderId="7" xfId="0" applyFont="1" applyFill="1" applyBorder="1" applyAlignment="1">
      <alignment horizontal="right" vertical="center"/>
    </xf>
    <xf numFmtId="0" fontId="11" fillId="0" borderId="8" xfId="0" applyFont="1" applyFill="1" applyBorder="1" applyAlignment="1">
      <alignment horizontal="right" vertical="center"/>
    </xf>
    <xf numFmtId="0" fontId="11" fillId="0" borderId="37" xfId="0" applyFont="1" applyFill="1" applyBorder="1" applyAlignment="1">
      <alignment horizontal="right" vertical="center"/>
    </xf>
    <xf numFmtId="0" fontId="11" fillId="0" borderId="38" xfId="0" applyFont="1" applyFill="1" applyBorder="1" applyAlignment="1">
      <alignment horizontal="right" vertical="center"/>
    </xf>
    <xf numFmtId="164" fontId="11" fillId="7" borderId="37" xfId="0" applyNumberFormat="1" applyFont="1" applyFill="1" applyBorder="1" applyAlignment="1">
      <alignment horizontal="right" vertical="center"/>
    </xf>
    <xf numFmtId="164" fontId="11" fillId="7" borderId="38" xfId="0" applyNumberFormat="1" applyFont="1" applyFill="1" applyBorder="1" applyAlignment="1">
      <alignment horizontal="right" vertical="center"/>
    </xf>
    <xf numFmtId="164" fontId="11" fillId="8" borderId="37" xfId="0" applyNumberFormat="1" applyFont="1" applyFill="1" applyBorder="1" applyAlignment="1">
      <alignment horizontal="right" vertical="center"/>
    </xf>
    <xf numFmtId="164" fontId="11" fillId="8" borderId="38" xfId="0" applyNumberFormat="1" applyFont="1" applyFill="1" applyBorder="1" applyAlignment="1">
      <alignment horizontal="right" vertical="center"/>
    </xf>
    <xf numFmtId="0" fontId="11" fillId="10" borderId="11" xfId="0" applyFont="1" applyFill="1" applyBorder="1" applyAlignment="1">
      <alignment horizontal="center" vertical="center" wrapText="1"/>
    </xf>
    <xf numFmtId="0" fontId="11" fillId="10" borderId="39" xfId="0" applyFont="1" applyFill="1" applyBorder="1" applyAlignment="1">
      <alignment horizontal="center" vertical="center" wrapText="1"/>
    </xf>
    <xf numFmtId="0" fontId="11" fillId="10" borderId="40" xfId="0" applyFont="1" applyFill="1" applyBorder="1" applyAlignment="1">
      <alignment horizontal="center" vertical="center" wrapText="1"/>
    </xf>
    <xf numFmtId="0" fontId="14" fillId="0" borderId="0" xfId="0" applyFont="1" applyAlignment="1">
      <alignment horizontal="left" wrapText="1"/>
    </xf>
    <xf numFmtId="164" fontId="7" fillId="7" borderId="7" xfId="0" applyNumberFormat="1" applyFont="1" applyFill="1" applyBorder="1" applyAlignment="1">
      <alignment horizontal="right" vertical="center"/>
    </xf>
    <xf numFmtId="164" fontId="7" fillId="7" borderId="41" xfId="0" applyNumberFormat="1" applyFont="1" applyFill="1" applyBorder="1" applyAlignment="1">
      <alignment horizontal="right" vertical="center"/>
    </xf>
    <xf numFmtId="164" fontId="7" fillId="7" borderId="8" xfId="0" applyNumberFormat="1" applyFont="1" applyFill="1" applyBorder="1" applyAlignment="1">
      <alignment horizontal="right" vertical="center"/>
    </xf>
    <xf numFmtId="164" fontId="7" fillId="8" borderId="7" xfId="0" applyNumberFormat="1" applyFont="1" applyFill="1" applyBorder="1" applyAlignment="1">
      <alignment horizontal="right" vertical="center"/>
    </xf>
    <xf numFmtId="164" fontId="7" fillId="8" borderId="41" xfId="0" applyNumberFormat="1" applyFont="1" applyFill="1" applyBorder="1" applyAlignment="1">
      <alignment horizontal="right" vertical="center"/>
    </xf>
    <xf numFmtId="164" fontId="7" fillId="8" borderId="8" xfId="0" applyNumberFormat="1" applyFont="1" applyFill="1" applyBorder="1" applyAlignment="1">
      <alignment horizontal="right" vertical="center"/>
    </xf>
    <xf numFmtId="0" fontId="12" fillId="12" borderId="9" xfId="0" applyFont="1" applyFill="1" applyBorder="1" applyAlignment="1">
      <alignment horizontal="left"/>
    </xf>
    <xf numFmtId="0" fontId="12" fillId="12" borderId="29" xfId="0" applyFont="1" applyFill="1" applyBorder="1" applyAlignment="1">
      <alignment horizontal="left"/>
    </xf>
    <xf numFmtId="0" fontId="12" fillId="12" borderId="10" xfId="0" applyFont="1" applyFill="1" applyBorder="1" applyAlignment="1">
      <alignment horizontal="left"/>
    </xf>
    <xf numFmtId="0" fontId="11" fillId="0" borderId="41" xfId="0"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7" xfId="0" applyFont="1" applyFill="1" applyBorder="1" applyAlignment="1">
      <alignment horizontal="right" vertical="center" wrapText="1"/>
    </xf>
    <xf numFmtId="0" fontId="11" fillId="0" borderId="41" xfId="0" applyFont="1" applyFill="1" applyBorder="1" applyAlignment="1">
      <alignment horizontal="right" vertical="center"/>
    </xf>
    <xf numFmtId="0" fontId="12" fillId="12" borderId="9" xfId="0" applyFont="1" applyFill="1" applyBorder="1" applyAlignment="1">
      <alignment horizontal="left" wrapText="1"/>
    </xf>
    <xf numFmtId="0" fontId="12" fillId="12" borderId="29" xfId="0" applyFont="1" applyFill="1" applyBorder="1" applyAlignment="1">
      <alignment horizontal="left" wrapText="1"/>
    </xf>
    <xf numFmtId="0" fontId="12" fillId="12" borderId="10" xfId="0" applyFont="1" applyFill="1" applyBorder="1" applyAlignment="1">
      <alignment horizontal="left" wrapText="1"/>
    </xf>
    <xf numFmtId="0" fontId="8" fillId="12" borderId="9" xfId="0" applyFont="1" applyFill="1" applyBorder="1" applyAlignment="1">
      <alignment horizontal="left"/>
    </xf>
    <xf numFmtId="0" fontId="8" fillId="12" borderId="29" xfId="0" applyFont="1" applyFill="1" applyBorder="1" applyAlignment="1">
      <alignment horizontal="left"/>
    </xf>
    <xf numFmtId="0" fontId="8" fillId="12" borderId="10" xfId="0" applyFont="1" applyFill="1" applyBorder="1" applyAlignment="1">
      <alignment horizontal="left"/>
    </xf>
    <xf numFmtId="0" fontId="7" fillId="0" borderId="9" xfId="0" applyFont="1" applyFill="1" applyBorder="1" applyAlignment="1">
      <alignment horizontal="left" wrapText="1"/>
    </xf>
    <xf numFmtId="0" fontId="7" fillId="0" borderId="10" xfId="0" applyFont="1" applyFill="1" applyBorder="1" applyAlignment="1">
      <alignment horizontal="left" wrapText="1"/>
    </xf>
    <xf numFmtId="0" fontId="11" fillId="0" borderId="42" xfId="0" applyFont="1" applyFill="1" applyBorder="1" applyAlignment="1">
      <alignment horizontal="left" wrapText="1"/>
    </xf>
    <xf numFmtId="0" fontId="11" fillId="0" borderId="37" xfId="0" applyFont="1" applyFill="1" applyBorder="1" applyAlignment="1">
      <alignment horizontal="left" wrapText="1"/>
    </xf>
    <xf numFmtId="0" fontId="11" fillId="0" borderId="9" xfId="0" applyFont="1" applyFill="1" applyBorder="1" applyAlignment="1">
      <alignment horizontal="left"/>
    </xf>
    <xf numFmtId="0" fontId="11" fillId="0" borderId="10" xfId="0" applyFont="1" applyFill="1" applyBorder="1" applyAlignment="1">
      <alignment horizontal="left"/>
    </xf>
    <xf numFmtId="0" fontId="7" fillId="0" borderId="9" xfId="0" applyFont="1" applyFill="1" applyBorder="1" applyAlignment="1">
      <alignment horizontal="left"/>
    </xf>
    <xf numFmtId="0" fontId="7" fillId="0" borderId="10" xfId="0" applyFont="1" applyFill="1" applyBorder="1" applyAlignment="1">
      <alignment horizontal="left"/>
    </xf>
    <xf numFmtId="0" fontId="7" fillId="0" borderId="43" xfId="0" applyFont="1" applyFill="1" applyBorder="1" applyAlignment="1">
      <alignment horizontal="left"/>
    </xf>
    <xf numFmtId="0" fontId="7" fillId="0" borderId="38" xfId="0" applyFont="1" applyFill="1" applyBorder="1" applyAlignment="1">
      <alignment horizontal="left"/>
    </xf>
    <xf numFmtId="0" fontId="7" fillId="0" borderId="42" xfId="0" applyFont="1" applyFill="1" applyBorder="1" applyAlignment="1">
      <alignment horizontal="left" wrapText="1"/>
    </xf>
    <xf numFmtId="0" fontId="7" fillId="0" borderId="37" xfId="0" applyFont="1" applyFill="1" applyBorder="1" applyAlignment="1">
      <alignment horizontal="left" wrapText="1"/>
    </xf>
    <xf numFmtId="0" fontId="11" fillId="0" borderId="9" xfId="0" applyFont="1" applyFill="1" applyBorder="1" applyAlignment="1">
      <alignment/>
    </xf>
    <xf numFmtId="0" fontId="11" fillId="0" borderId="10" xfId="0" applyFont="1" applyFill="1" applyBorder="1" applyAlignment="1">
      <alignment/>
    </xf>
    <xf numFmtId="0" fontId="7" fillId="0" borderId="9" xfId="0" applyFont="1" applyFill="1" applyBorder="1" applyAlignment="1">
      <alignment/>
    </xf>
    <xf numFmtId="0" fontId="7" fillId="0" borderId="10" xfId="0" applyFont="1" applyFill="1" applyBorder="1" applyAlignment="1">
      <alignment/>
    </xf>
    <xf numFmtId="0" fontId="7" fillId="0" borderId="43" xfId="0" applyFont="1" applyFill="1" applyBorder="1" applyAlignment="1">
      <alignment/>
    </xf>
    <xf numFmtId="0" fontId="7" fillId="0" borderId="38" xfId="0" applyFont="1" applyFill="1" applyBorder="1" applyAlignment="1">
      <alignment/>
    </xf>
    <xf numFmtId="0" fontId="11" fillId="0" borderId="42"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9" xfId="0" applyFont="1" applyFill="1" applyBorder="1" applyAlignment="1">
      <alignment horizontal="left" wrapText="1"/>
    </xf>
    <xf numFmtId="0" fontId="11" fillId="0" borderId="10" xfId="0" applyFont="1" applyFill="1" applyBorder="1" applyAlignment="1">
      <alignment horizontal="left" wrapText="1"/>
    </xf>
    <xf numFmtId="0" fontId="7" fillId="0" borderId="42" xfId="0" applyFont="1" applyBorder="1" applyAlignment="1">
      <alignment horizontal="left" vertical="center" wrapText="1"/>
    </xf>
    <xf numFmtId="0" fontId="7" fillId="0" borderId="37" xfId="0" applyFont="1" applyBorder="1" applyAlignment="1">
      <alignment horizontal="left" vertical="center" wrapText="1"/>
    </xf>
    <xf numFmtId="0" fontId="7" fillId="0" borderId="42"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7" xfId="0" applyFont="1" applyFill="1" applyBorder="1" applyAlignment="1">
      <alignment horizontal="right" vertical="center"/>
    </xf>
    <xf numFmtId="0" fontId="7" fillId="0" borderId="41" xfId="0" applyFont="1" applyFill="1" applyBorder="1" applyAlignment="1">
      <alignment horizontal="right" vertical="center"/>
    </xf>
    <xf numFmtId="0" fontId="7" fillId="0" borderId="8" xfId="0" applyFont="1" applyFill="1" applyBorder="1" applyAlignment="1">
      <alignment horizontal="right" vertical="center"/>
    </xf>
    <xf numFmtId="0" fontId="7" fillId="0" borderId="7" xfId="0" applyFont="1" applyFill="1" applyBorder="1" applyAlignment="1">
      <alignment horizontal="right" vertical="center" wrapText="1"/>
    </xf>
    <xf numFmtId="0" fontId="7" fillId="0" borderId="8" xfId="0" applyFont="1" applyFill="1" applyBorder="1" applyAlignment="1">
      <alignment horizontal="right" vertical="center" wrapText="1"/>
    </xf>
    <xf numFmtId="0" fontId="7" fillId="0" borderId="42" xfId="0" applyFont="1" applyBorder="1" applyAlignment="1">
      <alignment horizontal="left" wrapText="1"/>
    </xf>
    <xf numFmtId="0" fontId="7" fillId="0" borderId="37" xfId="0" applyFont="1" applyBorder="1" applyAlignment="1">
      <alignment horizontal="left" wrapText="1"/>
    </xf>
    <xf numFmtId="0" fontId="11" fillId="0" borderId="42" xfId="0" applyFont="1" applyFill="1" applyBorder="1" applyAlignment="1">
      <alignment horizontal="left"/>
    </xf>
    <xf numFmtId="0" fontId="11" fillId="0" borderId="37" xfId="0" applyFont="1" applyFill="1" applyBorder="1" applyAlignment="1">
      <alignment horizontal="left"/>
    </xf>
    <xf numFmtId="0" fontId="7" fillId="10" borderId="39"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8" fillId="0" borderId="42"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5" fillId="13" borderId="20" xfId="0" applyFont="1" applyFill="1" applyBorder="1" applyAlignment="1">
      <alignment horizontal="center"/>
    </xf>
    <xf numFmtId="0" fontId="5" fillId="13" borderId="21" xfId="0" applyFont="1" applyFill="1" applyBorder="1" applyAlignment="1">
      <alignment horizontal="center"/>
    </xf>
    <xf numFmtId="0" fontId="5" fillId="13" borderId="22" xfId="0" applyFont="1" applyFill="1" applyBorder="1" applyAlignment="1">
      <alignment horizontal="center"/>
    </xf>
    <xf numFmtId="0" fontId="5" fillId="6" borderId="9"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11" fillId="10" borderId="5" xfId="0" applyFont="1" applyFill="1" applyBorder="1" applyAlignment="1">
      <alignment horizontal="center" vertical="center" wrapText="1"/>
    </xf>
    <xf numFmtId="0" fontId="11" fillId="10" borderId="5" xfId="0" applyFont="1" applyFill="1" applyBorder="1" applyAlignment="1">
      <alignment horizontal="center" vertical="center"/>
    </xf>
    <xf numFmtId="0" fontId="7" fillId="10" borderId="11" xfId="0" applyFont="1" applyFill="1" applyBorder="1" applyAlignment="1">
      <alignment horizontal="center" vertical="center" wrapText="1"/>
    </xf>
    <xf numFmtId="0" fontId="7" fillId="10" borderId="40" xfId="0" applyFont="1" applyFill="1" applyBorder="1" applyAlignment="1">
      <alignment horizontal="center" vertical="center" wrapText="1"/>
    </xf>
    <xf numFmtId="0" fontId="11" fillId="10" borderId="46" xfId="0" applyFont="1" applyFill="1" applyBorder="1" applyAlignment="1">
      <alignment horizontal="center" vertical="center" wrapText="1"/>
    </xf>
    <xf numFmtId="0" fontId="11" fillId="10" borderId="39" xfId="0" applyFont="1" applyFill="1" applyBorder="1" applyAlignment="1">
      <alignment horizontal="center" vertical="center"/>
    </xf>
    <xf numFmtId="0" fontId="11" fillId="10" borderId="40" xfId="0" applyFont="1" applyFill="1" applyBorder="1" applyAlignment="1">
      <alignment horizontal="center" vertical="center"/>
    </xf>
    <xf numFmtId="0" fontId="8" fillId="10" borderId="11" xfId="0" applyFont="1" applyFill="1" applyBorder="1" applyAlignment="1">
      <alignment horizontal="center" vertical="center" wrapText="1"/>
    </xf>
    <xf numFmtId="0" fontId="8" fillId="10" borderId="39" xfId="0" applyFont="1" applyFill="1" applyBorder="1" applyAlignment="1">
      <alignment horizontal="center" vertical="center" wrapText="1"/>
    </xf>
    <xf numFmtId="0" fontId="8" fillId="10" borderId="47" xfId="0" applyFont="1" applyFill="1" applyBorder="1" applyAlignment="1">
      <alignment horizontal="center" vertical="center" wrapText="1"/>
    </xf>
    <xf numFmtId="0" fontId="5" fillId="6" borderId="42" xfId="0" applyFont="1" applyFill="1" applyBorder="1" applyAlignment="1">
      <alignment horizontal="center" vertical="center"/>
    </xf>
    <xf numFmtId="0" fontId="5" fillId="6" borderId="37" xfId="0" applyFont="1" applyFill="1" applyBorder="1" applyAlignment="1">
      <alignment horizontal="center" vertical="center"/>
    </xf>
    <xf numFmtId="0" fontId="8" fillId="11" borderId="26" xfId="0" applyFont="1" applyFill="1" applyBorder="1" applyAlignment="1">
      <alignment horizontal="center" vertical="center" wrapText="1"/>
    </xf>
    <xf numFmtId="0" fontId="8" fillId="11" borderId="27" xfId="0" applyFont="1" applyFill="1" applyBorder="1" applyAlignment="1">
      <alignment horizontal="center" vertical="center" wrapText="1"/>
    </xf>
    <xf numFmtId="0" fontId="8" fillId="11" borderId="12" xfId="0" applyFont="1" applyFill="1" applyBorder="1" applyAlignment="1">
      <alignment horizontal="center" vertical="center" wrapText="1"/>
    </xf>
    <xf numFmtId="0" fontId="12" fillId="10" borderId="11" xfId="0" applyFont="1" applyFill="1" applyBorder="1" applyAlignment="1">
      <alignment horizontal="center" vertical="center" wrapText="1"/>
    </xf>
    <xf numFmtId="0" fontId="12" fillId="10" borderId="39" xfId="0" applyFont="1" applyFill="1" applyBorder="1" applyAlignment="1">
      <alignment horizontal="center" vertical="center" wrapText="1"/>
    </xf>
    <xf numFmtId="0" fontId="12" fillId="10" borderId="47" xfId="0" applyFont="1" applyFill="1" applyBorder="1" applyAlignment="1">
      <alignment horizontal="center" vertical="center" wrapText="1"/>
    </xf>
    <xf numFmtId="0" fontId="9" fillId="11" borderId="26" xfId="0" applyFont="1" applyFill="1" applyBorder="1" applyAlignment="1">
      <alignment horizontal="center" vertical="center" wrapText="1"/>
    </xf>
    <xf numFmtId="0" fontId="9" fillId="11" borderId="27" xfId="0" applyFont="1" applyFill="1" applyBorder="1" applyAlignment="1">
      <alignment horizontal="center" vertical="center" wrapText="1"/>
    </xf>
    <xf numFmtId="0" fontId="9" fillId="11" borderId="12" xfId="0" applyFont="1" applyFill="1" applyBorder="1" applyAlignment="1">
      <alignment horizontal="center" vertical="center" wrapText="1"/>
    </xf>
    <xf numFmtId="0" fontId="14" fillId="0" borderId="0" xfId="0" applyFont="1" applyFill="1" applyBorder="1" applyAlignment="1">
      <alignment horizontal="left" vertical="center" wrapText="1"/>
    </xf>
    <xf numFmtId="164" fontId="11" fillId="7" borderId="32" xfId="0" applyNumberFormat="1" applyFont="1" applyFill="1" applyBorder="1" applyAlignment="1">
      <alignment horizontal="right" vertical="center"/>
    </xf>
    <xf numFmtId="164" fontId="11" fillId="7" borderId="16" xfId="0" applyNumberFormat="1" applyFont="1" applyFill="1" applyBorder="1" applyAlignment="1">
      <alignment horizontal="right" vertical="center"/>
    </xf>
    <xf numFmtId="164" fontId="11" fillId="7" borderId="33" xfId="0" applyNumberFormat="1" applyFont="1" applyFill="1" applyBorder="1" applyAlignment="1">
      <alignment horizontal="right" vertical="center"/>
    </xf>
    <xf numFmtId="0" fontId="6" fillId="9" borderId="26" xfId="0" applyFont="1" applyFill="1" applyBorder="1" applyAlignment="1">
      <alignment horizontal="center" vertical="center"/>
    </xf>
    <xf numFmtId="0" fontId="6" fillId="9" borderId="27" xfId="0" applyFont="1" applyFill="1" applyBorder="1" applyAlignment="1">
      <alignment horizontal="center" vertical="center"/>
    </xf>
    <xf numFmtId="0" fontId="6" fillId="9" borderId="12" xfId="0" applyFont="1" applyFill="1" applyBorder="1" applyAlignment="1">
      <alignment horizontal="center" vertical="center"/>
    </xf>
    <xf numFmtId="0" fontId="7" fillId="0" borderId="9" xfId="0" applyFont="1" applyBorder="1" applyAlignment="1">
      <alignment horizontal="left"/>
    </xf>
    <xf numFmtId="0" fontId="7" fillId="0" borderId="10" xfId="0" applyFont="1" applyBorder="1" applyAlignment="1">
      <alignment horizontal="left"/>
    </xf>
    <xf numFmtId="0" fontId="11" fillId="0" borderId="9" xfId="0" applyFont="1" applyBorder="1" applyAlignment="1">
      <alignment horizontal="left"/>
    </xf>
    <xf numFmtId="0" fontId="11" fillId="0" borderId="10" xfId="0" applyFont="1" applyBorder="1" applyAlignment="1">
      <alignment horizontal="left"/>
    </xf>
    <xf numFmtId="0" fontId="0" fillId="0" borderId="0" xfId="0" applyBorder="1" applyAlignment="1">
      <alignment horizontal="center"/>
    </xf>
    <xf numFmtId="0" fontId="5" fillId="6" borderId="26" xfId="0" applyFont="1" applyFill="1" applyBorder="1" applyAlignment="1">
      <alignment horizontal="left"/>
    </xf>
    <xf numFmtId="0" fontId="5" fillId="6" borderId="27" xfId="0" applyFont="1" applyFill="1" applyBorder="1" applyAlignment="1">
      <alignment horizontal="left"/>
    </xf>
    <xf numFmtId="0" fontId="5" fillId="6" borderId="12" xfId="0" applyFont="1" applyFill="1" applyBorder="1" applyAlignment="1">
      <alignment horizontal="left"/>
    </xf>
  </cellXfs>
  <cellStyles count="10">
    <cellStyle name="Normal" xfId="0"/>
    <cellStyle name="Percent" xfId="15"/>
    <cellStyle name="Currency" xfId="16"/>
    <cellStyle name="Currency [0]" xfId="17"/>
    <cellStyle name="Comma" xfId="18"/>
    <cellStyle name="Comma [0]" xfId="19"/>
    <cellStyle name="CEI ZAK Oranzova tmava" xfId="20"/>
    <cellStyle name="CEI ZAK Zelena svetla" xfId="21"/>
    <cellStyle name="CEI ZAK Zelena tmava" xfId="22"/>
    <cellStyle name="CEI ZAK Oranzova svetla"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1733550</xdr:colOff>
      <xdr:row>0</xdr:row>
      <xdr:rowOff>895350</xdr:rowOff>
    </xdr:to>
    <xdr:pic>
      <xdr:nvPicPr>
        <xdr:cNvPr id="2" name="obrázek 1"/>
        <xdr:cNvPicPr preferRelativeResize="1">
          <a:picLocks noChangeAspect="1"/>
        </xdr:cNvPicPr>
      </xdr:nvPicPr>
      <xdr:blipFill>
        <a:blip r:embed="rId1"/>
        <a:stretch>
          <a:fillRect/>
        </a:stretch>
      </xdr:blipFill>
      <xdr:spPr bwMode="auto">
        <a:xfrm>
          <a:off x="0" y="0"/>
          <a:ext cx="5762625" cy="895350"/>
        </a:xfrm>
        <a:prstGeom prst="rect">
          <a:avLst/>
        </a:prstGeom>
        <a:noFill/>
        <a:ln w="9525">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G16"/>
  <sheetViews>
    <sheetView tabSelected="1" workbookViewId="0" topLeftCell="A1">
      <selection activeCell="D17" sqref="D17"/>
    </sheetView>
  </sheetViews>
  <sheetFormatPr defaultColWidth="9.140625" defaultRowHeight="15"/>
  <cols>
    <col min="1" max="1" width="8.00390625" style="0" customWidth="1"/>
    <col min="2" max="3" width="9.8515625" style="0" customWidth="1"/>
    <col min="4" max="4" width="32.7109375" style="0" customWidth="1"/>
    <col min="5" max="5" width="34.57421875" style="0" customWidth="1"/>
    <col min="6" max="6" width="14.00390625" style="0" customWidth="1"/>
    <col min="7" max="7" width="20.140625" style="0" customWidth="1"/>
  </cols>
  <sheetData>
    <row r="1" spans="1:5" s="1" customFormat="1" ht="75.75" customHeight="1" thickBot="1">
      <c r="A1" s="78"/>
      <c r="B1" s="78"/>
      <c r="C1" s="78"/>
      <c r="D1" s="78"/>
      <c r="E1" s="78"/>
    </row>
    <row r="2" spans="1:5" ht="34.5" customHeight="1">
      <c r="A2" s="79" t="s">
        <v>157</v>
      </c>
      <c r="B2" s="80"/>
      <c r="C2" s="80"/>
      <c r="D2" s="80"/>
      <c r="E2" s="81"/>
    </row>
    <row r="3" spans="1:5" ht="15">
      <c r="A3" s="7"/>
      <c r="B3" s="2"/>
      <c r="C3" s="2"/>
      <c r="D3" s="2"/>
      <c r="E3" s="3"/>
    </row>
    <row r="4" spans="1:5" s="1" customFormat="1" ht="15">
      <c r="A4" s="7"/>
      <c r="B4" s="2"/>
      <c r="C4" s="2"/>
      <c r="D4" s="2"/>
      <c r="E4" s="45" t="s">
        <v>114</v>
      </c>
    </row>
    <row r="5" spans="1:5" ht="30.75" customHeight="1">
      <c r="A5" s="82" t="s">
        <v>19</v>
      </c>
      <c r="B5" s="83"/>
      <c r="C5" s="83"/>
      <c r="D5" s="84"/>
      <c r="E5" s="66">
        <f>'A) Pronajem'!C42</f>
        <v>0</v>
      </c>
    </row>
    <row r="6" spans="1:5" s="1" customFormat="1" ht="15">
      <c r="A6" s="7"/>
      <c r="B6" s="2"/>
      <c r="C6" s="2"/>
      <c r="D6" s="2"/>
      <c r="E6" s="67"/>
    </row>
    <row r="7" spans="1:5" ht="15">
      <c r="A7" s="85" t="s">
        <v>58</v>
      </c>
      <c r="B7" s="86"/>
      <c r="C7" s="86"/>
      <c r="D7" s="87"/>
      <c r="E7" s="66">
        <f>'B) Catering'!G125</f>
        <v>0</v>
      </c>
    </row>
    <row r="8" spans="1:5" s="1" customFormat="1" ht="15">
      <c r="A8" s="7"/>
      <c r="B8" s="2"/>
      <c r="C8" s="2"/>
      <c r="D8" s="2"/>
      <c r="E8" s="67"/>
    </row>
    <row r="9" spans="1:5" ht="15">
      <c r="A9" s="85" t="s">
        <v>40</v>
      </c>
      <c r="B9" s="86"/>
      <c r="C9" s="86"/>
      <c r="D9" s="87"/>
      <c r="E9" s="66">
        <f>'C) Ubytovani'!D16</f>
        <v>0</v>
      </c>
    </row>
    <row r="10" spans="1:5" ht="15">
      <c r="A10" s="7"/>
      <c r="B10" s="2"/>
      <c r="C10" s="2"/>
      <c r="D10" s="2"/>
      <c r="E10" s="46"/>
    </row>
    <row r="11" spans="1:5" ht="15.75" thickBot="1">
      <c r="A11" s="7"/>
      <c r="B11" s="2"/>
      <c r="C11" s="2"/>
      <c r="D11" s="2"/>
      <c r="E11" s="46"/>
    </row>
    <row r="12" spans="1:5" ht="23.25" customHeight="1" thickBot="1">
      <c r="A12" s="75" t="s">
        <v>123</v>
      </c>
      <c r="B12" s="76"/>
      <c r="C12" s="76"/>
      <c r="D12" s="77"/>
      <c r="E12" s="65">
        <f>E5+E7+E9</f>
        <v>0</v>
      </c>
    </row>
    <row r="13" spans="1:7" ht="15">
      <c r="A13" s="2"/>
      <c r="B13" s="2"/>
      <c r="C13" s="2"/>
      <c r="D13" s="1"/>
      <c r="E13" s="1"/>
      <c r="G13" s="1"/>
    </row>
    <row r="14" spans="1:7" ht="28.5" customHeight="1">
      <c r="A14" s="2"/>
      <c r="G14" s="1"/>
    </row>
    <row r="15" spans="1:7" ht="15">
      <c r="A15" s="2"/>
      <c r="G15" s="1"/>
    </row>
    <row r="16" ht="15">
      <c r="A16" s="2"/>
    </row>
  </sheetData>
  <mergeCells count="6">
    <mergeCell ref="A12:D12"/>
    <mergeCell ref="A1:E1"/>
    <mergeCell ref="A2:E2"/>
    <mergeCell ref="A5:D5"/>
    <mergeCell ref="A7:D7"/>
    <mergeCell ref="A9:D9"/>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45"/>
  <sheetViews>
    <sheetView workbookViewId="0" topLeftCell="A31">
      <selection activeCell="B64" sqref="B64:B65"/>
    </sheetView>
  </sheetViews>
  <sheetFormatPr defaultColWidth="9.140625" defaultRowHeight="15"/>
  <cols>
    <col min="1" max="1" width="4.57421875" style="0" customWidth="1"/>
    <col min="2" max="2" width="58.140625" style="0" customWidth="1"/>
    <col min="3" max="3" width="14.7109375" style="0" customWidth="1"/>
  </cols>
  <sheetData>
    <row r="1" spans="1:5" ht="46.5" customHeight="1" thickBot="1">
      <c r="A1" s="104" t="s">
        <v>19</v>
      </c>
      <c r="B1" s="105"/>
      <c r="C1" s="106"/>
      <c r="D1" s="1"/>
      <c r="E1" s="1"/>
    </row>
    <row r="2" spans="1:3" ht="22.5" customHeight="1">
      <c r="A2" s="101" t="s">
        <v>49</v>
      </c>
      <c r="B2" s="102"/>
      <c r="C2" s="103"/>
    </row>
    <row r="3" spans="1:3" s="1" customFormat="1" ht="45">
      <c r="A3" s="91"/>
      <c r="B3" s="92"/>
      <c r="C3" s="43" t="s">
        <v>119</v>
      </c>
    </row>
    <row r="4" spans="1:3" ht="15">
      <c r="A4" s="107" t="s">
        <v>16</v>
      </c>
      <c r="B4" s="108"/>
      <c r="C4" s="109"/>
    </row>
    <row r="5" spans="1:3" ht="24">
      <c r="A5" s="23" t="s">
        <v>21</v>
      </c>
      <c r="B5" s="57" t="s">
        <v>45</v>
      </c>
      <c r="C5" s="98">
        <v>0</v>
      </c>
    </row>
    <row r="6" spans="1:3" ht="15">
      <c r="A6" s="23" t="s">
        <v>21</v>
      </c>
      <c r="B6" s="29" t="s">
        <v>59</v>
      </c>
      <c r="C6" s="99"/>
    </row>
    <row r="7" spans="1:3" ht="18" customHeight="1">
      <c r="A7" s="23" t="s">
        <v>21</v>
      </c>
      <c r="B7" s="29" t="s">
        <v>60</v>
      </c>
      <c r="C7" s="99"/>
    </row>
    <row r="8" spans="1:3" ht="24.75" customHeight="1">
      <c r="A8" s="23" t="s">
        <v>21</v>
      </c>
      <c r="B8" s="57" t="s">
        <v>61</v>
      </c>
      <c r="C8" s="99"/>
    </row>
    <row r="9" spans="1:3" s="1" customFormat="1" ht="15">
      <c r="A9" s="23" t="s">
        <v>21</v>
      </c>
      <c r="B9" s="29" t="s">
        <v>62</v>
      </c>
      <c r="C9" s="100"/>
    </row>
    <row r="10" spans="1:3" ht="15">
      <c r="A10" s="110"/>
      <c r="B10" s="111"/>
      <c r="C10" s="112"/>
    </row>
    <row r="11" spans="1:3" ht="15">
      <c r="A11" s="95" t="s">
        <v>63</v>
      </c>
      <c r="B11" s="96"/>
      <c r="C11" s="97"/>
    </row>
    <row r="12" spans="1:3" ht="15">
      <c r="A12" s="23" t="s">
        <v>21</v>
      </c>
      <c r="B12" s="57" t="s">
        <v>64</v>
      </c>
      <c r="C12" s="68">
        <v>0</v>
      </c>
    </row>
    <row r="13" spans="1:3" s="1" customFormat="1" ht="15">
      <c r="A13" s="23" t="s">
        <v>21</v>
      </c>
      <c r="B13" s="29" t="s">
        <v>59</v>
      </c>
      <c r="C13" s="68">
        <v>0</v>
      </c>
    </row>
    <row r="14" spans="1:3" ht="15">
      <c r="A14" s="23" t="s">
        <v>21</v>
      </c>
      <c r="B14" s="57" t="s">
        <v>17</v>
      </c>
      <c r="C14" s="68">
        <v>0</v>
      </c>
    </row>
    <row r="15" spans="1:3" ht="24">
      <c r="A15" s="23" t="s">
        <v>21</v>
      </c>
      <c r="B15" s="57" t="s">
        <v>44</v>
      </c>
      <c r="C15" s="68">
        <v>0</v>
      </c>
    </row>
    <row r="16" spans="1:8" ht="36">
      <c r="A16" s="23" t="s">
        <v>21</v>
      </c>
      <c r="B16" s="57" t="s">
        <v>126</v>
      </c>
      <c r="C16" s="68">
        <v>0</v>
      </c>
      <c r="H16" s="1"/>
    </row>
    <row r="17" spans="1:3" s="1" customFormat="1" ht="15">
      <c r="A17" s="23" t="s">
        <v>21</v>
      </c>
      <c r="B17" s="57" t="s">
        <v>46</v>
      </c>
      <c r="C17" s="68">
        <v>0</v>
      </c>
    </row>
    <row r="18" spans="1:3" ht="60">
      <c r="A18" s="23" t="s">
        <v>21</v>
      </c>
      <c r="B18" s="57" t="s">
        <v>65</v>
      </c>
      <c r="C18" s="69">
        <v>0</v>
      </c>
    </row>
    <row r="19" spans="1:3" ht="24">
      <c r="A19" s="23" t="s">
        <v>21</v>
      </c>
      <c r="B19" s="57" t="s">
        <v>66</v>
      </c>
      <c r="C19" s="69">
        <v>0</v>
      </c>
    </row>
    <row r="20" spans="1:3" ht="15">
      <c r="A20" s="110"/>
      <c r="B20" s="111"/>
      <c r="C20" s="112"/>
    </row>
    <row r="21" spans="1:3" ht="15">
      <c r="A21" s="95" t="s">
        <v>67</v>
      </c>
      <c r="B21" s="96"/>
      <c r="C21" s="97"/>
    </row>
    <row r="22" spans="1:3" ht="38.25">
      <c r="A22" s="23" t="s">
        <v>21</v>
      </c>
      <c r="B22" s="57" t="s">
        <v>141</v>
      </c>
      <c r="C22" s="69">
        <v>0</v>
      </c>
    </row>
    <row r="23" spans="1:3" s="1" customFormat="1" ht="15">
      <c r="A23" s="23" t="s">
        <v>21</v>
      </c>
      <c r="B23" s="29" t="s">
        <v>59</v>
      </c>
      <c r="C23" s="69">
        <v>0</v>
      </c>
    </row>
    <row r="24" spans="1:3" ht="15">
      <c r="A24" s="23" t="s">
        <v>21</v>
      </c>
      <c r="B24" s="57" t="s">
        <v>17</v>
      </c>
      <c r="C24" s="69">
        <v>0</v>
      </c>
    </row>
    <row r="25" spans="1:3" ht="18.75" customHeight="1">
      <c r="A25" s="23" t="s">
        <v>21</v>
      </c>
      <c r="B25" s="57" t="s">
        <v>68</v>
      </c>
      <c r="C25" s="69">
        <v>0</v>
      </c>
    </row>
    <row r="26" spans="1:3" ht="15">
      <c r="A26" s="110"/>
      <c r="B26" s="111"/>
      <c r="C26" s="112"/>
    </row>
    <row r="27" spans="1:3" ht="84">
      <c r="A27" s="23" t="s">
        <v>21</v>
      </c>
      <c r="B27" s="70" t="s">
        <v>155</v>
      </c>
      <c r="C27" s="69">
        <v>0</v>
      </c>
    </row>
    <row r="28" spans="1:3" ht="15">
      <c r="A28" s="110"/>
      <c r="B28" s="111"/>
      <c r="C28" s="112"/>
    </row>
    <row r="29" spans="1:3" ht="15">
      <c r="A29" s="95" t="s">
        <v>69</v>
      </c>
      <c r="B29" s="96"/>
      <c r="C29" s="97"/>
    </row>
    <row r="30" spans="1:3" ht="24">
      <c r="A30" s="23" t="s">
        <v>21</v>
      </c>
      <c r="B30" s="57" t="s">
        <v>18</v>
      </c>
      <c r="C30" s="69">
        <v>0</v>
      </c>
    </row>
    <row r="31" spans="1:3" s="1" customFormat="1" ht="15">
      <c r="A31" s="23" t="s">
        <v>21</v>
      </c>
      <c r="B31" s="29" t="s">
        <v>59</v>
      </c>
      <c r="C31" s="69">
        <v>0</v>
      </c>
    </row>
    <row r="32" spans="1:3" ht="15">
      <c r="A32" s="23" t="s">
        <v>21</v>
      </c>
      <c r="B32" s="57" t="s">
        <v>22</v>
      </c>
      <c r="C32" s="69">
        <v>0</v>
      </c>
    </row>
    <row r="33" spans="1:3" s="1" customFormat="1" ht="15">
      <c r="A33" s="110"/>
      <c r="B33" s="111"/>
      <c r="C33" s="112"/>
    </row>
    <row r="34" spans="1:3" ht="15">
      <c r="A34" s="95" t="s">
        <v>20</v>
      </c>
      <c r="B34" s="96"/>
      <c r="C34" s="97"/>
    </row>
    <row r="35" spans="1:3" ht="36">
      <c r="A35" s="23" t="s">
        <v>21</v>
      </c>
      <c r="B35" s="29" t="s">
        <v>70</v>
      </c>
      <c r="C35" s="69">
        <v>0</v>
      </c>
    </row>
    <row r="36" spans="1:3" ht="15">
      <c r="A36" s="110"/>
      <c r="B36" s="111"/>
      <c r="C36" s="112"/>
    </row>
    <row r="37" spans="1:3" ht="15">
      <c r="A37" s="95" t="s">
        <v>71</v>
      </c>
      <c r="B37" s="96"/>
      <c r="C37" s="97"/>
    </row>
    <row r="38" spans="1:3" ht="15">
      <c r="A38" s="23" t="s">
        <v>21</v>
      </c>
      <c r="B38" s="29" t="s">
        <v>72</v>
      </c>
      <c r="C38" s="98">
        <v>0</v>
      </c>
    </row>
    <row r="39" spans="1:3" s="1" customFormat="1" ht="15">
      <c r="A39" s="23" t="s">
        <v>21</v>
      </c>
      <c r="B39" s="29" t="s">
        <v>48</v>
      </c>
      <c r="C39" s="100"/>
    </row>
    <row r="40" spans="1:3" s="1" customFormat="1" ht="15">
      <c r="A40" s="22"/>
      <c r="B40" s="2"/>
      <c r="C40" s="3"/>
    </row>
    <row r="41" spans="1:3" s="1" customFormat="1" ht="15.75" thickBot="1">
      <c r="A41" s="22"/>
      <c r="B41" s="2"/>
      <c r="C41" s="3"/>
    </row>
    <row r="42" spans="1:3" s="1" customFormat="1" ht="33.75" customHeight="1" thickBot="1">
      <c r="A42" s="93" t="s">
        <v>122</v>
      </c>
      <c r="B42" s="94"/>
      <c r="C42" s="65">
        <f>C5+C12+C13+C14+C15+C16+C17+C18+C19+C22+C23+C24+C25+C27+C30+C31+C32+C35+C38</f>
        <v>0</v>
      </c>
    </row>
    <row r="43" spans="1:3" s="10" customFormat="1" ht="15.75">
      <c r="A43" s="58"/>
      <c r="B43" s="59"/>
      <c r="C43" s="60"/>
    </row>
    <row r="44" spans="1:3" s="1" customFormat="1" ht="38.25" customHeight="1">
      <c r="A44" s="88" t="s">
        <v>73</v>
      </c>
      <c r="B44" s="89"/>
      <c r="C44" s="90"/>
    </row>
    <row r="45" spans="1:3" s="1" customFormat="1" ht="15.75" thickBot="1">
      <c r="A45" s="61"/>
      <c r="B45" s="62"/>
      <c r="C45" s="63"/>
    </row>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sheetData>
  <mergeCells count="19">
    <mergeCell ref="A2:C2"/>
    <mergeCell ref="A1:C1"/>
    <mergeCell ref="A4:C4"/>
    <mergeCell ref="A37:C37"/>
    <mergeCell ref="C38:C39"/>
    <mergeCell ref="A36:C36"/>
    <mergeCell ref="A33:C33"/>
    <mergeCell ref="A28:C28"/>
    <mergeCell ref="A26:C26"/>
    <mergeCell ref="A20:C20"/>
    <mergeCell ref="A10:C10"/>
    <mergeCell ref="A44:C44"/>
    <mergeCell ref="A3:B3"/>
    <mergeCell ref="A42:B42"/>
    <mergeCell ref="A11:C11"/>
    <mergeCell ref="C5:C9"/>
    <mergeCell ref="A21:C21"/>
    <mergeCell ref="A29:C29"/>
    <mergeCell ref="A34:C34"/>
  </mergeCells>
  <printOptions/>
  <pageMargins left="0.7" right="0.7" top="0.75" bottom="0.75" header="0.3" footer="0.3"/>
  <pageSetup fitToHeight="0" fitToWidth="1" horizontalDpi="600" verticalDpi="600" orientation="portrait" paperSize="9" r:id="rId1"/>
  <rowBreaks count="1" manualBreakCount="1">
    <brk id="2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O127"/>
  <sheetViews>
    <sheetView zoomScale="90" zoomScaleNormal="90" zoomScalePageLayoutView="110" workbookViewId="0" topLeftCell="A91">
      <selection activeCell="G125" sqref="G125"/>
    </sheetView>
  </sheetViews>
  <sheetFormatPr defaultColWidth="9.140625" defaultRowHeight="15"/>
  <cols>
    <col min="1" max="1" width="15.140625" style="4" customWidth="1"/>
    <col min="2" max="2" width="4.7109375" style="6" customWidth="1"/>
    <col min="3" max="3" width="39.8515625" style="8" customWidth="1"/>
    <col min="4" max="4" width="8.421875" style="5" customWidth="1"/>
    <col min="5" max="5" width="6.8515625" style="5" customWidth="1"/>
    <col min="6" max="6" width="11.421875" style="4" customWidth="1"/>
    <col min="7" max="7" width="20.140625" style="4" customWidth="1"/>
    <col min="8" max="16384" width="9.140625" style="4" customWidth="1"/>
  </cols>
  <sheetData>
    <row r="1" spans="1:7" ht="37.5" customHeight="1">
      <c r="A1" s="79" t="s">
        <v>50</v>
      </c>
      <c r="B1" s="80"/>
      <c r="C1" s="80"/>
      <c r="D1" s="80"/>
      <c r="E1" s="80"/>
      <c r="F1" s="80"/>
      <c r="G1" s="80"/>
    </row>
    <row r="2" spans="1:7" ht="74.25" customHeight="1" thickBot="1">
      <c r="A2" s="35"/>
      <c r="B2" s="208" t="s">
        <v>0</v>
      </c>
      <c r="C2" s="209"/>
      <c r="D2" s="36" t="s">
        <v>76</v>
      </c>
      <c r="E2" s="36" t="s">
        <v>77</v>
      </c>
      <c r="F2" s="36" t="s">
        <v>127</v>
      </c>
      <c r="G2" s="36" t="s">
        <v>120</v>
      </c>
    </row>
    <row r="3" spans="1:7" ht="15" customHeight="1" thickBot="1">
      <c r="A3" s="216" t="s">
        <v>51</v>
      </c>
      <c r="B3" s="217"/>
      <c r="C3" s="217"/>
      <c r="D3" s="217"/>
      <c r="E3" s="217"/>
      <c r="F3" s="217"/>
      <c r="G3" s="218"/>
    </row>
    <row r="4" spans="1:7" ht="15">
      <c r="A4" s="202" t="s">
        <v>147</v>
      </c>
      <c r="B4" s="154" t="s">
        <v>1</v>
      </c>
      <c r="C4" s="155"/>
      <c r="D4" s="25" t="s">
        <v>24</v>
      </c>
      <c r="E4" s="24">
        <v>250</v>
      </c>
      <c r="F4" s="26">
        <v>0</v>
      </c>
      <c r="G4" s="47">
        <f aca="true" t="shared" si="0" ref="G4:G7">E4*F4</f>
        <v>0</v>
      </c>
    </row>
    <row r="5" spans="1:7" ht="14.25" customHeight="1">
      <c r="A5" s="203"/>
      <c r="B5" s="154" t="s">
        <v>2</v>
      </c>
      <c r="C5" s="155"/>
      <c r="D5" s="24" t="s">
        <v>38</v>
      </c>
      <c r="E5" s="24">
        <v>140</v>
      </c>
      <c r="F5" s="26">
        <v>0</v>
      </c>
      <c r="G5" s="47">
        <f t="shared" si="0"/>
        <v>0</v>
      </c>
    </row>
    <row r="6" spans="1:7" ht="15">
      <c r="A6" s="203"/>
      <c r="B6" s="152" t="s">
        <v>3</v>
      </c>
      <c r="C6" s="153"/>
      <c r="D6" s="25" t="s">
        <v>25</v>
      </c>
      <c r="E6" s="24">
        <v>180</v>
      </c>
      <c r="F6" s="26">
        <v>0</v>
      </c>
      <c r="G6" s="47">
        <f t="shared" si="0"/>
        <v>0</v>
      </c>
    </row>
    <row r="7" spans="1:7" ht="15">
      <c r="A7" s="203"/>
      <c r="B7" s="152" t="s">
        <v>4</v>
      </c>
      <c r="C7" s="153"/>
      <c r="D7" s="25" t="s">
        <v>25</v>
      </c>
      <c r="E7" s="24">
        <v>180</v>
      </c>
      <c r="F7" s="26">
        <v>0</v>
      </c>
      <c r="G7" s="47">
        <f t="shared" si="0"/>
        <v>0</v>
      </c>
    </row>
    <row r="8" spans="1:7" ht="15">
      <c r="A8" s="203"/>
      <c r="B8" s="135" t="s">
        <v>8</v>
      </c>
      <c r="C8" s="136"/>
      <c r="D8" s="136"/>
      <c r="E8" s="136"/>
      <c r="F8" s="136"/>
      <c r="G8" s="137"/>
    </row>
    <row r="9" spans="1:7" ht="15">
      <c r="A9" s="203"/>
      <c r="B9" s="150" t="s">
        <v>39</v>
      </c>
      <c r="C9" s="151"/>
      <c r="D9" s="141" t="s">
        <v>146</v>
      </c>
      <c r="E9" s="141">
        <v>180</v>
      </c>
      <c r="F9" s="130">
        <v>0</v>
      </c>
      <c r="G9" s="133">
        <v>0</v>
      </c>
    </row>
    <row r="10" spans="1:7" ht="27.75" customHeight="1">
      <c r="A10" s="204"/>
      <c r="B10" s="148" t="s">
        <v>36</v>
      </c>
      <c r="C10" s="149"/>
      <c r="D10" s="118"/>
      <c r="E10" s="118"/>
      <c r="F10" s="131"/>
      <c r="G10" s="134"/>
    </row>
    <row r="11" spans="1:7" ht="15" customHeight="1">
      <c r="A11" s="200" t="s">
        <v>142</v>
      </c>
      <c r="B11" s="152" t="s">
        <v>79</v>
      </c>
      <c r="C11" s="153"/>
      <c r="D11" s="31" t="s">
        <v>145</v>
      </c>
      <c r="E11" s="31">
        <v>130</v>
      </c>
      <c r="F11" s="26">
        <v>0</v>
      </c>
      <c r="G11" s="48">
        <f>E11*F11</f>
        <v>0</v>
      </c>
    </row>
    <row r="12" spans="1:7" ht="15">
      <c r="A12" s="183"/>
      <c r="B12" s="152" t="s">
        <v>80</v>
      </c>
      <c r="C12" s="153"/>
      <c r="D12" s="31" t="s">
        <v>145</v>
      </c>
      <c r="E12" s="31">
        <v>50</v>
      </c>
      <c r="F12" s="26">
        <v>0</v>
      </c>
      <c r="G12" s="48">
        <f>E12*F12</f>
        <v>0</v>
      </c>
    </row>
    <row r="13" spans="1:7" ht="17.25" customHeight="1">
      <c r="A13" s="183"/>
      <c r="B13" s="135" t="s">
        <v>35</v>
      </c>
      <c r="C13" s="136"/>
      <c r="D13" s="136"/>
      <c r="E13" s="136"/>
      <c r="F13" s="136"/>
      <c r="G13" s="137"/>
    </row>
    <row r="14" spans="1:7" ht="15">
      <c r="A14" s="183"/>
      <c r="B14" s="150" t="s">
        <v>81</v>
      </c>
      <c r="C14" s="151"/>
      <c r="D14" s="31" t="s">
        <v>27</v>
      </c>
      <c r="E14" s="31">
        <v>200</v>
      </c>
      <c r="F14" s="26">
        <v>0</v>
      </c>
      <c r="G14" s="48">
        <f>E14*F14</f>
        <v>0</v>
      </c>
    </row>
    <row r="15" spans="1:7" ht="15">
      <c r="A15" s="183"/>
      <c r="B15" s="150" t="s">
        <v>82</v>
      </c>
      <c r="C15" s="151"/>
      <c r="D15" s="31" t="s">
        <v>28</v>
      </c>
      <c r="E15" s="31">
        <v>120</v>
      </c>
      <c r="F15" s="26">
        <v>0</v>
      </c>
      <c r="G15" s="48">
        <f aca="true" t="shared" si="1" ref="G15:G16">E15*F15</f>
        <v>0</v>
      </c>
    </row>
    <row r="16" spans="1:7" ht="15">
      <c r="A16" s="183"/>
      <c r="B16" s="168" t="s">
        <v>83</v>
      </c>
      <c r="C16" s="169"/>
      <c r="D16" s="31" t="s">
        <v>29</v>
      </c>
      <c r="E16" s="31">
        <v>130</v>
      </c>
      <c r="F16" s="26">
        <v>0</v>
      </c>
      <c r="G16" s="48">
        <f t="shared" si="1"/>
        <v>0</v>
      </c>
    </row>
    <row r="17" spans="1:7" ht="15">
      <c r="A17" s="183"/>
      <c r="B17" s="135" t="s">
        <v>7</v>
      </c>
      <c r="C17" s="136"/>
      <c r="D17" s="136"/>
      <c r="E17" s="136"/>
      <c r="F17" s="136"/>
      <c r="G17" s="137"/>
    </row>
    <row r="18" spans="1:7" ht="15">
      <c r="A18" s="183"/>
      <c r="B18" s="150" t="s">
        <v>84</v>
      </c>
      <c r="C18" s="151"/>
      <c r="D18" s="31" t="s">
        <v>30</v>
      </c>
      <c r="E18" s="30">
        <v>20</v>
      </c>
      <c r="F18" s="26">
        <v>0</v>
      </c>
      <c r="G18" s="48">
        <f>E18*F18</f>
        <v>0</v>
      </c>
    </row>
    <row r="19" spans="1:7" ht="15">
      <c r="A19" s="183"/>
      <c r="B19" s="168" t="s">
        <v>85</v>
      </c>
      <c r="C19" s="169"/>
      <c r="D19" s="31" t="s">
        <v>30</v>
      </c>
      <c r="E19" s="30">
        <v>30</v>
      </c>
      <c r="F19" s="26">
        <v>0</v>
      </c>
      <c r="G19" s="48">
        <f>E19*F19</f>
        <v>0</v>
      </c>
    </row>
    <row r="20" spans="1:7" ht="15">
      <c r="A20" s="183"/>
      <c r="B20" s="135" t="s">
        <v>10</v>
      </c>
      <c r="C20" s="136"/>
      <c r="D20" s="136"/>
      <c r="E20" s="136"/>
      <c r="F20" s="136"/>
      <c r="G20" s="137"/>
    </row>
    <row r="21" spans="1:7" ht="15">
      <c r="A21" s="183"/>
      <c r="B21" s="150" t="s">
        <v>86</v>
      </c>
      <c r="C21" s="151"/>
      <c r="D21" s="31" t="s">
        <v>31</v>
      </c>
      <c r="E21" s="30">
        <v>90</v>
      </c>
      <c r="F21" s="26">
        <v>0</v>
      </c>
      <c r="G21" s="48">
        <f>E21*F21</f>
        <v>0</v>
      </c>
    </row>
    <row r="22" spans="1:7" ht="30.75" customHeight="1">
      <c r="A22" s="183"/>
      <c r="B22" s="168" t="s">
        <v>87</v>
      </c>
      <c r="C22" s="169"/>
      <c r="D22" s="31" t="s">
        <v>31</v>
      </c>
      <c r="E22" s="30">
        <v>90</v>
      </c>
      <c r="F22" s="26">
        <v>0</v>
      </c>
      <c r="G22" s="48">
        <f>E22*F22</f>
        <v>0</v>
      </c>
    </row>
    <row r="23" spans="1:7" ht="15">
      <c r="A23" s="183"/>
      <c r="B23" s="145" t="s">
        <v>14</v>
      </c>
      <c r="C23" s="146"/>
      <c r="D23" s="146"/>
      <c r="E23" s="146"/>
      <c r="F23" s="146"/>
      <c r="G23" s="147"/>
    </row>
    <row r="24" spans="1:7" ht="15">
      <c r="A24" s="183"/>
      <c r="B24" s="158" t="s">
        <v>5</v>
      </c>
      <c r="C24" s="159"/>
      <c r="D24" s="25" t="s">
        <v>23</v>
      </c>
      <c r="E24" s="25">
        <v>90</v>
      </c>
      <c r="F24" s="26">
        <v>0</v>
      </c>
      <c r="G24" s="48">
        <f>E24*F24</f>
        <v>0</v>
      </c>
    </row>
    <row r="25" spans="1:7" ht="15">
      <c r="A25" s="183"/>
      <c r="B25" s="158" t="s">
        <v>6</v>
      </c>
      <c r="C25" s="159"/>
      <c r="D25" s="25" t="s">
        <v>23</v>
      </c>
      <c r="E25" s="25">
        <v>90</v>
      </c>
      <c r="F25" s="26">
        <v>0</v>
      </c>
      <c r="G25" s="48">
        <f aca="true" t="shared" si="2" ref="G25:G26">E25*F25</f>
        <v>0</v>
      </c>
    </row>
    <row r="26" spans="1:7" ht="15">
      <c r="A26" s="201"/>
      <c r="B26" s="148" t="s">
        <v>1</v>
      </c>
      <c r="C26" s="149"/>
      <c r="D26" s="25" t="s">
        <v>24</v>
      </c>
      <c r="E26" s="25">
        <v>180</v>
      </c>
      <c r="F26" s="26">
        <v>0</v>
      </c>
      <c r="G26" s="48">
        <f t="shared" si="2"/>
        <v>0</v>
      </c>
    </row>
    <row r="27" spans="1:13" s="73" customFormat="1" ht="19.5" customHeight="1">
      <c r="A27" s="125" t="s">
        <v>148</v>
      </c>
      <c r="B27" s="152" t="s">
        <v>1</v>
      </c>
      <c r="C27" s="153"/>
      <c r="D27" s="24" t="s">
        <v>24</v>
      </c>
      <c r="E27" s="24">
        <v>250</v>
      </c>
      <c r="F27" s="71">
        <v>0</v>
      </c>
      <c r="G27" s="72">
        <f aca="true" t="shared" si="3" ref="G27:G30">E27*F27</f>
        <v>0</v>
      </c>
      <c r="M27" s="74"/>
    </row>
    <row r="28" spans="1:13" s="73" customFormat="1" ht="18" customHeight="1">
      <c r="A28" s="126"/>
      <c r="B28" s="152" t="s">
        <v>2</v>
      </c>
      <c r="C28" s="153"/>
      <c r="D28" s="24" t="s">
        <v>38</v>
      </c>
      <c r="E28" s="24">
        <v>100</v>
      </c>
      <c r="F28" s="71">
        <v>0</v>
      </c>
      <c r="G28" s="72">
        <f t="shared" si="3"/>
        <v>0</v>
      </c>
      <c r="M28" s="74"/>
    </row>
    <row r="29" spans="1:13" s="73" customFormat="1" ht="16.5" customHeight="1">
      <c r="A29" s="126"/>
      <c r="B29" s="152" t="s">
        <v>3</v>
      </c>
      <c r="C29" s="153"/>
      <c r="D29" s="24" t="s">
        <v>23</v>
      </c>
      <c r="E29" s="24">
        <v>180</v>
      </c>
      <c r="F29" s="71">
        <v>0</v>
      </c>
      <c r="G29" s="72">
        <f t="shared" si="3"/>
        <v>0</v>
      </c>
      <c r="M29" s="74"/>
    </row>
    <row r="30" spans="1:13" s="73" customFormat="1" ht="16.5" customHeight="1">
      <c r="A30" s="126"/>
      <c r="B30" s="152" t="s">
        <v>4</v>
      </c>
      <c r="C30" s="153"/>
      <c r="D30" s="24">
        <v>0.3</v>
      </c>
      <c r="E30" s="24">
        <v>180</v>
      </c>
      <c r="F30" s="71">
        <v>0</v>
      </c>
      <c r="G30" s="72">
        <f t="shared" si="3"/>
        <v>0</v>
      </c>
      <c r="M30" s="74"/>
    </row>
    <row r="31" spans="1:13" s="73" customFormat="1" ht="16.5" customHeight="1">
      <c r="A31" s="126"/>
      <c r="B31" s="135" t="s">
        <v>8</v>
      </c>
      <c r="C31" s="136"/>
      <c r="D31" s="136"/>
      <c r="E31" s="136"/>
      <c r="F31" s="136"/>
      <c r="G31" s="137"/>
      <c r="M31" s="74"/>
    </row>
    <row r="32" spans="1:13" s="73" customFormat="1" ht="16.5" customHeight="1">
      <c r="A32" s="126"/>
      <c r="B32" s="150" t="s">
        <v>11</v>
      </c>
      <c r="C32" s="151"/>
      <c r="D32" s="117" t="s">
        <v>146</v>
      </c>
      <c r="E32" s="119">
        <v>180</v>
      </c>
      <c r="F32" s="121">
        <v>0</v>
      </c>
      <c r="G32" s="123">
        <v>0</v>
      </c>
      <c r="M32" s="74"/>
    </row>
    <row r="33" spans="1:13" s="73" customFormat="1" ht="16.5" customHeight="1">
      <c r="A33" s="127"/>
      <c r="B33" s="150" t="s">
        <v>12</v>
      </c>
      <c r="C33" s="151"/>
      <c r="D33" s="118"/>
      <c r="E33" s="120"/>
      <c r="F33" s="122"/>
      <c r="G33" s="124"/>
      <c r="M33" s="74"/>
    </row>
    <row r="34" spans="1:7" ht="15">
      <c r="A34" s="205" t="s">
        <v>152</v>
      </c>
      <c r="B34" s="135" t="s">
        <v>8</v>
      </c>
      <c r="C34" s="136"/>
      <c r="D34" s="136"/>
      <c r="E34" s="136"/>
      <c r="F34" s="136"/>
      <c r="G34" s="137"/>
    </row>
    <row r="35" spans="1:7" ht="29.25" customHeight="1">
      <c r="A35" s="206"/>
      <c r="B35" s="158" t="s">
        <v>89</v>
      </c>
      <c r="C35" s="159"/>
      <c r="D35" s="174" t="s">
        <v>78</v>
      </c>
      <c r="E35" s="117">
        <v>180</v>
      </c>
      <c r="F35" s="129">
        <v>0</v>
      </c>
      <c r="G35" s="132">
        <f>E35*F35</f>
        <v>0</v>
      </c>
    </row>
    <row r="36" spans="1:7" ht="29.25" customHeight="1">
      <c r="A36" s="206"/>
      <c r="B36" s="158" t="s">
        <v>90</v>
      </c>
      <c r="C36" s="159"/>
      <c r="D36" s="175"/>
      <c r="E36" s="141"/>
      <c r="F36" s="130"/>
      <c r="G36" s="133"/>
    </row>
    <row r="37" spans="1:7" ht="15">
      <c r="A37" s="206"/>
      <c r="B37" s="158" t="s">
        <v>13</v>
      </c>
      <c r="C37" s="159"/>
      <c r="D37" s="175"/>
      <c r="E37" s="141"/>
      <c r="F37" s="130"/>
      <c r="G37" s="133"/>
    </row>
    <row r="38" spans="1:7" ht="30.75" customHeight="1">
      <c r="A38" s="206"/>
      <c r="B38" s="158" t="s">
        <v>91</v>
      </c>
      <c r="C38" s="159"/>
      <c r="D38" s="175"/>
      <c r="E38" s="141"/>
      <c r="F38" s="130"/>
      <c r="G38" s="133"/>
    </row>
    <row r="39" spans="1:7" ht="15" customHeight="1">
      <c r="A39" s="206"/>
      <c r="B39" s="148" t="s">
        <v>92</v>
      </c>
      <c r="C39" s="149"/>
      <c r="D39" s="176"/>
      <c r="E39" s="118"/>
      <c r="F39" s="131"/>
      <c r="G39" s="134"/>
    </row>
    <row r="40" spans="1:7" ht="15" customHeight="1">
      <c r="A40" s="206"/>
      <c r="B40" s="135" t="s">
        <v>9</v>
      </c>
      <c r="C40" s="136"/>
      <c r="D40" s="136"/>
      <c r="E40" s="136"/>
      <c r="F40" s="136"/>
      <c r="G40" s="137"/>
    </row>
    <row r="41" spans="1:7" ht="15" customHeight="1">
      <c r="A41" s="206"/>
      <c r="B41" s="158" t="s">
        <v>93</v>
      </c>
      <c r="C41" s="159"/>
      <c r="D41" s="177" t="s">
        <v>88</v>
      </c>
      <c r="E41" s="140">
        <v>150</v>
      </c>
      <c r="F41" s="129">
        <v>0</v>
      </c>
      <c r="G41" s="132">
        <f>E41*F41</f>
        <v>0</v>
      </c>
    </row>
    <row r="42" spans="1:7" ht="15">
      <c r="A42" s="206"/>
      <c r="B42" s="148" t="s">
        <v>94</v>
      </c>
      <c r="C42" s="149"/>
      <c r="D42" s="178"/>
      <c r="E42" s="139"/>
      <c r="F42" s="131"/>
      <c r="G42" s="134"/>
    </row>
    <row r="43" spans="1:7" ht="37.5" customHeight="1">
      <c r="A43" s="206"/>
      <c r="B43" s="148" t="s">
        <v>95</v>
      </c>
      <c r="C43" s="149"/>
      <c r="D43" s="44" t="s">
        <v>53</v>
      </c>
      <c r="E43" s="34">
        <v>180</v>
      </c>
      <c r="F43" s="64">
        <v>0</v>
      </c>
      <c r="G43" s="48">
        <f>E43*F43</f>
        <v>0</v>
      </c>
    </row>
    <row r="44" spans="1:7" ht="15">
      <c r="A44" s="206"/>
      <c r="B44" s="145" t="s">
        <v>15</v>
      </c>
      <c r="C44" s="146"/>
      <c r="D44" s="146"/>
      <c r="E44" s="146"/>
      <c r="F44" s="146"/>
      <c r="G44" s="147"/>
    </row>
    <row r="45" spans="1:7" ht="15" customHeight="1">
      <c r="A45" s="206"/>
      <c r="B45" s="152" t="s">
        <v>4</v>
      </c>
      <c r="C45" s="153"/>
      <c r="D45" s="25" t="s">
        <v>23</v>
      </c>
      <c r="E45" s="25">
        <v>90</v>
      </c>
      <c r="F45" s="26">
        <v>0</v>
      </c>
      <c r="G45" s="48">
        <f>E45*F45</f>
        <v>0</v>
      </c>
    </row>
    <row r="46" spans="1:7" ht="15" customHeight="1">
      <c r="A46" s="206"/>
      <c r="B46" s="152" t="s">
        <v>3</v>
      </c>
      <c r="C46" s="153"/>
      <c r="D46" s="25" t="s">
        <v>23</v>
      </c>
      <c r="E46" s="25">
        <v>90</v>
      </c>
      <c r="F46" s="26">
        <v>0</v>
      </c>
      <c r="G46" s="48">
        <f aca="true" t="shared" si="4" ref="G46:G48">E46*F46</f>
        <v>0</v>
      </c>
    </row>
    <row r="47" spans="1:7" ht="18" customHeight="1">
      <c r="A47" s="206"/>
      <c r="B47" s="158" t="s">
        <v>96</v>
      </c>
      <c r="C47" s="159"/>
      <c r="D47" s="25" t="s">
        <v>23</v>
      </c>
      <c r="E47" s="25">
        <v>70</v>
      </c>
      <c r="F47" s="26">
        <v>0</v>
      </c>
      <c r="G47" s="48">
        <f t="shared" si="4"/>
        <v>0</v>
      </c>
    </row>
    <row r="48" spans="1:7" ht="15.75" thickBot="1">
      <c r="A48" s="207"/>
      <c r="B48" s="158" t="s">
        <v>1</v>
      </c>
      <c r="C48" s="159"/>
      <c r="D48" s="27" t="s">
        <v>24</v>
      </c>
      <c r="E48" s="27">
        <v>150</v>
      </c>
      <c r="F48" s="28">
        <v>0</v>
      </c>
      <c r="G48" s="48">
        <f t="shared" si="4"/>
        <v>0</v>
      </c>
    </row>
    <row r="49" spans="1:7" ht="15" customHeight="1" thickBot="1">
      <c r="A49" s="210" t="s">
        <v>74</v>
      </c>
      <c r="B49" s="211"/>
      <c r="C49" s="211"/>
      <c r="D49" s="211"/>
      <c r="E49" s="211"/>
      <c r="F49" s="211"/>
      <c r="G49" s="212"/>
    </row>
    <row r="50" spans="1:7" ht="15">
      <c r="A50" s="202" t="s">
        <v>149</v>
      </c>
      <c r="B50" s="156" t="s">
        <v>1</v>
      </c>
      <c r="C50" s="157"/>
      <c r="D50" s="30" t="s">
        <v>24</v>
      </c>
      <c r="E50" s="30">
        <v>180</v>
      </c>
      <c r="F50" s="37">
        <v>0</v>
      </c>
      <c r="G50" s="47">
        <f>E50*F50</f>
        <v>0</v>
      </c>
    </row>
    <row r="51" spans="1:7" ht="14.25" customHeight="1">
      <c r="A51" s="203"/>
      <c r="B51" s="154" t="s">
        <v>2</v>
      </c>
      <c r="C51" s="155"/>
      <c r="D51" s="24" t="s">
        <v>38</v>
      </c>
      <c r="E51" s="25">
        <v>120</v>
      </c>
      <c r="F51" s="26">
        <v>0</v>
      </c>
      <c r="G51" s="47">
        <f aca="true" t="shared" si="5" ref="G51:G53">E51*F51</f>
        <v>0</v>
      </c>
    </row>
    <row r="52" spans="1:7" ht="15">
      <c r="A52" s="203"/>
      <c r="B52" s="152" t="s">
        <v>3</v>
      </c>
      <c r="C52" s="153"/>
      <c r="D52" s="25" t="s">
        <v>25</v>
      </c>
      <c r="E52" s="25">
        <v>90</v>
      </c>
      <c r="F52" s="26">
        <v>0</v>
      </c>
      <c r="G52" s="47">
        <f t="shared" si="5"/>
        <v>0</v>
      </c>
    </row>
    <row r="53" spans="1:7" ht="15">
      <c r="A53" s="203"/>
      <c r="B53" s="152" t="s">
        <v>4</v>
      </c>
      <c r="C53" s="153"/>
      <c r="D53" s="25" t="s">
        <v>25</v>
      </c>
      <c r="E53" s="25">
        <v>90</v>
      </c>
      <c r="F53" s="26">
        <v>0</v>
      </c>
      <c r="G53" s="47">
        <f t="shared" si="5"/>
        <v>0</v>
      </c>
    </row>
    <row r="54" spans="1:7" ht="15">
      <c r="A54" s="203"/>
      <c r="B54" s="135" t="s">
        <v>8</v>
      </c>
      <c r="C54" s="136"/>
      <c r="D54" s="136"/>
      <c r="E54" s="136"/>
      <c r="F54" s="136"/>
      <c r="G54" s="137"/>
    </row>
    <row r="55" spans="1:7" ht="15">
      <c r="A55" s="203"/>
      <c r="B55" s="150" t="s">
        <v>39</v>
      </c>
      <c r="C55" s="151"/>
      <c r="D55" s="141" t="s">
        <v>146</v>
      </c>
      <c r="E55" s="141">
        <v>180</v>
      </c>
      <c r="F55" s="130">
        <v>0</v>
      </c>
      <c r="G55" s="133">
        <v>0</v>
      </c>
    </row>
    <row r="56" spans="1:7" ht="30" customHeight="1">
      <c r="A56" s="204"/>
      <c r="B56" s="148" t="s">
        <v>36</v>
      </c>
      <c r="C56" s="149"/>
      <c r="D56" s="118"/>
      <c r="E56" s="118"/>
      <c r="F56" s="130"/>
      <c r="G56" s="133"/>
    </row>
    <row r="57" spans="1:7" ht="15" customHeight="1">
      <c r="A57" s="200" t="s">
        <v>153</v>
      </c>
      <c r="B57" s="152" t="s">
        <v>97</v>
      </c>
      <c r="C57" s="153"/>
      <c r="D57" s="31" t="s">
        <v>145</v>
      </c>
      <c r="E57" s="31">
        <v>130</v>
      </c>
      <c r="F57" s="26">
        <v>0</v>
      </c>
      <c r="G57" s="48">
        <f>E57*F57</f>
        <v>0</v>
      </c>
    </row>
    <row r="58" spans="1:7" ht="15">
      <c r="A58" s="183"/>
      <c r="B58" s="152" t="s">
        <v>98</v>
      </c>
      <c r="C58" s="153"/>
      <c r="D58" s="31" t="s">
        <v>145</v>
      </c>
      <c r="E58" s="31">
        <v>50</v>
      </c>
      <c r="F58" s="26">
        <v>0</v>
      </c>
      <c r="G58" s="48">
        <f>E58*F58</f>
        <v>0</v>
      </c>
    </row>
    <row r="59" spans="1:7" ht="15" customHeight="1">
      <c r="A59" s="183"/>
      <c r="B59" s="135" t="s">
        <v>35</v>
      </c>
      <c r="C59" s="136"/>
      <c r="D59" s="136"/>
      <c r="E59" s="136"/>
      <c r="F59" s="136"/>
      <c r="G59" s="137"/>
    </row>
    <row r="60" spans="1:7" ht="15">
      <c r="A60" s="183"/>
      <c r="B60" s="150" t="s">
        <v>99</v>
      </c>
      <c r="C60" s="151"/>
      <c r="D60" s="31" t="s">
        <v>32</v>
      </c>
      <c r="E60" s="30">
        <v>90</v>
      </c>
      <c r="F60" s="26">
        <v>0</v>
      </c>
      <c r="G60" s="48">
        <f>E60*F60</f>
        <v>0</v>
      </c>
    </row>
    <row r="61" spans="1:7" ht="15">
      <c r="A61" s="183"/>
      <c r="B61" s="150" t="s">
        <v>100</v>
      </c>
      <c r="C61" s="151"/>
      <c r="D61" s="31" t="s">
        <v>33</v>
      </c>
      <c r="E61" s="30">
        <v>80</v>
      </c>
      <c r="F61" s="26">
        <v>0</v>
      </c>
      <c r="G61" s="48">
        <f aca="true" t="shared" si="6" ref="G61:G62">E61*F61</f>
        <v>0</v>
      </c>
    </row>
    <row r="62" spans="1:7" ht="15">
      <c r="A62" s="183"/>
      <c r="B62" s="168" t="s">
        <v>101</v>
      </c>
      <c r="C62" s="169"/>
      <c r="D62" s="31" t="s">
        <v>34</v>
      </c>
      <c r="E62" s="30">
        <v>80</v>
      </c>
      <c r="F62" s="26">
        <v>0</v>
      </c>
      <c r="G62" s="48">
        <f t="shared" si="6"/>
        <v>0</v>
      </c>
    </row>
    <row r="63" spans="1:7" ht="15">
      <c r="A63" s="183"/>
      <c r="B63" s="135" t="s">
        <v>7</v>
      </c>
      <c r="C63" s="136"/>
      <c r="D63" s="136"/>
      <c r="E63" s="136"/>
      <c r="F63" s="136"/>
      <c r="G63" s="137"/>
    </row>
    <row r="64" spans="1:7" ht="15">
      <c r="A64" s="183"/>
      <c r="B64" s="150" t="s">
        <v>102</v>
      </c>
      <c r="C64" s="151"/>
      <c r="D64" s="31" t="s">
        <v>27</v>
      </c>
      <c r="E64" s="30">
        <v>40</v>
      </c>
      <c r="F64" s="26">
        <v>0</v>
      </c>
      <c r="G64" s="48">
        <f>E64*F64</f>
        <v>0</v>
      </c>
    </row>
    <row r="65" spans="1:7" ht="15">
      <c r="A65" s="183"/>
      <c r="B65" s="150" t="s">
        <v>103</v>
      </c>
      <c r="C65" s="151"/>
      <c r="D65" s="31" t="s">
        <v>27</v>
      </c>
      <c r="E65" s="30">
        <v>40</v>
      </c>
      <c r="F65" s="26">
        <v>0</v>
      </c>
      <c r="G65" s="48">
        <f aca="true" t="shared" si="7" ref="G65:G66">E65*F65</f>
        <v>0</v>
      </c>
    </row>
    <row r="66" spans="1:7" ht="15">
      <c r="A66" s="183"/>
      <c r="B66" s="168" t="s">
        <v>104</v>
      </c>
      <c r="C66" s="169"/>
      <c r="D66" s="31" t="s">
        <v>27</v>
      </c>
      <c r="E66" s="30">
        <v>100</v>
      </c>
      <c r="F66" s="26">
        <v>0</v>
      </c>
      <c r="G66" s="48">
        <f t="shared" si="7"/>
        <v>0</v>
      </c>
    </row>
    <row r="67" spans="1:7" ht="15">
      <c r="A67" s="183"/>
      <c r="B67" s="135" t="s">
        <v>10</v>
      </c>
      <c r="C67" s="136"/>
      <c r="D67" s="136"/>
      <c r="E67" s="136"/>
      <c r="F67" s="136"/>
      <c r="G67" s="137"/>
    </row>
    <row r="68" spans="1:7" ht="15">
      <c r="A68" s="183"/>
      <c r="B68" s="150" t="s">
        <v>105</v>
      </c>
      <c r="C68" s="151"/>
      <c r="D68" s="31" t="s">
        <v>31</v>
      </c>
      <c r="E68" s="30">
        <v>90</v>
      </c>
      <c r="F68" s="26">
        <v>0</v>
      </c>
      <c r="G68" s="48">
        <f>E68*F68</f>
        <v>0</v>
      </c>
    </row>
    <row r="69" spans="1:7" ht="15.75" customHeight="1">
      <c r="A69" s="183"/>
      <c r="B69" s="152" t="s">
        <v>106</v>
      </c>
      <c r="C69" s="153"/>
      <c r="D69" s="31" t="s">
        <v>31</v>
      </c>
      <c r="E69" s="30">
        <v>90</v>
      </c>
      <c r="F69" s="26">
        <v>0</v>
      </c>
      <c r="G69" s="48">
        <f>E69*F69</f>
        <v>0</v>
      </c>
    </row>
    <row r="70" spans="1:7" ht="15">
      <c r="A70" s="183"/>
      <c r="B70" s="145" t="s">
        <v>14</v>
      </c>
      <c r="C70" s="146"/>
      <c r="D70" s="146"/>
      <c r="E70" s="146"/>
      <c r="F70" s="146"/>
      <c r="G70" s="147"/>
    </row>
    <row r="71" spans="1:7" ht="15">
      <c r="A71" s="183"/>
      <c r="B71" s="158" t="s">
        <v>5</v>
      </c>
      <c r="C71" s="159"/>
      <c r="D71" s="25" t="s">
        <v>23</v>
      </c>
      <c r="E71" s="25">
        <v>90</v>
      </c>
      <c r="F71" s="26">
        <v>0</v>
      </c>
      <c r="G71" s="48">
        <f>E71*F71</f>
        <v>0</v>
      </c>
    </row>
    <row r="72" spans="1:7" ht="15">
      <c r="A72" s="183"/>
      <c r="B72" s="158" t="s">
        <v>6</v>
      </c>
      <c r="C72" s="159"/>
      <c r="D72" s="25" t="s">
        <v>23</v>
      </c>
      <c r="E72" s="25">
        <v>90</v>
      </c>
      <c r="F72" s="26">
        <v>0</v>
      </c>
      <c r="G72" s="48">
        <f aca="true" t="shared" si="8" ref="G72:G77">E72*F72</f>
        <v>0</v>
      </c>
    </row>
    <row r="73" spans="1:7" ht="15">
      <c r="A73" s="201"/>
      <c r="B73" s="158" t="s">
        <v>1</v>
      </c>
      <c r="C73" s="159"/>
      <c r="D73" s="25" t="s">
        <v>128</v>
      </c>
      <c r="E73" s="25">
        <v>180</v>
      </c>
      <c r="F73" s="26">
        <v>0</v>
      </c>
      <c r="G73" s="48">
        <f t="shared" si="8"/>
        <v>0</v>
      </c>
    </row>
    <row r="74" spans="1:7" ht="15">
      <c r="A74" s="198" t="s">
        <v>150</v>
      </c>
      <c r="B74" s="154" t="s">
        <v>1</v>
      </c>
      <c r="C74" s="155"/>
      <c r="D74" s="25" t="s">
        <v>24</v>
      </c>
      <c r="E74" s="25">
        <v>170</v>
      </c>
      <c r="F74" s="26">
        <v>0</v>
      </c>
      <c r="G74" s="48">
        <f t="shared" si="8"/>
        <v>0</v>
      </c>
    </row>
    <row r="75" spans="1:7" ht="18" customHeight="1">
      <c r="A75" s="199"/>
      <c r="B75" s="154" t="s">
        <v>2</v>
      </c>
      <c r="C75" s="155"/>
      <c r="D75" s="24" t="s">
        <v>38</v>
      </c>
      <c r="E75" s="25">
        <v>180</v>
      </c>
      <c r="F75" s="26">
        <v>0</v>
      </c>
      <c r="G75" s="48">
        <f t="shared" si="8"/>
        <v>0</v>
      </c>
    </row>
    <row r="76" spans="1:7" ht="15">
      <c r="A76" s="199"/>
      <c r="B76" s="152" t="s">
        <v>3</v>
      </c>
      <c r="C76" s="153"/>
      <c r="D76" s="25" t="s">
        <v>23</v>
      </c>
      <c r="E76" s="25">
        <v>90</v>
      </c>
      <c r="F76" s="26">
        <v>0</v>
      </c>
      <c r="G76" s="48">
        <f t="shared" si="8"/>
        <v>0</v>
      </c>
    </row>
    <row r="77" spans="1:7" ht="15">
      <c r="A77" s="199"/>
      <c r="B77" s="152" t="s">
        <v>4</v>
      </c>
      <c r="C77" s="153"/>
      <c r="D77" s="25">
        <v>0.3</v>
      </c>
      <c r="E77" s="25">
        <v>90</v>
      </c>
      <c r="F77" s="26">
        <v>0</v>
      </c>
      <c r="G77" s="48">
        <f t="shared" si="8"/>
        <v>0</v>
      </c>
    </row>
    <row r="78" spans="1:7" ht="15" customHeight="1">
      <c r="A78" s="199"/>
      <c r="B78" s="142" t="s">
        <v>8</v>
      </c>
      <c r="C78" s="143"/>
      <c r="D78" s="143"/>
      <c r="E78" s="143"/>
      <c r="F78" s="143"/>
      <c r="G78" s="144"/>
    </row>
    <row r="79" spans="1:7" ht="15">
      <c r="A79" s="199"/>
      <c r="B79" s="181" t="s">
        <v>11</v>
      </c>
      <c r="C79" s="182"/>
      <c r="D79" s="117" t="s">
        <v>78</v>
      </c>
      <c r="E79" s="117">
        <v>180</v>
      </c>
      <c r="F79" s="129">
        <v>0</v>
      </c>
      <c r="G79" s="132">
        <f>E79*F79</f>
        <v>0</v>
      </c>
    </row>
    <row r="80" spans="1:7" ht="15">
      <c r="A80" s="199"/>
      <c r="B80" s="181" t="s">
        <v>12</v>
      </c>
      <c r="C80" s="182"/>
      <c r="D80" s="141"/>
      <c r="E80" s="141"/>
      <c r="F80" s="130"/>
      <c r="G80" s="133"/>
    </row>
    <row r="81" spans="1:7" ht="15">
      <c r="A81" s="198" t="s">
        <v>154</v>
      </c>
      <c r="B81" s="154" t="s">
        <v>1</v>
      </c>
      <c r="C81" s="155"/>
      <c r="D81" s="25" t="s">
        <v>24</v>
      </c>
      <c r="E81" s="25">
        <v>180</v>
      </c>
      <c r="F81" s="26">
        <v>0</v>
      </c>
      <c r="G81" s="48">
        <f>E81*F81</f>
        <v>0</v>
      </c>
    </row>
    <row r="82" spans="1:7" ht="15">
      <c r="A82" s="199"/>
      <c r="B82" s="152" t="s">
        <v>3</v>
      </c>
      <c r="C82" s="153"/>
      <c r="D82" s="25" t="s">
        <v>25</v>
      </c>
      <c r="E82" s="25">
        <v>90</v>
      </c>
      <c r="F82" s="26">
        <v>0</v>
      </c>
      <c r="G82" s="48">
        <f aca="true" t="shared" si="9" ref="G82:G84">E82*F82</f>
        <v>0</v>
      </c>
    </row>
    <row r="83" spans="1:7" ht="15">
      <c r="A83" s="199"/>
      <c r="B83" s="152" t="s">
        <v>4</v>
      </c>
      <c r="C83" s="153"/>
      <c r="D83" s="25" t="s">
        <v>25</v>
      </c>
      <c r="E83" s="25">
        <v>90</v>
      </c>
      <c r="F83" s="26">
        <v>0</v>
      </c>
      <c r="G83" s="48">
        <f t="shared" si="9"/>
        <v>0</v>
      </c>
    </row>
    <row r="84" spans="1:7" ht="15">
      <c r="A84" s="199"/>
      <c r="B84" s="32" t="s">
        <v>26</v>
      </c>
      <c r="C84" s="33"/>
      <c r="D84" s="25" t="s">
        <v>25</v>
      </c>
      <c r="E84" s="25">
        <v>70</v>
      </c>
      <c r="F84" s="26">
        <v>0</v>
      </c>
      <c r="G84" s="48">
        <f t="shared" si="9"/>
        <v>0</v>
      </c>
    </row>
    <row r="85" spans="1:7" ht="15">
      <c r="A85" s="199"/>
      <c r="B85" s="135" t="s">
        <v>8</v>
      </c>
      <c r="C85" s="136"/>
      <c r="D85" s="136"/>
      <c r="E85" s="136"/>
      <c r="F85" s="136"/>
      <c r="G85" s="137"/>
    </row>
    <row r="86" spans="1:7" ht="21" customHeight="1">
      <c r="A86" s="199"/>
      <c r="B86" s="179" t="s">
        <v>47</v>
      </c>
      <c r="C86" s="180"/>
      <c r="D86" s="140" t="s">
        <v>78</v>
      </c>
      <c r="E86" s="140">
        <v>180</v>
      </c>
      <c r="F86" s="129">
        <v>0</v>
      </c>
      <c r="G86" s="132">
        <f>E86*F86</f>
        <v>0</v>
      </c>
    </row>
    <row r="87" spans="1:7" ht="15">
      <c r="A87" s="199"/>
      <c r="B87" s="150" t="s">
        <v>39</v>
      </c>
      <c r="C87" s="151"/>
      <c r="D87" s="138"/>
      <c r="E87" s="138"/>
      <c r="F87" s="130"/>
      <c r="G87" s="133"/>
    </row>
    <row r="88" spans="1:7" ht="15">
      <c r="A88" s="199"/>
      <c r="B88" s="168" t="s">
        <v>12</v>
      </c>
      <c r="C88" s="169"/>
      <c r="D88" s="139"/>
      <c r="E88" s="139"/>
      <c r="F88" s="131"/>
      <c r="G88" s="134"/>
    </row>
    <row r="89" spans="1:7" ht="15">
      <c r="A89" s="213" t="s">
        <v>143</v>
      </c>
      <c r="B89" s="135" t="s">
        <v>52</v>
      </c>
      <c r="C89" s="136"/>
      <c r="D89" s="136"/>
      <c r="E89" s="136"/>
      <c r="F89" s="136"/>
      <c r="G89" s="137"/>
    </row>
    <row r="90" spans="1:7" ht="15">
      <c r="A90" s="214"/>
      <c r="B90" s="150" t="s">
        <v>107</v>
      </c>
      <c r="C90" s="151"/>
      <c r="D90" s="25" t="s">
        <v>53</v>
      </c>
      <c r="E90" s="25">
        <v>180</v>
      </c>
      <c r="F90" s="26">
        <v>0</v>
      </c>
      <c r="G90" s="48">
        <f>E90*F90</f>
        <v>0</v>
      </c>
    </row>
    <row r="91" spans="1:15" ht="25.5" customHeight="1">
      <c r="A91" s="214"/>
      <c r="B91" s="170" t="s">
        <v>108</v>
      </c>
      <c r="C91" s="171"/>
      <c r="D91" s="25" t="s">
        <v>54</v>
      </c>
      <c r="E91" s="25">
        <v>180</v>
      </c>
      <c r="F91" s="26">
        <v>0</v>
      </c>
      <c r="G91" s="48">
        <f aca="true" t="shared" si="10" ref="G91:G95">E91*F91</f>
        <v>0</v>
      </c>
      <c r="K91" s="17"/>
      <c r="L91" s="17"/>
      <c r="M91" s="17"/>
      <c r="N91" s="17"/>
      <c r="O91" s="17"/>
    </row>
    <row r="92" spans="1:15" ht="15" customHeight="1">
      <c r="A92" s="214"/>
      <c r="B92" s="168" t="s">
        <v>109</v>
      </c>
      <c r="C92" s="169"/>
      <c r="D92" s="25" t="s">
        <v>55</v>
      </c>
      <c r="E92" s="25">
        <v>180</v>
      </c>
      <c r="F92" s="26">
        <v>0</v>
      </c>
      <c r="G92" s="48">
        <f t="shared" si="10"/>
        <v>0</v>
      </c>
      <c r="K92" s="17"/>
      <c r="L92" s="17"/>
      <c r="M92" s="17"/>
      <c r="N92" s="17"/>
      <c r="O92" s="17"/>
    </row>
    <row r="93" spans="1:15" ht="15" customHeight="1">
      <c r="A93" s="214"/>
      <c r="B93" s="172" t="s">
        <v>110</v>
      </c>
      <c r="C93" s="173"/>
      <c r="D93" s="25" t="s">
        <v>23</v>
      </c>
      <c r="E93" s="25">
        <v>180</v>
      </c>
      <c r="F93" s="26">
        <v>0</v>
      </c>
      <c r="G93" s="48">
        <f t="shared" si="10"/>
        <v>0</v>
      </c>
      <c r="K93" s="17"/>
      <c r="L93" s="17"/>
      <c r="M93" s="17"/>
      <c r="N93" s="17"/>
      <c r="O93" s="17"/>
    </row>
    <row r="94" spans="1:15" ht="15" customHeight="1">
      <c r="A94" s="214"/>
      <c r="B94" s="166" t="s">
        <v>56</v>
      </c>
      <c r="C94" s="167"/>
      <c r="D94" s="27" t="s">
        <v>57</v>
      </c>
      <c r="E94" s="27">
        <v>180</v>
      </c>
      <c r="F94" s="28">
        <v>0</v>
      </c>
      <c r="G94" s="48">
        <f t="shared" si="10"/>
        <v>0</v>
      </c>
      <c r="K94" s="17"/>
      <c r="L94" s="17"/>
      <c r="M94" s="17"/>
      <c r="N94" s="17"/>
      <c r="O94" s="17"/>
    </row>
    <row r="95" spans="1:15" ht="15.75" thickBot="1">
      <c r="A95" s="215"/>
      <c r="B95" s="166" t="s">
        <v>1</v>
      </c>
      <c r="C95" s="167"/>
      <c r="D95" s="27" t="s">
        <v>24</v>
      </c>
      <c r="E95" s="27">
        <v>180</v>
      </c>
      <c r="F95" s="28">
        <v>0</v>
      </c>
      <c r="G95" s="48">
        <f t="shared" si="10"/>
        <v>0</v>
      </c>
      <c r="K95" s="17"/>
      <c r="L95" s="17"/>
      <c r="M95" s="17"/>
      <c r="N95" s="17"/>
      <c r="O95" s="17"/>
    </row>
    <row r="96" spans="1:15" ht="15" customHeight="1" thickBot="1">
      <c r="A96" s="210" t="s">
        <v>75</v>
      </c>
      <c r="B96" s="211"/>
      <c r="C96" s="211"/>
      <c r="D96" s="211"/>
      <c r="E96" s="211"/>
      <c r="F96" s="211"/>
      <c r="G96" s="212"/>
      <c r="K96" s="17"/>
      <c r="L96" s="17"/>
      <c r="M96" s="17"/>
      <c r="N96" s="17"/>
      <c r="O96" s="17"/>
    </row>
    <row r="97" spans="1:15" ht="15">
      <c r="A97" s="127" t="s">
        <v>151</v>
      </c>
      <c r="B97" s="164" t="s">
        <v>1</v>
      </c>
      <c r="C97" s="165"/>
      <c r="D97" s="30" t="s">
        <v>24</v>
      </c>
      <c r="E97" s="30">
        <v>180</v>
      </c>
      <c r="F97" s="37">
        <v>0</v>
      </c>
      <c r="G97" s="47">
        <f>E97*F97</f>
        <v>0</v>
      </c>
      <c r="K97" s="17"/>
      <c r="L97" s="17"/>
      <c r="M97" s="17"/>
      <c r="N97" s="17"/>
      <c r="O97" s="17"/>
    </row>
    <row r="98" spans="1:15" ht="18" customHeight="1">
      <c r="A98" s="199"/>
      <c r="B98" s="162" t="s">
        <v>2</v>
      </c>
      <c r="C98" s="163"/>
      <c r="D98" s="24" t="s">
        <v>38</v>
      </c>
      <c r="E98" s="25">
        <v>90</v>
      </c>
      <c r="F98" s="26">
        <v>0</v>
      </c>
      <c r="G98" s="47">
        <f aca="true" t="shared" si="11" ref="G98:G100">E98*F98</f>
        <v>0</v>
      </c>
      <c r="K98" s="17"/>
      <c r="L98" s="17"/>
      <c r="M98" s="17"/>
      <c r="N98" s="17"/>
      <c r="O98" s="17"/>
    </row>
    <row r="99" spans="1:15" ht="15">
      <c r="A99" s="199"/>
      <c r="B99" s="160" t="s">
        <v>3</v>
      </c>
      <c r="C99" s="161"/>
      <c r="D99" s="25" t="s">
        <v>23</v>
      </c>
      <c r="E99" s="25">
        <v>90</v>
      </c>
      <c r="F99" s="26">
        <v>0</v>
      </c>
      <c r="G99" s="47">
        <f t="shared" si="11"/>
        <v>0</v>
      </c>
      <c r="K99" s="17"/>
      <c r="L99" s="17"/>
      <c r="M99" s="17"/>
      <c r="N99" s="17"/>
      <c r="O99" s="17"/>
    </row>
    <row r="100" spans="1:15" ht="15">
      <c r="A100" s="199"/>
      <c r="B100" s="160" t="s">
        <v>4</v>
      </c>
      <c r="C100" s="161"/>
      <c r="D100" s="25">
        <v>0.3</v>
      </c>
      <c r="E100" s="25">
        <v>90</v>
      </c>
      <c r="F100" s="26">
        <v>0</v>
      </c>
      <c r="G100" s="47">
        <f t="shared" si="11"/>
        <v>0</v>
      </c>
      <c r="K100" s="17"/>
      <c r="L100" s="17"/>
      <c r="M100" s="17"/>
      <c r="N100" s="17"/>
      <c r="O100" s="17"/>
    </row>
    <row r="101" spans="1:15" ht="15">
      <c r="A101" s="199"/>
      <c r="B101" s="135" t="s">
        <v>8</v>
      </c>
      <c r="C101" s="136"/>
      <c r="D101" s="136"/>
      <c r="E101" s="136"/>
      <c r="F101" s="136"/>
      <c r="G101" s="137"/>
      <c r="K101" s="17"/>
      <c r="L101" s="17"/>
      <c r="M101" s="17"/>
      <c r="N101" s="17"/>
      <c r="O101" s="17"/>
    </row>
    <row r="102" spans="1:15" ht="15">
      <c r="A102" s="199"/>
      <c r="B102" s="150" t="s">
        <v>39</v>
      </c>
      <c r="C102" s="151"/>
      <c r="D102" s="138" t="s">
        <v>146</v>
      </c>
      <c r="E102" s="138">
        <v>180</v>
      </c>
      <c r="F102" s="130">
        <v>0</v>
      </c>
      <c r="G102" s="133">
        <v>0</v>
      </c>
      <c r="K102" s="17"/>
      <c r="L102" s="17"/>
      <c r="M102" s="17"/>
      <c r="N102" s="17"/>
      <c r="O102" s="17"/>
    </row>
    <row r="103" spans="1:15" ht="15">
      <c r="A103" s="199"/>
      <c r="B103" s="148" t="s">
        <v>37</v>
      </c>
      <c r="C103" s="149"/>
      <c r="D103" s="139"/>
      <c r="E103" s="139"/>
      <c r="F103" s="131"/>
      <c r="G103" s="134"/>
      <c r="K103" s="17"/>
      <c r="L103" s="17"/>
      <c r="M103" s="17"/>
      <c r="N103" s="17"/>
      <c r="O103" s="17"/>
    </row>
    <row r="104" spans="1:15" ht="15">
      <c r="A104" s="183" t="s">
        <v>144</v>
      </c>
      <c r="B104" s="152" t="s">
        <v>129</v>
      </c>
      <c r="C104" s="153"/>
      <c r="D104" s="31" t="s">
        <v>145</v>
      </c>
      <c r="E104" s="30">
        <v>120</v>
      </c>
      <c r="F104" s="26">
        <v>0</v>
      </c>
      <c r="G104" s="48">
        <f>E104*F104</f>
        <v>0</v>
      </c>
      <c r="K104" s="17"/>
      <c r="L104" s="17"/>
      <c r="M104" s="17"/>
      <c r="N104" s="17"/>
      <c r="O104" s="17"/>
    </row>
    <row r="105" spans="1:15" ht="15" customHeight="1">
      <c r="A105" s="183"/>
      <c r="B105" s="135" t="s">
        <v>35</v>
      </c>
      <c r="C105" s="136"/>
      <c r="D105" s="136"/>
      <c r="E105" s="136"/>
      <c r="F105" s="136"/>
      <c r="G105" s="137"/>
      <c r="K105" s="17"/>
      <c r="L105" s="17"/>
      <c r="M105" s="17"/>
      <c r="N105" s="17"/>
      <c r="O105" s="17"/>
    </row>
    <row r="106" spans="1:15" ht="15">
      <c r="A106" s="183"/>
      <c r="B106" s="150" t="s">
        <v>130</v>
      </c>
      <c r="C106" s="151"/>
      <c r="D106" s="31" t="s">
        <v>32</v>
      </c>
      <c r="E106" s="30">
        <v>100</v>
      </c>
      <c r="F106" s="26">
        <v>0</v>
      </c>
      <c r="G106" s="48">
        <f>E106*F106</f>
        <v>0</v>
      </c>
      <c r="K106" s="17"/>
      <c r="L106" s="17"/>
      <c r="M106" s="17"/>
      <c r="N106" s="17"/>
      <c r="O106" s="17"/>
    </row>
    <row r="107" spans="1:15" ht="15">
      <c r="A107" s="183"/>
      <c r="B107" s="150" t="s">
        <v>131</v>
      </c>
      <c r="C107" s="151"/>
      <c r="D107" s="31" t="s">
        <v>33</v>
      </c>
      <c r="E107" s="30">
        <v>100</v>
      </c>
      <c r="F107" s="26">
        <v>0</v>
      </c>
      <c r="G107" s="48">
        <f aca="true" t="shared" si="12" ref="G107:G108">E107*F107</f>
        <v>0</v>
      </c>
      <c r="K107" s="17"/>
      <c r="L107" s="17"/>
      <c r="M107" s="17"/>
      <c r="N107" s="17"/>
      <c r="O107" s="17"/>
    </row>
    <row r="108" spans="1:7" ht="15">
      <c r="A108" s="183"/>
      <c r="B108" s="168" t="s">
        <v>132</v>
      </c>
      <c r="C108" s="169"/>
      <c r="D108" s="31" t="s">
        <v>28</v>
      </c>
      <c r="E108" s="30">
        <v>70</v>
      </c>
      <c r="F108" s="26">
        <v>0</v>
      </c>
      <c r="G108" s="48">
        <f t="shared" si="12"/>
        <v>0</v>
      </c>
    </row>
    <row r="109" spans="1:7" ht="15">
      <c r="A109" s="183"/>
      <c r="B109" s="135" t="s">
        <v>7</v>
      </c>
      <c r="C109" s="136"/>
      <c r="D109" s="136"/>
      <c r="E109" s="136"/>
      <c r="F109" s="136"/>
      <c r="G109" s="137"/>
    </row>
    <row r="110" spans="1:7" ht="15">
      <c r="A110" s="183"/>
      <c r="B110" s="150" t="s">
        <v>102</v>
      </c>
      <c r="C110" s="151"/>
      <c r="D110" s="31" t="s">
        <v>30</v>
      </c>
      <c r="E110" s="30">
        <v>90</v>
      </c>
      <c r="F110" s="26">
        <v>0</v>
      </c>
      <c r="G110" s="48">
        <f>E110*F110</f>
        <v>0</v>
      </c>
    </row>
    <row r="111" spans="1:7" ht="15">
      <c r="A111" s="183"/>
      <c r="B111" s="168" t="s">
        <v>133</v>
      </c>
      <c r="C111" s="169"/>
      <c r="D111" s="31" t="s">
        <v>30</v>
      </c>
      <c r="E111" s="30">
        <v>70</v>
      </c>
      <c r="F111" s="26">
        <v>0</v>
      </c>
      <c r="G111" s="48">
        <f>E111*F111</f>
        <v>0</v>
      </c>
    </row>
    <row r="112" spans="1:7" ht="15">
      <c r="A112" s="183"/>
      <c r="B112" s="145" t="s">
        <v>14</v>
      </c>
      <c r="C112" s="146"/>
      <c r="D112" s="146"/>
      <c r="E112" s="146"/>
      <c r="F112" s="146"/>
      <c r="G112" s="147"/>
    </row>
    <row r="113" spans="1:7" ht="15">
      <c r="A113" s="183"/>
      <c r="B113" s="158" t="s">
        <v>5</v>
      </c>
      <c r="C113" s="159"/>
      <c r="D113" s="25" t="s">
        <v>23</v>
      </c>
      <c r="E113" s="25">
        <v>90</v>
      </c>
      <c r="F113" s="26">
        <v>0</v>
      </c>
      <c r="G113" s="48">
        <f>E113*F113</f>
        <v>0</v>
      </c>
    </row>
    <row r="114" spans="1:7" ht="15">
      <c r="A114" s="183"/>
      <c r="B114" s="158" t="s">
        <v>6</v>
      </c>
      <c r="C114" s="159"/>
      <c r="D114" s="25" t="s">
        <v>23</v>
      </c>
      <c r="E114" s="25">
        <v>50</v>
      </c>
      <c r="F114" s="26">
        <v>0</v>
      </c>
      <c r="G114" s="48">
        <f aca="true" t="shared" si="13" ref="G114:G115">E114*F114</f>
        <v>0</v>
      </c>
    </row>
    <row r="115" spans="1:7" ht="15.75" thickBot="1">
      <c r="A115" s="183"/>
      <c r="B115" s="158" t="s">
        <v>1</v>
      </c>
      <c r="C115" s="159"/>
      <c r="D115" s="25" t="s">
        <v>24</v>
      </c>
      <c r="E115" s="25">
        <v>150</v>
      </c>
      <c r="F115" s="26">
        <v>0</v>
      </c>
      <c r="G115" s="48">
        <f t="shared" si="13"/>
        <v>0</v>
      </c>
    </row>
    <row r="116" spans="1:7" ht="24.75" customHeight="1" thickBot="1">
      <c r="A116" s="75" t="s">
        <v>134</v>
      </c>
      <c r="B116" s="76"/>
      <c r="C116" s="76"/>
      <c r="D116" s="76"/>
      <c r="E116" s="76"/>
      <c r="F116" s="77"/>
      <c r="G116" s="39">
        <f>G4+G5+G6+G7+G9+G11+G12+G14+G15+G16+G18+G19+G21+G22+G24+G25+G26+G27+G28+G29+G30+G32+G35+G41+G43+G45+G46+G47+G48+G50+G51+G52+G53+G55+G57+G58+G60+G61+G62+G64+G65+G66+G68+G69+G71+G72+G73+G74+G75+G76+G77+G79+G81+G82+G83+G84+G86+G90+G91+G92+G93+G94+G95+G97+G98+G99+G100+G102+G104+G106+G107+G108+G110+G111+G113+G114+G115</f>
        <v>0</v>
      </c>
    </row>
    <row r="117" spans="1:7" ht="15.75" thickBot="1">
      <c r="A117" s="18"/>
      <c r="B117" s="16"/>
      <c r="C117" s="19"/>
      <c r="D117" s="20"/>
      <c r="E117" s="20"/>
      <c r="F117" s="17"/>
      <c r="G117" s="17"/>
    </row>
    <row r="118" spans="1:7" ht="15">
      <c r="A118" s="189" t="s">
        <v>111</v>
      </c>
      <c r="B118" s="190"/>
      <c r="C118" s="190"/>
      <c r="D118" s="190"/>
      <c r="E118" s="190"/>
      <c r="F118" s="190"/>
      <c r="G118" s="191"/>
    </row>
    <row r="119" spans="1:7" ht="30" customHeight="1">
      <c r="A119" s="21"/>
      <c r="B119" s="192" t="s">
        <v>0</v>
      </c>
      <c r="C119" s="193"/>
      <c r="D119" s="193"/>
      <c r="E119" s="193"/>
      <c r="F119" s="194"/>
      <c r="G119" s="43" t="s">
        <v>120</v>
      </c>
    </row>
    <row r="120" spans="1:7" ht="40.5" customHeight="1">
      <c r="A120" s="184" t="s">
        <v>115</v>
      </c>
      <c r="B120" s="195" t="s">
        <v>135</v>
      </c>
      <c r="C120" s="196"/>
      <c r="D120" s="196"/>
      <c r="E120" s="196"/>
      <c r="F120" s="197"/>
      <c r="G120" s="40">
        <v>0</v>
      </c>
    </row>
    <row r="121" spans="1:7" ht="20.25" customHeight="1">
      <c r="A121" s="185"/>
      <c r="B121" s="186" t="s">
        <v>116</v>
      </c>
      <c r="C121" s="187"/>
      <c r="D121" s="187"/>
      <c r="E121" s="187"/>
      <c r="F121" s="188"/>
      <c r="G121" s="40">
        <v>0</v>
      </c>
    </row>
    <row r="122" spans="1:7" ht="28.5" customHeight="1">
      <c r="A122" s="185"/>
      <c r="B122" s="186" t="s">
        <v>112</v>
      </c>
      <c r="C122" s="187"/>
      <c r="D122" s="187"/>
      <c r="E122" s="187"/>
      <c r="F122" s="188"/>
      <c r="G122" s="40">
        <v>0</v>
      </c>
    </row>
    <row r="123" spans="1:7" ht="21" customHeight="1">
      <c r="A123" s="114" t="s">
        <v>136</v>
      </c>
      <c r="B123" s="115"/>
      <c r="C123" s="115"/>
      <c r="D123" s="115"/>
      <c r="E123" s="115"/>
      <c r="F123" s="116"/>
      <c r="G123" s="41">
        <f>SUM(G120:G122)</f>
        <v>0</v>
      </c>
    </row>
    <row r="124" ht="15.75" thickBot="1"/>
    <row r="125" spans="1:7" ht="28.5" customHeight="1" thickBot="1">
      <c r="A125" s="75" t="s">
        <v>121</v>
      </c>
      <c r="B125" s="76"/>
      <c r="C125" s="76"/>
      <c r="D125" s="76"/>
      <c r="E125" s="76"/>
      <c r="F125" s="113"/>
      <c r="G125" s="42">
        <f>G116+G123</f>
        <v>0</v>
      </c>
    </row>
    <row r="127" spans="1:7" ht="46.5" customHeight="1">
      <c r="A127" s="128" t="s">
        <v>73</v>
      </c>
      <c r="B127" s="128"/>
      <c r="C127" s="128"/>
      <c r="D127" s="128"/>
      <c r="E127" s="128"/>
      <c r="F127" s="128"/>
      <c r="G127" s="128"/>
    </row>
  </sheetData>
  <mergeCells count="167">
    <mergeCell ref="A1:G1"/>
    <mergeCell ref="A74:A80"/>
    <mergeCell ref="A57:A73"/>
    <mergeCell ref="A97:A103"/>
    <mergeCell ref="A11:A26"/>
    <mergeCell ref="A50:A56"/>
    <mergeCell ref="A34:A48"/>
    <mergeCell ref="A4:A10"/>
    <mergeCell ref="B2:C2"/>
    <mergeCell ref="A49:G49"/>
    <mergeCell ref="A81:A88"/>
    <mergeCell ref="A96:G96"/>
    <mergeCell ref="A89:A95"/>
    <mergeCell ref="B6:C6"/>
    <mergeCell ref="B5:C5"/>
    <mergeCell ref="B4:C4"/>
    <mergeCell ref="B18:C18"/>
    <mergeCell ref="B26:C26"/>
    <mergeCell ref="B25:C25"/>
    <mergeCell ref="B24:C24"/>
    <mergeCell ref="A3:G3"/>
    <mergeCell ref="B37:C37"/>
    <mergeCell ref="B36:C36"/>
    <mergeCell ref="B35:C35"/>
    <mergeCell ref="A104:A115"/>
    <mergeCell ref="A120:A122"/>
    <mergeCell ref="B10:C10"/>
    <mergeCell ref="B9:C9"/>
    <mergeCell ref="B8:G8"/>
    <mergeCell ref="F9:F10"/>
    <mergeCell ref="G9:G10"/>
    <mergeCell ref="B7:C7"/>
    <mergeCell ref="B12:C12"/>
    <mergeCell ref="B11:C11"/>
    <mergeCell ref="B16:C16"/>
    <mergeCell ref="B15:C15"/>
    <mergeCell ref="B14:C14"/>
    <mergeCell ref="B22:C22"/>
    <mergeCell ref="B21:C21"/>
    <mergeCell ref="B19:C19"/>
    <mergeCell ref="B122:F122"/>
    <mergeCell ref="A118:G118"/>
    <mergeCell ref="A116:F116"/>
    <mergeCell ref="B119:F119"/>
    <mergeCell ref="B120:F120"/>
    <mergeCell ref="B121:F121"/>
    <mergeCell ref="B39:C39"/>
    <mergeCell ref="B38:C38"/>
    <mergeCell ref="B40:G40"/>
    <mergeCell ref="B44:G44"/>
    <mergeCell ref="B28:C28"/>
    <mergeCell ref="B27:C27"/>
    <mergeCell ref="B29:C29"/>
    <mergeCell ref="B30:C30"/>
    <mergeCell ref="B31:G31"/>
    <mergeCell ref="B32:C32"/>
    <mergeCell ref="B33:C33"/>
    <mergeCell ref="B42:C42"/>
    <mergeCell ref="B41:C41"/>
    <mergeCell ref="B75:C75"/>
    <mergeCell ref="B74:C74"/>
    <mergeCell ref="B57:C57"/>
    <mergeCell ref="B73:C73"/>
    <mergeCell ref="B72:C72"/>
    <mergeCell ref="B71:C71"/>
    <mergeCell ref="B69:C69"/>
    <mergeCell ref="B68:C68"/>
    <mergeCell ref="B66:C66"/>
    <mergeCell ref="B65:C65"/>
    <mergeCell ref="B64:C64"/>
    <mergeCell ref="B59:G59"/>
    <mergeCell ref="B63:G63"/>
    <mergeCell ref="B62:C62"/>
    <mergeCell ref="B61:C61"/>
    <mergeCell ref="B60:C60"/>
    <mergeCell ref="B58:C58"/>
    <mergeCell ref="B91:C91"/>
    <mergeCell ref="B92:C92"/>
    <mergeCell ref="B93:C93"/>
    <mergeCell ref="B94:C94"/>
    <mergeCell ref="B90:C90"/>
    <mergeCell ref="B88:C88"/>
    <mergeCell ref="B87:C87"/>
    <mergeCell ref="D9:D10"/>
    <mergeCell ref="E9:E10"/>
    <mergeCell ref="B13:G13"/>
    <mergeCell ref="B17:G17"/>
    <mergeCell ref="B20:G20"/>
    <mergeCell ref="B23:G23"/>
    <mergeCell ref="D35:D39"/>
    <mergeCell ref="E35:E39"/>
    <mergeCell ref="B34:G34"/>
    <mergeCell ref="D41:D42"/>
    <mergeCell ref="B86:C86"/>
    <mergeCell ref="B80:C80"/>
    <mergeCell ref="B79:C79"/>
    <mergeCell ref="B83:C83"/>
    <mergeCell ref="B82:C82"/>
    <mergeCell ref="B81:C81"/>
    <mergeCell ref="B77:C77"/>
    <mergeCell ref="B115:C115"/>
    <mergeCell ref="B103:C103"/>
    <mergeCell ref="B102:C102"/>
    <mergeCell ref="B104:C104"/>
    <mergeCell ref="B100:C100"/>
    <mergeCell ref="B99:C99"/>
    <mergeCell ref="B98:C98"/>
    <mergeCell ref="B97:C97"/>
    <mergeCell ref="B95:C95"/>
    <mergeCell ref="B111:C111"/>
    <mergeCell ref="B110:C110"/>
    <mergeCell ref="B113:C113"/>
    <mergeCell ref="B114:C114"/>
    <mergeCell ref="B112:G112"/>
    <mergeCell ref="B108:C108"/>
    <mergeCell ref="B107:C107"/>
    <mergeCell ref="B106:C106"/>
    <mergeCell ref="B105:G105"/>
    <mergeCell ref="B109:G109"/>
    <mergeCell ref="B78:G78"/>
    <mergeCell ref="B70:G70"/>
    <mergeCell ref="F79:F80"/>
    <mergeCell ref="G79:G80"/>
    <mergeCell ref="E41:E42"/>
    <mergeCell ref="D55:D56"/>
    <mergeCell ref="E55:E56"/>
    <mergeCell ref="B54:G54"/>
    <mergeCell ref="F41:F42"/>
    <mergeCell ref="G41:G42"/>
    <mergeCell ref="G55:G56"/>
    <mergeCell ref="F55:F56"/>
    <mergeCell ref="B56:C56"/>
    <mergeCell ref="B55:C55"/>
    <mergeCell ref="B53:C53"/>
    <mergeCell ref="B52:C52"/>
    <mergeCell ref="B51:C51"/>
    <mergeCell ref="B50:C50"/>
    <mergeCell ref="B43:C43"/>
    <mergeCell ref="B48:C48"/>
    <mergeCell ref="B47:C47"/>
    <mergeCell ref="B46:C46"/>
    <mergeCell ref="B45:C45"/>
    <mergeCell ref="B76:C76"/>
    <mergeCell ref="A125:F125"/>
    <mergeCell ref="A123:F123"/>
    <mergeCell ref="D32:D33"/>
    <mergeCell ref="E32:E33"/>
    <mergeCell ref="F32:F33"/>
    <mergeCell ref="G32:G33"/>
    <mergeCell ref="A27:A33"/>
    <mergeCell ref="A127:G127"/>
    <mergeCell ref="F35:F39"/>
    <mergeCell ref="G35:G39"/>
    <mergeCell ref="B89:G89"/>
    <mergeCell ref="D102:D103"/>
    <mergeCell ref="E102:E103"/>
    <mergeCell ref="B101:G101"/>
    <mergeCell ref="F102:F103"/>
    <mergeCell ref="G102:G103"/>
    <mergeCell ref="D86:D88"/>
    <mergeCell ref="E86:E88"/>
    <mergeCell ref="B85:G85"/>
    <mergeCell ref="F86:F88"/>
    <mergeCell ref="G86:G88"/>
    <mergeCell ref="B67:G67"/>
    <mergeCell ref="D79:D80"/>
    <mergeCell ref="E79:E80"/>
  </mergeCells>
  <printOptions/>
  <pageMargins left="0.25" right="0.25" top="0.75" bottom="0.75" header="0.3" footer="0.3"/>
  <pageSetup fitToHeight="0" fitToWidth="1" horizontalDpi="600" verticalDpi="600" orientation="portrait" paperSize="9" scale="92" r:id="rId3"/>
  <rowBreaks count="2" manualBreakCount="2">
    <brk id="42" max="16383" man="1"/>
    <brk id="92"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workbookViewId="0" topLeftCell="A1">
      <selection activeCell="B34" sqref="B34"/>
    </sheetView>
  </sheetViews>
  <sheetFormatPr defaultColWidth="9.140625" defaultRowHeight="15"/>
  <cols>
    <col min="2" max="2" width="52.7109375" style="0" customWidth="1"/>
    <col min="3" max="3" width="35.57421875" style="0" customWidth="1"/>
    <col min="4" max="4" width="42.57421875" style="0" customWidth="1"/>
  </cols>
  <sheetData>
    <row r="1" spans="1:4" ht="38.25" customHeight="1" thickBot="1">
      <c r="A1" s="223" t="s">
        <v>40</v>
      </c>
      <c r="B1" s="224"/>
      <c r="C1" s="224"/>
      <c r="D1" s="225"/>
    </row>
    <row r="2" spans="1:6" ht="15" customHeight="1">
      <c r="A2" s="101" t="s">
        <v>118</v>
      </c>
      <c r="B2" s="102"/>
      <c r="C2" s="102"/>
      <c r="D2" s="103"/>
      <c r="E2" s="1"/>
      <c r="F2" s="1"/>
    </row>
    <row r="3" spans="1:4" ht="15">
      <c r="A3" s="56"/>
      <c r="B3" s="86" t="s">
        <v>0</v>
      </c>
      <c r="C3" s="87"/>
      <c r="D3" s="43" t="s">
        <v>124</v>
      </c>
    </row>
    <row r="4" spans="1:4" ht="15">
      <c r="A4" s="51" t="s">
        <v>21</v>
      </c>
      <c r="B4" s="154" t="s">
        <v>138</v>
      </c>
      <c r="C4" s="155"/>
      <c r="D4" s="220">
        <v>0</v>
      </c>
    </row>
    <row r="5" spans="1:4" ht="15">
      <c r="A5" s="52" t="s">
        <v>21</v>
      </c>
      <c r="B5" s="226" t="s">
        <v>139</v>
      </c>
      <c r="C5" s="227"/>
      <c r="D5" s="221"/>
    </row>
    <row r="6" spans="1:4" ht="15">
      <c r="A6" s="52" t="s">
        <v>21</v>
      </c>
      <c r="B6" s="228" t="s">
        <v>156</v>
      </c>
      <c r="C6" s="229"/>
      <c r="D6" s="221"/>
    </row>
    <row r="7" spans="1:4" ht="15">
      <c r="A7" s="52" t="s">
        <v>21</v>
      </c>
      <c r="B7" s="154" t="s">
        <v>41</v>
      </c>
      <c r="C7" s="155"/>
      <c r="D7" s="221"/>
    </row>
    <row r="8" spans="1:4" ht="15">
      <c r="A8" s="52" t="s">
        <v>21</v>
      </c>
      <c r="B8" s="226" t="s">
        <v>42</v>
      </c>
      <c r="C8" s="227"/>
      <c r="D8" s="221"/>
    </row>
    <row r="9" spans="1:4" s="1" customFormat="1" ht="15">
      <c r="A9" s="52" t="s">
        <v>21</v>
      </c>
      <c r="B9" s="226" t="s">
        <v>137</v>
      </c>
      <c r="C9" s="227"/>
      <c r="D9" s="222"/>
    </row>
    <row r="10" spans="1:4" ht="15">
      <c r="A10" s="53"/>
      <c r="B10" s="50"/>
      <c r="C10" s="50"/>
      <c r="D10" s="54"/>
    </row>
    <row r="11" spans="1:4" ht="15">
      <c r="A11" s="22"/>
      <c r="B11" s="230"/>
      <c r="C11" s="230"/>
      <c r="D11" s="43" t="s">
        <v>113</v>
      </c>
    </row>
    <row r="12" spans="1:4" ht="15">
      <c r="A12" s="85" t="s">
        <v>43</v>
      </c>
      <c r="B12" s="86"/>
      <c r="C12" s="87"/>
      <c r="D12" s="55">
        <f>D4</f>
        <v>0</v>
      </c>
    </row>
    <row r="13" spans="1:4" ht="15">
      <c r="A13" s="85" t="s">
        <v>140</v>
      </c>
      <c r="B13" s="86"/>
      <c r="C13" s="87"/>
      <c r="D13" s="55">
        <f>D12*30</f>
        <v>0</v>
      </c>
    </row>
    <row r="14" spans="1:4" ht="15">
      <c r="A14" s="7"/>
      <c r="B14" s="11"/>
      <c r="C14" s="15"/>
      <c r="D14" s="14"/>
    </row>
    <row r="15" spans="1:4" ht="15.75" thickBot="1">
      <c r="A15" s="7"/>
      <c r="B15" s="11"/>
      <c r="C15" s="14"/>
      <c r="D15" s="14"/>
    </row>
    <row r="16" spans="1:4" ht="15.75" thickBot="1">
      <c r="A16" s="231" t="s">
        <v>125</v>
      </c>
      <c r="B16" s="232"/>
      <c r="C16" s="233"/>
      <c r="D16" s="38">
        <f>D13*3</f>
        <v>0</v>
      </c>
    </row>
    <row r="17" spans="1:4" ht="15">
      <c r="A17" s="2"/>
      <c r="B17" s="11"/>
      <c r="C17" s="12"/>
      <c r="D17" s="12"/>
    </row>
    <row r="18" spans="1:4" ht="29.25" customHeight="1">
      <c r="A18" s="9"/>
      <c r="B18" s="13"/>
      <c r="C18" s="14"/>
      <c r="D18" s="14"/>
    </row>
    <row r="19" spans="1:4" ht="27" customHeight="1">
      <c r="A19" s="219" t="s">
        <v>117</v>
      </c>
      <c r="B19" s="219"/>
      <c r="C19" s="219"/>
      <c r="D19" s="219"/>
    </row>
    <row r="20" spans="1:4" ht="31.5" customHeight="1">
      <c r="A20" s="219" t="s">
        <v>73</v>
      </c>
      <c r="B20" s="219"/>
      <c r="C20" s="219"/>
      <c r="D20" s="219"/>
    </row>
    <row r="21" spans="1:4" ht="15">
      <c r="A21" s="1"/>
      <c r="B21" s="1"/>
      <c r="C21" s="1"/>
      <c r="D21" s="1"/>
    </row>
    <row r="31" ht="15.75" thickBot="1"/>
    <row r="32" ht="15.75" thickBot="1">
      <c r="I32" s="49"/>
    </row>
  </sheetData>
  <mergeCells count="16">
    <mergeCell ref="A19:D19"/>
    <mergeCell ref="A20:D20"/>
    <mergeCell ref="D4:D9"/>
    <mergeCell ref="A2:D2"/>
    <mergeCell ref="A1:D1"/>
    <mergeCell ref="B4:C4"/>
    <mergeCell ref="B5:C5"/>
    <mergeCell ref="B6:C6"/>
    <mergeCell ref="B7:C7"/>
    <mergeCell ref="B8:C8"/>
    <mergeCell ref="B9:C9"/>
    <mergeCell ref="B3:C3"/>
    <mergeCell ref="B11:C11"/>
    <mergeCell ref="A12:C12"/>
    <mergeCell ref="A13:C13"/>
    <mergeCell ref="A16:C16"/>
  </mergeCells>
  <printOptions/>
  <pageMargins left="0.7" right="0.7" top="0.787401575" bottom="0.787401575" header="0.3" footer="0.3"/>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2014-06-03T16:06:23Z</dcterms:created>
  <dcterms:modified xsi:type="dcterms:W3CDTF">2015-07-27T14:56:03Z</dcterms:modified>
  <cp:category/>
  <cp:version/>
  <cp:contentType/>
  <cp:contentStatus/>
</cp:coreProperties>
</file>