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0" windowWidth="15960" windowHeight="9030" tabRatio="891" activeTab="0"/>
  </bookViews>
  <sheets>
    <sheet name="Schválené objednávky" sheetId="1" r:id="rId1"/>
    <sheet name="List1-Flash disk 8 GB" sheetId="2" r:id="rId2"/>
    <sheet name="List2-Flash disk 16 GB" sheetId="3" r:id="rId3"/>
    <sheet name="List3-Kancelářské PC" sheetId="4" r:id="rId4"/>
    <sheet name="List4-Monitor 21,5-22&quot; reprod." sheetId="5" r:id="rId5"/>
    <sheet name="List5-Flash disk 32 GB" sheetId="6" r:id="rId6"/>
    <sheet name="List6-Přenosný disk 1 TB" sheetId="7" r:id="rId7"/>
    <sheet name="List7-Přenosný disk 500 GB" sheetId="8" r:id="rId8"/>
    <sheet name="List8-Flash disk 4 GB" sheetId="9" r:id="rId9"/>
    <sheet name="List9-Multimediální PC" sheetId="10" r:id="rId10"/>
    <sheet name="List10-černá myš" sheetId="11" r:id="rId11"/>
    <sheet name="List11-Bezdrátová myš" sheetId="12" r:id="rId12"/>
    <sheet name="List12-Set bezdrátový" sheetId="13" r:id="rId13"/>
    <sheet name="List13-Monitor 24&quot; (16-10)" sheetId="14" r:id="rId14"/>
    <sheet name="List14-Přenosný disk 2 TB" sheetId="15" r:id="rId15"/>
    <sheet name="List15-Duplexní skener" sheetId="16" r:id="rId16"/>
    <sheet name="List16-Kancelářské PC 2" sheetId="17" r:id="rId17"/>
    <sheet name="List17-Las.multifunkční zař.(b)" sheetId="18" r:id="rId18"/>
    <sheet name="List18-PC OPVK" sheetId="19" r:id="rId19"/>
    <sheet name="List19-Monitor 24&quot; OPVK" sheetId="20" r:id="rId20"/>
    <sheet name="List20-Malé multifunkční zař." sheetId="21" r:id="rId21"/>
    <sheet name="List21-Monitor 24&quot;" sheetId="22" r:id="rId22"/>
    <sheet name="List22-Laserová tiskárna (bar.)" sheetId="23" r:id="rId23"/>
    <sheet name="List23 - černá klávesnice" sheetId="24" r:id="rId24"/>
    <sheet name="List24-Laserová tiskárna" sheetId="25" r:id="rId25"/>
  </sheets>
  <definedNames/>
  <calcPr fullCalcOnLoad="1"/>
</workbook>
</file>

<file path=xl/sharedStrings.xml><?xml version="1.0" encoding="utf-8"?>
<sst xmlns="http://schemas.openxmlformats.org/spreadsheetml/2006/main" count="1524" uniqueCount="565">
  <si>
    <t>Konkrétní nabídnuté parametry</t>
  </si>
  <si>
    <t>Procesor</t>
  </si>
  <si>
    <t>Paměť RAM</t>
  </si>
  <si>
    <t>min. 4GB</t>
  </si>
  <si>
    <t>Pevný disk</t>
  </si>
  <si>
    <t>min. 500 GB</t>
  </si>
  <si>
    <t>Mechaniky pro média</t>
  </si>
  <si>
    <t>Síťová karta</t>
  </si>
  <si>
    <t>ano</t>
  </si>
  <si>
    <t>Vstupní a výstupní porty</t>
  </si>
  <si>
    <t>Hmotnost</t>
  </si>
  <si>
    <t>Operační systém</t>
  </si>
  <si>
    <t>Požadavky na servis</t>
  </si>
  <si>
    <t xml:space="preserve">Zahájení a ukončení servisního zásahu v místě instalace. </t>
  </si>
  <si>
    <t>Úprava povrchu obrazovky</t>
  </si>
  <si>
    <t>matná</t>
  </si>
  <si>
    <t>min. 320 GB</t>
  </si>
  <si>
    <t>Další vybavení</t>
  </si>
  <si>
    <t>Podpora OS</t>
  </si>
  <si>
    <t>x86-64 kompatibilní, PassMark CPU Mark min. 2500</t>
  </si>
  <si>
    <t>DVD+-RW/RAM/DL</t>
  </si>
  <si>
    <t>Grafická karta</t>
  </si>
  <si>
    <t>Zvuková karta</t>
  </si>
  <si>
    <t>Účinnost zdroje</t>
  </si>
  <si>
    <t>min. 80%</t>
  </si>
  <si>
    <t>100/1000 Mb Ethernet, s podporou PXE</t>
  </si>
  <si>
    <t>Skříň počítače</t>
  </si>
  <si>
    <t>miditower</t>
  </si>
  <si>
    <t>USB porty</t>
  </si>
  <si>
    <t>min. 4 x USB porty celkem, min 2 porty na předním panelu</t>
  </si>
  <si>
    <t xml:space="preserve">Klávesnice </t>
  </si>
  <si>
    <t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</si>
  <si>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>Myš</t>
  </si>
  <si>
    <t>Microsoft Windows 7 Professional 64b</t>
  </si>
  <si>
    <t>Požadavky na rozšiřitelnost</t>
  </si>
  <si>
    <t>volná 1 pozice pro 5,25" mechaniku nebo disk</t>
  </si>
  <si>
    <t>Další požadavky</t>
  </si>
  <si>
    <t>Oprávněným zaměstnancům zadavatele musí být i v záruční době umožněno otevření skříně počítače a instalace vlastních pamětí, karet a případně dalších komponent PC. Možnost uzamčení přístupu do BIOSu.</t>
  </si>
  <si>
    <t>Úhlopříčka</t>
  </si>
  <si>
    <t>Rozlišení</t>
  </si>
  <si>
    <t>Pozorovací úhly</t>
  </si>
  <si>
    <t>min. 160°/160°</t>
  </si>
  <si>
    <t>Vstupy</t>
  </si>
  <si>
    <t>Výškově nastavitelný podstavec</t>
  </si>
  <si>
    <t>Naklápění monitoru</t>
  </si>
  <si>
    <t>A4</t>
  </si>
  <si>
    <t xml:space="preserve"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 </t>
  </si>
  <si>
    <t>Čtečka paměťových karet</t>
  </si>
  <si>
    <t>min. 1920 x min. 1080</t>
  </si>
  <si>
    <t>Formát</t>
  </si>
  <si>
    <t>Rozhraní</t>
  </si>
  <si>
    <t>min. USB 2.0</t>
  </si>
  <si>
    <t>Typ</t>
  </si>
  <si>
    <t>stolní plochý barevný skener</t>
  </si>
  <si>
    <t xml:space="preserve">min. 2400 x 2400 </t>
  </si>
  <si>
    <t>x86-64 kompatibilní, PassMark CPU min. 5000</t>
  </si>
  <si>
    <t xml:space="preserve">min. 8 GB, rozšiřitelná na 16 GB </t>
  </si>
  <si>
    <t xml:space="preserve">min. 1 TB, 7200 ot./min. </t>
  </si>
  <si>
    <t xml:space="preserve">podpora min. dvou monitorů, každý s rozlišením min. 1920x1200, min. 2 video výstupy DVI, PassMark G3D mark min. 1200, min. 1 GB VRAM </t>
  </si>
  <si>
    <t>1 Gb Ethernet, podporou PXE</t>
  </si>
  <si>
    <t xml:space="preserve">vstup a výstup pro sluchátka a mikrofon </t>
  </si>
  <si>
    <t>min. 6 x USB celkem, min. 1x USB 3.0, min 2 porty na předním panelu</t>
  </si>
  <si>
    <t>Microsoft Windows 7 Professional 64b CZ OEM</t>
  </si>
  <si>
    <t xml:space="preserve">podpora rozlišení min. 1920x1200, min. 1 x DVI-I výstup </t>
  </si>
  <si>
    <t>vstup a výstup pro sluchátka a mikrofon na předním panelu</t>
  </si>
  <si>
    <t>automatický duplexní podavač dokumentů</t>
  </si>
  <si>
    <t>21,5" až 22"</t>
  </si>
  <si>
    <t>min. DVI, VGA(D-Sub), HDMI</t>
  </si>
  <si>
    <t>24"</t>
  </si>
  <si>
    <t>min. 1920 x min. 1200</t>
  </si>
  <si>
    <t xml:space="preserve">min. 178°/178° </t>
  </si>
  <si>
    <t>min. 1xDVI-D, HDMI</t>
  </si>
  <si>
    <t xml:space="preserve">min. 1920 x min. 1080 </t>
  </si>
  <si>
    <t xml:space="preserve">min. 160°/160° </t>
  </si>
  <si>
    <t>Reproduktory</t>
  </si>
  <si>
    <t>1x USB přijímač</t>
  </si>
  <si>
    <t>optické</t>
  </si>
  <si>
    <t>RF technologie</t>
  </si>
  <si>
    <t>Klávesnice</t>
  </si>
  <si>
    <t>Klávesnice pro PC, bezdrátová, klávesnice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Macro), samostatný blok numerické klávesnice</t>
  </si>
  <si>
    <t>x86-64 kompatibilní, PassMark CPU Mark min. 3000</t>
  </si>
  <si>
    <t>podpora rozlišení min. 1920x1200, (min. DVI + D-sub)</t>
  </si>
  <si>
    <t>1 Gb Ethernet, s podporou PXE</t>
  </si>
  <si>
    <t>vstup a výstup pro sluchátka a mikrofon  na předním panelu</t>
  </si>
  <si>
    <t>min. 6 x USB porty celkem, min 2 porty na předním panelu</t>
  </si>
  <si>
    <t>x86-64 kompatibilní, Passmark CPU Mark min. 6400 TDP max. 85 W</t>
  </si>
  <si>
    <t>min. 8 GB, rozšiřitelná na 16 GB</t>
  </si>
  <si>
    <t>min. 500 GB, 7200 ot./min., SATA 3</t>
  </si>
  <si>
    <t xml:space="preserve">s podporou dvou monitorů, každý s rozlišením min. 1920x1200, minimálně 1x DVI výstup </t>
  </si>
  <si>
    <t xml:space="preserve">min. 85% při 50% zatížení </t>
  </si>
  <si>
    <t>1 Gb Ethernet, podporou PXE, WoL</t>
  </si>
  <si>
    <t>miditower, uzamykatelná skříň (s okem nebo jinou možností protažení kabelu zabraňujícího otevření skříně)</t>
  </si>
  <si>
    <t xml:space="preserve">vstup a výstup pro sluchátka a mikrofon na předním panelu </t>
  </si>
  <si>
    <t xml:space="preserve">min. 6 USB portů celkem, z toho min. 2 porty USB 3.0 vzadu a min. další 2 porty USB 3.0 musí být vyvedeny na předním panelu </t>
  </si>
  <si>
    <t>připojená kabelem, USB, s podporou jazyků CZ a EN, standardní rozmístění kláves: klávesy Insert, Delete, Home, End, Page Up, Page Down a směrové šipky ve dvou samostatných blocích, bez dalších funkčních kláves mezi těmito bloky, neredukovaná velikost kláves pravý Shift a BackSpace, výška klávesy přes Enter přes dva řádky kláves, bez přidané funkční klávesy napravo nebo nalevo od klávesy pravý Shift (např. Macro)., samostatný blok numerických kláves. Kabel délky min. 150 cm.</t>
  </si>
  <si>
    <t>ne</t>
  </si>
  <si>
    <t xml:space="preserve">Microsoft Windows 8.1 Professional 64b CZ </t>
  </si>
  <si>
    <t>"Oprávněným zaměstnancům zadavatele musí být i v záruční době umožněno otevření skříně počítače a instalace vlastních pamětí, karet a případně dalších komponent PC. Možnost exportu nastavení BIOS na externí médium a importu z média Možnost ochrany BIOS a boot menu heslem. Korektně vyplněné položky BIOS: Base board: vendor a model, Computer: vendor a model"</t>
  </si>
  <si>
    <t>Technologie tisku</t>
  </si>
  <si>
    <t xml:space="preserve">Formát </t>
  </si>
  <si>
    <t>Rychlost černobílého tisku</t>
  </si>
  <si>
    <t>min. 20 str./min</t>
  </si>
  <si>
    <t>min. 600x600 dpi</t>
  </si>
  <si>
    <t>Vstupní zásobník</t>
  </si>
  <si>
    <t>min. 250 listů</t>
  </si>
  <si>
    <t>Duplexní tisk</t>
  </si>
  <si>
    <t>ano, automatický</t>
  </si>
  <si>
    <t>Skener</t>
  </si>
  <si>
    <t>Rozlišení skeneru</t>
  </si>
  <si>
    <t xml:space="preserve">optické min. 600x600 </t>
  </si>
  <si>
    <t>Automatický podavač (ADF)</t>
  </si>
  <si>
    <t xml:space="preserve">Funkce kopírování </t>
  </si>
  <si>
    <t>Kompatibilita</t>
  </si>
  <si>
    <t>Emulace</t>
  </si>
  <si>
    <t>min. PCL 5 nebo PCL 6 nebo PS</t>
  </si>
  <si>
    <t>min. 15 str./min</t>
  </si>
  <si>
    <t>min. 100 listů</t>
  </si>
  <si>
    <t>min. USB 2.0 (USB kabel musí být součástí dodávky)</t>
  </si>
  <si>
    <t>plochý barevný</t>
  </si>
  <si>
    <t xml:space="preserve">min. 1xDVI-D a VGA </t>
  </si>
  <si>
    <t xml:space="preserve">24" </t>
  </si>
  <si>
    <t>Rychlost tisku</t>
  </si>
  <si>
    <t>min. 30 str./min</t>
  </si>
  <si>
    <t>Pamět</t>
  </si>
  <si>
    <t>min. 64 MB</t>
  </si>
  <si>
    <t xml:space="preserve">ano, automatický </t>
  </si>
  <si>
    <t xml:space="preserve">min. PCL 5 nebo PCL 6 nebo PS </t>
  </si>
  <si>
    <t>min. 128 MB</t>
  </si>
  <si>
    <t>Kapacita</t>
  </si>
  <si>
    <t>Napájení</t>
  </si>
  <si>
    <t>přes sběrnici USB, bez externího napájení</t>
  </si>
  <si>
    <t>min. USB 3.0</t>
  </si>
  <si>
    <t>max. 250 g</t>
  </si>
  <si>
    <t>min. 1 TB</t>
  </si>
  <si>
    <t>min. 2 TB</t>
  </si>
  <si>
    <t>min. 8 GB</t>
  </si>
  <si>
    <t>Redukovaný minikonektor nevyhovuje.</t>
  </si>
  <si>
    <t>min. 16 GB</t>
  </si>
  <si>
    <t>min. 32 GB</t>
  </si>
  <si>
    <t>Specifikace</t>
  </si>
  <si>
    <t xml:space="preserve">USB, snímání pohybu optické, připojená kabelem, 3 tlačíka a kolečko </t>
  </si>
  <si>
    <t>Min. délka myši</t>
  </si>
  <si>
    <t>Konektor</t>
  </si>
  <si>
    <t>USB</t>
  </si>
  <si>
    <t xml:space="preserve">Tlačítka </t>
  </si>
  <si>
    <t>Scrollovací kolečko</t>
  </si>
  <si>
    <t>Snímání pohybu</t>
  </si>
  <si>
    <t>Typ bezdrátové komunikace</t>
  </si>
  <si>
    <t>Klávesnice pro PC, 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</si>
  <si>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 xml:space="preserve"> </t>
  </si>
  <si>
    <t>Příslušenství - černá klávesnice 
CPV KÓD MU 30237460-1-3</t>
  </si>
  <si>
    <t>Příslušenství - černá myš 
CPV KÓD MU 30237410-6-4</t>
  </si>
  <si>
    <t>Příslušenství - bezdrátová myš 
CPV KÓD MU 30237410-6-2</t>
  </si>
  <si>
    <t>Set bezdrátová klávesnice s myší 
CPV KÓD MU 30237000-9-11</t>
  </si>
  <si>
    <t>Připojení</t>
  </si>
  <si>
    <t>Tlačítka</t>
  </si>
  <si>
    <t>Flash disk 32 GB 
CPV KÓD MU 30234600-4-3</t>
  </si>
  <si>
    <t>Flash disk 16 GB 
CPV KÓD MU 30234600-4-2</t>
  </si>
  <si>
    <t>Flash disk 8 GB 
CPV KÓD MU 30234600-4-1</t>
  </si>
  <si>
    <t>Přenosný disk 2 TB 
CPV KÓD MU 30233130-1-3</t>
  </si>
  <si>
    <t>Přenosný disk 1 TB 
CPV KÓD MU 30233130-1-2</t>
  </si>
  <si>
    <t>Přenosný disk 500 GB 
CPV KÓD MU 30233130-1-1</t>
  </si>
  <si>
    <t>Laserová kancelářská tiskárna (barevná) 
CPV KÓD MU 30232110-8-2</t>
  </si>
  <si>
    <t>Laserová kancelářská tiskárna 
CPV KÓD MU 30232110-8-1</t>
  </si>
  <si>
    <t>Monitor 24" OPVK 
CPV KÓD MU 30231000-7-14</t>
  </si>
  <si>
    <t>Monitor 21,5 - 22" s reproduktory 
CPV KÓD MU 30231000-7-12</t>
  </si>
  <si>
    <t>Monitor 24" (16:10) 
CPV KÓD MU 30231000-7-11</t>
  </si>
  <si>
    <t>Monitor 24" 
CPV KÓD MU 30231000-7-2</t>
  </si>
  <si>
    <t>Malé kancelářské multifunkční zařízení 
CPV KÓD MU 30230000-0-5</t>
  </si>
  <si>
    <t>Laserové multifunkční zařízení (barevné) 
CPV KÓD MU 30230000-0-3</t>
  </si>
  <si>
    <t>Duplexní skener 
CPV KÓD MU 30216110-0-2</t>
  </si>
  <si>
    <t>Kancelářské PC 2 
CPV KÓD MU 30213300-8-8</t>
  </si>
  <si>
    <t>PC OPVK 
CPV KÓD MU 30213300-8-7</t>
  </si>
  <si>
    <t>Specializované PC pro multimédia 
CPV KÓD MU 30213300-8-2</t>
  </si>
  <si>
    <t>Kancelářské PC 
CPV KÓD MU 30213300-8-1</t>
  </si>
  <si>
    <t xml:space="preserve">miditower 
Počítačová skříň musí mít očko umožňující její uzamčení visacím zámkem. </t>
  </si>
  <si>
    <t>Microsoft Windows 8, 
Windows 7, 
Windows XP</t>
  </si>
  <si>
    <t>Microsoft Windows XP, 
Microsoft Windows 7, 
Microsoft Windows 8</t>
  </si>
  <si>
    <t>min. USB 2.0 (USB kabel musí být součástí dodávky), 
Ethernet 100 Mb, RJ45</t>
  </si>
  <si>
    <t>plochý barevný; 
Skenování do síťové složky (SMB)</t>
  </si>
  <si>
    <t xml:space="preserve">min. USB 2.0 (USB kabel musí být součástí dodávky), 
Ethernet 100 Mb, RJ45 </t>
  </si>
  <si>
    <t xml:space="preserve">Microsoft Windows XP, 
Microsoft Windows 7, 
Microsoft Windows 8 </t>
  </si>
  <si>
    <t>černobílý laserový nebo led tisk</t>
  </si>
  <si>
    <t>barevný laserový nebo led tisk</t>
  </si>
  <si>
    <t>černobílá laserová nebo led tiskárna</t>
  </si>
  <si>
    <t>barevná laserová nebo led tiskárna</t>
  </si>
  <si>
    <t>24" (16:9)</t>
  </si>
  <si>
    <t>min. 1xHDMI a VGA</t>
  </si>
  <si>
    <t>Flash disk 4 GB 
CPV KÓD MU 30234600-4-6</t>
  </si>
  <si>
    <t>min. 4 GB</t>
  </si>
  <si>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</si>
  <si>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</si>
  <si>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</si>
  <si>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</si>
  <si>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</si>
  <si>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</si>
  <si>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</si>
  <si>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</si>
  <si>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</si>
  <si>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</si>
  <si>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Měrná jednotka</t>
  </si>
  <si>
    <t>Počet</t>
  </si>
  <si>
    <t>Číslo pracoviště</t>
  </si>
  <si>
    <t>Název pracoviště</t>
  </si>
  <si>
    <t>Budova</t>
  </si>
  <si>
    <t>Adresa budovy</t>
  </si>
  <si>
    <t>Podlaží</t>
  </si>
  <si>
    <t>Číslo místnosti</t>
  </si>
  <si>
    <t>Zodpovědná osoba</t>
  </si>
  <si>
    <t>Poznámka k položce žádanky pro dodavatele</t>
  </si>
  <si>
    <t>2244 flashky</t>
  </si>
  <si>
    <t>30234600-4</t>
  </si>
  <si>
    <t>30234600-4-1</t>
  </si>
  <si>
    <t>Flash disk 8 GB</t>
  </si>
  <si>
    <t>Podrobná specifikace viz katalog počítačů</t>
  </si>
  <si>
    <t>ks</t>
  </si>
  <si>
    <t>Ústav slavistiky</t>
  </si>
  <si>
    <t>FF, Gorkého 14, budova A</t>
  </si>
  <si>
    <t>Arna Nováka 1/1, 60200 Brno</t>
  </si>
  <si>
    <t>bud. A/A.N03.012</t>
  </si>
  <si>
    <t xml:space="preserve">Hofmanová Marie  </t>
  </si>
  <si>
    <t>645@mail.muni.cz</t>
  </si>
  <si>
    <t>30234600-4-2</t>
  </si>
  <si>
    <t>Flash disk 16 GB</t>
  </si>
  <si>
    <t>Katedra českého jazyka a literatury</t>
  </si>
  <si>
    <t>PedF, Poříčí 7, budova B</t>
  </si>
  <si>
    <t>Poříčí 623/7, 60300 Brno</t>
  </si>
  <si>
    <t xml:space="preserve">Vrbová Nataša  </t>
  </si>
  <si>
    <t>32236@mail.muni.cz</t>
  </si>
  <si>
    <t>30213300-8</t>
  </si>
  <si>
    <t>30213300-8-1</t>
  </si>
  <si>
    <t>Kancelářské PC</t>
  </si>
  <si>
    <t>Ústav botaniky a zoologie</t>
  </si>
  <si>
    <t>UKB, Kamenice 5, budova A31</t>
  </si>
  <si>
    <t>Kamenice 753/5, 62500 Brno</t>
  </si>
  <si>
    <t>bud. A31/341</t>
  </si>
  <si>
    <t xml:space="preserve">Rozehnal Jiří RNDr. </t>
  </si>
  <si>
    <t>8513@mail.muni.cz</t>
  </si>
  <si>
    <t>30231000-7</t>
  </si>
  <si>
    <t>30231000-7-12</t>
  </si>
  <si>
    <t>Monitor 21,5 - 22" s reproduktory</t>
  </si>
  <si>
    <t>Flash disk</t>
  </si>
  <si>
    <t>30234600-4-3</t>
  </si>
  <si>
    <t>Flash disk 32 GB</t>
  </si>
  <si>
    <t>Odd.pro výzkum, rozvoj a projekt.podporu</t>
  </si>
  <si>
    <t>UKB, Kamenice 5, budova A17</t>
  </si>
  <si>
    <t>bud. A17/328</t>
  </si>
  <si>
    <t xml:space="preserve">Krejčiříková Alena  </t>
  </si>
  <si>
    <t>133072@mail.muni.cz</t>
  </si>
  <si>
    <t>30233130-1</t>
  </si>
  <si>
    <t>30233130-1-2</t>
  </si>
  <si>
    <t>Přenosný disk 1 TB</t>
  </si>
  <si>
    <t>Děkanát</t>
  </si>
  <si>
    <t>FF, Arna Nováka 1, budova D</t>
  </si>
  <si>
    <t xml:space="preserve">Králíková Zuzana  </t>
  </si>
  <si>
    <t>180891@mail.muni.cz</t>
  </si>
  <si>
    <t>30233130-1-1</t>
  </si>
  <si>
    <t>Přenosný disk 500 GB</t>
  </si>
  <si>
    <t>30234600-4-6</t>
  </si>
  <si>
    <t>Flash disk 4 GB</t>
  </si>
  <si>
    <t>30213300-8-2</t>
  </si>
  <si>
    <t>Specializované PC pro multimédia</t>
  </si>
  <si>
    <t>Chirurgická klinika</t>
  </si>
  <si>
    <t>LF, FN Brno, Jihlavská 20, pavilon L</t>
  </si>
  <si>
    <t>Jihlavská 340/20, 62500 Brno</t>
  </si>
  <si>
    <t>pav. L/7184</t>
  </si>
  <si>
    <t xml:space="preserve">Baráčková Hana  </t>
  </si>
  <si>
    <t>1746@mail.muni.cz</t>
  </si>
  <si>
    <t>30237410-6</t>
  </si>
  <si>
    <t>30237410-6-4</t>
  </si>
  <si>
    <t>Příslušenství - černá myš</t>
  </si>
  <si>
    <t>Psychiatrická klinika</t>
  </si>
  <si>
    <t>LF, FN Brno, Jihlavská 20, pavilon G</t>
  </si>
  <si>
    <t>pav. G/241</t>
  </si>
  <si>
    <t xml:space="preserve">Pazderová Jana  </t>
  </si>
  <si>
    <t>97466@mail.muni.cz</t>
  </si>
  <si>
    <t>532232053,532233706</t>
  </si>
  <si>
    <t>Kontaktní tel.: 532 232 053
Kontaktní mail: jpazder@med.muni.cz</t>
  </si>
  <si>
    <t>30237410-6-2</t>
  </si>
  <si>
    <t>Příslušenství - bezdrátová myš</t>
  </si>
  <si>
    <t>klavesnice a mys doc. Marek</t>
  </si>
  <si>
    <t>30237000-9</t>
  </si>
  <si>
    <t>30237000-9-11</t>
  </si>
  <si>
    <t>Set bezdrátová klávesnice s myší</t>
  </si>
  <si>
    <t>CL RTG difrakce a Bio-SAXS</t>
  </si>
  <si>
    <t>UKB, Kamenice 5, budova A2</t>
  </si>
  <si>
    <t>bud. A2/323</t>
  </si>
  <si>
    <t xml:space="preserve">Paulíková Veronika Ing. </t>
  </si>
  <si>
    <t>235266@mail.muni.cz</t>
  </si>
  <si>
    <t>Flash disky pro CEITEC CŘS</t>
  </si>
  <si>
    <t>Centrální řídící struktura CEITEC</t>
  </si>
  <si>
    <t>CEITEC, Koliště 13a</t>
  </si>
  <si>
    <t>Koliště 1965/13a, 60200 Brno</t>
  </si>
  <si>
    <t xml:space="preserve">Mertová Barbora  </t>
  </si>
  <si>
    <t>113542@mail.muni.cz</t>
  </si>
  <si>
    <t>30231000-7-11</t>
  </si>
  <si>
    <t>Monitor 24" (16:10)</t>
  </si>
  <si>
    <t>Odd.CJV na LF</t>
  </si>
  <si>
    <t>UKB, Kamenice 5, budova A15</t>
  </si>
  <si>
    <t>bud. A15/112</t>
  </si>
  <si>
    <t xml:space="preserve">Vyorálková Jana PhDr. </t>
  </si>
  <si>
    <t>57073@mail.muni.cz</t>
  </si>
  <si>
    <t>Kat.mediál.studií a žurnalistiky</t>
  </si>
  <si>
    <t>FSS, Joštova 10</t>
  </si>
  <si>
    <t>Joštova 218/10, 60200 Brno</t>
  </si>
  <si>
    <t xml:space="preserve">Brabcová Pavlína Ing. </t>
  </si>
  <si>
    <t>110872@mail.muni.cz</t>
  </si>
  <si>
    <t>30233130-1-3</t>
  </si>
  <si>
    <t>Přenosný disk 2 TB</t>
  </si>
  <si>
    <t>30216110-0</t>
  </si>
  <si>
    <t>30216110-0-2</t>
  </si>
  <si>
    <t>Duplexní skener</t>
  </si>
  <si>
    <t>30213300-8-8</t>
  </si>
  <si>
    <t>Kancelářské PC 2</t>
  </si>
  <si>
    <t>Ústav chemie</t>
  </si>
  <si>
    <t>UKB, Kamenice 5, budova A14</t>
  </si>
  <si>
    <t>Červenka Rostislav Mgr. Ph.D.</t>
  </si>
  <si>
    <t>13737@mail.muni.cz</t>
  </si>
  <si>
    <t>30230000-0</t>
  </si>
  <si>
    <t>30230000-0-3</t>
  </si>
  <si>
    <t>Laserové multifunkční zařízení (barevné)</t>
  </si>
  <si>
    <t>FRMU Správní právo IT technika</t>
  </si>
  <si>
    <t>Odd.pro vědu, výzkum a proj.podporu</t>
  </si>
  <si>
    <t>PrF, Veveří 70</t>
  </si>
  <si>
    <t>Veveří 158/70, 61180 Brno</t>
  </si>
  <si>
    <t xml:space="preserve">Jarošová Eva Ing. </t>
  </si>
  <si>
    <t>206641@mail.muni.cz</t>
  </si>
  <si>
    <t>Klinika otorinolaryngologie</t>
  </si>
  <si>
    <t>LF, FNUSA, Pekařská 53, pavilon A</t>
  </si>
  <si>
    <t>Pekařská 664/53, 65691 Brno</t>
  </si>
  <si>
    <t>pav. A/203c</t>
  </si>
  <si>
    <t xml:space="preserve">Podborská Eva  </t>
  </si>
  <si>
    <t>115071@mail.muni.cz</t>
  </si>
  <si>
    <t>30213300-8-7</t>
  </si>
  <si>
    <t>PC OPVK</t>
  </si>
  <si>
    <t>30231000-7-14</t>
  </si>
  <si>
    <t>Monitor 24" OPVK</t>
  </si>
  <si>
    <t>ICT</t>
  </si>
  <si>
    <t>Fyziologický ústav</t>
  </si>
  <si>
    <t>UKB, Kamenice 5, budova A20</t>
  </si>
  <si>
    <t>bud. A20/224</t>
  </si>
  <si>
    <t xml:space="preserve">Neumayerová Lea Mgr. </t>
  </si>
  <si>
    <t>324324@mail.muni.cz</t>
  </si>
  <si>
    <t>30230000-0-5</t>
  </si>
  <si>
    <t>Malé kancelářské multifunkční zařízení</t>
  </si>
  <si>
    <t>I. interní kardioangiolog. klinika</t>
  </si>
  <si>
    <t>LF, FNUSA, Pekařská 53, pavilon C1 - ICRC</t>
  </si>
  <si>
    <t>pav. C1/C-6.066</t>
  </si>
  <si>
    <t xml:space="preserve">Stodůlková Alena  </t>
  </si>
  <si>
    <t>31@mail.muni.cz</t>
  </si>
  <si>
    <t>30231000-7-2</t>
  </si>
  <si>
    <t>Monitor 24"</t>
  </si>
  <si>
    <t>pav. C1/C-6.065</t>
  </si>
  <si>
    <t>30232110-8</t>
  </si>
  <si>
    <t>30232110-8-2</t>
  </si>
  <si>
    <t>Laserová kancelářská tiskárna (barevná)</t>
  </si>
  <si>
    <t>30237460-1</t>
  </si>
  <si>
    <t>30237460-1-3</t>
  </si>
  <si>
    <t>Příslušenství - černá klávesnice</t>
  </si>
  <si>
    <t>30232110-8-1</t>
  </si>
  <si>
    <t>Laserová kancelářská tiskárna</t>
  </si>
  <si>
    <t>Kat.optometrie a ortoptiky</t>
  </si>
  <si>
    <t>pav. A/001</t>
  </si>
  <si>
    <t>Synek Svatopluk doc. MUDr. CSc.</t>
  </si>
  <si>
    <t>1561@mail.muni.cz</t>
  </si>
  <si>
    <t>Sekretariát</t>
  </si>
  <si>
    <t>bud. A17/313</t>
  </si>
  <si>
    <t xml:space="preserve">Buriška Marek Ing. </t>
  </si>
  <si>
    <t>174788@mail.muni.cz</t>
  </si>
  <si>
    <t>Klinika dětské neurologie</t>
  </si>
  <si>
    <t>LF, FN Brno, Černopolní 9, pavilon G</t>
  </si>
  <si>
    <t>Černopolní 212/9, 66263 Brno</t>
  </si>
  <si>
    <t>pav. G/D.G.4.83</t>
  </si>
  <si>
    <t xml:space="preserve">Smejkalová Jitka  </t>
  </si>
  <si>
    <t>169755@mail.muni.cz</t>
  </si>
  <si>
    <t>532234919,532234996</t>
  </si>
  <si>
    <t>flash ZN pp</t>
  </si>
  <si>
    <t>Celkem</t>
  </si>
  <si>
    <t>USB, snímání pohybu optické, připojená kabelem, 3 tlačítka a kolečko, min. délka 120 mm</t>
  </si>
  <si>
    <t>120 mm</t>
  </si>
  <si>
    <t xml:space="preserve">snímání pohybu optické, připojená kabelem délky min. 150 cm, 2 tlačítka a kolečko, min. délka 120 mm </t>
  </si>
  <si>
    <t>USB 3.0</t>
  </si>
  <si>
    <t>8 GB</t>
  </si>
  <si>
    <t>Plný konektor USB 3.0</t>
  </si>
  <si>
    <t>ADATA USB UV128 8GB blue (USB 3.0)</t>
  </si>
  <si>
    <t>16GB Kingston USB 3.0 DataTrav. 101 Gen 3 modrý</t>
  </si>
  <si>
    <t>16 GB</t>
  </si>
  <si>
    <t>Plný USB konektor</t>
  </si>
  <si>
    <t>x86-64 kompatibilní, PassMark CPU Mark 3374</t>
  </si>
  <si>
    <t>4GB</t>
  </si>
  <si>
    <t xml:space="preserve"> 500 GB</t>
  </si>
  <si>
    <t>6 x USB porty celkem, min 2 porty na předním panelu</t>
  </si>
  <si>
    <t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.</t>
  </si>
  <si>
    <t>USB, snímání pohybu optické, připojená kabelem, 3 tlačítka a kolečko, délka 120 mm</t>
  </si>
  <si>
    <t>Oprávněným zaměstnancům zadavatele je i v záruční době umožněno otevření skříně počítače a instalace vlastních pamětí, karet a případně dalších komponent PC. Možnost uzamčení přístupu do BIOSu.</t>
  </si>
  <si>
    <t xml:space="preserve">21,5" </t>
  </si>
  <si>
    <t xml:space="preserve">1920 x min. 1080 </t>
  </si>
  <si>
    <t>178 / 178</t>
  </si>
  <si>
    <t>AOC LCD I2260PWHU</t>
  </si>
  <si>
    <t>Triline HIT I85</t>
  </si>
  <si>
    <t>32 GB</t>
  </si>
  <si>
    <t>32GB Kingston USB 3.0 DataTrav. 101 Gen 3 červený</t>
  </si>
  <si>
    <t>1TB</t>
  </si>
  <si>
    <t>USB, bez externího napájení</t>
  </si>
  <si>
    <t>165 g</t>
  </si>
  <si>
    <t>ADATA HV620 1TB External 2.5" HDD black</t>
  </si>
  <si>
    <t>500 GB</t>
  </si>
  <si>
    <t>141 g</t>
  </si>
  <si>
    <t>Ext.HDD 2,5" Samsung M3 Portable 500GB USB3.0</t>
  </si>
  <si>
    <t>4 GB</t>
  </si>
  <si>
    <t>USB 2.0</t>
  </si>
  <si>
    <t>Plný konektor USB</t>
  </si>
  <si>
    <t>4GB USB ADATA C008 černo/červená</t>
  </si>
  <si>
    <t xml:space="preserve">x86-64 kompatibilní, PassMark CPU </t>
  </si>
  <si>
    <t xml:space="preserve">GIGABYTE GT740
podpora dvou monitorů, max. rozlišením digitál:4096 X 2160, analog:2048 x 1536, 2 video výstupy DVI, PassMark G3D mark 1552, 2 GB VRAM </t>
  </si>
  <si>
    <t xml:space="preserve">miditower 
Počítačová skříň má očko umožňující její uzamčení visacím zámkem. </t>
  </si>
  <si>
    <t>6 x USB celkem, min. 2x USB 3.0, 2 porty na předním panelu</t>
  </si>
  <si>
    <t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</t>
  </si>
  <si>
    <t>Triline Profi I108  midi, H81</t>
  </si>
  <si>
    <t>A4Tech Bloody Gamming V3</t>
  </si>
  <si>
    <t>C-tech myš WLM-01 bezdrátová, černá</t>
  </si>
  <si>
    <t>Klávesnice pro PC, bezdrátová, klávesnice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Shift, samostatný blok numerické klávesnice</t>
  </si>
  <si>
    <t>EVOLVEO WK-210 set bezdr. klávesnice a myši</t>
  </si>
  <si>
    <t>1920 x min. 1200</t>
  </si>
  <si>
    <t xml:space="preserve">178°/178° </t>
  </si>
  <si>
    <t>ASUS VS24AHL</t>
  </si>
  <si>
    <t>2 TB</t>
  </si>
  <si>
    <t>Ext.HDD 3,5" Samsung D3 Station 2 TB USB3.0</t>
  </si>
  <si>
    <t xml:space="preserve">2400 x 2400 </t>
  </si>
  <si>
    <t>HP Scanjet N6310 /A4, 2400x2400dpi, USB</t>
  </si>
  <si>
    <t>8 GB, rozšiřitelná na 16 GB</t>
  </si>
  <si>
    <t xml:space="preserve">85% při 50% zatížení </t>
  </si>
  <si>
    <t xml:space="preserve"> Intel® Core™ i5-4590
x86-64 kompatibilní, Passmark CPU Mark min. 7229 TDP  65 W</t>
  </si>
  <si>
    <t xml:space="preserve">10 USB portů celkem, z toho  2 porty USB 3.0 +4 porty USB 2.0 vzadu a  2 porty USB 3.0+2 porty USB 2.0  na předním panelu </t>
  </si>
  <si>
    <t>Dell Optiplex 7020MT</t>
  </si>
  <si>
    <t xml:space="preserve">barevný laserový </t>
  </si>
  <si>
    <t>22 str./min</t>
  </si>
  <si>
    <t>600x600 dpi</t>
  </si>
  <si>
    <t>250 listů</t>
  </si>
  <si>
    <t>USB 2.0
Ethernet 100 Mb, RJ45</t>
  </si>
  <si>
    <t xml:space="preserve"> 600x600 </t>
  </si>
  <si>
    <t>PCL6, BR-Script3 (jazyková emulace Postscript®3)</t>
  </si>
  <si>
    <t>Brother MFC-9140CDN, A4, 22ppm,PCL6,USB+Eth,duplex</t>
  </si>
  <si>
    <t>"Oprávněným zaměstnancům zadavatele je i v záruční době umožněno otevření skříně počítače a instalace vlastních pamětí, karet a případně dalších komponent PC. Možnost exportu nastavení BIOS na externí médium a importu z média Možnost ochrany BIOS a boot menu heslem. Korektně vyplněné položky BIOS: Base board: vendor a model, Computer: vendor a model"</t>
  </si>
  <si>
    <t>připojená kabelem, USB, s podporou jazyků CZ a EN, standardní rozmístění kláves: klávesy Insert, Delete, Home, End, Page Up, Page Down a směrové šipky ve dvou samostatných blocích, bez dalších funkčních kláves mezi těmito bloky, neredukovaná velikost kláves pravý Shift a BackSpace, výška klávesy přes Enter přes dva řádky kláves, bez přidané funkční klávesy napravo nebo nalevo od klávesy pravý Shift, samostatný blok numerických kláves. Kabel délky 150 cm.</t>
  </si>
  <si>
    <t xml:space="preserve">snímání pohybu optické, připojená kabelem délky min. 150 cm, 2 tlačítka a kolečko,  délka 120 mm </t>
  </si>
  <si>
    <t>Intel Celeron G1840,
x86-64 kompatibilní, PassMark CPU Mark  2963</t>
  </si>
  <si>
    <t xml:space="preserve">podpora rozlišení  1920x1200, 1xVGA, 1 x DVI-I výstup </t>
  </si>
  <si>
    <t xml:space="preserve"> 4 x USB porty celkem, 2 porty na předním panelu</t>
  </si>
  <si>
    <t xml:space="preserve"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</t>
  </si>
  <si>
    <t xml:space="preserve">170°/160° </t>
  </si>
  <si>
    <t>1xHDMI a VGA</t>
  </si>
  <si>
    <t xml:space="preserve">AOC LCD E2470SWHE </t>
  </si>
  <si>
    <t>černobílý laserový</t>
  </si>
  <si>
    <t>20 str./min</t>
  </si>
  <si>
    <t>1200x1200</t>
  </si>
  <si>
    <t>150 listů</t>
  </si>
  <si>
    <t>USB 2.0 (USB kabel musí být součástí dodávky)</t>
  </si>
  <si>
    <t xml:space="preserve">600x600 </t>
  </si>
  <si>
    <t>Xerox WC 3025V/BI, ČB laser. multifunkce A4</t>
  </si>
  <si>
    <t>1920 x min. 1080</t>
  </si>
  <si>
    <t xml:space="preserve"> 170°/160°</t>
  </si>
  <si>
    <t xml:space="preserve">1xDVI-D a VGA </t>
  </si>
  <si>
    <t>AOC LCD e2460Phu 24”wide</t>
  </si>
  <si>
    <t xml:space="preserve">barevná laserová </t>
  </si>
  <si>
    <t>256 MB</t>
  </si>
  <si>
    <t>1200x600 dpi</t>
  </si>
  <si>
    <t>USB 2.0 (USB kabel je součástí dodávky), 
Ethernet 100 Mb, RJ45</t>
  </si>
  <si>
    <t>PCL 6, PS</t>
  </si>
  <si>
    <t>OKI C531dn A4 26/30 ppm ProQ2400 USB LAN</t>
  </si>
  <si>
    <t>Klávesnice pro PC, 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</t>
  </si>
  <si>
    <t>Klávesnice GENIUS KB-M200 USB CZ</t>
  </si>
  <si>
    <t>černobílá laserová</t>
  </si>
  <si>
    <t>33 str./min</t>
  </si>
  <si>
    <t>128 MB</t>
  </si>
  <si>
    <t>1200x1200 dpi</t>
  </si>
  <si>
    <t xml:space="preserve">USB 2.0 (USB kabel je součástí dodávky), 
Ethernet 100 Mb, RJ45 </t>
  </si>
  <si>
    <t xml:space="preserve">PCL 5, PCL 6, PS </t>
  </si>
  <si>
    <t>Lexmark MS312dn,A4,1200x1200dpi,33ppm,duplex</t>
  </si>
  <si>
    <t xml:space="preserve">
        Kategorie: ICT 004-2015 - Počítače, sběr do: 31.08.2015, dodání od: 05.10.2015, vygenerováno: 30.09.2015 08:33</t>
  </si>
  <si>
    <t>Objednávka</t>
  </si>
  <si>
    <t>Zdroj financování objednávky</t>
  </si>
  <si>
    <t>Specifikace předmětu</t>
  </si>
  <si>
    <t>Schválený počet</t>
  </si>
  <si>
    <t>FK stav</t>
  </si>
  <si>
    <t>UČO zodp. osoby</t>
  </si>
  <si>
    <t>Admin. e-mail zodp. osoby</t>
  </si>
  <si>
    <t>Tel. číslo zodp. osoby</t>
  </si>
  <si>
    <t>Zakázka</t>
  </si>
  <si>
    <t>Pracoviště</t>
  </si>
  <si>
    <t>Podzakázka</t>
  </si>
  <si>
    <t>Činnost</t>
  </si>
  <si>
    <t>Fakultní účet</t>
  </si>
  <si>
    <t>Číslo objednávky</t>
  </si>
  <si>
    <t>S</t>
  </si>
  <si>
    <t>2244</t>
  </si>
  <si>
    <t>212700</t>
  </si>
  <si>
    <t xml:space="preserve">   </t>
  </si>
  <si>
    <t>1182</t>
  </si>
  <si>
    <t xml:space="preserve">      </t>
  </si>
  <si>
    <t>OBJ/2127/0036/15</t>
  </si>
  <si>
    <t>Celkem za objednávku</t>
  </si>
  <si>
    <t>1060</t>
  </si>
  <si>
    <t>412500</t>
  </si>
  <si>
    <t>1532</t>
  </si>
  <si>
    <t>OBJ/4101/0988/15</t>
  </si>
  <si>
    <t>2222</t>
  </si>
  <si>
    <t>314020</t>
  </si>
  <si>
    <t>407</t>
  </si>
  <si>
    <t>2112</t>
  </si>
  <si>
    <t>OBJ/3115/0604/15</t>
  </si>
  <si>
    <t>A</t>
  </si>
  <si>
    <t>3208</t>
  </si>
  <si>
    <t>110611</t>
  </si>
  <si>
    <t>2213</t>
  </si>
  <si>
    <t>0001</t>
  </si>
  <si>
    <t>OBJ/1148/0029/15</t>
  </si>
  <si>
    <t>9990</t>
  </si>
  <si>
    <t>219900</t>
  </si>
  <si>
    <t>1111</t>
  </si>
  <si>
    <t>OBJ/2110/0106/15</t>
  </si>
  <si>
    <t>110223</t>
  </si>
  <si>
    <t>OBJ/1143/0002/15</t>
  </si>
  <si>
    <t>3203</t>
  </si>
  <si>
    <t>110222</t>
  </si>
  <si>
    <t>OBJ/1142/0017/15</t>
  </si>
  <si>
    <t>1702</t>
  </si>
  <si>
    <t>711021</t>
  </si>
  <si>
    <t>2195</t>
  </si>
  <si>
    <t>0000</t>
  </si>
  <si>
    <t>OBJ/7122/0295/15</t>
  </si>
  <si>
    <t>6000</t>
  </si>
  <si>
    <t>790000</t>
  </si>
  <si>
    <t>1590</t>
  </si>
  <si>
    <t>OBJ/7901/0083/15</t>
  </si>
  <si>
    <t>119396</t>
  </si>
  <si>
    <t>OBJ/1105/0003/15</t>
  </si>
  <si>
    <t>231500</t>
  </si>
  <si>
    <t>OBJ/2303/0115/15</t>
  </si>
  <si>
    <t>313010</t>
  </si>
  <si>
    <t>320</t>
  </si>
  <si>
    <t>OBJ/3111/0720/15</t>
  </si>
  <si>
    <t>0915</t>
  </si>
  <si>
    <t>221400</t>
  </si>
  <si>
    <t>1183</t>
  </si>
  <si>
    <t>OBJ/2202/0026/15</t>
  </si>
  <si>
    <t>110126</t>
  </si>
  <si>
    <t>OBJ/1101/0428/15</t>
  </si>
  <si>
    <t>110515</t>
  </si>
  <si>
    <t>OBJ/1115/0107/15</t>
  </si>
  <si>
    <t>110115</t>
  </si>
  <si>
    <t>OBJ/1158/0003/15</t>
  </si>
  <si>
    <t>110615</t>
  </si>
  <si>
    <t>OBJ/1185/0010/15</t>
  </si>
  <si>
    <t>119911</t>
  </si>
  <si>
    <t>6001</t>
  </si>
  <si>
    <t>OBJ/1101/0429/15</t>
  </si>
  <si>
    <t>110320</t>
  </si>
  <si>
    <t>OBJ/1170/0003/15</t>
  </si>
  <si>
    <t>1242</t>
  </si>
  <si>
    <t>0002</t>
  </si>
  <si>
    <t>OBJ/1115/0108/15</t>
  </si>
  <si>
    <t>Identifikace nabízené věci</t>
  </si>
  <si>
    <t>Jednotková cena bez DPH v Kč</t>
  </si>
  <si>
    <t>Celková cena za položku (bez DPH) v Kč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</si>
</sst>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d\.mm\.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44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Courier New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63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10" xfId="47" applyBorder="1">
      <alignment/>
      <protection/>
    </xf>
    <xf numFmtId="0" fontId="0" fillId="0" borderId="10" xfId="47" applyBorder="1" applyAlignment="1">
      <alignment horizontal="justify" vertical="center" wrapText="1"/>
      <protection/>
    </xf>
    <xf numFmtId="0" fontId="0" fillId="33" borderId="10" xfId="47" applyFill="1" applyBorder="1" applyAlignment="1">
      <alignment wrapText="1"/>
      <protection/>
    </xf>
    <xf numFmtId="0" fontId="0" fillId="0" borderId="0" xfId="47" applyFill="1">
      <alignment/>
      <protection/>
    </xf>
    <xf numFmtId="0" fontId="43" fillId="0" borderId="0" xfId="0" applyFont="1" applyFill="1" applyAlignment="1">
      <alignment/>
    </xf>
    <xf numFmtId="0" fontId="2" fillId="34" borderId="11" xfId="47" applyFont="1" applyFill="1" applyBorder="1" applyAlignment="1">
      <alignment horizontal="center" vertical="center" wrapText="1"/>
      <protection/>
    </xf>
    <xf numFmtId="0" fontId="0" fillId="33" borderId="10" xfId="47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43" fillId="0" borderId="0" xfId="47" applyFont="1" applyFill="1">
      <alignment/>
      <protection/>
    </xf>
    <xf numFmtId="0" fontId="0" fillId="0" borderId="10" xfId="47" applyBorder="1" applyAlignment="1">
      <alignment vertical="center" wrapText="1"/>
      <protection/>
    </xf>
    <xf numFmtId="0" fontId="2" fillId="34" borderId="10" xfId="47" applyFont="1" applyFill="1" applyBorder="1" applyAlignment="1">
      <alignment horizontal="center" vertical="center" wrapText="1"/>
      <protection/>
    </xf>
    <xf numFmtId="0" fontId="0" fillId="33" borderId="10" xfId="47" applyFill="1" applyBorder="1" applyAlignment="1">
      <alignment vertical="center" wrapText="1"/>
      <protection/>
    </xf>
    <xf numFmtId="0" fontId="0" fillId="0" borderId="12" xfId="47" applyBorder="1" applyAlignment="1">
      <alignment vertical="center" wrapText="1"/>
      <protection/>
    </xf>
    <xf numFmtId="0" fontId="0" fillId="0" borderId="10" xfId="47" applyFill="1" applyBorder="1" applyAlignment="1">
      <alignment vertical="center" wrapText="1"/>
      <protection/>
    </xf>
    <xf numFmtId="0" fontId="0" fillId="0" borderId="10" xfId="47" applyFont="1" applyBorder="1" applyAlignment="1">
      <alignment vertical="center" wrapText="1"/>
      <protection/>
    </xf>
    <xf numFmtId="20" fontId="0" fillId="0" borderId="12" xfId="47" applyNumberFormat="1" applyBorder="1" applyAlignment="1">
      <alignment vertical="center" wrapText="1"/>
      <protection/>
    </xf>
    <xf numFmtId="0" fontId="0" fillId="0" borderId="12" xfId="47" applyBorder="1" applyAlignment="1">
      <alignment horizontal="left" vertical="center" wrapText="1"/>
      <protection/>
    </xf>
    <xf numFmtId="0" fontId="0" fillId="33" borderId="11" xfId="47" applyFill="1" applyBorder="1" applyAlignment="1">
      <alignment vertical="center" wrapText="1"/>
      <protection/>
    </xf>
    <xf numFmtId="0" fontId="0" fillId="0" borderId="0" xfId="47" applyFont="1" applyAlignment="1">
      <alignment vertical="center" wrapText="1"/>
      <protection/>
    </xf>
    <xf numFmtId="0" fontId="0" fillId="0" borderId="0" xfId="47" applyAlignment="1">
      <alignment vertical="center" wrapText="1"/>
      <protection/>
    </xf>
    <xf numFmtId="0" fontId="0" fillId="0" borderId="10" xfId="47" applyBorder="1" applyAlignment="1">
      <alignment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36" borderId="15" xfId="0" applyFont="1" applyFill="1" applyBorder="1" applyAlignment="1" applyProtection="1">
      <alignment horizontal="left" vertical="top" wrapText="1"/>
      <protection locked="0"/>
    </xf>
    <xf numFmtId="3" fontId="0" fillId="0" borderId="0" xfId="0" applyNumberFormat="1" applyFont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3" fillId="37" borderId="16" xfId="0" applyFont="1" applyFill="1" applyBorder="1" applyAlignment="1">
      <alignment horizontal="left" vertical="top"/>
    </xf>
    <xf numFmtId="4" fontId="3" fillId="37" borderId="16" xfId="0" applyNumberFormat="1" applyFont="1" applyFill="1" applyBorder="1" applyAlignment="1">
      <alignment horizontal="right" vertical="top"/>
    </xf>
    <xf numFmtId="0" fontId="3" fillId="0" borderId="17" xfId="0" applyFont="1" applyBorder="1" applyAlignment="1">
      <alignment horizontal="left" vertical="top"/>
    </xf>
    <xf numFmtId="4" fontId="3" fillId="38" borderId="0" xfId="0" applyNumberFormat="1" applyFont="1" applyFill="1" applyAlignment="1">
      <alignment horizontal="right" vertical="top"/>
    </xf>
    <xf numFmtId="0" fontId="3" fillId="37" borderId="16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0" fillId="36" borderId="15" xfId="0" applyFont="1" applyFill="1" applyBorder="1" applyAlignment="1" applyProtection="1">
      <alignment horizontal="left" vertical="top" wrapText="1"/>
      <protection locked="0"/>
    </xf>
    <xf numFmtId="0" fontId="0" fillId="39" borderId="10" xfId="47" applyFill="1" applyBorder="1" applyAlignment="1">
      <alignment horizontal="justify" vertical="center" wrapText="1"/>
      <protection/>
    </xf>
    <xf numFmtId="0" fontId="4" fillId="33" borderId="10" xfId="47" applyFont="1" applyFill="1" applyBorder="1" applyAlignment="1">
      <alignment vertical="center" wrapText="1"/>
      <protection/>
    </xf>
    <xf numFmtId="0" fontId="0" fillId="33" borderId="10" xfId="47" applyFont="1" applyFill="1" applyBorder="1" applyAlignment="1">
      <alignment vertical="center" wrapText="1"/>
      <protection/>
    </xf>
    <xf numFmtId="9" fontId="0" fillId="33" borderId="10" xfId="47" applyNumberFormat="1" applyFill="1" applyBorder="1" applyAlignment="1">
      <alignment horizontal="left" vertical="center" wrapText="1"/>
      <protection/>
    </xf>
    <xf numFmtId="0" fontId="0" fillId="33" borderId="10" xfId="47" applyFill="1" applyBorder="1" applyAlignment="1">
      <alignment horizontal="left" vertical="center" wrapText="1"/>
      <protection/>
    </xf>
    <xf numFmtId="3" fontId="0" fillId="36" borderId="13" xfId="0" applyNumberFormat="1" applyFont="1" applyFill="1" applyBorder="1" applyAlignment="1">
      <alignment horizontal="right" vertical="top"/>
    </xf>
    <xf numFmtId="0" fontId="0" fillId="36" borderId="13" xfId="0" applyFont="1" applyFill="1" applyBorder="1" applyAlignment="1">
      <alignment horizontal="left" vertical="top" wrapText="1"/>
    </xf>
    <xf numFmtId="49" fontId="0" fillId="36" borderId="13" xfId="0" applyNumberFormat="1" applyFont="1" applyFill="1" applyBorder="1" applyAlignment="1">
      <alignment horizontal="left" vertical="top" wrapText="1"/>
    </xf>
    <xf numFmtId="4" fontId="0" fillId="36" borderId="13" xfId="0" applyNumberFormat="1" applyFont="1" applyFill="1" applyBorder="1" applyAlignment="1">
      <alignment horizontal="right" vertical="top"/>
    </xf>
    <xf numFmtId="0" fontId="0" fillId="0" borderId="18" xfId="0" applyBorder="1" applyAlignment="1">
      <alignment/>
    </xf>
    <xf numFmtId="0" fontId="3" fillId="35" borderId="14" xfId="0" applyFont="1" applyFill="1" applyBorder="1" applyAlignment="1">
      <alignment horizontal="center" vertical="center" textRotation="90" wrapText="1"/>
    </xf>
    <xf numFmtId="0" fontId="3" fillId="40" borderId="13" xfId="0" applyFont="1" applyFill="1" applyBorder="1" applyAlignment="1">
      <alignment horizontal="left" vertical="top"/>
    </xf>
    <xf numFmtId="0" fontId="3" fillId="41" borderId="13" xfId="0" applyFont="1" applyFill="1" applyBorder="1" applyAlignment="1">
      <alignment horizontal="center" vertical="center" wrapText="1"/>
    </xf>
    <xf numFmtId="0" fontId="3" fillId="42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43" borderId="19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left" vertical="top"/>
    </xf>
    <xf numFmtId="0" fontId="1" fillId="34" borderId="20" xfId="47" applyFont="1" applyFill="1" applyBorder="1" applyAlignment="1">
      <alignment horizontal="center" vertical="center" wrapText="1"/>
      <protection/>
    </xf>
    <xf numFmtId="0" fontId="1" fillId="34" borderId="21" xfId="47" applyFont="1" applyFill="1" applyBorder="1" applyAlignment="1">
      <alignment horizontal="center" vertical="center"/>
      <protection/>
    </xf>
    <xf numFmtId="0" fontId="1" fillId="34" borderId="10" xfId="47" applyFont="1" applyFill="1" applyBorder="1" applyAlignment="1">
      <alignment horizontal="center" vertical="center" wrapText="1"/>
      <protection/>
    </xf>
    <xf numFmtId="0" fontId="1" fillId="34" borderId="10" xfId="47" applyFont="1" applyFill="1" applyBorder="1" applyAlignment="1">
      <alignment horizontal="center" vertical="center"/>
      <protection/>
    </xf>
    <xf numFmtId="0" fontId="1" fillId="34" borderId="21" xfId="47" applyFont="1" applyFill="1" applyBorder="1" applyAlignment="1">
      <alignment horizontal="center" vertical="center" wrapText="1"/>
      <protection/>
    </xf>
    <xf numFmtId="0" fontId="0" fillId="0" borderId="12" xfId="47" applyBorder="1" applyAlignment="1">
      <alignment horizontal="left" vertical="center" wrapText="1"/>
      <protection/>
    </xf>
    <xf numFmtId="0" fontId="0" fillId="0" borderId="22" xfId="47" applyBorder="1" applyAlignment="1">
      <alignment horizontal="left" vertical="center" wrapText="1"/>
      <protection/>
    </xf>
    <xf numFmtId="0" fontId="0" fillId="0" borderId="23" xfId="47" applyBorder="1" applyAlignment="1">
      <alignment horizontal="left" vertical="center" wrapText="1"/>
      <protection/>
    </xf>
    <xf numFmtId="0" fontId="0" fillId="0" borderId="12" xfId="47" applyBorder="1" applyAlignment="1">
      <alignment horizontal="center" vertical="center" wrapText="1"/>
      <protection/>
    </xf>
    <xf numFmtId="0" fontId="0" fillId="0" borderId="22" xfId="47" applyBorder="1" applyAlignment="1">
      <alignment horizontal="center" vertical="center" wrapText="1"/>
      <protection/>
    </xf>
    <xf numFmtId="0" fontId="0" fillId="0" borderId="23" xfId="47" applyBorder="1" applyAlignment="1">
      <alignment horizontal="center" vertical="center" wrapText="1"/>
      <protection/>
    </xf>
    <xf numFmtId="0" fontId="1" fillId="34" borderId="12" xfId="47" applyFont="1" applyFill="1" applyBorder="1" applyAlignment="1">
      <alignment horizontal="center" vertical="center" wrapText="1"/>
      <protection/>
    </xf>
    <xf numFmtId="0" fontId="1" fillId="34" borderId="23" xfId="47" applyFont="1" applyFill="1" applyBorder="1" applyAlignment="1">
      <alignment horizontal="center" vertical="center" wrapText="1"/>
      <protection/>
    </xf>
    <xf numFmtId="0" fontId="0" fillId="0" borderId="10" xfId="47" applyBorder="1" applyAlignment="1">
      <alignment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3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7.28125" style="0" customWidth="1"/>
    <col min="2" max="2" width="37.421875" style="0" hidden="1" customWidth="1"/>
    <col min="3" max="3" width="8.140625" style="0" customWidth="1"/>
    <col min="4" max="4" width="18.7109375" style="0" hidden="1" customWidth="1"/>
    <col min="5" max="5" width="14.00390625" style="0" customWidth="1"/>
    <col min="6" max="6" width="34.8515625" style="0" bestFit="1" customWidth="1"/>
    <col min="7" max="7" width="51.140625" style="0" bestFit="1" customWidth="1"/>
    <col min="8" max="8" width="36.421875" style="0" bestFit="1" customWidth="1"/>
    <col min="9" max="9" width="38.7109375" style="0" hidden="1" customWidth="1"/>
    <col min="10" max="10" width="4.28125" style="0" customWidth="1"/>
    <col min="11" max="11" width="7.00390625" style="0" hidden="1" customWidth="1"/>
    <col min="12" max="12" width="3.28125" style="0" bestFit="1" customWidth="1"/>
    <col min="13" max="13" width="4.7109375" style="0" hidden="1" customWidth="1"/>
    <col min="14" max="14" width="13.00390625" style="0" hidden="1" customWidth="1"/>
    <col min="15" max="17" width="25.7109375" style="0" customWidth="1"/>
    <col min="18" max="18" width="4.28125" style="0" customWidth="1"/>
    <col min="19" max="19" width="15.8515625" style="0" bestFit="1" customWidth="1"/>
    <col min="20" max="20" width="10.57421875" style="0" hidden="1" customWidth="1"/>
    <col min="21" max="21" width="21.140625" style="0" bestFit="1" customWidth="1"/>
    <col min="22" max="22" width="21.00390625" style="0" customWidth="1"/>
    <col min="23" max="23" width="10.8515625" style="0" customWidth="1"/>
    <col min="24" max="24" width="32.7109375" style="0" customWidth="1"/>
    <col min="25" max="25" width="6.140625" style="0" customWidth="1"/>
    <col min="26" max="26" width="8.00390625" style="0" customWidth="1"/>
    <col min="27" max="27" width="4.57421875" style="0" customWidth="1"/>
    <col min="28" max="28" width="5.7109375" style="0" customWidth="1"/>
    <col min="29" max="29" width="6.140625" style="0" customWidth="1"/>
    <col min="30" max="30" width="17.7109375" style="0" customWidth="1"/>
    <col min="31" max="31" width="21.140625" style="0" customWidth="1"/>
    <col min="32" max="32" width="11.00390625" style="0" customWidth="1"/>
  </cols>
  <sheetData>
    <row r="1" spans="1:32" ht="16.5" customHeight="1">
      <c r="A1" s="48" t="s">
        <v>479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1:32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16.5" customHeight="1">
      <c r="A3" s="49" t="s">
        <v>190</v>
      </c>
      <c r="B3" s="49"/>
      <c r="C3" s="49"/>
      <c r="D3" s="49"/>
      <c r="E3" s="49"/>
      <c r="F3" s="49"/>
      <c r="G3" s="49"/>
      <c r="H3" s="49"/>
      <c r="I3" s="50" t="s">
        <v>191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</row>
    <row r="4" spans="1:32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2" t="s">
        <v>480</v>
      </c>
      <c r="M4" s="52"/>
      <c r="N4" s="53" t="s">
        <v>192</v>
      </c>
      <c r="O4" s="53"/>
      <c r="P4" s="53"/>
      <c r="Q4" s="53"/>
      <c r="R4" s="53"/>
      <c r="S4" s="53"/>
      <c r="T4" s="51"/>
      <c r="U4" s="51"/>
      <c r="V4" s="51"/>
      <c r="W4" s="51"/>
      <c r="X4" s="51"/>
      <c r="Y4" s="52" t="s">
        <v>481</v>
      </c>
      <c r="Z4" s="52"/>
      <c r="AA4" s="52"/>
      <c r="AB4" s="52"/>
      <c r="AC4" s="52"/>
      <c r="AD4" s="52" t="s">
        <v>480</v>
      </c>
      <c r="AE4" s="52"/>
      <c r="AF4" s="23"/>
    </row>
    <row r="5" spans="1:32" ht="98.25" customHeight="1">
      <c r="A5" s="47" t="s">
        <v>193</v>
      </c>
      <c r="B5" s="47" t="s">
        <v>194</v>
      </c>
      <c r="C5" s="47" t="s">
        <v>195</v>
      </c>
      <c r="D5" s="24" t="s">
        <v>196</v>
      </c>
      <c r="E5" s="24" t="s">
        <v>197</v>
      </c>
      <c r="F5" s="24" t="s">
        <v>198</v>
      </c>
      <c r="G5" s="24" t="s">
        <v>562</v>
      </c>
      <c r="H5" s="24" t="s">
        <v>199</v>
      </c>
      <c r="I5" s="24" t="s">
        <v>482</v>
      </c>
      <c r="J5" s="47" t="s">
        <v>200</v>
      </c>
      <c r="K5" s="47" t="s">
        <v>201</v>
      </c>
      <c r="L5" s="47" t="s">
        <v>483</v>
      </c>
      <c r="M5" s="24" t="s">
        <v>484</v>
      </c>
      <c r="N5" s="24" t="s">
        <v>202</v>
      </c>
      <c r="O5" s="24" t="s">
        <v>203</v>
      </c>
      <c r="P5" s="24" t="s">
        <v>204</v>
      </c>
      <c r="Q5" s="24" t="s">
        <v>205</v>
      </c>
      <c r="R5" s="47" t="s">
        <v>206</v>
      </c>
      <c r="S5" s="47" t="s">
        <v>207</v>
      </c>
      <c r="T5" s="24" t="s">
        <v>485</v>
      </c>
      <c r="U5" s="24" t="s">
        <v>208</v>
      </c>
      <c r="V5" s="24" t="s">
        <v>486</v>
      </c>
      <c r="W5" s="24" t="s">
        <v>487</v>
      </c>
      <c r="X5" s="24" t="s">
        <v>209</v>
      </c>
      <c r="Y5" s="47" t="s">
        <v>488</v>
      </c>
      <c r="Z5" s="47" t="s">
        <v>489</v>
      </c>
      <c r="AA5" s="47" t="s">
        <v>490</v>
      </c>
      <c r="AB5" s="47" t="s">
        <v>491</v>
      </c>
      <c r="AC5" s="47" t="s">
        <v>492</v>
      </c>
      <c r="AD5" s="24" t="s">
        <v>493</v>
      </c>
      <c r="AE5" s="24" t="s">
        <v>563</v>
      </c>
      <c r="AF5" s="24" t="s">
        <v>564</v>
      </c>
    </row>
    <row r="6" spans="1:32" ht="13.5" thickBot="1">
      <c r="A6" s="25">
        <v>54833</v>
      </c>
      <c r="B6" s="26" t="s">
        <v>210</v>
      </c>
      <c r="C6" s="25">
        <v>158882</v>
      </c>
      <c r="D6" s="26" t="s">
        <v>211</v>
      </c>
      <c r="E6" s="26" t="s">
        <v>212</v>
      </c>
      <c r="F6" s="26" t="s">
        <v>213</v>
      </c>
      <c r="G6" s="27" t="s">
        <v>384</v>
      </c>
      <c r="H6" s="26" t="s">
        <v>214</v>
      </c>
      <c r="I6" s="26"/>
      <c r="J6" s="26" t="s">
        <v>215</v>
      </c>
      <c r="K6" s="28">
        <v>10</v>
      </c>
      <c r="L6" s="42">
        <v>10</v>
      </c>
      <c r="M6" s="43" t="s">
        <v>494</v>
      </c>
      <c r="N6" s="26">
        <v>212700</v>
      </c>
      <c r="O6" s="26" t="s">
        <v>216</v>
      </c>
      <c r="P6" s="26" t="s">
        <v>217</v>
      </c>
      <c r="Q6" s="26" t="s">
        <v>218</v>
      </c>
      <c r="R6" s="26">
        <v>3</v>
      </c>
      <c r="S6" s="26" t="s">
        <v>219</v>
      </c>
      <c r="T6" s="26">
        <v>645</v>
      </c>
      <c r="U6" s="26" t="s">
        <v>220</v>
      </c>
      <c r="V6" s="26" t="s">
        <v>221</v>
      </c>
      <c r="W6" s="26">
        <v>549491575</v>
      </c>
      <c r="X6" s="26"/>
      <c r="Y6" s="44" t="s">
        <v>495</v>
      </c>
      <c r="Z6" s="44" t="s">
        <v>496</v>
      </c>
      <c r="AA6" s="44" t="s">
        <v>497</v>
      </c>
      <c r="AB6" s="44" t="s">
        <v>498</v>
      </c>
      <c r="AC6" s="44" t="s">
        <v>499</v>
      </c>
      <c r="AD6" s="43" t="s">
        <v>500</v>
      </c>
      <c r="AE6" s="45">
        <v>88</v>
      </c>
      <c r="AF6" s="29">
        <f>ROUND($L$6*$AE$6,2)</f>
        <v>880</v>
      </c>
    </row>
    <row r="7" spans="1:32" ht="13.5" thickTop="1">
      <c r="A7" s="54"/>
      <c r="B7" s="54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4" t="s">
        <v>501</v>
      </c>
      <c r="AF7" s="31">
        <f>SUM($AF$6:$AF$6)</f>
        <v>880</v>
      </c>
    </row>
    <row r="8" spans="1:32" ht="12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2" ht="26.25" thickBot="1">
      <c r="A9" s="25">
        <v>55021</v>
      </c>
      <c r="B9" s="26"/>
      <c r="C9" s="25">
        <v>159965</v>
      </c>
      <c r="D9" s="26" t="s">
        <v>211</v>
      </c>
      <c r="E9" s="26" t="s">
        <v>222</v>
      </c>
      <c r="F9" s="26" t="s">
        <v>223</v>
      </c>
      <c r="G9" s="27" t="s">
        <v>385</v>
      </c>
      <c r="H9" s="26" t="s">
        <v>214</v>
      </c>
      <c r="I9" s="26"/>
      <c r="J9" s="26" t="s">
        <v>215</v>
      </c>
      <c r="K9" s="28">
        <v>3</v>
      </c>
      <c r="L9" s="42">
        <v>3</v>
      </c>
      <c r="M9" s="43" t="s">
        <v>494</v>
      </c>
      <c r="N9" s="26">
        <v>412500</v>
      </c>
      <c r="O9" s="26" t="s">
        <v>224</v>
      </c>
      <c r="P9" s="26" t="s">
        <v>225</v>
      </c>
      <c r="Q9" s="26" t="s">
        <v>226</v>
      </c>
      <c r="R9" s="26"/>
      <c r="S9" s="26" t="s">
        <v>149</v>
      </c>
      <c r="T9" s="26">
        <v>32236</v>
      </c>
      <c r="U9" s="26" t="s">
        <v>227</v>
      </c>
      <c r="V9" s="26" t="s">
        <v>228</v>
      </c>
      <c r="W9" s="26">
        <v>549497759</v>
      </c>
      <c r="X9" s="26"/>
      <c r="Y9" s="44" t="s">
        <v>502</v>
      </c>
      <c r="Z9" s="44" t="s">
        <v>503</v>
      </c>
      <c r="AA9" s="44" t="s">
        <v>497</v>
      </c>
      <c r="AB9" s="44" t="s">
        <v>504</v>
      </c>
      <c r="AC9" s="44" t="s">
        <v>499</v>
      </c>
      <c r="AD9" s="43" t="s">
        <v>505</v>
      </c>
      <c r="AE9" s="45">
        <v>135</v>
      </c>
      <c r="AF9" s="29">
        <f>ROUND($L$9*$AE$9,2)</f>
        <v>405</v>
      </c>
    </row>
    <row r="10" spans="1:32" ht="13.5" thickTop="1">
      <c r="A10" s="54"/>
      <c r="B10" s="54"/>
      <c r="C10" s="54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4" t="s">
        <v>501</v>
      </c>
      <c r="AF10" s="31">
        <f>SUM($AF$9:$AF$9)</f>
        <v>405</v>
      </c>
    </row>
    <row r="11" spans="1:32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1:32" ht="25.5">
      <c r="A12" s="25">
        <v>55061</v>
      </c>
      <c r="B12" s="26"/>
      <c r="C12" s="25">
        <v>160032</v>
      </c>
      <c r="D12" s="26" t="s">
        <v>229</v>
      </c>
      <c r="E12" s="26" t="s">
        <v>230</v>
      </c>
      <c r="F12" s="26" t="s">
        <v>231</v>
      </c>
      <c r="G12" s="27" t="s">
        <v>399</v>
      </c>
      <c r="H12" s="26" t="s">
        <v>214</v>
      </c>
      <c r="I12" s="26"/>
      <c r="J12" s="26" t="s">
        <v>215</v>
      </c>
      <c r="K12" s="28">
        <v>1</v>
      </c>
      <c r="L12" s="42">
        <v>1</v>
      </c>
      <c r="M12" s="43" t="s">
        <v>494</v>
      </c>
      <c r="N12" s="26">
        <v>314020</v>
      </c>
      <c r="O12" s="26" t="s">
        <v>232</v>
      </c>
      <c r="P12" s="26" t="s">
        <v>233</v>
      </c>
      <c r="Q12" s="26" t="s">
        <v>234</v>
      </c>
      <c r="R12" s="26">
        <v>3</v>
      </c>
      <c r="S12" s="26" t="s">
        <v>235</v>
      </c>
      <c r="T12" s="26">
        <v>8513</v>
      </c>
      <c r="U12" s="26" t="s">
        <v>236</v>
      </c>
      <c r="V12" s="26" t="s">
        <v>237</v>
      </c>
      <c r="W12" s="26">
        <v>549496799</v>
      </c>
      <c r="X12" s="26"/>
      <c r="Y12" s="44" t="s">
        <v>506</v>
      </c>
      <c r="Z12" s="44" t="s">
        <v>507</v>
      </c>
      <c r="AA12" s="44" t="s">
        <v>508</v>
      </c>
      <c r="AB12" s="44" t="s">
        <v>509</v>
      </c>
      <c r="AC12" s="44" t="s">
        <v>499</v>
      </c>
      <c r="AD12" s="43" t="s">
        <v>510</v>
      </c>
      <c r="AE12" s="45">
        <v>10080</v>
      </c>
      <c r="AF12" s="29">
        <f>ROUND($L$12*$AE$12,2)</f>
        <v>10080</v>
      </c>
    </row>
    <row r="13" spans="1:32" ht="26.25" thickBot="1">
      <c r="A13" s="25">
        <v>55061</v>
      </c>
      <c r="B13" s="26"/>
      <c r="C13" s="25">
        <v>160033</v>
      </c>
      <c r="D13" s="26" t="s">
        <v>238</v>
      </c>
      <c r="E13" s="26" t="s">
        <v>239</v>
      </c>
      <c r="F13" s="26" t="s">
        <v>240</v>
      </c>
      <c r="G13" s="36" t="s">
        <v>398</v>
      </c>
      <c r="H13" s="26" t="s">
        <v>214</v>
      </c>
      <c r="I13" s="26"/>
      <c r="J13" s="26" t="s">
        <v>215</v>
      </c>
      <c r="K13" s="28">
        <v>2</v>
      </c>
      <c r="L13" s="42">
        <v>2</v>
      </c>
      <c r="M13" s="43" t="s">
        <v>494</v>
      </c>
      <c r="N13" s="26">
        <v>314020</v>
      </c>
      <c r="O13" s="26" t="s">
        <v>232</v>
      </c>
      <c r="P13" s="26" t="s">
        <v>233</v>
      </c>
      <c r="Q13" s="26" t="s">
        <v>234</v>
      </c>
      <c r="R13" s="26">
        <v>3</v>
      </c>
      <c r="S13" s="26" t="s">
        <v>235</v>
      </c>
      <c r="T13" s="26">
        <v>8513</v>
      </c>
      <c r="U13" s="26" t="s">
        <v>236</v>
      </c>
      <c r="V13" s="26" t="s">
        <v>237</v>
      </c>
      <c r="W13" s="26">
        <v>549496799</v>
      </c>
      <c r="X13" s="26"/>
      <c r="Y13" s="44" t="s">
        <v>506</v>
      </c>
      <c r="Z13" s="44" t="s">
        <v>507</v>
      </c>
      <c r="AA13" s="44" t="s">
        <v>508</v>
      </c>
      <c r="AB13" s="44" t="s">
        <v>509</v>
      </c>
      <c r="AC13" s="44" t="s">
        <v>499</v>
      </c>
      <c r="AD13" s="43" t="s">
        <v>510</v>
      </c>
      <c r="AE13" s="45">
        <v>3890</v>
      </c>
      <c r="AF13" s="29">
        <f>ROUND($L$13*$AE$13,2)</f>
        <v>7780</v>
      </c>
    </row>
    <row r="14" spans="1:32" ht="13.5" thickTop="1">
      <c r="A14" s="54"/>
      <c r="B14" s="54"/>
      <c r="C14" s="54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4" t="s">
        <v>501</v>
      </c>
      <c r="AF14" s="31">
        <f>SUM($AF$12:$AF$13)</f>
        <v>17860</v>
      </c>
    </row>
    <row r="15" spans="1:32" ht="12.7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1:32" ht="26.25" thickBot="1">
      <c r="A16" s="25">
        <v>55222</v>
      </c>
      <c r="B16" s="26" t="s">
        <v>241</v>
      </c>
      <c r="C16" s="25">
        <v>160377</v>
      </c>
      <c r="D16" s="26" t="s">
        <v>211</v>
      </c>
      <c r="E16" s="26" t="s">
        <v>242</v>
      </c>
      <c r="F16" s="26" t="s">
        <v>243</v>
      </c>
      <c r="G16" s="36" t="s">
        <v>401</v>
      </c>
      <c r="H16" s="26" t="s">
        <v>214</v>
      </c>
      <c r="I16" s="26"/>
      <c r="J16" s="26" t="s">
        <v>215</v>
      </c>
      <c r="K16" s="28">
        <v>6</v>
      </c>
      <c r="L16" s="42">
        <v>6</v>
      </c>
      <c r="M16" s="43" t="s">
        <v>511</v>
      </c>
      <c r="N16" s="26">
        <v>119920</v>
      </c>
      <c r="O16" s="26" t="s">
        <v>244</v>
      </c>
      <c r="P16" s="26" t="s">
        <v>245</v>
      </c>
      <c r="Q16" s="26" t="s">
        <v>234</v>
      </c>
      <c r="R16" s="26">
        <v>3</v>
      </c>
      <c r="S16" s="26" t="s">
        <v>246</v>
      </c>
      <c r="T16" s="26">
        <v>133072</v>
      </c>
      <c r="U16" s="26" t="s">
        <v>247</v>
      </c>
      <c r="V16" s="26" t="s">
        <v>248</v>
      </c>
      <c r="W16" s="26">
        <v>549495006</v>
      </c>
      <c r="X16" s="26"/>
      <c r="Y16" s="44" t="s">
        <v>512</v>
      </c>
      <c r="Z16" s="44" t="s">
        <v>513</v>
      </c>
      <c r="AA16" s="44" t="s">
        <v>497</v>
      </c>
      <c r="AB16" s="44" t="s">
        <v>514</v>
      </c>
      <c r="AC16" s="44" t="s">
        <v>515</v>
      </c>
      <c r="AD16" s="43" t="s">
        <v>516</v>
      </c>
      <c r="AE16" s="45">
        <v>250</v>
      </c>
      <c r="AF16" s="29">
        <f>ROUND($L$16*$AE$16,2)</f>
        <v>1500</v>
      </c>
    </row>
    <row r="17" spans="1:32" ht="13.5" thickTop="1">
      <c r="A17" s="54"/>
      <c r="B17" s="54"/>
      <c r="C17" s="54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4" t="s">
        <v>501</v>
      </c>
      <c r="AF17" s="31">
        <f>SUM($AF$16:$AF$16)</f>
        <v>1500</v>
      </c>
    </row>
    <row r="18" spans="1:32" ht="12.7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32" ht="12.75">
      <c r="A19" s="25">
        <v>55259</v>
      </c>
      <c r="B19" s="26"/>
      <c r="C19" s="25">
        <v>160416</v>
      </c>
      <c r="D19" s="26" t="s">
        <v>249</v>
      </c>
      <c r="E19" s="26" t="s">
        <v>250</v>
      </c>
      <c r="F19" s="26" t="s">
        <v>251</v>
      </c>
      <c r="G19" s="27" t="s">
        <v>405</v>
      </c>
      <c r="H19" s="26" t="s">
        <v>214</v>
      </c>
      <c r="I19" s="26"/>
      <c r="J19" s="26" t="s">
        <v>215</v>
      </c>
      <c r="K19" s="28">
        <v>3</v>
      </c>
      <c r="L19" s="42">
        <v>3</v>
      </c>
      <c r="M19" s="43" t="s">
        <v>494</v>
      </c>
      <c r="N19" s="26">
        <v>219900</v>
      </c>
      <c r="O19" s="26" t="s">
        <v>252</v>
      </c>
      <c r="P19" s="26" t="s">
        <v>253</v>
      </c>
      <c r="Q19" s="26" t="s">
        <v>218</v>
      </c>
      <c r="R19" s="26"/>
      <c r="S19" s="26" t="s">
        <v>149</v>
      </c>
      <c r="T19" s="26">
        <v>180891</v>
      </c>
      <c r="U19" s="26" t="s">
        <v>254</v>
      </c>
      <c r="V19" s="26" t="s">
        <v>255</v>
      </c>
      <c r="W19" s="26">
        <v>549494666</v>
      </c>
      <c r="X19" s="26"/>
      <c r="Y19" s="44" t="s">
        <v>517</v>
      </c>
      <c r="Z19" s="44" t="s">
        <v>518</v>
      </c>
      <c r="AA19" s="44" t="s">
        <v>497</v>
      </c>
      <c r="AB19" s="44" t="s">
        <v>519</v>
      </c>
      <c r="AC19" s="44" t="s">
        <v>499</v>
      </c>
      <c r="AD19" s="43" t="s">
        <v>520</v>
      </c>
      <c r="AE19" s="45">
        <v>1450</v>
      </c>
      <c r="AF19" s="29">
        <f>ROUND($L$19*$AE$19,2)</f>
        <v>4350</v>
      </c>
    </row>
    <row r="20" spans="1:32" ht="12.75">
      <c r="A20" s="25">
        <v>55259</v>
      </c>
      <c r="B20" s="26"/>
      <c r="C20" s="25">
        <v>161181</v>
      </c>
      <c r="D20" s="26" t="s">
        <v>249</v>
      </c>
      <c r="E20" s="26" t="s">
        <v>256</v>
      </c>
      <c r="F20" s="26" t="s">
        <v>257</v>
      </c>
      <c r="G20" s="36" t="s">
        <v>408</v>
      </c>
      <c r="H20" s="26" t="s">
        <v>214</v>
      </c>
      <c r="I20" s="26"/>
      <c r="J20" s="26" t="s">
        <v>215</v>
      </c>
      <c r="K20" s="28">
        <v>2</v>
      </c>
      <c r="L20" s="42">
        <v>2</v>
      </c>
      <c r="M20" s="43" t="s">
        <v>494</v>
      </c>
      <c r="N20" s="26">
        <v>219900</v>
      </c>
      <c r="O20" s="26" t="s">
        <v>252</v>
      </c>
      <c r="P20" s="26" t="s">
        <v>253</v>
      </c>
      <c r="Q20" s="26" t="s">
        <v>218</v>
      </c>
      <c r="R20" s="26"/>
      <c r="S20" s="26" t="s">
        <v>149</v>
      </c>
      <c r="T20" s="26">
        <v>180891</v>
      </c>
      <c r="U20" s="26" t="s">
        <v>254</v>
      </c>
      <c r="V20" s="26" t="s">
        <v>255</v>
      </c>
      <c r="W20" s="26">
        <v>549494666</v>
      </c>
      <c r="X20" s="26"/>
      <c r="Y20" s="44" t="s">
        <v>517</v>
      </c>
      <c r="Z20" s="44" t="s">
        <v>518</v>
      </c>
      <c r="AA20" s="44" t="s">
        <v>497</v>
      </c>
      <c r="AB20" s="44" t="s">
        <v>519</v>
      </c>
      <c r="AC20" s="44" t="s">
        <v>499</v>
      </c>
      <c r="AD20" s="43" t="s">
        <v>520</v>
      </c>
      <c r="AE20" s="45">
        <v>1150</v>
      </c>
      <c r="AF20" s="29">
        <f>ROUND($L$20*$AE$20,2)</f>
        <v>2300</v>
      </c>
    </row>
    <row r="21" spans="1:32" ht="12.75">
      <c r="A21" s="25">
        <v>55259</v>
      </c>
      <c r="B21" s="26"/>
      <c r="C21" s="25">
        <v>161182</v>
      </c>
      <c r="D21" s="26" t="s">
        <v>211</v>
      </c>
      <c r="E21" s="26" t="s">
        <v>258</v>
      </c>
      <c r="F21" s="26" t="s">
        <v>259</v>
      </c>
      <c r="G21" s="27" t="s">
        <v>412</v>
      </c>
      <c r="H21" s="26" t="s">
        <v>214</v>
      </c>
      <c r="I21" s="26"/>
      <c r="J21" s="26" t="s">
        <v>215</v>
      </c>
      <c r="K21" s="28">
        <v>7</v>
      </c>
      <c r="L21" s="42">
        <v>7</v>
      </c>
      <c r="M21" s="43" t="s">
        <v>494</v>
      </c>
      <c r="N21" s="26">
        <v>219900</v>
      </c>
      <c r="O21" s="26" t="s">
        <v>252</v>
      </c>
      <c r="P21" s="26" t="s">
        <v>253</v>
      </c>
      <c r="Q21" s="26" t="s">
        <v>218</v>
      </c>
      <c r="R21" s="26"/>
      <c r="S21" s="26" t="s">
        <v>149</v>
      </c>
      <c r="T21" s="26">
        <v>180891</v>
      </c>
      <c r="U21" s="26" t="s">
        <v>254</v>
      </c>
      <c r="V21" s="26" t="s">
        <v>255</v>
      </c>
      <c r="W21" s="26">
        <v>549494666</v>
      </c>
      <c r="X21" s="26"/>
      <c r="Y21" s="44" t="s">
        <v>517</v>
      </c>
      <c r="Z21" s="44" t="s">
        <v>518</v>
      </c>
      <c r="AA21" s="44" t="s">
        <v>497</v>
      </c>
      <c r="AB21" s="44" t="s">
        <v>519</v>
      </c>
      <c r="AC21" s="44" t="s">
        <v>499</v>
      </c>
      <c r="AD21" s="43" t="s">
        <v>520</v>
      </c>
      <c r="AE21" s="45">
        <v>77</v>
      </c>
      <c r="AF21" s="29">
        <f>ROUND($L$21*$AE$21,2)</f>
        <v>539</v>
      </c>
    </row>
    <row r="22" spans="1:32" ht="13.5" thickBot="1">
      <c r="A22" s="25">
        <v>55259</v>
      </c>
      <c r="B22" s="26"/>
      <c r="C22" s="25">
        <v>161191</v>
      </c>
      <c r="D22" s="26" t="s">
        <v>211</v>
      </c>
      <c r="E22" s="26" t="s">
        <v>222</v>
      </c>
      <c r="F22" s="26" t="s">
        <v>223</v>
      </c>
      <c r="G22" s="27" t="s">
        <v>385</v>
      </c>
      <c r="H22" s="26" t="s">
        <v>214</v>
      </c>
      <c r="I22" s="26"/>
      <c r="J22" s="26" t="s">
        <v>215</v>
      </c>
      <c r="K22" s="28">
        <v>2</v>
      </c>
      <c r="L22" s="42">
        <v>2</v>
      </c>
      <c r="M22" s="43" t="s">
        <v>494</v>
      </c>
      <c r="N22" s="26">
        <v>219900</v>
      </c>
      <c r="O22" s="26" t="s">
        <v>252</v>
      </c>
      <c r="P22" s="26" t="s">
        <v>253</v>
      </c>
      <c r="Q22" s="26" t="s">
        <v>218</v>
      </c>
      <c r="R22" s="26"/>
      <c r="S22" s="26" t="s">
        <v>149</v>
      </c>
      <c r="T22" s="26">
        <v>180891</v>
      </c>
      <c r="U22" s="26" t="s">
        <v>254</v>
      </c>
      <c r="V22" s="26" t="s">
        <v>255</v>
      </c>
      <c r="W22" s="26">
        <v>549494666</v>
      </c>
      <c r="X22" s="26"/>
      <c r="Y22" s="44" t="s">
        <v>517</v>
      </c>
      <c r="Z22" s="44" t="s">
        <v>518</v>
      </c>
      <c r="AA22" s="44" t="s">
        <v>497</v>
      </c>
      <c r="AB22" s="44" t="s">
        <v>519</v>
      </c>
      <c r="AC22" s="44" t="s">
        <v>499</v>
      </c>
      <c r="AD22" s="43" t="s">
        <v>520</v>
      </c>
      <c r="AE22" s="45">
        <v>135</v>
      </c>
      <c r="AF22" s="29">
        <f>ROUND($L$22*$AE$22,2)</f>
        <v>270</v>
      </c>
    </row>
    <row r="23" spans="1:32" ht="13.5" thickTop="1">
      <c r="A23" s="54"/>
      <c r="B23" s="54"/>
      <c r="C23" s="54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4" t="s">
        <v>501</v>
      </c>
      <c r="AF23" s="31">
        <f>SUM($AF$19:$AF$22)</f>
        <v>7459</v>
      </c>
    </row>
    <row r="24" spans="1:32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</row>
    <row r="25" spans="1:32" ht="25.5">
      <c r="A25" s="25">
        <v>55267</v>
      </c>
      <c r="B25" s="26"/>
      <c r="C25" s="25">
        <v>160482</v>
      </c>
      <c r="D25" s="26" t="s">
        <v>229</v>
      </c>
      <c r="E25" s="26" t="s">
        <v>260</v>
      </c>
      <c r="F25" s="26" t="s">
        <v>261</v>
      </c>
      <c r="G25" s="36" t="s">
        <v>418</v>
      </c>
      <c r="H25" s="26" t="s">
        <v>214</v>
      </c>
      <c r="I25" s="26"/>
      <c r="J25" s="26" t="s">
        <v>215</v>
      </c>
      <c r="K25" s="28">
        <v>1</v>
      </c>
      <c r="L25" s="42">
        <v>1</v>
      </c>
      <c r="M25" s="43" t="s">
        <v>511</v>
      </c>
      <c r="N25" s="26">
        <v>110223</v>
      </c>
      <c r="O25" s="26" t="s">
        <v>262</v>
      </c>
      <c r="P25" s="26" t="s">
        <v>263</v>
      </c>
      <c r="Q25" s="26" t="s">
        <v>264</v>
      </c>
      <c r="R25" s="26">
        <v>7</v>
      </c>
      <c r="S25" s="26" t="s">
        <v>265</v>
      </c>
      <c r="T25" s="26">
        <v>1746</v>
      </c>
      <c r="U25" s="26" t="s">
        <v>266</v>
      </c>
      <c r="V25" s="26" t="s">
        <v>267</v>
      </c>
      <c r="W25" s="26">
        <v>532232983</v>
      </c>
      <c r="X25" s="26"/>
      <c r="Y25" s="44" t="s">
        <v>519</v>
      </c>
      <c r="Z25" s="44" t="s">
        <v>521</v>
      </c>
      <c r="AA25" s="44" t="s">
        <v>497</v>
      </c>
      <c r="AB25" s="44" t="s">
        <v>519</v>
      </c>
      <c r="AC25" s="44" t="s">
        <v>515</v>
      </c>
      <c r="AD25" s="43" t="s">
        <v>522</v>
      </c>
      <c r="AE25" s="45">
        <v>14650</v>
      </c>
      <c r="AF25" s="29">
        <f>ROUND($L$25*$AE$25,2)</f>
        <v>14650</v>
      </c>
    </row>
    <row r="26" spans="1:32" ht="26.25" thickBot="1">
      <c r="A26" s="25">
        <v>55267</v>
      </c>
      <c r="B26" s="26"/>
      <c r="C26" s="25">
        <v>160484</v>
      </c>
      <c r="D26" s="26" t="s">
        <v>229</v>
      </c>
      <c r="E26" s="26" t="s">
        <v>230</v>
      </c>
      <c r="F26" s="26" t="s">
        <v>231</v>
      </c>
      <c r="G26" s="27" t="s">
        <v>399</v>
      </c>
      <c r="H26" s="26" t="s">
        <v>214</v>
      </c>
      <c r="I26" s="26"/>
      <c r="J26" s="26" t="s">
        <v>215</v>
      </c>
      <c r="K26" s="28">
        <v>1</v>
      </c>
      <c r="L26" s="42">
        <v>1</v>
      </c>
      <c r="M26" s="43" t="s">
        <v>511</v>
      </c>
      <c r="N26" s="26">
        <v>110223</v>
      </c>
      <c r="O26" s="26" t="s">
        <v>262</v>
      </c>
      <c r="P26" s="26" t="s">
        <v>263</v>
      </c>
      <c r="Q26" s="26" t="s">
        <v>264</v>
      </c>
      <c r="R26" s="26">
        <v>7</v>
      </c>
      <c r="S26" s="26" t="s">
        <v>265</v>
      </c>
      <c r="T26" s="26">
        <v>1746</v>
      </c>
      <c r="U26" s="26" t="s">
        <v>266</v>
      </c>
      <c r="V26" s="26" t="s">
        <v>267</v>
      </c>
      <c r="W26" s="26">
        <v>532232983</v>
      </c>
      <c r="X26" s="26"/>
      <c r="Y26" s="44" t="s">
        <v>519</v>
      </c>
      <c r="Z26" s="44" t="s">
        <v>521</v>
      </c>
      <c r="AA26" s="44" t="s">
        <v>497</v>
      </c>
      <c r="AB26" s="44" t="s">
        <v>519</v>
      </c>
      <c r="AC26" s="44" t="s">
        <v>515</v>
      </c>
      <c r="AD26" s="43" t="s">
        <v>522</v>
      </c>
      <c r="AE26" s="45">
        <v>10080</v>
      </c>
      <c r="AF26" s="29">
        <f>ROUND($L$26*$AE$26,2)</f>
        <v>10080</v>
      </c>
    </row>
    <row r="27" spans="1:32" ht="13.5" thickTop="1">
      <c r="A27" s="54"/>
      <c r="B27" s="54"/>
      <c r="C27" s="54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4" t="s">
        <v>501</v>
      </c>
      <c r="AF27" s="31">
        <f>SUM($AF$25:$AF$26)</f>
        <v>24730</v>
      </c>
    </row>
    <row r="28" spans="1:32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</row>
    <row r="29" spans="1:32" ht="38.25">
      <c r="A29" s="25">
        <v>55324</v>
      </c>
      <c r="B29" s="26"/>
      <c r="C29" s="25">
        <v>160702</v>
      </c>
      <c r="D29" s="26" t="s">
        <v>268</v>
      </c>
      <c r="E29" s="26" t="s">
        <v>269</v>
      </c>
      <c r="F29" s="26" t="s">
        <v>270</v>
      </c>
      <c r="G29" s="36" t="s">
        <v>419</v>
      </c>
      <c r="H29" s="26" t="s">
        <v>214</v>
      </c>
      <c r="I29" s="26"/>
      <c r="J29" s="26" t="s">
        <v>215</v>
      </c>
      <c r="K29" s="28">
        <v>2</v>
      </c>
      <c r="L29" s="42">
        <v>2</v>
      </c>
      <c r="M29" s="43" t="s">
        <v>511</v>
      </c>
      <c r="N29" s="26">
        <v>110222</v>
      </c>
      <c r="O29" s="26" t="s">
        <v>271</v>
      </c>
      <c r="P29" s="26" t="s">
        <v>272</v>
      </c>
      <c r="Q29" s="26" t="s">
        <v>264</v>
      </c>
      <c r="R29" s="26">
        <v>2</v>
      </c>
      <c r="S29" s="26" t="s">
        <v>273</v>
      </c>
      <c r="T29" s="26">
        <v>97466</v>
      </c>
      <c r="U29" s="26" t="s">
        <v>274</v>
      </c>
      <c r="V29" s="26" t="s">
        <v>275</v>
      </c>
      <c r="W29" s="26" t="s">
        <v>276</v>
      </c>
      <c r="X29" s="26" t="s">
        <v>277</v>
      </c>
      <c r="Y29" s="44" t="s">
        <v>523</v>
      </c>
      <c r="Z29" s="44" t="s">
        <v>524</v>
      </c>
      <c r="AA29" s="44" t="s">
        <v>497</v>
      </c>
      <c r="AB29" s="44" t="s">
        <v>514</v>
      </c>
      <c r="AC29" s="44" t="s">
        <v>515</v>
      </c>
      <c r="AD29" s="43" t="s">
        <v>525</v>
      </c>
      <c r="AE29" s="45">
        <v>445</v>
      </c>
      <c r="AF29" s="29">
        <f>ROUND($L$29*$AE$29,2)</f>
        <v>890</v>
      </c>
    </row>
    <row r="30" spans="1:32" ht="39" thickBot="1">
      <c r="A30" s="25">
        <v>55324</v>
      </c>
      <c r="B30" s="26"/>
      <c r="C30" s="25">
        <v>160703</v>
      </c>
      <c r="D30" s="26" t="s">
        <v>268</v>
      </c>
      <c r="E30" s="26" t="s">
        <v>278</v>
      </c>
      <c r="F30" s="26" t="s">
        <v>279</v>
      </c>
      <c r="G30" s="27" t="s">
        <v>420</v>
      </c>
      <c r="H30" s="26" t="s">
        <v>214</v>
      </c>
      <c r="I30" s="26"/>
      <c r="J30" s="26" t="s">
        <v>215</v>
      </c>
      <c r="K30" s="28">
        <v>2</v>
      </c>
      <c r="L30" s="42">
        <v>2</v>
      </c>
      <c r="M30" s="43" t="s">
        <v>511</v>
      </c>
      <c r="N30" s="26">
        <v>110222</v>
      </c>
      <c r="O30" s="26" t="s">
        <v>271</v>
      </c>
      <c r="P30" s="26" t="s">
        <v>272</v>
      </c>
      <c r="Q30" s="26" t="s">
        <v>264</v>
      </c>
      <c r="R30" s="26">
        <v>2</v>
      </c>
      <c r="S30" s="26" t="s">
        <v>273</v>
      </c>
      <c r="T30" s="26">
        <v>97466</v>
      </c>
      <c r="U30" s="26" t="s">
        <v>274</v>
      </c>
      <c r="V30" s="26" t="s">
        <v>275</v>
      </c>
      <c r="W30" s="26" t="s">
        <v>276</v>
      </c>
      <c r="X30" s="26" t="s">
        <v>277</v>
      </c>
      <c r="Y30" s="44" t="s">
        <v>523</v>
      </c>
      <c r="Z30" s="44" t="s">
        <v>524</v>
      </c>
      <c r="AA30" s="44" t="s">
        <v>497</v>
      </c>
      <c r="AB30" s="44" t="s">
        <v>514</v>
      </c>
      <c r="AC30" s="44" t="s">
        <v>515</v>
      </c>
      <c r="AD30" s="43" t="s">
        <v>525</v>
      </c>
      <c r="AE30" s="45">
        <v>106</v>
      </c>
      <c r="AF30" s="29">
        <f>ROUND($L$30*$AE$30,2)</f>
        <v>212</v>
      </c>
    </row>
    <row r="31" spans="1:32" ht="13.5" thickTop="1">
      <c r="A31" s="54"/>
      <c r="B31" s="54"/>
      <c r="C31" s="54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4" t="s">
        <v>501</v>
      </c>
      <c r="AF31" s="31">
        <f>SUM($AF$29:$AF$30)</f>
        <v>1102</v>
      </c>
    </row>
    <row r="32" spans="1:32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</row>
    <row r="33" spans="1:32" ht="26.25" thickBot="1">
      <c r="A33" s="25">
        <v>55329</v>
      </c>
      <c r="B33" s="26" t="s">
        <v>280</v>
      </c>
      <c r="C33" s="25">
        <v>160749</v>
      </c>
      <c r="D33" s="26" t="s">
        <v>281</v>
      </c>
      <c r="E33" s="26" t="s">
        <v>282</v>
      </c>
      <c r="F33" s="26" t="s">
        <v>283</v>
      </c>
      <c r="G33" s="27" t="s">
        <v>422</v>
      </c>
      <c r="H33" s="26" t="s">
        <v>214</v>
      </c>
      <c r="I33" s="26"/>
      <c r="J33" s="26" t="s">
        <v>215</v>
      </c>
      <c r="K33" s="28">
        <v>1</v>
      </c>
      <c r="L33" s="42">
        <v>1</v>
      </c>
      <c r="M33" s="43" t="s">
        <v>511</v>
      </c>
      <c r="N33" s="26">
        <v>711021</v>
      </c>
      <c r="O33" s="26" t="s">
        <v>284</v>
      </c>
      <c r="P33" s="26" t="s">
        <v>285</v>
      </c>
      <c r="Q33" s="26" t="s">
        <v>234</v>
      </c>
      <c r="R33" s="26">
        <v>3</v>
      </c>
      <c r="S33" s="26" t="s">
        <v>286</v>
      </c>
      <c r="T33" s="26">
        <v>235266</v>
      </c>
      <c r="U33" s="26" t="s">
        <v>287</v>
      </c>
      <c r="V33" s="26" t="s">
        <v>288</v>
      </c>
      <c r="W33" s="26">
        <v>549495954</v>
      </c>
      <c r="X33" s="26"/>
      <c r="Y33" s="44" t="s">
        <v>526</v>
      </c>
      <c r="Z33" s="44" t="s">
        <v>527</v>
      </c>
      <c r="AA33" s="44" t="s">
        <v>497</v>
      </c>
      <c r="AB33" s="44" t="s">
        <v>528</v>
      </c>
      <c r="AC33" s="44" t="s">
        <v>529</v>
      </c>
      <c r="AD33" s="43" t="s">
        <v>530</v>
      </c>
      <c r="AE33" s="45">
        <v>317</v>
      </c>
      <c r="AF33" s="29">
        <f>ROUND($L$33*$AE$33,2)</f>
        <v>317</v>
      </c>
    </row>
    <row r="34" spans="1:32" ht="13.5" thickTop="1">
      <c r="A34" s="54"/>
      <c r="B34" s="54"/>
      <c r="C34" s="54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4" t="s">
        <v>501</v>
      </c>
      <c r="AF34" s="31">
        <f>SUM($AF$33:$AF$33)</f>
        <v>317</v>
      </c>
    </row>
    <row r="35" spans="1:32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32" ht="26.25" thickBot="1">
      <c r="A36" s="25">
        <v>55394</v>
      </c>
      <c r="B36" s="26" t="s">
        <v>289</v>
      </c>
      <c r="C36" s="25">
        <v>161199</v>
      </c>
      <c r="D36" s="26" t="s">
        <v>211</v>
      </c>
      <c r="E36" s="26" t="s">
        <v>222</v>
      </c>
      <c r="F36" s="26" t="s">
        <v>223</v>
      </c>
      <c r="G36" s="27" t="s">
        <v>385</v>
      </c>
      <c r="H36" s="26" t="s">
        <v>214</v>
      </c>
      <c r="I36" s="26"/>
      <c r="J36" s="26" t="s">
        <v>215</v>
      </c>
      <c r="K36" s="28">
        <v>3</v>
      </c>
      <c r="L36" s="42">
        <v>3</v>
      </c>
      <c r="M36" s="43" t="s">
        <v>494</v>
      </c>
      <c r="N36" s="26">
        <v>790000</v>
      </c>
      <c r="O36" s="26" t="s">
        <v>290</v>
      </c>
      <c r="P36" s="26" t="s">
        <v>291</v>
      </c>
      <c r="Q36" s="26" t="s">
        <v>292</v>
      </c>
      <c r="R36" s="26">
        <v>5</v>
      </c>
      <c r="S36" s="26">
        <v>410</v>
      </c>
      <c r="T36" s="26">
        <v>113542</v>
      </c>
      <c r="U36" s="26" t="s">
        <v>293</v>
      </c>
      <c r="V36" s="26" t="s">
        <v>294</v>
      </c>
      <c r="W36" s="26">
        <v>549494511</v>
      </c>
      <c r="X36" s="26"/>
      <c r="Y36" s="44" t="s">
        <v>531</v>
      </c>
      <c r="Z36" s="44" t="s">
        <v>532</v>
      </c>
      <c r="AA36" s="44" t="s">
        <v>497</v>
      </c>
      <c r="AB36" s="44" t="s">
        <v>533</v>
      </c>
      <c r="AC36" s="44" t="s">
        <v>499</v>
      </c>
      <c r="AD36" s="43" t="s">
        <v>534</v>
      </c>
      <c r="AE36" s="45">
        <v>135</v>
      </c>
      <c r="AF36" s="29">
        <f>ROUND($L$36*$AE$36,2)</f>
        <v>405</v>
      </c>
    </row>
    <row r="37" spans="1:32" ht="13.5" thickTop="1">
      <c r="A37" s="54"/>
      <c r="B37" s="54"/>
      <c r="C37" s="54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4" t="s">
        <v>501</v>
      </c>
      <c r="AF37" s="31">
        <f>SUM($AF$36:$AF$36)</f>
        <v>405</v>
      </c>
    </row>
    <row r="38" spans="1:32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1:32" ht="26.25" thickBot="1">
      <c r="A39" s="25">
        <v>55398</v>
      </c>
      <c r="B39" s="26"/>
      <c r="C39" s="25">
        <v>161475</v>
      </c>
      <c r="D39" s="26" t="s">
        <v>238</v>
      </c>
      <c r="E39" s="26" t="s">
        <v>295</v>
      </c>
      <c r="F39" s="26" t="s">
        <v>296</v>
      </c>
      <c r="G39" s="27" t="s">
        <v>425</v>
      </c>
      <c r="H39" s="26" t="s">
        <v>214</v>
      </c>
      <c r="I39" s="26"/>
      <c r="J39" s="26" t="s">
        <v>215</v>
      </c>
      <c r="K39" s="28">
        <v>1</v>
      </c>
      <c r="L39" s="42">
        <v>1</v>
      </c>
      <c r="M39" s="43" t="s">
        <v>511</v>
      </c>
      <c r="N39" s="26">
        <v>119396</v>
      </c>
      <c r="O39" s="26" t="s">
        <v>297</v>
      </c>
      <c r="P39" s="26" t="s">
        <v>298</v>
      </c>
      <c r="Q39" s="26" t="s">
        <v>234</v>
      </c>
      <c r="R39" s="26">
        <v>1</v>
      </c>
      <c r="S39" s="26" t="s">
        <v>299</v>
      </c>
      <c r="T39" s="26">
        <v>57073</v>
      </c>
      <c r="U39" s="26" t="s">
        <v>300</v>
      </c>
      <c r="V39" s="26" t="s">
        <v>301</v>
      </c>
      <c r="W39" s="26">
        <v>549498170</v>
      </c>
      <c r="X39" s="26"/>
      <c r="Y39" s="44" t="s">
        <v>519</v>
      </c>
      <c r="Z39" s="44" t="s">
        <v>535</v>
      </c>
      <c r="AA39" s="44" t="s">
        <v>497</v>
      </c>
      <c r="AB39" s="44" t="s">
        <v>519</v>
      </c>
      <c r="AC39" s="44" t="s">
        <v>515</v>
      </c>
      <c r="AD39" s="43" t="s">
        <v>536</v>
      </c>
      <c r="AE39" s="45">
        <v>5900</v>
      </c>
      <c r="AF39" s="29">
        <f>ROUND($L$39*$AE$39,2)</f>
        <v>5900</v>
      </c>
    </row>
    <row r="40" spans="1:32" ht="13.5" thickTop="1">
      <c r="A40" s="54"/>
      <c r="B40" s="54"/>
      <c r="C40" s="54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4" t="s">
        <v>501</v>
      </c>
      <c r="AF40" s="31">
        <f>SUM($AF$39:$AF$39)</f>
        <v>5900</v>
      </c>
    </row>
    <row r="41" spans="1:32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</row>
    <row r="42" spans="1:32" ht="25.5">
      <c r="A42" s="25">
        <v>55402</v>
      </c>
      <c r="B42" s="26"/>
      <c r="C42" s="25">
        <v>161116</v>
      </c>
      <c r="D42" s="26" t="s">
        <v>211</v>
      </c>
      <c r="E42" s="26" t="s">
        <v>222</v>
      </c>
      <c r="F42" s="26" t="s">
        <v>223</v>
      </c>
      <c r="G42" s="27" t="s">
        <v>385</v>
      </c>
      <c r="H42" s="26" t="s">
        <v>214</v>
      </c>
      <c r="I42" s="26"/>
      <c r="J42" s="26" t="s">
        <v>215</v>
      </c>
      <c r="K42" s="28">
        <v>1</v>
      </c>
      <c r="L42" s="42">
        <v>1</v>
      </c>
      <c r="M42" s="43" t="s">
        <v>494</v>
      </c>
      <c r="N42" s="26">
        <v>231500</v>
      </c>
      <c r="O42" s="26" t="s">
        <v>302</v>
      </c>
      <c r="P42" s="26" t="s">
        <v>303</v>
      </c>
      <c r="Q42" s="26" t="s">
        <v>304</v>
      </c>
      <c r="R42" s="26"/>
      <c r="S42" s="26" t="s">
        <v>149</v>
      </c>
      <c r="T42" s="26">
        <v>110872</v>
      </c>
      <c r="U42" s="26" t="s">
        <v>305</v>
      </c>
      <c r="V42" s="26" t="s">
        <v>306</v>
      </c>
      <c r="W42" s="26">
        <v>549493835</v>
      </c>
      <c r="X42" s="26"/>
      <c r="Y42" s="44" t="s">
        <v>519</v>
      </c>
      <c r="Z42" s="44" t="s">
        <v>537</v>
      </c>
      <c r="AA42" s="44" t="s">
        <v>497</v>
      </c>
      <c r="AB42" s="44" t="s">
        <v>519</v>
      </c>
      <c r="AC42" s="44" t="s">
        <v>499</v>
      </c>
      <c r="AD42" s="43" t="s">
        <v>538</v>
      </c>
      <c r="AE42" s="45">
        <v>135</v>
      </c>
      <c r="AF42" s="29">
        <f>ROUND($L$42*$AE$42,2)</f>
        <v>135</v>
      </c>
    </row>
    <row r="43" spans="1:32" ht="25.5">
      <c r="A43" s="25">
        <v>55402</v>
      </c>
      <c r="B43" s="26"/>
      <c r="C43" s="25">
        <v>161118</v>
      </c>
      <c r="D43" s="26" t="s">
        <v>249</v>
      </c>
      <c r="E43" s="26" t="s">
        <v>307</v>
      </c>
      <c r="F43" s="26" t="s">
        <v>308</v>
      </c>
      <c r="G43" s="27" t="s">
        <v>427</v>
      </c>
      <c r="H43" s="26" t="s">
        <v>214</v>
      </c>
      <c r="I43" s="26"/>
      <c r="J43" s="26" t="s">
        <v>215</v>
      </c>
      <c r="K43" s="28">
        <v>1</v>
      </c>
      <c r="L43" s="42">
        <v>1</v>
      </c>
      <c r="M43" s="43" t="s">
        <v>494</v>
      </c>
      <c r="N43" s="26">
        <v>231500</v>
      </c>
      <c r="O43" s="26" t="s">
        <v>302</v>
      </c>
      <c r="P43" s="26" t="s">
        <v>303</v>
      </c>
      <c r="Q43" s="26" t="s">
        <v>304</v>
      </c>
      <c r="R43" s="26"/>
      <c r="S43" s="26" t="s">
        <v>149</v>
      </c>
      <c r="T43" s="26">
        <v>110872</v>
      </c>
      <c r="U43" s="26" t="s">
        <v>305</v>
      </c>
      <c r="V43" s="26" t="s">
        <v>306</v>
      </c>
      <c r="W43" s="26">
        <v>549493835</v>
      </c>
      <c r="X43" s="26"/>
      <c r="Y43" s="44" t="s">
        <v>519</v>
      </c>
      <c r="Z43" s="44" t="s">
        <v>537</v>
      </c>
      <c r="AA43" s="44" t="s">
        <v>497</v>
      </c>
      <c r="AB43" s="44" t="s">
        <v>519</v>
      </c>
      <c r="AC43" s="44" t="s">
        <v>499</v>
      </c>
      <c r="AD43" s="43" t="s">
        <v>538</v>
      </c>
      <c r="AE43" s="45">
        <v>1994</v>
      </c>
      <c r="AF43" s="29">
        <f>ROUND($L$43*$AE$43,2)</f>
        <v>1994</v>
      </c>
    </row>
    <row r="44" spans="1:32" ht="25.5">
      <c r="A44" s="25">
        <v>55402</v>
      </c>
      <c r="B44" s="26"/>
      <c r="C44" s="25">
        <v>161120</v>
      </c>
      <c r="D44" s="26" t="s">
        <v>281</v>
      </c>
      <c r="E44" s="26" t="s">
        <v>282</v>
      </c>
      <c r="F44" s="26" t="s">
        <v>283</v>
      </c>
      <c r="G44" s="27" t="s">
        <v>422</v>
      </c>
      <c r="H44" s="26" t="s">
        <v>214</v>
      </c>
      <c r="I44" s="26"/>
      <c r="J44" s="26" t="s">
        <v>215</v>
      </c>
      <c r="K44" s="28">
        <v>1</v>
      </c>
      <c r="L44" s="42">
        <v>1</v>
      </c>
      <c r="M44" s="43" t="s">
        <v>494</v>
      </c>
      <c r="N44" s="26">
        <v>231500</v>
      </c>
      <c r="O44" s="26" t="s">
        <v>302</v>
      </c>
      <c r="P44" s="26" t="s">
        <v>303</v>
      </c>
      <c r="Q44" s="26" t="s">
        <v>304</v>
      </c>
      <c r="R44" s="26"/>
      <c r="S44" s="26" t="s">
        <v>149</v>
      </c>
      <c r="T44" s="26">
        <v>110872</v>
      </c>
      <c r="U44" s="26" t="s">
        <v>305</v>
      </c>
      <c r="V44" s="26" t="s">
        <v>306</v>
      </c>
      <c r="W44" s="26">
        <v>549493835</v>
      </c>
      <c r="X44" s="26"/>
      <c r="Y44" s="44" t="s">
        <v>519</v>
      </c>
      <c r="Z44" s="44" t="s">
        <v>537</v>
      </c>
      <c r="AA44" s="44" t="s">
        <v>497</v>
      </c>
      <c r="AB44" s="44" t="s">
        <v>519</v>
      </c>
      <c r="AC44" s="44" t="s">
        <v>499</v>
      </c>
      <c r="AD44" s="43" t="s">
        <v>538</v>
      </c>
      <c r="AE44" s="45">
        <v>317</v>
      </c>
      <c r="AF44" s="29">
        <f>ROUND($L$44*$AE$44,2)</f>
        <v>317</v>
      </c>
    </row>
    <row r="45" spans="1:32" ht="26.25" thickBot="1">
      <c r="A45" s="25">
        <v>55402</v>
      </c>
      <c r="B45" s="26"/>
      <c r="C45" s="25">
        <v>161121</v>
      </c>
      <c r="D45" s="26" t="s">
        <v>309</v>
      </c>
      <c r="E45" s="26" t="s">
        <v>310</v>
      </c>
      <c r="F45" s="26" t="s">
        <v>311</v>
      </c>
      <c r="G45" s="27" t="s">
        <v>429</v>
      </c>
      <c r="H45" s="26" t="s">
        <v>214</v>
      </c>
      <c r="I45" s="26"/>
      <c r="J45" s="26" t="s">
        <v>215</v>
      </c>
      <c r="K45" s="28">
        <v>1</v>
      </c>
      <c r="L45" s="42">
        <v>1</v>
      </c>
      <c r="M45" s="43" t="s">
        <v>494</v>
      </c>
      <c r="N45" s="26">
        <v>231500</v>
      </c>
      <c r="O45" s="26" t="s">
        <v>302</v>
      </c>
      <c r="P45" s="26" t="s">
        <v>303</v>
      </c>
      <c r="Q45" s="26" t="s">
        <v>304</v>
      </c>
      <c r="R45" s="26"/>
      <c r="S45" s="26" t="s">
        <v>149</v>
      </c>
      <c r="T45" s="26">
        <v>110872</v>
      </c>
      <c r="U45" s="26" t="s">
        <v>305</v>
      </c>
      <c r="V45" s="26" t="s">
        <v>306</v>
      </c>
      <c r="W45" s="26">
        <v>549493835</v>
      </c>
      <c r="X45" s="26"/>
      <c r="Y45" s="44" t="s">
        <v>519</v>
      </c>
      <c r="Z45" s="44" t="s">
        <v>537</v>
      </c>
      <c r="AA45" s="44" t="s">
        <v>497</v>
      </c>
      <c r="AB45" s="44" t="s">
        <v>519</v>
      </c>
      <c r="AC45" s="44" t="s">
        <v>499</v>
      </c>
      <c r="AD45" s="43" t="s">
        <v>538</v>
      </c>
      <c r="AE45" s="45">
        <v>11300</v>
      </c>
      <c r="AF45" s="29">
        <f>ROUND($L$45*$AE$45,2)</f>
        <v>11300</v>
      </c>
    </row>
    <row r="46" spans="1:32" ht="13.5" thickTop="1">
      <c r="A46" s="54"/>
      <c r="B46" s="54"/>
      <c r="C46" s="54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4" t="s">
        <v>501</v>
      </c>
      <c r="AF46" s="31">
        <f>SUM($AF$42:$AF$45)</f>
        <v>13746</v>
      </c>
    </row>
    <row r="47" spans="1:32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  <row r="48" spans="1:32" ht="25.5">
      <c r="A48" s="25">
        <v>55520</v>
      </c>
      <c r="B48" s="26"/>
      <c r="C48" s="25">
        <v>161629</v>
      </c>
      <c r="D48" s="26" t="s">
        <v>229</v>
      </c>
      <c r="E48" s="26" t="s">
        <v>312</v>
      </c>
      <c r="F48" s="26" t="s">
        <v>313</v>
      </c>
      <c r="G48" s="36" t="s">
        <v>434</v>
      </c>
      <c r="H48" s="26" t="s">
        <v>214</v>
      </c>
      <c r="I48" s="26"/>
      <c r="J48" s="26" t="s">
        <v>215</v>
      </c>
      <c r="K48" s="28">
        <v>1</v>
      </c>
      <c r="L48" s="42">
        <v>1</v>
      </c>
      <c r="M48" s="43" t="s">
        <v>494</v>
      </c>
      <c r="N48" s="26">
        <v>313010</v>
      </c>
      <c r="O48" s="26" t="s">
        <v>314</v>
      </c>
      <c r="P48" s="26" t="s">
        <v>315</v>
      </c>
      <c r="Q48" s="26" t="s">
        <v>234</v>
      </c>
      <c r="R48" s="26"/>
      <c r="S48" s="26" t="s">
        <v>149</v>
      </c>
      <c r="T48" s="26">
        <v>13737</v>
      </c>
      <c r="U48" s="26" t="s">
        <v>316</v>
      </c>
      <c r="V48" s="26" t="s">
        <v>317</v>
      </c>
      <c r="W48" s="26">
        <v>549494297</v>
      </c>
      <c r="X48" s="26"/>
      <c r="Y48" s="44" t="s">
        <v>506</v>
      </c>
      <c r="Z48" s="44" t="s">
        <v>539</v>
      </c>
      <c r="AA48" s="44" t="s">
        <v>540</v>
      </c>
      <c r="AB48" s="44" t="s">
        <v>509</v>
      </c>
      <c r="AC48" s="44" t="s">
        <v>499</v>
      </c>
      <c r="AD48" s="43" t="s">
        <v>541</v>
      </c>
      <c r="AE48" s="45">
        <v>17311</v>
      </c>
      <c r="AF48" s="29">
        <f>ROUND($L$48*$AE$48,2)</f>
        <v>17311</v>
      </c>
    </row>
    <row r="49" spans="1:32" ht="26.25" thickBot="1">
      <c r="A49" s="25">
        <v>55520</v>
      </c>
      <c r="B49" s="26"/>
      <c r="C49" s="25">
        <v>161630</v>
      </c>
      <c r="D49" s="26" t="s">
        <v>318</v>
      </c>
      <c r="E49" s="26" t="s">
        <v>319</v>
      </c>
      <c r="F49" s="26" t="s">
        <v>320</v>
      </c>
      <c r="G49" s="27" t="s">
        <v>442</v>
      </c>
      <c r="H49" s="26" t="s">
        <v>214</v>
      </c>
      <c r="I49" s="26"/>
      <c r="J49" s="26" t="s">
        <v>215</v>
      </c>
      <c r="K49" s="28">
        <v>1</v>
      </c>
      <c r="L49" s="42">
        <v>1</v>
      </c>
      <c r="M49" s="43" t="s">
        <v>494</v>
      </c>
      <c r="N49" s="26">
        <v>313010</v>
      </c>
      <c r="O49" s="26" t="s">
        <v>314</v>
      </c>
      <c r="P49" s="26" t="s">
        <v>315</v>
      </c>
      <c r="Q49" s="26" t="s">
        <v>234</v>
      </c>
      <c r="R49" s="26"/>
      <c r="S49" s="26" t="s">
        <v>149</v>
      </c>
      <c r="T49" s="26">
        <v>13737</v>
      </c>
      <c r="U49" s="26" t="s">
        <v>316</v>
      </c>
      <c r="V49" s="26" t="s">
        <v>317</v>
      </c>
      <c r="W49" s="26">
        <v>549494297</v>
      </c>
      <c r="X49" s="26"/>
      <c r="Y49" s="44" t="s">
        <v>506</v>
      </c>
      <c r="Z49" s="44" t="s">
        <v>539</v>
      </c>
      <c r="AA49" s="44" t="s">
        <v>497</v>
      </c>
      <c r="AB49" s="44" t="s">
        <v>509</v>
      </c>
      <c r="AC49" s="44" t="s">
        <v>499</v>
      </c>
      <c r="AD49" s="43" t="s">
        <v>541</v>
      </c>
      <c r="AE49" s="45">
        <v>3220</v>
      </c>
      <c r="AF49" s="29">
        <f>ROUND($L$49*$AE$49,2)</f>
        <v>3220</v>
      </c>
    </row>
    <row r="50" spans="1:32" ht="13.5" thickTop="1">
      <c r="A50" s="54"/>
      <c r="B50" s="54"/>
      <c r="C50" s="54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4" t="s">
        <v>501</v>
      </c>
      <c r="AF50" s="31">
        <f>SUM($AF$48:$AF$49)</f>
        <v>20531</v>
      </c>
    </row>
    <row r="51" spans="1:32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2" spans="1:32" ht="25.5">
      <c r="A52" s="25">
        <v>55744</v>
      </c>
      <c r="B52" s="26" t="s">
        <v>321</v>
      </c>
      <c r="C52" s="25">
        <v>161826</v>
      </c>
      <c r="D52" s="26" t="s">
        <v>211</v>
      </c>
      <c r="E52" s="26" t="s">
        <v>242</v>
      </c>
      <c r="F52" s="26" t="s">
        <v>243</v>
      </c>
      <c r="G52" s="27" t="s">
        <v>401</v>
      </c>
      <c r="H52" s="26" t="s">
        <v>214</v>
      </c>
      <c r="I52" s="26"/>
      <c r="J52" s="26" t="s">
        <v>215</v>
      </c>
      <c r="K52" s="28">
        <v>2</v>
      </c>
      <c r="L52" s="42">
        <v>2</v>
      </c>
      <c r="M52" s="43" t="s">
        <v>494</v>
      </c>
      <c r="N52" s="26">
        <v>229917</v>
      </c>
      <c r="O52" s="26" t="s">
        <v>322</v>
      </c>
      <c r="P52" s="26" t="s">
        <v>323</v>
      </c>
      <c r="Q52" s="26" t="s">
        <v>324</v>
      </c>
      <c r="R52" s="26">
        <v>1</v>
      </c>
      <c r="S52" s="26">
        <v>19</v>
      </c>
      <c r="T52" s="26">
        <v>206641</v>
      </c>
      <c r="U52" s="26" t="s">
        <v>325</v>
      </c>
      <c r="V52" s="26" t="s">
        <v>326</v>
      </c>
      <c r="W52" s="26">
        <v>549494596</v>
      </c>
      <c r="X52" s="26"/>
      <c r="Y52" s="44" t="s">
        <v>542</v>
      </c>
      <c r="Z52" s="44" t="s">
        <v>543</v>
      </c>
      <c r="AA52" s="44" t="s">
        <v>497</v>
      </c>
      <c r="AB52" s="44" t="s">
        <v>544</v>
      </c>
      <c r="AC52" s="44" t="s">
        <v>529</v>
      </c>
      <c r="AD52" s="43" t="s">
        <v>545</v>
      </c>
      <c r="AE52" s="45">
        <v>250</v>
      </c>
      <c r="AF52" s="29">
        <f>ROUND($L$52*$AE$52,2)</f>
        <v>500</v>
      </c>
    </row>
    <row r="53" spans="1:32" ht="26.25" thickBot="1">
      <c r="A53" s="25">
        <v>55744</v>
      </c>
      <c r="B53" s="26" t="s">
        <v>321</v>
      </c>
      <c r="C53" s="25">
        <v>161871</v>
      </c>
      <c r="D53" s="26" t="s">
        <v>211</v>
      </c>
      <c r="E53" s="26" t="s">
        <v>222</v>
      </c>
      <c r="F53" s="26" t="s">
        <v>223</v>
      </c>
      <c r="G53" s="27" t="s">
        <v>385</v>
      </c>
      <c r="H53" s="26" t="s">
        <v>214</v>
      </c>
      <c r="I53" s="26"/>
      <c r="J53" s="26" t="s">
        <v>215</v>
      </c>
      <c r="K53" s="28">
        <v>5</v>
      </c>
      <c r="L53" s="42">
        <v>5</v>
      </c>
      <c r="M53" s="43" t="s">
        <v>494</v>
      </c>
      <c r="N53" s="26">
        <v>229917</v>
      </c>
      <c r="O53" s="26" t="s">
        <v>322</v>
      </c>
      <c r="P53" s="26" t="s">
        <v>323</v>
      </c>
      <c r="Q53" s="26" t="s">
        <v>324</v>
      </c>
      <c r="R53" s="26">
        <v>1</v>
      </c>
      <c r="S53" s="26">
        <v>19</v>
      </c>
      <c r="T53" s="26">
        <v>206641</v>
      </c>
      <c r="U53" s="26" t="s">
        <v>325</v>
      </c>
      <c r="V53" s="26" t="s">
        <v>326</v>
      </c>
      <c r="W53" s="26">
        <v>549494596</v>
      </c>
      <c r="X53" s="26"/>
      <c r="Y53" s="44" t="s">
        <v>542</v>
      </c>
      <c r="Z53" s="44" t="s">
        <v>543</v>
      </c>
      <c r="AA53" s="44" t="s">
        <v>497</v>
      </c>
      <c r="AB53" s="44" t="s">
        <v>544</v>
      </c>
      <c r="AC53" s="44" t="s">
        <v>529</v>
      </c>
      <c r="AD53" s="43" t="s">
        <v>545</v>
      </c>
      <c r="AE53" s="45">
        <v>135</v>
      </c>
      <c r="AF53" s="29">
        <f>ROUND($L$53*$AE$53,2)</f>
        <v>675</v>
      </c>
    </row>
    <row r="54" spans="1:32" ht="13.5" thickTop="1">
      <c r="A54" s="54"/>
      <c r="B54" s="54"/>
      <c r="C54" s="54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4" t="s">
        <v>501</v>
      </c>
      <c r="AF54" s="31">
        <f>SUM($AF$52:$AF$53)</f>
        <v>1175</v>
      </c>
    </row>
    <row r="55" spans="1:32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</row>
    <row r="56" spans="1:32" ht="25.5">
      <c r="A56" s="25">
        <v>55753</v>
      </c>
      <c r="B56" s="26"/>
      <c r="C56" s="25">
        <v>161986</v>
      </c>
      <c r="D56" s="26" t="s">
        <v>211</v>
      </c>
      <c r="E56" s="26" t="s">
        <v>242</v>
      </c>
      <c r="F56" s="26" t="s">
        <v>243</v>
      </c>
      <c r="G56" s="27" t="s">
        <v>401</v>
      </c>
      <c r="H56" s="26" t="s">
        <v>214</v>
      </c>
      <c r="I56" s="26"/>
      <c r="J56" s="26" t="s">
        <v>215</v>
      </c>
      <c r="K56" s="28">
        <v>2</v>
      </c>
      <c r="L56" s="42">
        <v>2</v>
      </c>
      <c r="M56" s="43" t="s">
        <v>511</v>
      </c>
      <c r="N56" s="26">
        <v>110126</v>
      </c>
      <c r="O56" s="26" t="s">
        <v>327</v>
      </c>
      <c r="P56" s="26" t="s">
        <v>328</v>
      </c>
      <c r="Q56" s="26" t="s">
        <v>329</v>
      </c>
      <c r="R56" s="26">
        <v>2</v>
      </c>
      <c r="S56" s="26" t="s">
        <v>330</v>
      </c>
      <c r="T56" s="26">
        <v>115071</v>
      </c>
      <c r="U56" s="26" t="s">
        <v>331</v>
      </c>
      <c r="V56" s="26" t="s">
        <v>332</v>
      </c>
      <c r="W56" s="26">
        <v>543182923</v>
      </c>
      <c r="X56" s="26"/>
      <c r="Y56" s="44" t="s">
        <v>519</v>
      </c>
      <c r="Z56" s="44" t="s">
        <v>546</v>
      </c>
      <c r="AA56" s="44" t="s">
        <v>497</v>
      </c>
      <c r="AB56" s="44" t="s">
        <v>519</v>
      </c>
      <c r="AC56" s="44" t="s">
        <v>515</v>
      </c>
      <c r="AD56" s="43" t="s">
        <v>547</v>
      </c>
      <c r="AE56" s="45">
        <v>250</v>
      </c>
      <c r="AF56" s="29">
        <f>ROUND($L$56*$AE$56,2)</f>
        <v>500</v>
      </c>
    </row>
    <row r="57" spans="1:32" ht="25.5">
      <c r="A57" s="25">
        <v>55753</v>
      </c>
      <c r="B57" s="26"/>
      <c r="C57" s="25">
        <v>161989</v>
      </c>
      <c r="D57" s="26" t="s">
        <v>229</v>
      </c>
      <c r="E57" s="26" t="s">
        <v>333</v>
      </c>
      <c r="F57" s="26" t="s">
        <v>334</v>
      </c>
      <c r="G57" s="27" t="s">
        <v>399</v>
      </c>
      <c r="H57" s="26" t="s">
        <v>214</v>
      </c>
      <c r="I57" s="26"/>
      <c r="J57" s="26" t="s">
        <v>215</v>
      </c>
      <c r="K57" s="28">
        <v>1</v>
      </c>
      <c r="L57" s="42">
        <v>1</v>
      </c>
      <c r="M57" s="43" t="s">
        <v>511</v>
      </c>
      <c r="N57" s="26">
        <v>110126</v>
      </c>
      <c r="O57" s="26" t="s">
        <v>327</v>
      </c>
      <c r="P57" s="26" t="s">
        <v>328</v>
      </c>
      <c r="Q57" s="26" t="s">
        <v>329</v>
      </c>
      <c r="R57" s="26">
        <v>2</v>
      </c>
      <c r="S57" s="26" t="s">
        <v>330</v>
      </c>
      <c r="T57" s="26">
        <v>115071</v>
      </c>
      <c r="U57" s="26" t="s">
        <v>331</v>
      </c>
      <c r="V57" s="26" t="s">
        <v>332</v>
      </c>
      <c r="W57" s="26">
        <v>543182923</v>
      </c>
      <c r="X57" s="26"/>
      <c r="Y57" s="44" t="s">
        <v>519</v>
      </c>
      <c r="Z57" s="44" t="s">
        <v>546</v>
      </c>
      <c r="AA57" s="44" t="s">
        <v>497</v>
      </c>
      <c r="AB57" s="44" t="s">
        <v>519</v>
      </c>
      <c r="AC57" s="44" t="s">
        <v>515</v>
      </c>
      <c r="AD57" s="43" t="s">
        <v>547</v>
      </c>
      <c r="AE57" s="45">
        <v>9900</v>
      </c>
      <c r="AF57" s="29">
        <f>ROUND($L$57*$AE$57,2)</f>
        <v>9900</v>
      </c>
    </row>
    <row r="58" spans="1:32" ht="26.25" thickBot="1">
      <c r="A58" s="25">
        <v>55753</v>
      </c>
      <c r="B58" s="26"/>
      <c r="C58" s="25">
        <v>162007</v>
      </c>
      <c r="D58" s="26" t="s">
        <v>238</v>
      </c>
      <c r="E58" s="26" t="s">
        <v>335</v>
      </c>
      <c r="F58" s="26" t="s">
        <v>336</v>
      </c>
      <c r="G58" s="36" t="s">
        <v>452</v>
      </c>
      <c r="H58" s="26" t="s">
        <v>214</v>
      </c>
      <c r="I58" s="26"/>
      <c r="J58" s="26" t="s">
        <v>215</v>
      </c>
      <c r="K58" s="28">
        <v>1</v>
      </c>
      <c r="L58" s="42">
        <v>1</v>
      </c>
      <c r="M58" s="43" t="s">
        <v>511</v>
      </c>
      <c r="N58" s="26">
        <v>110126</v>
      </c>
      <c r="O58" s="26" t="s">
        <v>327</v>
      </c>
      <c r="P58" s="26" t="s">
        <v>328</v>
      </c>
      <c r="Q58" s="26" t="s">
        <v>329</v>
      </c>
      <c r="R58" s="26">
        <v>2</v>
      </c>
      <c r="S58" s="26" t="s">
        <v>330</v>
      </c>
      <c r="T58" s="26">
        <v>115071</v>
      </c>
      <c r="U58" s="26" t="s">
        <v>331</v>
      </c>
      <c r="V58" s="26" t="s">
        <v>332</v>
      </c>
      <c r="W58" s="26">
        <v>543182923</v>
      </c>
      <c r="X58" s="26"/>
      <c r="Y58" s="44" t="s">
        <v>519</v>
      </c>
      <c r="Z58" s="44" t="s">
        <v>546</v>
      </c>
      <c r="AA58" s="44" t="s">
        <v>497</v>
      </c>
      <c r="AB58" s="44" t="s">
        <v>519</v>
      </c>
      <c r="AC58" s="44" t="s">
        <v>515</v>
      </c>
      <c r="AD58" s="43" t="s">
        <v>547</v>
      </c>
      <c r="AE58" s="45">
        <v>2900</v>
      </c>
      <c r="AF58" s="29">
        <f>ROUND($L$58*$AE$58,2)</f>
        <v>2900</v>
      </c>
    </row>
    <row r="59" spans="1:32" ht="13.5" thickTop="1">
      <c r="A59" s="54"/>
      <c r="B59" s="54"/>
      <c r="C59" s="54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4" t="s">
        <v>501</v>
      </c>
      <c r="AF59" s="31">
        <f>SUM($AF$56:$AF$58)</f>
        <v>13300</v>
      </c>
    </row>
    <row r="60" spans="1:32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</row>
    <row r="61" spans="1:32" ht="25.5">
      <c r="A61" s="25">
        <v>55776</v>
      </c>
      <c r="B61" s="26" t="s">
        <v>337</v>
      </c>
      <c r="C61" s="25">
        <v>162053</v>
      </c>
      <c r="D61" s="26" t="s">
        <v>229</v>
      </c>
      <c r="E61" s="26" t="s">
        <v>333</v>
      </c>
      <c r="F61" s="26" t="s">
        <v>334</v>
      </c>
      <c r="G61" s="27" t="s">
        <v>399</v>
      </c>
      <c r="H61" s="26" t="s">
        <v>214</v>
      </c>
      <c r="I61" s="26"/>
      <c r="J61" s="26" t="s">
        <v>215</v>
      </c>
      <c r="K61" s="28">
        <v>2</v>
      </c>
      <c r="L61" s="42">
        <v>2</v>
      </c>
      <c r="M61" s="43" t="s">
        <v>511</v>
      </c>
      <c r="N61" s="26">
        <v>110515</v>
      </c>
      <c r="O61" s="26" t="s">
        <v>338</v>
      </c>
      <c r="P61" s="26" t="s">
        <v>339</v>
      </c>
      <c r="Q61" s="26" t="s">
        <v>234</v>
      </c>
      <c r="R61" s="26">
        <v>2</v>
      </c>
      <c r="S61" s="26" t="s">
        <v>340</v>
      </c>
      <c r="T61" s="26">
        <v>324324</v>
      </c>
      <c r="U61" s="26" t="s">
        <v>341</v>
      </c>
      <c r="V61" s="26" t="s">
        <v>342</v>
      </c>
      <c r="W61" s="26">
        <v>549491340</v>
      </c>
      <c r="X61" s="26"/>
      <c r="Y61" s="44" t="s">
        <v>519</v>
      </c>
      <c r="Z61" s="44" t="s">
        <v>548</v>
      </c>
      <c r="AA61" s="44" t="s">
        <v>497</v>
      </c>
      <c r="AB61" s="44" t="s">
        <v>519</v>
      </c>
      <c r="AC61" s="44" t="s">
        <v>515</v>
      </c>
      <c r="AD61" s="43" t="s">
        <v>549</v>
      </c>
      <c r="AE61" s="45">
        <v>9900</v>
      </c>
      <c r="AF61" s="29">
        <f>ROUND($L$61*$AE$61,2)</f>
        <v>19800</v>
      </c>
    </row>
    <row r="62" spans="1:32" ht="25.5">
      <c r="A62" s="25">
        <v>55776</v>
      </c>
      <c r="B62" s="26" t="s">
        <v>337</v>
      </c>
      <c r="C62" s="25">
        <v>162054</v>
      </c>
      <c r="D62" s="26" t="s">
        <v>238</v>
      </c>
      <c r="E62" s="26" t="s">
        <v>335</v>
      </c>
      <c r="F62" s="26" t="s">
        <v>336</v>
      </c>
      <c r="G62" s="27" t="s">
        <v>452</v>
      </c>
      <c r="H62" s="26" t="s">
        <v>214</v>
      </c>
      <c r="I62" s="26"/>
      <c r="J62" s="26" t="s">
        <v>215</v>
      </c>
      <c r="K62" s="28">
        <v>3</v>
      </c>
      <c r="L62" s="42">
        <v>3</v>
      </c>
      <c r="M62" s="43" t="s">
        <v>511</v>
      </c>
      <c r="N62" s="26">
        <v>110515</v>
      </c>
      <c r="O62" s="26" t="s">
        <v>338</v>
      </c>
      <c r="P62" s="26" t="s">
        <v>339</v>
      </c>
      <c r="Q62" s="26" t="s">
        <v>234</v>
      </c>
      <c r="R62" s="26">
        <v>2</v>
      </c>
      <c r="S62" s="26" t="s">
        <v>340</v>
      </c>
      <c r="T62" s="26">
        <v>324324</v>
      </c>
      <c r="U62" s="26" t="s">
        <v>341</v>
      </c>
      <c r="V62" s="26" t="s">
        <v>342</v>
      </c>
      <c r="W62" s="26">
        <v>549491340</v>
      </c>
      <c r="X62" s="26"/>
      <c r="Y62" s="44" t="s">
        <v>519</v>
      </c>
      <c r="Z62" s="44" t="s">
        <v>548</v>
      </c>
      <c r="AA62" s="44" t="s">
        <v>497</v>
      </c>
      <c r="AB62" s="44" t="s">
        <v>519</v>
      </c>
      <c r="AC62" s="44" t="s">
        <v>515</v>
      </c>
      <c r="AD62" s="43" t="s">
        <v>549</v>
      </c>
      <c r="AE62" s="45">
        <v>2900</v>
      </c>
      <c r="AF62" s="29">
        <f>ROUND($L$62*$AE$62,2)</f>
        <v>8700</v>
      </c>
    </row>
    <row r="63" spans="1:32" ht="25.5">
      <c r="A63" s="25">
        <v>55776</v>
      </c>
      <c r="B63" s="26" t="s">
        <v>337</v>
      </c>
      <c r="C63" s="25">
        <v>162066</v>
      </c>
      <c r="D63" s="26" t="s">
        <v>318</v>
      </c>
      <c r="E63" s="26" t="s">
        <v>343</v>
      </c>
      <c r="F63" s="26" t="s">
        <v>344</v>
      </c>
      <c r="G63" s="36" t="s">
        <v>459</v>
      </c>
      <c r="H63" s="26" t="s">
        <v>214</v>
      </c>
      <c r="I63" s="26"/>
      <c r="J63" s="26" t="s">
        <v>215</v>
      </c>
      <c r="K63" s="28">
        <v>2</v>
      </c>
      <c r="L63" s="42">
        <v>2</v>
      </c>
      <c r="M63" s="43" t="s">
        <v>511</v>
      </c>
      <c r="N63" s="26">
        <v>110515</v>
      </c>
      <c r="O63" s="26" t="s">
        <v>338</v>
      </c>
      <c r="P63" s="26" t="s">
        <v>339</v>
      </c>
      <c r="Q63" s="26" t="s">
        <v>234</v>
      </c>
      <c r="R63" s="26">
        <v>2</v>
      </c>
      <c r="S63" s="26" t="s">
        <v>340</v>
      </c>
      <c r="T63" s="26">
        <v>324324</v>
      </c>
      <c r="U63" s="26" t="s">
        <v>341</v>
      </c>
      <c r="V63" s="26" t="s">
        <v>342</v>
      </c>
      <c r="W63" s="26">
        <v>549491340</v>
      </c>
      <c r="X63" s="26"/>
      <c r="Y63" s="44" t="s">
        <v>519</v>
      </c>
      <c r="Z63" s="44" t="s">
        <v>548</v>
      </c>
      <c r="AA63" s="44" t="s">
        <v>497</v>
      </c>
      <c r="AB63" s="44" t="s">
        <v>519</v>
      </c>
      <c r="AC63" s="44" t="s">
        <v>515</v>
      </c>
      <c r="AD63" s="43" t="s">
        <v>549</v>
      </c>
      <c r="AE63" s="45">
        <v>2050</v>
      </c>
      <c r="AF63" s="29">
        <f>ROUND($L$63*$AE$63,2)</f>
        <v>4100</v>
      </c>
    </row>
    <row r="64" spans="1:32" ht="25.5">
      <c r="A64" s="25">
        <v>55776</v>
      </c>
      <c r="B64" s="26" t="s">
        <v>337</v>
      </c>
      <c r="C64" s="25">
        <v>162108</v>
      </c>
      <c r="D64" s="26" t="s">
        <v>229</v>
      </c>
      <c r="E64" s="26" t="s">
        <v>260</v>
      </c>
      <c r="F64" s="26" t="s">
        <v>261</v>
      </c>
      <c r="G64" s="27" t="s">
        <v>418</v>
      </c>
      <c r="H64" s="26" t="s">
        <v>214</v>
      </c>
      <c r="I64" s="26"/>
      <c r="J64" s="26" t="s">
        <v>215</v>
      </c>
      <c r="K64" s="28">
        <v>1</v>
      </c>
      <c r="L64" s="42">
        <v>1</v>
      </c>
      <c r="M64" s="43" t="s">
        <v>511</v>
      </c>
      <c r="N64" s="26">
        <v>110515</v>
      </c>
      <c r="O64" s="26" t="s">
        <v>338</v>
      </c>
      <c r="P64" s="26" t="s">
        <v>339</v>
      </c>
      <c r="Q64" s="26" t="s">
        <v>234</v>
      </c>
      <c r="R64" s="26">
        <v>2</v>
      </c>
      <c r="S64" s="26" t="s">
        <v>340</v>
      </c>
      <c r="T64" s="26">
        <v>324324</v>
      </c>
      <c r="U64" s="26" t="s">
        <v>341</v>
      </c>
      <c r="V64" s="26" t="s">
        <v>342</v>
      </c>
      <c r="W64" s="26">
        <v>549491340</v>
      </c>
      <c r="X64" s="26"/>
      <c r="Y64" s="44" t="s">
        <v>519</v>
      </c>
      <c r="Z64" s="44" t="s">
        <v>548</v>
      </c>
      <c r="AA64" s="44" t="s">
        <v>497</v>
      </c>
      <c r="AB64" s="44" t="s">
        <v>519</v>
      </c>
      <c r="AC64" s="44" t="s">
        <v>515</v>
      </c>
      <c r="AD64" s="43" t="s">
        <v>549</v>
      </c>
      <c r="AE64" s="45">
        <v>14600</v>
      </c>
      <c r="AF64" s="29">
        <f>ROUND($L$64*$AE$64,2)</f>
        <v>14600</v>
      </c>
    </row>
    <row r="65" spans="1:32" ht="26.25" thickBot="1">
      <c r="A65" s="25">
        <v>55776</v>
      </c>
      <c r="B65" s="26" t="s">
        <v>337</v>
      </c>
      <c r="C65" s="25">
        <v>162127</v>
      </c>
      <c r="D65" s="26" t="s">
        <v>238</v>
      </c>
      <c r="E65" s="26" t="s">
        <v>239</v>
      </c>
      <c r="F65" s="26" t="s">
        <v>240</v>
      </c>
      <c r="G65" s="27" t="s">
        <v>398</v>
      </c>
      <c r="H65" s="26" t="s">
        <v>214</v>
      </c>
      <c r="I65" s="26"/>
      <c r="J65" s="26" t="s">
        <v>215</v>
      </c>
      <c r="K65" s="28">
        <v>1</v>
      </c>
      <c r="L65" s="42">
        <v>1</v>
      </c>
      <c r="M65" s="43" t="s">
        <v>511</v>
      </c>
      <c r="N65" s="26">
        <v>110515</v>
      </c>
      <c r="O65" s="26" t="s">
        <v>338</v>
      </c>
      <c r="P65" s="26" t="s">
        <v>339</v>
      </c>
      <c r="Q65" s="26" t="s">
        <v>234</v>
      </c>
      <c r="R65" s="26">
        <v>2</v>
      </c>
      <c r="S65" s="26" t="s">
        <v>340</v>
      </c>
      <c r="T65" s="26">
        <v>324324</v>
      </c>
      <c r="U65" s="26" t="s">
        <v>341</v>
      </c>
      <c r="V65" s="26" t="s">
        <v>342</v>
      </c>
      <c r="W65" s="26">
        <v>549491340</v>
      </c>
      <c r="X65" s="26"/>
      <c r="Y65" s="44" t="s">
        <v>519</v>
      </c>
      <c r="Z65" s="44" t="s">
        <v>548</v>
      </c>
      <c r="AA65" s="44" t="s">
        <v>497</v>
      </c>
      <c r="AB65" s="44" t="s">
        <v>519</v>
      </c>
      <c r="AC65" s="44" t="s">
        <v>515</v>
      </c>
      <c r="AD65" s="43" t="s">
        <v>549</v>
      </c>
      <c r="AE65" s="45">
        <v>3890</v>
      </c>
      <c r="AF65" s="29">
        <f>ROUND($L$65*$AE$65,2)</f>
        <v>3890</v>
      </c>
    </row>
    <row r="66" spans="1:32" ht="13.5" thickTop="1">
      <c r="A66" s="54"/>
      <c r="B66" s="54"/>
      <c r="C66" s="54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4" t="s">
        <v>501</v>
      </c>
      <c r="AF66" s="31">
        <f>SUM($AF$61:$AF$65)</f>
        <v>51090</v>
      </c>
    </row>
    <row r="67" spans="1:32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</row>
    <row r="68" spans="1:32" ht="25.5">
      <c r="A68" s="25">
        <v>55786</v>
      </c>
      <c r="B68" s="26"/>
      <c r="C68" s="25">
        <v>162051</v>
      </c>
      <c r="D68" s="26" t="s">
        <v>211</v>
      </c>
      <c r="E68" s="26" t="s">
        <v>222</v>
      </c>
      <c r="F68" s="26" t="s">
        <v>223</v>
      </c>
      <c r="G68" s="27" t="s">
        <v>385</v>
      </c>
      <c r="H68" s="26" t="s">
        <v>214</v>
      </c>
      <c r="I68" s="26"/>
      <c r="J68" s="26" t="s">
        <v>215</v>
      </c>
      <c r="K68" s="28">
        <v>5</v>
      </c>
      <c r="L68" s="42">
        <v>5</v>
      </c>
      <c r="M68" s="43" t="s">
        <v>511</v>
      </c>
      <c r="N68" s="26">
        <v>110115</v>
      </c>
      <c r="O68" s="26" t="s">
        <v>345</v>
      </c>
      <c r="P68" s="26" t="s">
        <v>346</v>
      </c>
      <c r="Q68" s="26" t="s">
        <v>329</v>
      </c>
      <c r="R68" s="26">
        <v>6</v>
      </c>
      <c r="S68" s="26" t="s">
        <v>347</v>
      </c>
      <c r="T68" s="26">
        <v>31</v>
      </c>
      <c r="U68" s="26" t="s">
        <v>348</v>
      </c>
      <c r="V68" s="26" t="s">
        <v>349</v>
      </c>
      <c r="W68" s="26">
        <v>543182200</v>
      </c>
      <c r="X68" s="26"/>
      <c r="Y68" s="44" t="s">
        <v>519</v>
      </c>
      <c r="Z68" s="44" t="s">
        <v>550</v>
      </c>
      <c r="AA68" s="44" t="s">
        <v>497</v>
      </c>
      <c r="AB68" s="44" t="s">
        <v>519</v>
      </c>
      <c r="AC68" s="44" t="s">
        <v>515</v>
      </c>
      <c r="AD68" s="43" t="s">
        <v>551</v>
      </c>
      <c r="AE68" s="45">
        <v>135</v>
      </c>
      <c r="AF68" s="29">
        <f>ROUND($L$68*$AE$68,2)</f>
        <v>675</v>
      </c>
    </row>
    <row r="69" spans="1:32" ht="25.5">
      <c r="A69" s="25">
        <v>55786</v>
      </c>
      <c r="B69" s="26"/>
      <c r="C69" s="25">
        <v>162052</v>
      </c>
      <c r="D69" s="26" t="s">
        <v>238</v>
      </c>
      <c r="E69" s="26" t="s">
        <v>350</v>
      </c>
      <c r="F69" s="26" t="s">
        <v>351</v>
      </c>
      <c r="G69" s="36" t="s">
        <v>463</v>
      </c>
      <c r="H69" s="26" t="s">
        <v>214</v>
      </c>
      <c r="I69" s="26"/>
      <c r="J69" s="26" t="s">
        <v>215</v>
      </c>
      <c r="K69" s="28">
        <v>4</v>
      </c>
      <c r="L69" s="42">
        <v>4</v>
      </c>
      <c r="M69" s="43" t="s">
        <v>511</v>
      </c>
      <c r="N69" s="26">
        <v>110115</v>
      </c>
      <c r="O69" s="26" t="s">
        <v>345</v>
      </c>
      <c r="P69" s="26" t="s">
        <v>346</v>
      </c>
      <c r="Q69" s="26" t="s">
        <v>329</v>
      </c>
      <c r="R69" s="26">
        <v>6</v>
      </c>
      <c r="S69" s="26" t="s">
        <v>352</v>
      </c>
      <c r="T69" s="26">
        <v>31</v>
      </c>
      <c r="U69" s="26" t="s">
        <v>348</v>
      </c>
      <c r="V69" s="26" t="s">
        <v>349</v>
      </c>
      <c r="W69" s="26">
        <v>543182200</v>
      </c>
      <c r="X69" s="26"/>
      <c r="Y69" s="44" t="s">
        <v>519</v>
      </c>
      <c r="Z69" s="44" t="s">
        <v>550</v>
      </c>
      <c r="AA69" s="44" t="s">
        <v>497</v>
      </c>
      <c r="AB69" s="44" t="s">
        <v>519</v>
      </c>
      <c r="AC69" s="44" t="s">
        <v>515</v>
      </c>
      <c r="AD69" s="43" t="s">
        <v>551</v>
      </c>
      <c r="AE69" s="45">
        <v>2900</v>
      </c>
      <c r="AF69" s="29">
        <f>ROUND($L$69*$AE$69,2)</f>
        <v>11600</v>
      </c>
    </row>
    <row r="70" spans="1:32" ht="25.5">
      <c r="A70" s="25">
        <v>55786</v>
      </c>
      <c r="B70" s="26"/>
      <c r="C70" s="25">
        <v>162057</v>
      </c>
      <c r="D70" s="26" t="s">
        <v>353</v>
      </c>
      <c r="E70" s="26" t="s">
        <v>354</v>
      </c>
      <c r="F70" s="26" t="s">
        <v>355</v>
      </c>
      <c r="G70" s="27" t="s">
        <v>469</v>
      </c>
      <c r="H70" s="26" t="s">
        <v>214</v>
      </c>
      <c r="I70" s="26"/>
      <c r="J70" s="26" t="s">
        <v>215</v>
      </c>
      <c r="K70" s="28">
        <v>1</v>
      </c>
      <c r="L70" s="42">
        <v>1</v>
      </c>
      <c r="M70" s="43" t="s">
        <v>511</v>
      </c>
      <c r="N70" s="26">
        <v>110115</v>
      </c>
      <c r="O70" s="26" t="s">
        <v>345</v>
      </c>
      <c r="P70" s="26" t="s">
        <v>346</v>
      </c>
      <c r="Q70" s="26" t="s">
        <v>329</v>
      </c>
      <c r="R70" s="26">
        <v>6</v>
      </c>
      <c r="S70" s="26" t="s">
        <v>352</v>
      </c>
      <c r="T70" s="26">
        <v>31</v>
      </c>
      <c r="U70" s="26" t="s">
        <v>348</v>
      </c>
      <c r="V70" s="26" t="s">
        <v>349</v>
      </c>
      <c r="W70" s="26">
        <v>543182200</v>
      </c>
      <c r="X70" s="26"/>
      <c r="Y70" s="44" t="s">
        <v>519</v>
      </c>
      <c r="Z70" s="44" t="s">
        <v>550</v>
      </c>
      <c r="AA70" s="44" t="s">
        <v>497</v>
      </c>
      <c r="AB70" s="44" t="s">
        <v>519</v>
      </c>
      <c r="AC70" s="44" t="s">
        <v>515</v>
      </c>
      <c r="AD70" s="43" t="s">
        <v>551</v>
      </c>
      <c r="AE70" s="45">
        <v>4100</v>
      </c>
      <c r="AF70" s="29">
        <f>ROUND($L$70*$AE$70,2)</f>
        <v>4100</v>
      </c>
    </row>
    <row r="71" spans="1:32" ht="25.5">
      <c r="A71" s="25">
        <v>55786</v>
      </c>
      <c r="B71" s="26"/>
      <c r="C71" s="25">
        <v>162101</v>
      </c>
      <c r="D71" s="26" t="s">
        <v>229</v>
      </c>
      <c r="E71" s="26" t="s">
        <v>312</v>
      </c>
      <c r="F71" s="26" t="s">
        <v>313</v>
      </c>
      <c r="G71" s="27" t="s">
        <v>434</v>
      </c>
      <c r="H71" s="26" t="s">
        <v>214</v>
      </c>
      <c r="I71" s="26"/>
      <c r="J71" s="26" t="s">
        <v>215</v>
      </c>
      <c r="K71" s="28">
        <v>4</v>
      </c>
      <c r="L71" s="42">
        <v>4</v>
      </c>
      <c r="M71" s="43" t="s">
        <v>511</v>
      </c>
      <c r="N71" s="26">
        <v>110115</v>
      </c>
      <c r="O71" s="26" t="s">
        <v>345</v>
      </c>
      <c r="P71" s="26" t="s">
        <v>346</v>
      </c>
      <c r="Q71" s="26" t="s">
        <v>329</v>
      </c>
      <c r="R71" s="26">
        <v>6</v>
      </c>
      <c r="S71" s="26" t="s">
        <v>352</v>
      </c>
      <c r="T71" s="26">
        <v>31</v>
      </c>
      <c r="U71" s="26" t="s">
        <v>348</v>
      </c>
      <c r="V71" s="26" t="s">
        <v>349</v>
      </c>
      <c r="W71" s="26">
        <v>543182200</v>
      </c>
      <c r="X71" s="26"/>
      <c r="Y71" s="44" t="s">
        <v>519</v>
      </c>
      <c r="Z71" s="44" t="s">
        <v>550</v>
      </c>
      <c r="AA71" s="44" t="s">
        <v>497</v>
      </c>
      <c r="AB71" s="44" t="s">
        <v>519</v>
      </c>
      <c r="AC71" s="44" t="s">
        <v>515</v>
      </c>
      <c r="AD71" s="43" t="s">
        <v>551</v>
      </c>
      <c r="AE71" s="45">
        <v>17140</v>
      </c>
      <c r="AF71" s="29">
        <f>ROUND($L$71*$AE$71,2)</f>
        <v>68560</v>
      </c>
    </row>
    <row r="72" spans="1:32" ht="25.5">
      <c r="A72" s="25">
        <v>55786</v>
      </c>
      <c r="B72" s="26"/>
      <c r="C72" s="25">
        <v>162102</v>
      </c>
      <c r="D72" s="26" t="s">
        <v>356</v>
      </c>
      <c r="E72" s="26" t="s">
        <v>357</v>
      </c>
      <c r="F72" s="26" t="s">
        <v>358</v>
      </c>
      <c r="G72" s="27" t="s">
        <v>471</v>
      </c>
      <c r="H72" s="26" t="s">
        <v>214</v>
      </c>
      <c r="I72" s="26"/>
      <c r="J72" s="26" t="s">
        <v>215</v>
      </c>
      <c r="K72" s="28">
        <v>2</v>
      </c>
      <c r="L72" s="42">
        <v>2</v>
      </c>
      <c r="M72" s="43" t="s">
        <v>511</v>
      </c>
      <c r="N72" s="26">
        <v>110115</v>
      </c>
      <c r="O72" s="26" t="s">
        <v>345</v>
      </c>
      <c r="P72" s="26" t="s">
        <v>346</v>
      </c>
      <c r="Q72" s="26" t="s">
        <v>329</v>
      </c>
      <c r="R72" s="26">
        <v>6</v>
      </c>
      <c r="S72" s="26" t="s">
        <v>352</v>
      </c>
      <c r="T72" s="26">
        <v>31</v>
      </c>
      <c r="U72" s="26" t="s">
        <v>348</v>
      </c>
      <c r="V72" s="26" t="s">
        <v>349</v>
      </c>
      <c r="W72" s="26">
        <v>543182200</v>
      </c>
      <c r="X72" s="26"/>
      <c r="Y72" s="44" t="s">
        <v>519</v>
      </c>
      <c r="Z72" s="44" t="s">
        <v>550</v>
      </c>
      <c r="AA72" s="44" t="s">
        <v>497</v>
      </c>
      <c r="AB72" s="44" t="s">
        <v>519</v>
      </c>
      <c r="AC72" s="44" t="s">
        <v>515</v>
      </c>
      <c r="AD72" s="43" t="s">
        <v>551</v>
      </c>
      <c r="AE72" s="45">
        <v>135</v>
      </c>
      <c r="AF72" s="29">
        <f>ROUND($L$72*$AE$72,2)</f>
        <v>270</v>
      </c>
    </row>
    <row r="73" spans="1:32" ht="25.5">
      <c r="A73" s="25">
        <v>55786</v>
      </c>
      <c r="B73" s="26"/>
      <c r="C73" s="25">
        <v>162103</v>
      </c>
      <c r="D73" s="26" t="s">
        <v>268</v>
      </c>
      <c r="E73" s="26" t="s">
        <v>269</v>
      </c>
      <c r="F73" s="26" t="s">
        <v>270</v>
      </c>
      <c r="G73" s="27" t="s">
        <v>419</v>
      </c>
      <c r="H73" s="26" t="s">
        <v>214</v>
      </c>
      <c r="I73" s="26"/>
      <c r="J73" s="26" t="s">
        <v>215</v>
      </c>
      <c r="K73" s="28">
        <v>2</v>
      </c>
      <c r="L73" s="42">
        <v>2</v>
      </c>
      <c r="M73" s="43" t="s">
        <v>511</v>
      </c>
      <c r="N73" s="26">
        <v>110115</v>
      </c>
      <c r="O73" s="26" t="s">
        <v>345</v>
      </c>
      <c r="P73" s="26" t="s">
        <v>346</v>
      </c>
      <c r="Q73" s="26" t="s">
        <v>329</v>
      </c>
      <c r="R73" s="26">
        <v>6</v>
      </c>
      <c r="S73" s="26" t="s">
        <v>352</v>
      </c>
      <c r="T73" s="26">
        <v>31</v>
      </c>
      <c r="U73" s="26" t="s">
        <v>348</v>
      </c>
      <c r="V73" s="26" t="s">
        <v>349</v>
      </c>
      <c r="W73" s="26">
        <v>543182200</v>
      </c>
      <c r="X73" s="26"/>
      <c r="Y73" s="44" t="s">
        <v>519</v>
      </c>
      <c r="Z73" s="44" t="s">
        <v>550</v>
      </c>
      <c r="AA73" s="44" t="s">
        <v>497</v>
      </c>
      <c r="AB73" s="44" t="s">
        <v>519</v>
      </c>
      <c r="AC73" s="44" t="s">
        <v>515</v>
      </c>
      <c r="AD73" s="43" t="s">
        <v>551</v>
      </c>
      <c r="AE73" s="45">
        <v>445</v>
      </c>
      <c r="AF73" s="29">
        <f>ROUND($L$73*$AE$73,2)</f>
        <v>890</v>
      </c>
    </row>
    <row r="74" spans="1:32" ht="25.5">
      <c r="A74" s="25">
        <v>55786</v>
      </c>
      <c r="B74" s="26"/>
      <c r="C74" s="25">
        <v>162364</v>
      </c>
      <c r="D74" s="26" t="s">
        <v>238</v>
      </c>
      <c r="E74" s="26" t="s">
        <v>350</v>
      </c>
      <c r="F74" s="26" t="s">
        <v>351</v>
      </c>
      <c r="G74" s="27" t="s">
        <v>463</v>
      </c>
      <c r="H74" s="26" t="s">
        <v>214</v>
      </c>
      <c r="I74" s="26"/>
      <c r="J74" s="26" t="s">
        <v>215</v>
      </c>
      <c r="K74" s="28">
        <v>2</v>
      </c>
      <c r="L74" s="42">
        <v>2</v>
      </c>
      <c r="M74" s="43" t="s">
        <v>511</v>
      </c>
      <c r="N74" s="26">
        <v>110115</v>
      </c>
      <c r="O74" s="26" t="s">
        <v>345</v>
      </c>
      <c r="P74" s="26" t="s">
        <v>346</v>
      </c>
      <c r="Q74" s="26" t="s">
        <v>329</v>
      </c>
      <c r="R74" s="26">
        <v>6</v>
      </c>
      <c r="S74" s="26" t="s">
        <v>352</v>
      </c>
      <c r="T74" s="26">
        <v>31</v>
      </c>
      <c r="U74" s="26" t="s">
        <v>348</v>
      </c>
      <c r="V74" s="26" t="s">
        <v>349</v>
      </c>
      <c r="W74" s="26">
        <v>543182200</v>
      </c>
      <c r="X74" s="26"/>
      <c r="Y74" s="44" t="s">
        <v>519</v>
      </c>
      <c r="Z74" s="44" t="s">
        <v>550</v>
      </c>
      <c r="AA74" s="44" t="s">
        <v>497</v>
      </c>
      <c r="AB74" s="44" t="s">
        <v>519</v>
      </c>
      <c r="AC74" s="44" t="s">
        <v>515</v>
      </c>
      <c r="AD74" s="43" t="s">
        <v>551</v>
      </c>
      <c r="AE74" s="45">
        <v>2900</v>
      </c>
      <c r="AF74" s="29">
        <f>ROUND($L$74*$AE$74,2)</f>
        <v>5800</v>
      </c>
    </row>
    <row r="75" spans="1:32" ht="26.25" thickBot="1">
      <c r="A75" s="25">
        <v>55786</v>
      </c>
      <c r="B75" s="26"/>
      <c r="C75" s="25">
        <v>162387</v>
      </c>
      <c r="D75" s="26" t="s">
        <v>353</v>
      </c>
      <c r="E75" s="26" t="s">
        <v>359</v>
      </c>
      <c r="F75" s="26" t="s">
        <v>360</v>
      </c>
      <c r="G75" s="27" t="s">
        <v>478</v>
      </c>
      <c r="H75" s="26" t="s">
        <v>214</v>
      </c>
      <c r="I75" s="26"/>
      <c r="J75" s="26" t="s">
        <v>215</v>
      </c>
      <c r="K75" s="28">
        <v>2</v>
      </c>
      <c r="L75" s="42">
        <v>2</v>
      </c>
      <c r="M75" s="43" t="s">
        <v>511</v>
      </c>
      <c r="N75" s="26">
        <v>110115</v>
      </c>
      <c r="O75" s="26" t="s">
        <v>345</v>
      </c>
      <c r="P75" s="26" t="s">
        <v>346</v>
      </c>
      <c r="Q75" s="26" t="s">
        <v>329</v>
      </c>
      <c r="R75" s="26">
        <v>6</v>
      </c>
      <c r="S75" s="26" t="s">
        <v>352</v>
      </c>
      <c r="T75" s="26">
        <v>31</v>
      </c>
      <c r="U75" s="26" t="s">
        <v>348</v>
      </c>
      <c r="V75" s="26" t="s">
        <v>349</v>
      </c>
      <c r="W75" s="26">
        <v>543182200</v>
      </c>
      <c r="X75" s="26"/>
      <c r="Y75" s="44" t="s">
        <v>519</v>
      </c>
      <c r="Z75" s="44" t="s">
        <v>550</v>
      </c>
      <c r="AA75" s="44" t="s">
        <v>497</v>
      </c>
      <c r="AB75" s="44" t="s">
        <v>519</v>
      </c>
      <c r="AC75" s="44" t="s">
        <v>515</v>
      </c>
      <c r="AD75" s="43" t="s">
        <v>551</v>
      </c>
      <c r="AE75" s="45">
        <v>3200</v>
      </c>
      <c r="AF75" s="29">
        <f>ROUND($L$75*$AE$75,2)</f>
        <v>6400</v>
      </c>
    </row>
    <row r="76" spans="1:32" ht="13.5" thickTop="1">
      <c r="A76" s="54"/>
      <c r="B76" s="54"/>
      <c r="C76" s="54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4" t="s">
        <v>501</v>
      </c>
      <c r="AF76" s="31">
        <f>SUM($AF$68:$AF$75)</f>
        <v>98295</v>
      </c>
    </row>
    <row r="77" spans="1:32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</row>
    <row r="78" spans="1:32" ht="26.25" thickBot="1">
      <c r="A78" s="25">
        <v>55840</v>
      </c>
      <c r="B78" s="26"/>
      <c r="C78" s="25">
        <v>162272</v>
      </c>
      <c r="D78" s="26" t="s">
        <v>229</v>
      </c>
      <c r="E78" s="26" t="s">
        <v>260</v>
      </c>
      <c r="F78" s="26" t="s">
        <v>261</v>
      </c>
      <c r="G78" s="27" t="s">
        <v>418</v>
      </c>
      <c r="H78" s="26" t="s">
        <v>214</v>
      </c>
      <c r="I78" s="26"/>
      <c r="J78" s="26" t="s">
        <v>215</v>
      </c>
      <c r="K78" s="28">
        <v>1</v>
      </c>
      <c r="L78" s="42">
        <v>1</v>
      </c>
      <c r="M78" s="43" t="s">
        <v>511</v>
      </c>
      <c r="N78" s="26">
        <v>110615</v>
      </c>
      <c r="O78" s="26" t="s">
        <v>361</v>
      </c>
      <c r="P78" s="26" t="s">
        <v>328</v>
      </c>
      <c r="Q78" s="26" t="s">
        <v>329</v>
      </c>
      <c r="R78" s="26">
        <v>1</v>
      </c>
      <c r="S78" s="26" t="s">
        <v>362</v>
      </c>
      <c r="T78" s="26">
        <v>1561</v>
      </c>
      <c r="U78" s="26" t="s">
        <v>363</v>
      </c>
      <c r="V78" s="26" t="s">
        <v>364</v>
      </c>
      <c r="W78" s="26">
        <v>543182843</v>
      </c>
      <c r="X78" s="26"/>
      <c r="Y78" s="44" t="s">
        <v>519</v>
      </c>
      <c r="Z78" s="44" t="s">
        <v>552</v>
      </c>
      <c r="AA78" s="44" t="s">
        <v>497</v>
      </c>
      <c r="AB78" s="44" t="s">
        <v>519</v>
      </c>
      <c r="AC78" s="44" t="s">
        <v>515</v>
      </c>
      <c r="AD78" s="43" t="s">
        <v>553</v>
      </c>
      <c r="AE78" s="45">
        <v>14650</v>
      </c>
      <c r="AF78" s="29">
        <f>ROUND($L$78*$AE$78,2)</f>
        <v>14650</v>
      </c>
    </row>
    <row r="79" spans="1:32" ht="13.5" thickTop="1">
      <c r="A79" s="54"/>
      <c r="B79" s="54"/>
      <c r="C79" s="54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4" t="s">
        <v>501</v>
      </c>
      <c r="AF79" s="31">
        <f>SUM($AF$78:$AF$78)</f>
        <v>14650</v>
      </c>
    </row>
    <row r="80" spans="1:32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</row>
    <row r="81" spans="1:32" ht="26.25" thickBot="1">
      <c r="A81" s="25">
        <v>55841</v>
      </c>
      <c r="B81" s="26"/>
      <c r="C81" s="25">
        <v>162289</v>
      </c>
      <c r="D81" s="26" t="s">
        <v>318</v>
      </c>
      <c r="E81" s="26" t="s">
        <v>343</v>
      </c>
      <c r="F81" s="26" t="s">
        <v>344</v>
      </c>
      <c r="G81" s="27" t="s">
        <v>459</v>
      </c>
      <c r="H81" s="26" t="s">
        <v>214</v>
      </c>
      <c r="I81" s="26"/>
      <c r="J81" s="26" t="s">
        <v>215</v>
      </c>
      <c r="K81" s="28">
        <v>1</v>
      </c>
      <c r="L81" s="42">
        <v>1</v>
      </c>
      <c r="M81" s="43" t="s">
        <v>511</v>
      </c>
      <c r="N81" s="26">
        <v>119911</v>
      </c>
      <c r="O81" s="26" t="s">
        <v>365</v>
      </c>
      <c r="P81" s="26" t="s">
        <v>245</v>
      </c>
      <c r="Q81" s="26" t="s">
        <v>234</v>
      </c>
      <c r="R81" s="26">
        <v>3</v>
      </c>
      <c r="S81" s="26" t="s">
        <v>366</v>
      </c>
      <c r="T81" s="26">
        <v>174788</v>
      </c>
      <c r="U81" s="26" t="s">
        <v>367</v>
      </c>
      <c r="V81" s="26" t="s">
        <v>368</v>
      </c>
      <c r="W81" s="26">
        <v>549493265</v>
      </c>
      <c r="X81" s="26"/>
      <c r="Y81" s="44" t="s">
        <v>519</v>
      </c>
      <c r="Z81" s="44" t="s">
        <v>554</v>
      </c>
      <c r="AA81" s="44" t="s">
        <v>497</v>
      </c>
      <c r="AB81" s="44" t="s">
        <v>519</v>
      </c>
      <c r="AC81" s="44" t="s">
        <v>555</v>
      </c>
      <c r="AD81" s="43" t="s">
        <v>556</v>
      </c>
      <c r="AE81" s="45">
        <v>2050</v>
      </c>
      <c r="AF81" s="29">
        <f>ROUND($L$81*$AE$81,2)</f>
        <v>2050</v>
      </c>
    </row>
    <row r="82" spans="1:32" ht="13.5" thickTop="1">
      <c r="A82" s="54"/>
      <c r="B82" s="54"/>
      <c r="C82" s="54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4" t="s">
        <v>501</v>
      </c>
      <c r="AF82" s="31">
        <f>SUM($AF$81:$AF$81)</f>
        <v>2050</v>
      </c>
    </row>
    <row r="83" spans="1:32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</row>
    <row r="84" spans="1:32" ht="26.25" thickBot="1">
      <c r="A84" s="25">
        <v>55973</v>
      </c>
      <c r="B84" s="26"/>
      <c r="C84" s="25">
        <v>163199</v>
      </c>
      <c r="D84" s="26" t="s">
        <v>229</v>
      </c>
      <c r="E84" s="26" t="s">
        <v>312</v>
      </c>
      <c r="F84" s="26" t="s">
        <v>313</v>
      </c>
      <c r="G84" s="27" t="s">
        <v>434</v>
      </c>
      <c r="H84" s="26" t="s">
        <v>214</v>
      </c>
      <c r="I84" s="26"/>
      <c r="J84" s="26" t="s">
        <v>215</v>
      </c>
      <c r="K84" s="28">
        <v>1</v>
      </c>
      <c r="L84" s="42">
        <v>1</v>
      </c>
      <c r="M84" s="43" t="s">
        <v>511</v>
      </c>
      <c r="N84" s="26">
        <v>110320</v>
      </c>
      <c r="O84" s="26" t="s">
        <v>369</v>
      </c>
      <c r="P84" s="26" t="s">
        <v>370</v>
      </c>
      <c r="Q84" s="26" t="s">
        <v>371</v>
      </c>
      <c r="R84" s="26">
        <v>4</v>
      </c>
      <c r="S84" s="26" t="s">
        <v>372</v>
      </c>
      <c r="T84" s="26">
        <v>169755</v>
      </c>
      <c r="U84" s="26" t="s">
        <v>373</v>
      </c>
      <c r="V84" s="26" t="s">
        <v>374</v>
      </c>
      <c r="W84" s="26" t="s">
        <v>375</v>
      </c>
      <c r="X84" s="26"/>
      <c r="Y84" s="44" t="s">
        <v>519</v>
      </c>
      <c r="Z84" s="44" t="s">
        <v>557</v>
      </c>
      <c r="AA84" s="44" t="s">
        <v>497</v>
      </c>
      <c r="AB84" s="44" t="s">
        <v>519</v>
      </c>
      <c r="AC84" s="44" t="s">
        <v>515</v>
      </c>
      <c r="AD84" s="43" t="s">
        <v>558</v>
      </c>
      <c r="AE84" s="45">
        <v>17140</v>
      </c>
      <c r="AF84" s="29">
        <f>ROUND($L$84*$AE$84,2)</f>
        <v>17140</v>
      </c>
    </row>
    <row r="85" spans="1:32" ht="13.5" thickTop="1">
      <c r="A85" s="54"/>
      <c r="B85" s="54"/>
      <c r="C85" s="54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4" t="s">
        <v>501</v>
      </c>
      <c r="AF85" s="31">
        <f>SUM($AF$84:$AF$84)</f>
        <v>17140</v>
      </c>
    </row>
    <row r="86" spans="1:32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</row>
    <row r="87" spans="1:32" ht="25.5">
      <c r="A87" s="25">
        <v>55994</v>
      </c>
      <c r="B87" s="26" t="s">
        <v>376</v>
      </c>
      <c r="C87" s="25">
        <v>163238</v>
      </c>
      <c r="D87" s="26" t="s">
        <v>211</v>
      </c>
      <c r="E87" s="26" t="s">
        <v>242</v>
      </c>
      <c r="F87" s="26" t="s">
        <v>243</v>
      </c>
      <c r="G87" s="27" t="s">
        <v>401</v>
      </c>
      <c r="H87" s="26" t="s">
        <v>214</v>
      </c>
      <c r="I87" s="26"/>
      <c r="J87" s="26" t="s">
        <v>215</v>
      </c>
      <c r="K87" s="28">
        <v>2</v>
      </c>
      <c r="L87" s="42">
        <v>2</v>
      </c>
      <c r="M87" s="43" t="s">
        <v>511</v>
      </c>
      <c r="N87" s="26">
        <v>110515</v>
      </c>
      <c r="O87" s="26" t="s">
        <v>338</v>
      </c>
      <c r="P87" s="26" t="s">
        <v>339</v>
      </c>
      <c r="Q87" s="26" t="s">
        <v>234</v>
      </c>
      <c r="R87" s="26">
        <v>2</v>
      </c>
      <c r="S87" s="26" t="s">
        <v>340</v>
      </c>
      <c r="T87" s="26">
        <v>324324</v>
      </c>
      <c r="U87" s="26" t="s">
        <v>341</v>
      </c>
      <c r="V87" s="26" t="s">
        <v>342</v>
      </c>
      <c r="W87" s="26">
        <v>549491340</v>
      </c>
      <c r="X87" s="26"/>
      <c r="Y87" s="44" t="s">
        <v>559</v>
      </c>
      <c r="Z87" s="44" t="s">
        <v>548</v>
      </c>
      <c r="AA87" s="44" t="s">
        <v>497</v>
      </c>
      <c r="AB87" s="44" t="s">
        <v>509</v>
      </c>
      <c r="AC87" s="44" t="s">
        <v>560</v>
      </c>
      <c r="AD87" s="43" t="s">
        <v>561</v>
      </c>
      <c r="AE87" s="45">
        <v>250</v>
      </c>
      <c r="AF87" s="29">
        <f>ROUND($L$87*$AE$87,2)</f>
        <v>500</v>
      </c>
    </row>
    <row r="88" spans="1:32" ht="25.5">
      <c r="A88" s="25">
        <v>55994</v>
      </c>
      <c r="B88" s="26" t="s">
        <v>376</v>
      </c>
      <c r="C88" s="25">
        <v>163240</v>
      </c>
      <c r="D88" s="26" t="s">
        <v>249</v>
      </c>
      <c r="E88" s="26" t="s">
        <v>256</v>
      </c>
      <c r="F88" s="26" t="s">
        <v>257</v>
      </c>
      <c r="G88" s="27" t="s">
        <v>408</v>
      </c>
      <c r="H88" s="26" t="s">
        <v>214</v>
      </c>
      <c r="I88" s="26"/>
      <c r="J88" s="26" t="s">
        <v>215</v>
      </c>
      <c r="K88" s="28">
        <v>1</v>
      </c>
      <c r="L88" s="42">
        <v>1</v>
      </c>
      <c r="M88" s="43" t="s">
        <v>511</v>
      </c>
      <c r="N88" s="26">
        <v>110515</v>
      </c>
      <c r="O88" s="26" t="s">
        <v>338</v>
      </c>
      <c r="P88" s="26" t="s">
        <v>339</v>
      </c>
      <c r="Q88" s="26" t="s">
        <v>234</v>
      </c>
      <c r="R88" s="26">
        <v>2</v>
      </c>
      <c r="S88" s="26" t="s">
        <v>340</v>
      </c>
      <c r="T88" s="26">
        <v>324324</v>
      </c>
      <c r="U88" s="26" t="s">
        <v>341</v>
      </c>
      <c r="V88" s="26" t="s">
        <v>342</v>
      </c>
      <c r="W88" s="26">
        <v>549491340</v>
      </c>
      <c r="X88" s="26"/>
      <c r="Y88" s="44" t="s">
        <v>559</v>
      </c>
      <c r="Z88" s="44" t="s">
        <v>548</v>
      </c>
      <c r="AA88" s="44" t="s">
        <v>497</v>
      </c>
      <c r="AB88" s="44" t="s">
        <v>509</v>
      </c>
      <c r="AC88" s="44" t="s">
        <v>560</v>
      </c>
      <c r="AD88" s="43" t="s">
        <v>561</v>
      </c>
      <c r="AE88" s="45">
        <v>1150</v>
      </c>
      <c r="AF88" s="29">
        <f>ROUND($L$88*$AE$88,2)</f>
        <v>1150</v>
      </c>
    </row>
    <row r="89" spans="1:32" ht="26.25" thickBot="1">
      <c r="A89" s="25">
        <v>55994</v>
      </c>
      <c r="B89" s="26" t="s">
        <v>376</v>
      </c>
      <c r="C89" s="25">
        <v>163250</v>
      </c>
      <c r="D89" s="26" t="s">
        <v>249</v>
      </c>
      <c r="E89" s="26" t="s">
        <v>250</v>
      </c>
      <c r="F89" s="26" t="s">
        <v>251</v>
      </c>
      <c r="G89" s="27" t="s">
        <v>405</v>
      </c>
      <c r="H89" s="26" t="s">
        <v>214</v>
      </c>
      <c r="I89" s="26"/>
      <c r="J89" s="26" t="s">
        <v>215</v>
      </c>
      <c r="K89" s="28">
        <v>1</v>
      </c>
      <c r="L89" s="42">
        <v>1</v>
      </c>
      <c r="M89" s="43" t="s">
        <v>511</v>
      </c>
      <c r="N89" s="26">
        <v>110515</v>
      </c>
      <c r="O89" s="26" t="s">
        <v>338</v>
      </c>
      <c r="P89" s="26" t="s">
        <v>339</v>
      </c>
      <c r="Q89" s="26" t="s">
        <v>234</v>
      </c>
      <c r="R89" s="26">
        <v>2</v>
      </c>
      <c r="S89" s="26" t="s">
        <v>340</v>
      </c>
      <c r="T89" s="26">
        <v>324324</v>
      </c>
      <c r="U89" s="26" t="s">
        <v>341</v>
      </c>
      <c r="V89" s="26" t="s">
        <v>342</v>
      </c>
      <c r="W89" s="26">
        <v>549491340</v>
      </c>
      <c r="X89" s="26"/>
      <c r="Y89" s="44" t="s">
        <v>559</v>
      </c>
      <c r="Z89" s="44" t="s">
        <v>548</v>
      </c>
      <c r="AA89" s="44" t="s">
        <v>497</v>
      </c>
      <c r="AB89" s="44" t="s">
        <v>509</v>
      </c>
      <c r="AC89" s="44" t="s">
        <v>560</v>
      </c>
      <c r="AD89" s="43" t="s">
        <v>561</v>
      </c>
      <c r="AE89" s="45">
        <v>1450</v>
      </c>
      <c r="AF89" s="29">
        <f>ROUND($L$89*$AE$89,2)</f>
        <v>1450</v>
      </c>
    </row>
    <row r="90" spans="1:32" ht="13.5" customHeight="1" thickTop="1">
      <c r="A90" s="54"/>
      <c r="B90" s="54"/>
      <c r="C90" s="54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4" t="s">
        <v>501</v>
      </c>
      <c r="AF90" s="31">
        <f>SUM($AF$87:$AF$89)</f>
        <v>3100</v>
      </c>
    </row>
    <row r="91" spans="1:32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</row>
    <row r="92" spans="1:32" ht="19.5" customHeight="1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35" t="s">
        <v>377</v>
      </c>
      <c r="AF92" s="33">
        <f>(0)+SUM($AF$7,$AF$10,$AF$14,$AF$17,$AF$23,$AF$27,$AF$31,$AF$34,$AF$37,$AF$40,$AF$46,$AF$50,$AF$54,$AF$59,$AF$66,$AF$76,$AF$79,$AF$82,$AF$85,$AF$90)</f>
        <v>295635</v>
      </c>
    </row>
    <row r="93" spans="1:32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</row>
  </sheetData>
  <sheetProtection/>
  <mergeCells count="29">
    <mergeCell ref="A85:C85"/>
    <mergeCell ref="A90:C90"/>
    <mergeCell ref="A76:C76"/>
    <mergeCell ref="A79:C79"/>
    <mergeCell ref="A82:C82"/>
    <mergeCell ref="A54:C54"/>
    <mergeCell ref="A59:C59"/>
    <mergeCell ref="A66:C66"/>
    <mergeCell ref="A40:C40"/>
    <mergeCell ref="A46:C46"/>
    <mergeCell ref="A50:C50"/>
    <mergeCell ref="A31:C31"/>
    <mergeCell ref="A34:C34"/>
    <mergeCell ref="A37:C37"/>
    <mergeCell ref="A17:C17"/>
    <mergeCell ref="A23:C23"/>
    <mergeCell ref="A27:C27"/>
    <mergeCell ref="A7:C7"/>
    <mergeCell ref="A10:C10"/>
    <mergeCell ref="A14:C14"/>
    <mergeCell ref="A1:AF1"/>
    <mergeCell ref="A3:H3"/>
    <mergeCell ref="I3:AF3"/>
    <mergeCell ref="A4:K4"/>
    <mergeCell ref="L4:M4"/>
    <mergeCell ref="N4:S4"/>
    <mergeCell ref="T4:X4"/>
    <mergeCell ref="Y4:AC4"/>
    <mergeCell ref="AD4:AE4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paperSize="9" scale="3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4.140625" style="1" customWidth="1"/>
    <col min="2" max="3" width="52.8515625" style="1" customWidth="1"/>
    <col min="4" max="16384" width="9.140625" style="1" customWidth="1"/>
  </cols>
  <sheetData>
    <row r="1" spans="1:3" ht="30" customHeight="1">
      <c r="A1" s="55" t="s">
        <v>173</v>
      </c>
      <c r="B1" s="56"/>
      <c r="C1" s="7" t="s">
        <v>0</v>
      </c>
    </row>
    <row r="2" spans="1:3" ht="15" customHeight="1">
      <c r="A2" s="11" t="s">
        <v>1</v>
      </c>
      <c r="B2" s="11" t="s">
        <v>55</v>
      </c>
      <c r="C2" s="13" t="s">
        <v>413</v>
      </c>
    </row>
    <row r="3" spans="1:3" ht="15" customHeight="1">
      <c r="A3" s="11" t="s">
        <v>2</v>
      </c>
      <c r="B3" s="11" t="s">
        <v>56</v>
      </c>
      <c r="C3" s="13" t="s">
        <v>56</v>
      </c>
    </row>
    <row r="4" spans="1:3" ht="15" customHeight="1">
      <c r="A4" s="11" t="s">
        <v>4</v>
      </c>
      <c r="B4" s="11" t="s">
        <v>57</v>
      </c>
      <c r="C4" s="13" t="s">
        <v>57</v>
      </c>
    </row>
    <row r="5" spans="1:3" ht="15" customHeight="1">
      <c r="A5" s="11" t="s">
        <v>6</v>
      </c>
      <c r="B5" s="11" t="s">
        <v>20</v>
      </c>
      <c r="C5" s="13" t="s">
        <v>20</v>
      </c>
    </row>
    <row r="6" spans="1:3" ht="51">
      <c r="A6" s="11" t="s">
        <v>21</v>
      </c>
      <c r="B6" s="11" t="s">
        <v>58</v>
      </c>
      <c r="C6" s="13" t="s">
        <v>414</v>
      </c>
    </row>
    <row r="7" spans="1:3" ht="15" customHeight="1">
      <c r="A7" s="11" t="s">
        <v>22</v>
      </c>
      <c r="B7" s="11" t="s">
        <v>8</v>
      </c>
      <c r="C7" s="13" t="s">
        <v>8</v>
      </c>
    </row>
    <row r="8" spans="1:3" ht="15" customHeight="1">
      <c r="A8" s="11" t="s">
        <v>23</v>
      </c>
      <c r="B8" s="11" t="s">
        <v>24</v>
      </c>
      <c r="C8" s="40">
        <v>0.85</v>
      </c>
    </row>
    <row r="9" spans="1:3" ht="15" customHeight="1">
      <c r="A9" s="11" t="s">
        <v>7</v>
      </c>
      <c r="B9" s="11" t="s">
        <v>59</v>
      </c>
      <c r="C9" s="13" t="s">
        <v>59</v>
      </c>
    </row>
    <row r="10" spans="1:3" ht="41.25" customHeight="1">
      <c r="A10" s="11" t="s">
        <v>26</v>
      </c>
      <c r="B10" s="11" t="s">
        <v>175</v>
      </c>
      <c r="C10" s="13" t="s">
        <v>415</v>
      </c>
    </row>
    <row r="11" spans="1:3" ht="15" customHeight="1">
      <c r="A11" s="11" t="s">
        <v>9</v>
      </c>
      <c r="B11" s="11" t="s">
        <v>60</v>
      </c>
      <c r="C11" s="13" t="s">
        <v>60</v>
      </c>
    </row>
    <row r="12" spans="1:3" ht="26.25" customHeight="1">
      <c r="A12" s="11" t="s">
        <v>28</v>
      </c>
      <c r="B12" s="11" t="s">
        <v>61</v>
      </c>
      <c r="C12" s="13" t="s">
        <v>416</v>
      </c>
    </row>
    <row r="13" spans="1:3" ht="93.75" customHeight="1">
      <c r="A13" s="11" t="s">
        <v>30</v>
      </c>
      <c r="B13" s="11" t="s">
        <v>46</v>
      </c>
      <c r="C13" s="13" t="s">
        <v>417</v>
      </c>
    </row>
    <row r="14" spans="1:3" ht="26.25" customHeight="1">
      <c r="A14" s="11" t="s">
        <v>32</v>
      </c>
      <c r="B14" s="11" t="s">
        <v>378</v>
      </c>
      <c r="C14" s="13" t="s">
        <v>393</v>
      </c>
    </row>
    <row r="15" spans="1:3" ht="15" customHeight="1">
      <c r="A15" s="11" t="s">
        <v>47</v>
      </c>
      <c r="B15" s="11" t="s">
        <v>8</v>
      </c>
      <c r="C15" s="13" t="s">
        <v>8</v>
      </c>
    </row>
    <row r="16" spans="1:3" ht="15" customHeight="1">
      <c r="A16" s="11" t="s">
        <v>11</v>
      </c>
      <c r="B16" s="11" t="s">
        <v>62</v>
      </c>
      <c r="C16" s="13" t="s">
        <v>62</v>
      </c>
    </row>
    <row r="17" spans="1:3" ht="15" customHeight="1">
      <c r="A17" s="11" t="s">
        <v>34</v>
      </c>
      <c r="B17" s="11" t="s">
        <v>35</v>
      </c>
      <c r="C17" s="13" t="s">
        <v>35</v>
      </c>
    </row>
    <row r="18" spans="1:3" ht="52.5" customHeight="1">
      <c r="A18" s="11" t="s">
        <v>36</v>
      </c>
      <c r="B18" s="11" t="s">
        <v>37</v>
      </c>
      <c r="C18" s="13" t="s">
        <v>394</v>
      </c>
    </row>
  </sheetData>
  <sheetProtection/>
  <mergeCells count="1"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8.57421875" style="0" customWidth="1"/>
    <col min="2" max="3" width="50.00390625" style="0" customWidth="1"/>
  </cols>
  <sheetData>
    <row r="1" spans="1:3" ht="30" customHeight="1">
      <c r="A1" s="57" t="s">
        <v>151</v>
      </c>
      <c r="B1" s="58"/>
      <c r="C1" s="12" t="s">
        <v>0</v>
      </c>
    </row>
    <row r="2" spans="1:3" ht="26.25" customHeight="1">
      <c r="A2" s="11" t="s">
        <v>139</v>
      </c>
      <c r="B2" s="15" t="s">
        <v>140</v>
      </c>
      <c r="C2" s="13" t="s">
        <v>140</v>
      </c>
    </row>
    <row r="3" spans="1:3" ht="15" customHeight="1">
      <c r="A3" s="11" t="s">
        <v>141</v>
      </c>
      <c r="B3" s="16" t="s">
        <v>379</v>
      </c>
      <c r="C3" s="13" t="s">
        <v>379</v>
      </c>
    </row>
  </sheetData>
  <sheetProtection/>
  <mergeCells count="1"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55" t="s">
        <v>152</v>
      </c>
      <c r="B1" s="59"/>
      <c r="C1" s="7" t="s">
        <v>0</v>
      </c>
    </row>
    <row r="2" spans="1:3" ht="15" customHeight="1">
      <c r="A2" s="11" t="s">
        <v>142</v>
      </c>
      <c r="B2" s="14" t="s">
        <v>143</v>
      </c>
      <c r="C2" s="13" t="s">
        <v>143</v>
      </c>
    </row>
    <row r="3" spans="1:3" ht="15" customHeight="1">
      <c r="A3" s="11" t="s">
        <v>144</v>
      </c>
      <c r="B3" s="18">
        <v>3</v>
      </c>
      <c r="C3" s="41">
        <v>3</v>
      </c>
    </row>
    <row r="4" spans="1:3" ht="15" customHeight="1">
      <c r="A4" s="11" t="s">
        <v>145</v>
      </c>
      <c r="B4" s="18">
        <v>1</v>
      </c>
      <c r="C4" s="41">
        <v>1</v>
      </c>
    </row>
    <row r="5" spans="1:3" ht="15" customHeight="1">
      <c r="A5" s="11" t="s">
        <v>146</v>
      </c>
      <c r="B5" s="17" t="s">
        <v>76</v>
      </c>
      <c r="C5" s="13" t="s">
        <v>76</v>
      </c>
    </row>
    <row r="6" spans="1:3" ht="15" customHeight="1">
      <c r="A6" s="11" t="s">
        <v>147</v>
      </c>
      <c r="B6" s="14" t="s">
        <v>77</v>
      </c>
      <c r="C6" s="13" t="s">
        <v>77</v>
      </c>
    </row>
  </sheetData>
  <sheetProtection/>
  <mergeCells count="1"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55" t="s">
        <v>153</v>
      </c>
      <c r="B1" s="59"/>
      <c r="C1" s="7" t="s">
        <v>0</v>
      </c>
    </row>
    <row r="2" spans="1:3" ht="15" customHeight="1">
      <c r="A2" s="3" t="s">
        <v>154</v>
      </c>
      <c r="B2" s="3" t="s">
        <v>75</v>
      </c>
      <c r="C2" s="8" t="s">
        <v>75</v>
      </c>
    </row>
    <row r="3" spans="1:3" ht="15" customHeight="1">
      <c r="A3" s="60" t="s">
        <v>32</v>
      </c>
      <c r="B3" s="61"/>
      <c r="C3" s="62"/>
    </row>
    <row r="4" spans="1:3" ht="15" customHeight="1">
      <c r="A4" s="3" t="s">
        <v>155</v>
      </c>
      <c r="B4" s="3">
        <v>3</v>
      </c>
      <c r="C4" s="8">
        <v>3</v>
      </c>
    </row>
    <row r="5" spans="1:3" ht="15" customHeight="1">
      <c r="A5" s="9" t="s">
        <v>145</v>
      </c>
      <c r="B5" s="3">
        <v>1</v>
      </c>
      <c r="C5" s="8">
        <v>1</v>
      </c>
    </row>
    <row r="6" spans="1:3" ht="15" customHeight="1">
      <c r="A6" s="3" t="s">
        <v>146</v>
      </c>
      <c r="B6" s="3" t="s">
        <v>76</v>
      </c>
      <c r="C6" s="8" t="s">
        <v>76</v>
      </c>
    </row>
    <row r="7" spans="1:3" ht="15" customHeight="1">
      <c r="A7" s="3" t="s">
        <v>147</v>
      </c>
      <c r="B7" s="3" t="s">
        <v>77</v>
      </c>
      <c r="C7" s="8" t="s">
        <v>77</v>
      </c>
    </row>
    <row r="8" spans="1:3" ht="15" customHeight="1">
      <c r="A8" s="63"/>
      <c r="B8" s="64"/>
      <c r="C8" s="65"/>
    </row>
    <row r="9" spans="1:3" ht="150" customHeight="1">
      <c r="A9" s="3" t="s">
        <v>78</v>
      </c>
      <c r="B9" s="3" t="s">
        <v>79</v>
      </c>
      <c r="C9" s="37" t="s">
        <v>421</v>
      </c>
    </row>
  </sheetData>
  <sheetProtection/>
  <mergeCells count="3">
    <mergeCell ref="A1:B1"/>
    <mergeCell ref="A3:C3"/>
    <mergeCell ref="A8:C8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55" t="s">
        <v>166</v>
      </c>
      <c r="B1" s="56"/>
      <c r="C1" s="7" t="s">
        <v>0</v>
      </c>
    </row>
    <row r="2" spans="1:3" s="21" customFormat="1" ht="15" customHeight="1">
      <c r="A2" s="11" t="s">
        <v>38</v>
      </c>
      <c r="B2" s="11" t="s">
        <v>68</v>
      </c>
      <c r="C2" s="13" t="s">
        <v>68</v>
      </c>
    </row>
    <row r="3" spans="1:3" s="21" customFormat="1" ht="15" customHeight="1">
      <c r="A3" s="11" t="s">
        <v>39</v>
      </c>
      <c r="B3" s="21" t="s">
        <v>69</v>
      </c>
      <c r="C3" s="13" t="s">
        <v>423</v>
      </c>
    </row>
    <row r="4" spans="1:3" s="21" customFormat="1" ht="15" customHeight="1">
      <c r="A4" s="11" t="s">
        <v>14</v>
      </c>
      <c r="B4" s="11" t="s">
        <v>15</v>
      </c>
      <c r="C4" s="13" t="s">
        <v>15</v>
      </c>
    </row>
    <row r="5" spans="1:3" s="21" customFormat="1" ht="15" customHeight="1">
      <c r="A5" s="11" t="s">
        <v>40</v>
      </c>
      <c r="B5" s="11" t="s">
        <v>70</v>
      </c>
      <c r="C5" s="13" t="s">
        <v>424</v>
      </c>
    </row>
    <row r="6" spans="1:3" s="21" customFormat="1" ht="15" customHeight="1">
      <c r="A6" s="11" t="s">
        <v>42</v>
      </c>
      <c r="B6" s="21" t="s">
        <v>71</v>
      </c>
      <c r="C6" s="13" t="s">
        <v>71</v>
      </c>
    </row>
    <row r="7" spans="1:3" s="21" customFormat="1" ht="15" customHeight="1">
      <c r="A7" s="11" t="s">
        <v>43</v>
      </c>
      <c r="B7" s="11" t="s">
        <v>8</v>
      </c>
      <c r="C7" s="13" t="s">
        <v>8</v>
      </c>
    </row>
    <row r="8" spans="1:3" s="21" customFormat="1" ht="15" customHeight="1">
      <c r="A8" s="11" t="s">
        <v>44</v>
      </c>
      <c r="B8" s="11" t="s">
        <v>8</v>
      </c>
      <c r="C8" s="13" t="s">
        <v>8</v>
      </c>
    </row>
  </sheetData>
  <sheetProtection/>
  <mergeCells count="1"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57" t="s">
        <v>159</v>
      </c>
      <c r="B1" s="58"/>
      <c r="C1" s="7" t="s">
        <v>0</v>
      </c>
    </row>
    <row r="2" spans="1:3" ht="15" customHeight="1">
      <c r="A2" s="11" t="s">
        <v>128</v>
      </c>
      <c r="B2" s="11" t="s">
        <v>134</v>
      </c>
      <c r="C2" s="13" t="s">
        <v>426</v>
      </c>
    </row>
    <row r="3" spans="1:3" ht="15" customHeight="1">
      <c r="A3" s="11" t="s">
        <v>50</v>
      </c>
      <c r="B3" s="11" t="s">
        <v>131</v>
      </c>
      <c r="C3" s="13" t="s">
        <v>381</v>
      </c>
    </row>
  </sheetData>
  <sheetProtection/>
  <mergeCells count="1"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57" t="s">
        <v>170</v>
      </c>
      <c r="B1" s="58"/>
      <c r="C1" s="7" t="s">
        <v>0</v>
      </c>
    </row>
    <row r="2" spans="1:3" ht="15" customHeight="1">
      <c r="A2" s="3" t="s">
        <v>52</v>
      </c>
      <c r="B2" s="2" t="s">
        <v>53</v>
      </c>
      <c r="C2" s="4" t="s">
        <v>53</v>
      </c>
    </row>
    <row r="3" spans="1:3" ht="15" customHeight="1">
      <c r="A3" s="3" t="s">
        <v>39</v>
      </c>
      <c r="B3" s="2" t="s">
        <v>54</v>
      </c>
      <c r="C3" s="4" t="s">
        <v>428</v>
      </c>
    </row>
    <row r="4" spans="1:3" ht="15" customHeight="1">
      <c r="A4" s="3" t="s">
        <v>50</v>
      </c>
      <c r="B4" s="2" t="s">
        <v>51</v>
      </c>
      <c r="C4" s="4" t="s">
        <v>410</v>
      </c>
    </row>
    <row r="5" spans="1:3" ht="15" customHeight="1">
      <c r="A5" s="3" t="s">
        <v>49</v>
      </c>
      <c r="B5" s="2" t="s">
        <v>45</v>
      </c>
      <c r="C5" s="4" t="s">
        <v>45</v>
      </c>
    </row>
    <row r="6" spans="1:3" ht="41.25" customHeight="1">
      <c r="A6" s="3" t="s">
        <v>18</v>
      </c>
      <c r="B6" s="22" t="s">
        <v>176</v>
      </c>
      <c r="C6" s="4" t="s">
        <v>176</v>
      </c>
    </row>
    <row r="7" spans="1:3" ht="15" customHeight="1">
      <c r="A7" s="3" t="s">
        <v>17</v>
      </c>
      <c r="B7" s="2" t="s">
        <v>65</v>
      </c>
      <c r="C7" s="4" t="s">
        <v>65</v>
      </c>
    </row>
    <row r="9" ht="13.5">
      <c r="B9" s="6"/>
    </row>
  </sheetData>
  <sheetProtection/>
  <mergeCells count="1"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4.28125" style="1" customWidth="1"/>
    <col min="2" max="3" width="52.8515625" style="1" customWidth="1"/>
    <col min="4" max="16384" width="9.140625" style="1" customWidth="1"/>
  </cols>
  <sheetData>
    <row r="1" spans="1:3" ht="30" customHeight="1">
      <c r="A1" s="55" t="s">
        <v>171</v>
      </c>
      <c r="B1" s="56"/>
      <c r="C1" s="7" t="s">
        <v>0</v>
      </c>
    </row>
    <row r="2" spans="1:3" ht="38.25">
      <c r="A2" s="11" t="s">
        <v>1</v>
      </c>
      <c r="B2" s="11" t="s">
        <v>85</v>
      </c>
      <c r="C2" s="13" t="s">
        <v>432</v>
      </c>
    </row>
    <row r="3" spans="1:3" ht="12.75">
      <c r="A3" s="11" t="s">
        <v>2</v>
      </c>
      <c r="B3" s="11" t="s">
        <v>86</v>
      </c>
      <c r="C3" s="13" t="s">
        <v>430</v>
      </c>
    </row>
    <row r="4" spans="1:3" ht="12.75">
      <c r="A4" s="11" t="s">
        <v>4</v>
      </c>
      <c r="B4" s="11" t="s">
        <v>87</v>
      </c>
      <c r="C4" s="13" t="s">
        <v>87</v>
      </c>
    </row>
    <row r="5" spans="1:3" ht="12.75">
      <c r="A5" s="11" t="s">
        <v>6</v>
      </c>
      <c r="B5" s="11" t="s">
        <v>20</v>
      </c>
      <c r="C5" s="13" t="s">
        <v>20</v>
      </c>
    </row>
    <row r="6" spans="1:3" ht="25.5">
      <c r="A6" s="11" t="s">
        <v>21</v>
      </c>
      <c r="B6" s="11" t="s">
        <v>88</v>
      </c>
      <c r="C6" s="13" t="s">
        <v>88</v>
      </c>
    </row>
    <row r="7" spans="1:3" ht="12.75">
      <c r="A7" s="11" t="s">
        <v>22</v>
      </c>
      <c r="B7" s="11" t="s">
        <v>8</v>
      </c>
      <c r="C7" s="13" t="s">
        <v>8</v>
      </c>
    </row>
    <row r="8" spans="1:3" ht="12.75">
      <c r="A8" s="11" t="s">
        <v>23</v>
      </c>
      <c r="B8" s="11" t="s">
        <v>89</v>
      </c>
      <c r="C8" s="13" t="s">
        <v>431</v>
      </c>
    </row>
    <row r="9" spans="1:3" ht="12.75">
      <c r="A9" s="11" t="s">
        <v>7</v>
      </c>
      <c r="B9" s="11" t="s">
        <v>90</v>
      </c>
      <c r="C9" s="13" t="s">
        <v>90</v>
      </c>
    </row>
    <row r="10" spans="1:3" ht="25.5">
      <c r="A10" s="11" t="s">
        <v>26</v>
      </c>
      <c r="B10" s="11" t="s">
        <v>91</v>
      </c>
      <c r="C10" s="13" t="s">
        <v>91</v>
      </c>
    </row>
    <row r="11" spans="1:3" ht="12.75">
      <c r="A11" s="11" t="s">
        <v>9</v>
      </c>
      <c r="B11" s="11" t="s">
        <v>92</v>
      </c>
      <c r="C11" s="13" t="s">
        <v>92</v>
      </c>
    </row>
    <row r="12" spans="1:3" ht="38.25">
      <c r="A12" s="11" t="s">
        <v>28</v>
      </c>
      <c r="B12" s="11" t="s">
        <v>93</v>
      </c>
      <c r="C12" s="13" t="s">
        <v>433</v>
      </c>
    </row>
    <row r="13" spans="1:3" ht="114.75">
      <c r="A13" s="11" t="s">
        <v>30</v>
      </c>
      <c r="B13" s="11" t="s">
        <v>94</v>
      </c>
      <c r="C13" s="13" t="s">
        <v>444</v>
      </c>
    </row>
    <row r="14" spans="1:3" ht="25.5">
      <c r="A14" s="11" t="s">
        <v>32</v>
      </c>
      <c r="B14" s="11" t="s">
        <v>380</v>
      </c>
      <c r="C14" s="13" t="s">
        <v>445</v>
      </c>
    </row>
    <row r="15" spans="1:3" ht="12.75">
      <c r="A15" s="11" t="s">
        <v>47</v>
      </c>
      <c r="B15" s="11" t="s">
        <v>95</v>
      </c>
      <c r="C15" s="13" t="s">
        <v>95</v>
      </c>
    </row>
    <row r="16" spans="1:3" ht="12.75">
      <c r="A16" s="11" t="s">
        <v>11</v>
      </c>
      <c r="B16" s="11" t="s">
        <v>96</v>
      </c>
      <c r="C16" s="13" t="s">
        <v>96</v>
      </c>
    </row>
    <row r="17" spans="1:3" ht="12.75">
      <c r="A17" s="11" t="s">
        <v>34</v>
      </c>
      <c r="B17" s="11" t="s">
        <v>35</v>
      </c>
      <c r="C17" s="13" t="s">
        <v>35</v>
      </c>
    </row>
    <row r="18" spans="1:3" ht="89.25">
      <c r="A18" s="11" t="s">
        <v>36</v>
      </c>
      <c r="B18" s="11" t="s">
        <v>97</v>
      </c>
      <c r="C18" s="13" t="s">
        <v>443</v>
      </c>
    </row>
  </sheetData>
  <sheetProtection/>
  <mergeCells count="1"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57" t="s">
        <v>169</v>
      </c>
      <c r="B1" s="57"/>
      <c r="C1" s="12" t="s">
        <v>0</v>
      </c>
    </row>
    <row r="2" spans="1:3" ht="15" customHeight="1">
      <c r="A2" s="11" t="s">
        <v>98</v>
      </c>
      <c r="B2" s="11" t="s">
        <v>183</v>
      </c>
      <c r="C2" s="38" t="s">
        <v>435</v>
      </c>
    </row>
    <row r="3" spans="1:3" ht="15" customHeight="1">
      <c r="A3" s="11" t="s">
        <v>99</v>
      </c>
      <c r="B3" s="11" t="s">
        <v>45</v>
      </c>
      <c r="C3" s="39" t="s">
        <v>45</v>
      </c>
    </row>
    <row r="4" spans="1:3" ht="15" customHeight="1">
      <c r="A4" s="11" t="s">
        <v>100</v>
      </c>
      <c r="B4" s="11" t="s">
        <v>101</v>
      </c>
      <c r="C4" s="39" t="s">
        <v>436</v>
      </c>
    </row>
    <row r="5" spans="1:3" ht="15" customHeight="1">
      <c r="A5" s="11" t="s">
        <v>39</v>
      </c>
      <c r="B5" s="11" t="s">
        <v>102</v>
      </c>
      <c r="C5" s="39" t="s">
        <v>437</v>
      </c>
    </row>
    <row r="6" spans="1:3" ht="15" customHeight="1">
      <c r="A6" s="11" t="s">
        <v>103</v>
      </c>
      <c r="B6" s="11" t="s">
        <v>104</v>
      </c>
      <c r="C6" s="39" t="s">
        <v>438</v>
      </c>
    </row>
    <row r="7" spans="1:3" ht="15" customHeight="1">
      <c r="A7" s="11" t="s">
        <v>105</v>
      </c>
      <c r="B7" s="16" t="s">
        <v>106</v>
      </c>
      <c r="C7" s="39" t="s">
        <v>106</v>
      </c>
    </row>
    <row r="8" spans="1:3" ht="26.25" customHeight="1">
      <c r="A8" s="11" t="s">
        <v>50</v>
      </c>
      <c r="B8" s="11" t="s">
        <v>178</v>
      </c>
      <c r="C8" s="39" t="s">
        <v>439</v>
      </c>
    </row>
    <row r="9" spans="1:3" ht="26.25" customHeight="1">
      <c r="A9" s="11" t="s">
        <v>107</v>
      </c>
      <c r="B9" s="15" t="s">
        <v>179</v>
      </c>
      <c r="C9" s="39" t="s">
        <v>179</v>
      </c>
    </row>
    <row r="10" spans="1:3" ht="15" customHeight="1">
      <c r="A10" s="11" t="s">
        <v>108</v>
      </c>
      <c r="B10" s="11" t="s">
        <v>109</v>
      </c>
      <c r="C10" s="39" t="s">
        <v>440</v>
      </c>
    </row>
    <row r="11" spans="1:3" ht="15" customHeight="1">
      <c r="A11" s="11" t="s">
        <v>110</v>
      </c>
      <c r="B11" s="11" t="s">
        <v>8</v>
      </c>
      <c r="C11" s="39" t="s">
        <v>8</v>
      </c>
    </row>
    <row r="12" spans="1:3" ht="15" customHeight="1">
      <c r="A12" s="11" t="s">
        <v>111</v>
      </c>
      <c r="B12" s="11" t="s">
        <v>8</v>
      </c>
      <c r="C12" s="39" t="s">
        <v>8</v>
      </c>
    </row>
    <row r="13" spans="1:3" ht="41.25" customHeight="1">
      <c r="A13" s="11" t="s">
        <v>112</v>
      </c>
      <c r="B13" s="11" t="s">
        <v>177</v>
      </c>
      <c r="C13" s="39" t="s">
        <v>177</v>
      </c>
    </row>
    <row r="14" spans="1:3" ht="15" customHeight="1">
      <c r="A14" s="11" t="s">
        <v>113</v>
      </c>
      <c r="B14" s="11" t="s">
        <v>114</v>
      </c>
      <c r="C14" s="39" t="s">
        <v>441</v>
      </c>
    </row>
    <row r="16" ht="13.5">
      <c r="B16" s="10"/>
    </row>
  </sheetData>
  <sheetProtection/>
  <mergeCells count="1"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4.28125" style="1" customWidth="1"/>
    <col min="2" max="3" width="52.8515625" style="1" customWidth="1"/>
    <col min="4" max="16384" width="9.140625" style="1" customWidth="1"/>
  </cols>
  <sheetData>
    <row r="1" spans="1:3" ht="30" customHeight="1">
      <c r="A1" s="55" t="s">
        <v>172</v>
      </c>
      <c r="B1" s="56"/>
      <c r="C1" s="7" t="s">
        <v>0</v>
      </c>
    </row>
    <row r="2" spans="1:3" ht="25.5">
      <c r="A2" s="11" t="s">
        <v>1</v>
      </c>
      <c r="B2" s="11" t="s">
        <v>19</v>
      </c>
      <c r="C2" s="13" t="s">
        <v>446</v>
      </c>
    </row>
    <row r="3" spans="1:3" ht="15" customHeight="1">
      <c r="A3" s="11" t="s">
        <v>2</v>
      </c>
      <c r="B3" s="11" t="s">
        <v>3</v>
      </c>
      <c r="C3" s="13" t="s">
        <v>3</v>
      </c>
    </row>
    <row r="4" spans="1:3" ht="15" customHeight="1">
      <c r="A4" s="11" t="s">
        <v>4</v>
      </c>
      <c r="B4" s="11" t="s">
        <v>16</v>
      </c>
      <c r="C4" s="13" t="s">
        <v>406</v>
      </c>
    </row>
    <row r="5" spans="1:3" ht="15" customHeight="1">
      <c r="A5" s="11" t="s">
        <v>6</v>
      </c>
      <c r="B5" s="11" t="s">
        <v>20</v>
      </c>
      <c r="C5" s="13" t="s">
        <v>20</v>
      </c>
    </row>
    <row r="6" spans="1:3" ht="15" customHeight="1">
      <c r="A6" s="11" t="s">
        <v>21</v>
      </c>
      <c r="B6" s="11" t="s">
        <v>63</v>
      </c>
      <c r="C6" s="13" t="s">
        <v>447</v>
      </c>
    </row>
    <row r="7" spans="1:3" ht="15" customHeight="1">
      <c r="A7" s="11" t="s">
        <v>22</v>
      </c>
      <c r="B7" s="11" t="s">
        <v>8</v>
      </c>
      <c r="C7" s="13" t="s">
        <v>8</v>
      </c>
    </row>
    <row r="8" spans="1:3" ht="15" customHeight="1">
      <c r="A8" s="11" t="s">
        <v>23</v>
      </c>
      <c r="B8" s="11" t="s">
        <v>24</v>
      </c>
      <c r="C8" s="40">
        <v>0.8</v>
      </c>
    </row>
    <row r="9" spans="1:3" ht="15" customHeight="1">
      <c r="A9" s="11" t="s">
        <v>7</v>
      </c>
      <c r="B9" s="11" t="s">
        <v>25</v>
      </c>
      <c r="C9" s="13" t="s">
        <v>25</v>
      </c>
    </row>
    <row r="10" spans="1:3" ht="15" customHeight="1">
      <c r="A10" s="11" t="s">
        <v>26</v>
      </c>
      <c r="B10" s="11" t="s">
        <v>27</v>
      </c>
      <c r="C10" s="13" t="s">
        <v>27</v>
      </c>
    </row>
    <row r="11" spans="1:3" ht="15" customHeight="1">
      <c r="A11" s="11" t="s">
        <v>9</v>
      </c>
      <c r="B11" s="11" t="s">
        <v>64</v>
      </c>
      <c r="C11" s="13" t="s">
        <v>64</v>
      </c>
    </row>
    <row r="12" spans="1:3" ht="15" customHeight="1">
      <c r="A12" s="11" t="s">
        <v>28</v>
      </c>
      <c r="B12" s="11" t="s">
        <v>29</v>
      </c>
      <c r="C12" s="13" t="s">
        <v>448</v>
      </c>
    </row>
    <row r="13" spans="1:3" ht="93.75" customHeight="1">
      <c r="A13" s="11" t="s">
        <v>30</v>
      </c>
      <c r="B13" s="11" t="s">
        <v>31</v>
      </c>
      <c r="C13" s="13" t="s">
        <v>449</v>
      </c>
    </row>
    <row r="14" spans="1:3" ht="26.25" customHeight="1">
      <c r="A14" s="11" t="s">
        <v>32</v>
      </c>
      <c r="B14" s="15" t="s">
        <v>378</v>
      </c>
      <c r="C14" s="13" t="s">
        <v>378</v>
      </c>
    </row>
    <row r="15" spans="1:3" ht="15" customHeight="1">
      <c r="A15" s="11" t="s">
        <v>11</v>
      </c>
      <c r="B15" s="11" t="s">
        <v>33</v>
      </c>
      <c r="C15" s="13" t="s">
        <v>33</v>
      </c>
    </row>
    <row r="16" spans="1:3" ht="15" customHeight="1">
      <c r="A16" s="11" t="s">
        <v>34</v>
      </c>
      <c r="B16" s="11" t="s">
        <v>35</v>
      </c>
      <c r="C16" s="13" t="s">
        <v>35</v>
      </c>
    </row>
    <row r="17" spans="1:3" ht="15" customHeight="1">
      <c r="A17" s="15" t="s">
        <v>12</v>
      </c>
      <c r="B17" s="11" t="s">
        <v>13</v>
      </c>
      <c r="C17" s="13" t="s">
        <v>13</v>
      </c>
    </row>
    <row r="18" spans="1:3" ht="52.5" customHeight="1">
      <c r="A18" s="11" t="s">
        <v>36</v>
      </c>
      <c r="B18" s="11" t="s">
        <v>37</v>
      </c>
      <c r="C18" s="13" t="s">
        <v>394</v>
      </c>
    </row>
  </sheetData>
  <sheetProtection/>
  <mergeCells count="1"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55" t="s">
        <v>158</v>
      </c>
      <c r="B1" s="56"/>
      <c r="C1" s="7" t="s">
        <v>0</v>
      </c>
    </row>
    <row r="2" spans="1:3" ht="15" customHeight="1">
      <c r="A2" s="11" t="s">
        <v>128</v>
      </c>
      <c r="B2" s="11" t="s">
        <v>135</v>
      </c>
      <c r="C2" s="13" t="s">
        <v>382</v>
      </c>
    </row>
    <row r="3" spans="1:3" ht="15" customHeight="1">
      <c r="A3" s="11" t="s">
        <v>50</v>
      </c>
      <c r="B3" s="11" t="s">
        <v>131</v>
      </c>
      <c r="C3" s="13" t="s">
        <v>381</v>
      </c>
    </row>
    <row r="4" spans="1:3" ht="15" customHeight="1">
      <c r="A4" s="11" t="s">
        <v>36</v>
      </c>
      <c r="B4" s="11" t="s">
        <v>136</v>
      </c>
      <c r="C4" s="13" t="s">
        <v>383</v>
      </c>
    </row>
  </sheetData>
  <sheetProtection/>
  <mergeCells count="1"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8.57421875" style="1" customWidth="1"/>
    <col min="2" max="3" width="49.8515625" style="1" customWidth="1"/>
    <col min="4" max="16384" width="9.140625" style="1" customWidth="1"/>
  </cols>
  <sheetData>
    <row r="1" spans="1:3" ht="30" customHeight="1">
      <c r="A1" s="55" t="s">
        <v>164</v>
      </c>
      <c r="B1" s="56"/>
      <c r="C1" s="7" t="s">
        <v>0</v>
      </c>
    </row>
    <row r="2" spans="1:3" ht="15" customHeight="1">
      <c r="A2" s="11" t="s">
        <v>38</v>
      </c>
      <c r="B2" s="11" t="s">
        <v>186</v>
      </c>
      <c r="C2" s="13" t="s">
        <v>186</v>
      </c>
    </row>
    <row r="3" spans="1:3" ht="15" customHeight="1">
      <c r="A3" s="11" t="s">
        <v>39</v>
      </c>
      <c r="B3" s="11" t="s">
        <v>72</v>
      </c>
      <c r="C3" s="13" t="s">
        <v>396</v>
      </c>
    </row>
    <row r="4" spans="1:3" ht="15" customHeight="1">
      <c r="A4" s="11" t="s">
        <v>14</v>
      </c>
      <c r="B4" s="11" t="s">
        <v>15</v>
      </c>
      <c r="C4" s="13" t="s">
        <v>15</v>
      </c>
    </row>
    <row r="5" spans="1:3" ht="15" customHeight="1">
      <c r="A5" s="11" t="s">
        <v>40</v>
      </c>
      <c r="B5" s="11" t="s">
        <v>73</v>
      </c>
      <c r="C5" s="13" t="s">
        <v>450</v>
      </c>
    </row>
    <row r="6" spans="1:3" ht="15" customHeight="1">
      <c r="A6" s="11" t="s">
        <v>42</v>
      </c>
      <c r="B6" s="11" t="s">
        <v>187</v>
      </c>
      <c r="C6" s="13" t="s">
        <v>451</v>
      </c>
    </row>
  </sheetData>
  <sheetProtection/>
  <mergeCells count="1"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66" t="s">
        <v>168</v>
      </c>
      <c r="B1" s="67"/>
      <c r="C1" s="7" t="s">
        <v>0</v>
      </c>
    </row>
    <row r="2" spans="1:3" ht="15" customHeight="1">
      <c r="A2" s="15" t="s">
        <v>98</v>
      </c>
      <c r="B2" s="15" t="s">
        <v>182</v>
      </c>
      <c r="C2" s="13" t="s">
        <v>453</v>
      </c>
    </row>
    <row r="3" spans="1:3" ht="15" customHeight="1">
      <c r="A3" s="15" t="s">
        <v>99</v>
      </c>
      <c r="B3" s="15" t="s">
        <v>45</v>
      </c>
      <c r="C3" s="13" t="s">
        <v>45</v>
      </c>
    </row>
    <row r="4" spans="1:3" ht="15" customHeight="1">
      <c r="A4" s="15" t="s">
        <v>100</v>
      </c>
      <c r="B4" s="15" t="s">
        <v>115</v>
      </c>
      <c r="C4" s="13" t="s">
        <v>454</v>
      </c>
    </row>
    <row r="5" spans="1:3" ht="15" customHeight="1">
      <c r="A5" s="15" t="s">
        <v>39</v>
      </c>
      <c r="B5" s="15" t="s">
        <v>102</v>
      </c>
      <c r="C5" s="13" t="s">
        <v>455</v>
      </c>
    </row>
    <row r="6" spans="1:3" ht="15" customHeight="1">
      <c r="A6" s="15" t="s">
        <v>103</v>
      </c>
      <c r="B6" s="15" t="s">
        <v>116</v>
      </c>
      <c r="C6" s="13" t="s">
        <v>456</v>
      </c>
    </row>
    <row r="7" spans="1:3" ht="15" customHeight="1">
      <c r="A7" s="15" t="s">
        <v>50</v>
      </c>
      <c r="B7" s="15" t="s">
        <v>117</v>
      </c>
      <c r="C7" s="13" t="s">
        <v>457</v>
      </c>
    </row>
    <row r="8" spans="1:3" ht="15" customHeight="1">
      <c r="A8" s="15" t="s">
        <v>107</v>
      </c>
      <c r="B8" s="15" t="s">
        <v>118</v>
      </c>
      <c r="C8" s="13" t="s">
        <v>118</v>
      </c>
    </row>
    <row r="9" spans="1:3" ht="15" customHeight="1">
      <c r="A9" s="15" t="s">
        <v>108</v>
      </c>
      <c r="B9" s="15" t="s">
        <v>109</v>
      </c>
      <c r="C9" s="13" t="s">
        <v>458</v>
      </c>
    </row>
    <row r="10" spans="1:3" ht="15" customHeight="1">
      <c r="A10" s="15" t="s">
        <v>111</v>
      </c>
      <c r="B10" s="15" t="s">
        <v>8</v>
      </c>
      <c r="C10" s="13" t="s">
        <v>8</v>
      </c>
    </row>
    <row r="11" spans="1:3" ht="41.25" customHeight="1">
      <c r="A11" s="15" t="s">
        <v>112</v>
      </c>
      <c r="B11" s="15" t="s">
        <v>177</v>
      </c>
      <c r="C11" s="13" t="s">
        <v>177</v>
      </c>
    </row>
    <row r="13" ht="13.5">
      <c r="B13" s="6"/>
    </row>
  </sheetData>
  <sheetProtection/>
  <mergeCells count="1"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55" t="s">
        <v>167</v>
      </c>
      <c r="B1" s="56"/>
      <c r="C1" s="7" t="s">
        <v>0</v>
      </c>
    </row>
    <row r="2" spans="1:3" s="21" customFormat="1" ht="15" customHeight="1">
      <c r="A2" s="11" t="s">
        <v>38</v>
      </c>
      <c r="B2" s="11" t="s">
        <v>120</v>
      </c>
      <c r="C2" s="13" t="s">
        <v>120</v>
      </c>
    </row>
    <row r="3" spans="1:3" s="21" customFormat="1" ht="15" customHeight="1">
      <c r="A3" s="11" t="s">
        <v>39</v>
      </c>
      <c r="B3" s="21" t="s">
        <v>48</v>
      </c>
      <c r="C3" s="13" t="s">
        <v>460</v>
      </c>
    </row>
    <row r="4" spans="1:3" s="21" customFormat="1" ht="15" customHeight="1">
      <c r="A4" s="11" t="s">
        <v>14</v>
      </c>
      <c r="B4" s="11" t="s">
        <v>15</v>
      </c>
      <c r="C4" s="13" t="s">
        <v>15</v>
      </c>
    </row>
    <row r="5" spans="1:3" s="21" customFormat="1" ht="15" customHeight="1">
      <c r="A5" s="11" t="s">
        <v>40</v>
      </c>
      <c r="B5" s="11" t="s">
        <v>41</v>
      </c>
      <c r="C5" s="13" t="s">
        <v>461</v>
      </c>
    </row>
    <row r="6" spans="1:3" s="21" customFormat="1" ht="15" customHeight="1">
      <c r="A6" s="11" t="s">
        <v>42</v>
      </c>
      <c r="B6" s="11" t="s">
        <v>119</v>
      </c>
      <c r="C6" s="13" t="s">
        <v>462</v>
      </c>
    </row>
    <row r="7" spans="1:3" s="21" customFormat="1" ht="15" customHeight="1">
      <c r="A7" s="11" t="s">
        <v>43</v>
      </c>
      <c r="B7" s="11" t="s">
        <v>8</v>
      </c>
      <c r="C7" s="13" t="s">
        <v>8</v>
      </c>
    </row>
    <row r="8" spans="1:3" s="21" customFormat="1" ht="15" customHeight="1">
      <c r="A8" s="11" t="s">
        <v>44</v>
      </c>
      <c r="B8" s="11" t="s">
        <v>8</v>
      </c>
      <c r="C8" s="13" t="s">
        <v>8</v>
      </c>
    </row>
  </sheetData>
  <sheetProtection/>
  <mergeCells count="1"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55" t="s">
        <v>162</v>
      </c>
      <c r="B1" s="56"/>
      <c r="C1" s="7" t="s">
        <v>0</v>
      </c>
    </row>
    <row r="2" spans="1:3" ht="15" customHeight="1">
      <c r="A2" s="11" t="s">
        <v>98</v>
      </c>
      <c r="B2" s="11" t="s">
        <v>185</v>
      </c>
      <c r="C2" s="13" t="s">
        <v>464</v>
      </c>
    </row>
    <row r="3" spans="1:3" ht="15" customHeight="1">
      <c r="A3" s="11" t="s">
        <v>49</v>
      </c>
      <c r="B3" s="11" t="s">
        <v>45</v>
      </c>
      <c r="C3" s="13" t="s">
        <v>45</v>
      </c>
    </row>
    <row r="4" spans="1:3" ht="15" customHeight="1">
      <c r="A4" s="11" t="s">
        <v>121</v>
      </c>
      <c r="B4" s="11" t="s">
        <v>101</v>
      </c>
      <c r="C4" s="13" t="s">
        <v>101</v>
      </c>
    </row>
    <row r="5" spans="1:3" ht="15" customHeight="1">
      <c r="A5" s="11" t="s">
        <v>123</v>
      </c>
      <c r="B5" s="11" t="s">
        <v>127</v>
      </c>
      <c r="C5" s="13" t="s">
        <v>465</v>
      </c>
    </row>
    <row r="6" spans="1:3" ht="15" customHeight="1">
      <c r="A6" s="11" t="s">
        <v>39</v>
      </c>
      <c r="B6" s="11" t="s">
        <v>102</v>
      </c>
      <c r="C6" s="13" t="s">
        <v>466</v>
      </c>
    </row>
    <row r="7" spans="1:3" ht="15" customHeight="1">
      <c r="A7" s="11" t="s">
        <v>103</v>
      </c>
      <c r="B7" s="11" t="s">
        <v>104</v>
      </c>
      <c r="C7" s="13" t="s">
        <v>438</v>
      </c>
    </row>
    <row r="8" spans="1:3" ht="15" customHeight="1">
      <c r="A8" s="11" t="s">
        <v>105</v>
      </c>
      <c r="B8" s="20" t="s">
        <v>125</v>
      </c>
      <c r="C8" s="13" t="s">
        <v>125</v>
      </c>
    </row>
    <row r="9" spans="1:3" ht="30" customHeight="1">
      <c r="A9" s="11" t="s">
        <v>50</v>
      </c>
      <c r="B9" s="11" t="s">
        <v>178</v>
      </c>
      <c r="C9" s="13" t="s">
        <v>467</v>
      </c>
    </row>
    <row r="10" spans="1:3" ht="41.25" customHeight="1">
      <c r="A10" s="11" t="s">
        <v>112</v>
      </c>
      <c r="B10" s="11" t="s">
        <v>177</v>
      </c>
      <c r="C10" s="13" t="s">
        <v>177</v>
      </c>
    </row>
    <row r="11" spans="1:3" ht="15" customHeight="1">
      <c r="A11" s="11" t="s">
        <v>113</v>
      </c>
      <c r="B11" s="11" t="s">
        <v>114</v>
      </c>
      <c r="C11" s="13" t="s">
        <v>468</v>
      </c>
    </row>
    <row r="13" ht="12.75">
      <c r="B13" s="5"/>
    </row>
  </sheetData>
  <sheetProtection/>
  <mergeCells count="1"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8.57421875" style="0" customWidth="1"/>
    <col min="2" max="3" width="50.00390625" style="0" customWidth="1"/>
  </cols>
  <sheetData>
    <row r="1" spans="1:3" ht="30" customHeight="1">
      <c r="A1" s="57" t="s">
        <v>150</v>
      </c>
      <c r="B1" s="58"/>
      <c r="C1" s="12" t="s">
        <v>0</v>
      </c>
    </row>
    <row r="2" spans="1:3" ht="112.5" customHeight="1">
      <c r="A2" s="68" t="s">
        <v>148</v>
      </c>
      <c r="B2" s="68"/>
      <c r="C2" s="13" t="s">
        <v>470</v>
      </c>
    </row>
  </sheetData>
  <sheetProtection/>
  <mergeCells count="2">
    <mergeCell ref="A1:B1"/>
    <mergeCell ref="A2:B2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55" t="s">
        <v>163</v>
      </c>
      <c r="B1" s="56"/>
      <c r="C1" s="7" t="s">
        <v>0</v>
      </c>
    </row>
    <row r="2" spans="1:3" ht="15" customHeight="1">
      <c r="A2" s="11" t="s">
        <v>98</v>
      </c>
      <c r="B2" s="11" t="s">
        <v>184</v>
      </c>
      <c r="C2" s="13" t="s">
        <v>472</v>
      </c>
    </row>
    <row r="3" spans="1:3" ht="15" customHeight="1">
      <c r="A3" s="11" t="s">
        <v>49</v>
      </c>
      <c r="B3" s="11" t="s">
        <v>45</v>
      </c>
      <c r="C3" s="13" t="s">
        <v>45</v>
      </c>
    </row>
    <row r="4" spans="1:3" ht="15" customHeight="1">
      <c r="A4" s="11" t="s">
        <v>121</v>
      </c>
      <c r="B4" s="11" t="s">
        <v>122</v>
      </c>
      <c r="C4" s="13" t="s">
        <v>473</v>
      </c>
    </row>
    <row r="5" spans="1:3" ht="15" customHeight="1">
      <c r="A5" s="11" t="s">
        <v>123</v>
      </c>
      <c r="B5" s="11" t="s">
        <v>124</v>
      </c>
      <c r="C5" s="13" t="s">
        <v>474</v>
      </c>
    </row>
    <row r="6" spans="1:3" ht="15" customHeight="1">
      <c r="A6" s="11" t="s">
        <v>39</v>
      </c>
      <c r="B6" s="11" t="s">
        <v>102</v>
      </c>
      <c r="C6" s="13" t="s">
        <v>475</v>
      </c>
    </row>
    <row r="7" spans="1:3" ht="15" customHeight="1">
      <c r="A7" s="11" t="s">
        <v>103</v>
      </c>
      <c r="B7" s="11" t="s">
        <v>104</v>
      </c>
      <c r="C7" s="13" t="s">
        <v>104</v>
      </c>
    </row>
    <row r="8" spans="1:3" ht="15" customHeight="1">
      <c r="A8" s="11" t="s">
        <v>105</v>
      </c>
      <c r="B8" s="11" t="s">
        <v>125</v>
      </c>
      <c r="C8" s="13" t="s">
        <v>125</v>
      </c>
    </row>
    <row r="9" spans="1:3" ht="26.25" customHeight="1">
      <c r="A9" s="11" t="s">
        <v>50</v>
      </c>
      <c r="B9" s="11" t="s">
        <v>180</v>
      </c>
      <c r="C9" s="13" t="s">
        <v>476</v>
      </c>
    </row>
    <row r="10" spans="1:3" ht="41.25" customHeight="1">
      <c r="A10" s="11" t="s">
        <v>112</v>
      </c>
      <c r="B10" s="11" t="s">
        <v>181</v>
      </c>
      <c r="C10" s="13" t="s">
        <v>181</v>
      </c>
    </row>
    <row r="11" spans="1:3" ht="15" customHeight="1">
      <c r="A11" s="11" t="s">
        <v>113</v>
      </c>
      <c r="B11" s="11" t="s">
        <v>126</v>
      </c>
      <c r="C11" s="13" t="s">
        <v>477</v>
      </c>
    </row>
  </sheetData>
  <sheetProtection/>
  <mergeCells count="1"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55" t="s">
        <v>157</v>
      </c>
      <c r="B1" s="56"/>
      <c r="C1" s="7" t="s">
        <v>0</v>
      </c>
    </row>
    <row r="2" spans="1:3" ht="15" customHeight="1">
      <c r="A2" s="11" t="s">
        <v>128</v>
      </c>
      <c r="B2" s="11" t="s">
        <v>137</v>
      </c>
      <c r="C2" s="13" t="s">
        <v>386</v>
      </c>
    </row>
    <row r="3" spans="1:3" ht="15" customHeight="1">
      <c r="A3" s="11" t="s">
        <v>50</v>
      </c>
      <c r="B3" s="11" t="s">
        <v>131</v>
      </c>
      <c r="C3" s="13" t="s">
        <v>381</v>
      </c>
    </row>
    <row r="4" spans="1:3" ht="15" customHeight="1">
      <c r="A4" s="11" t="s">
        <v>36</v>
      </c>
      <c r="B4" s="11" t="s">
        <v>136</v>
      </c>
      <c r="C4" s="13" t="s">
        <v>387</v>
      </c>
    </row>
  </sheetData>
  <sheetProtection/>
  <mergeCells count="1"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4.28125" style="1" customWidth="1"/>
    <col min="2" max="3" width="52.8515625" style="1" customWidth="1"/>
    <col min="4" max="4" width="38.421875" style="1" bestFit="1" customWidth="1"/>
    <col min="5" max="16384" width="9.140625" style="1" customWidth="1"/>
  </cols>
  <sheetData>
    <row r="1" spans="1:3" ht="30" customHeight="1">
      <c r="A1" s="55" t="s">
        <v>174</v>
      </c>
      <c r="B1" s="56"/>
      <c r="C1" s="7" t="s">
        <v>0</v>
      </c>
    </row>
    <row r="2" spans="1:3" ht="15" customHeight="1">
      <c r="A2" s="11" t="s">
        <v>1</v>
      </c>
      <c r="B2" s="11" t="s">
        <v>80</v>
      </c>
      <c r="C2" s="13" t="s">
        <v>388</v>
      </c>
    </row>
    <row r="3" spans="1:3" ht="15" customHeight="1">
      <c r="A3" s="11" t="s">
        <v>2</v>
      </c>
      <c r="B3" s="11" t="s">
        <v>3</v>
      </c>
      <c r="C3" s="13" t="s">
        <v>389</v>
      </c>
    </row>
    <row r="4" spans="1:3" ht="15" customHeight="1">
      <c r="A4" s="11" t="s">
        <v>4</v>
      </c>
      <c r="B4" s="11" t="s">
        <v>5</v>
      </c>
      <c r="C4" s="13" t="s">
        <v>390</v>
      </c>
    </row>
    <row r="5" spans="1:3" ht="15" customHeight="1">
      <c r="A5" s="11" t="s">
        <v>6</v>
      </c>
      <c r="B5" s="11" t="s">
        <v>20</v>
      </c>
      <c r="C5" s="13" t="s">
        <v>20</v>
      </c>
    </row>
    <row r="6" spans="1:3" ht="15" customHeight="1">
      <c r="A6" s="11" t="s">
        <v>21</v>
      </c>
      <c r="B6" s="11" t="s">
        <v>81</v>
      </c>
      <c r="C6" s="13" t="s">
        <v>81</v>
      </c>
    </row>
    <row r="7" spans="1:3" ht="15" customHeight="1">
      <c r="A7" s="11" t="s">
        <v>22</v>
      </c>
      <c r="B7" s="11" t="s">
        <v>8</v>
      </c>
      <c r="C7" s="13" t="s">
        <v>8</v>
      </c>
    </row>
    <row r="8" spans="1:3" ht="15" customHeight="1">
      <c r="A8" s="11" t="s">
        <v>23</v>
      </c>
      <c r="B8" s="11" t="s">
        <v>24</v>
      </c>
      <c r="C8" s="40">
        <v>0.85</v>
      </c>
    </row>
    <row r="9" spans="1:3" ht="15" customHeight="1">
      <c r="A9" s="11" t="s">
        <v>7</v>
      </c>
      <c r="B9" s="11" t="s">
        <v>82</v>
      </c>
      <c r="C9" s="13" t="s">
        <v>82</v>
      </c>
    </row>
    <row r="10" spans="1:3" ht="15" customHeight="1">
      <c r="A10" s="11" t="s">
        <v>26</v>
      </c>
      <c r="B10" s="11" t="s">
        <v>27</v>
      </c>
      <c r="C10" s="13" t="s">
        <v>27</v>
      </c>
    </row>
    <row r="11" spans="1:3" ht="15" customHeight="1">
      <c r="A11" s="11" t="s">
        <v>9</v>
      </c>
      <c r="B11" s="11" t="s">
        <v>83</v>
      </c>
      <c r="C11" s="13" t="s">
        <v>83</v>
      </c>
    </row>
    <row r="12" spans="1:3" ht="15" customHeight="1">
      <c r="A12" s="11" t="s">
        <v>28</v>
      </c>
      <c r="B12" s="11" t="s">
        <v>84</v>
      </c>
      <c r="C12" s="13" t="s">
        <v>391</v>
      </c>
    </row>
    <row r="13" spans="1:3" ht="97.5" customHeight="1">
      <c r="A13" s="11" t="s">
        <v>30</v>
      </c>
      <c r="B13" s="11" t="s">
        <v>31</v>
      </c>
      <c r="C13" s="13" t="s">
        <v>392</v>
      </c>
    </row>
    <row r="14" spans="1:3" ht="26.25" customHeight="1">
      <c r="A14" s="11" t="s">
        <v>32</v>
      </c>
      <c r="B14" s="11" t="s">
        <v>378</v>
      </c>
      <c r="C14" s="13" t="s">
        <v>393</v>
      </c>
    </row>
    <row r="15" spans="1:4" ht="15" customHeight="1">
      <c r="A15" s="11" t="s">
        <v>11</v>
      </c>
      <c r="B15" s="11" t="s">
        <v>33</v>
      </c>
      <c r="C15" s="13" t="s">
        <v>33</v>
      </c>
      <c r="D15" s="5"/>
    </row>
    <row r="16" spans="1:3" ht="15" customHeight="1">
      <c r="A16" s="11" t="s">
        <v>34</v>
      </c>
      <c r="B16" s="11" t="s">
        <v>35</v>
      </c>
      <c r="C16" s="13" t="s">
        <v>35</v>
      </c>
    </row>
    <row r="17" spans="1:3" ht="52.5" customHeight="1">
      <c r="A17" s="11" t="s">
        <v>36</v>
      </c>
      <c r="B17" s="11" t="s">
        <v>37</v>
      </c>
      <c r="C17" s="13" t="s">
        <v>394</v>
      </c>
    </row>
  </sheetData>
  <sheetProtection/>
  <mergeCells count="1"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55" t="s">
        <v>165</v>
      </c>
      <c r="B1" s="56"/>
      <c r="C1" s="7" t="s">
        <v>0</v>
      </c>
    </row>
    <row r="2" spans="1:3" ht="15" customHeight="1">
      <c r="A2" s="11" t="s">
        <v>38</v>
      </c>
      <c r="B2" s="11" t="s">
        <v>66</v>
      </c>
      <c r="C2" s="13" t="s">
        <v>395</v>
      </c>
    </row>
    <row r="3" spans="1:3" ht="15" customHeight="1">
      <c r="A3" s="11" t="s">
        <v>39</v>
      </c>
      <c r="B3" s="21" t="s">
        <v>72</v>
      </c>
      <c r="C3" s="13" t="s">
        <v>396</v>
      </c>
    </row>
    <row r="4" spans="1:3" ht="15" customHeight="1">
      <c r="A4" s="11" t="s">
        <v>14</v>
      </c>
      <c r="B4" s="11" t="s">
        <v>15</v>
      </c>
      <c r="C4" s="13" t="s">
        <v>15</v>
      </c>
    </row>
    <row r="5" spans="1:3" ht="15" customHeight="1">
      <c r="A5" s="11" t="s">
        <v>40</v>
      </c>
      <c r="B5" s="11" t="s">
        <v>73</v>
      </c>
      <c r="C5" s="13" t="s">
        <v>397</v>
      </c>
    </row>
    <row r="6" spans="1:3" ht="15" customHeight="1">
      <c r="A6" s="11" t="s">
        <v>42</v>
      </c>
      <c r="B6" s="21" t="s">
        <v>67</v>
      </c>
      <c r="C6" s="13" t="s">
        <v>67</v>
      </c>
    </row>
    <row r="7" spans="1:3" ht="15" customHeight="1">
      <c r="A7" s="11" t="s">
        <v>74</v>
      </c>
      <c r="B7" s="11" t="s">
        <v>8</v>
      </c>
      <c r="C7" s="13" t="s">
        <v>8</v>
      </c>
    </row>
    <row r="8" spans="1:3" ht="15" customHeight="1">
      <c r="A8" s="11" t="s">
        <v>43</v>
      </c>
      <c r="B8" s="11" t="s">
        <v>8</v>
      </c>
      <c r="C8" s="13" t="s">
        <v>8</v>
      </c>
    </row>
    <row r="9" spans="1:3" ht="15" customHeight="1">
      <c r="A9" s="11" t="s">
        <v>44</v>
      </c>
      <c r="B9" s="11" t="s">
        <v>8</v>
      </c>
      <c r="C9" s="13" t="s">
        <v>8</v>
      </c>
    </row>
  </sheetData>
  <sheetProtection/>
  <mergeCells count="1"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55" t="s">
        <v>156</v>
      </c>
      <c r="B1" s="56"/>
      <c r="C1" s="7" t="s">
        <v>0</v>
      </c>
    </row>
    <row r="2" spans="1:3" ht="15" customHeight="1">
      <c r="A2" s="11" t="s">
        <v>128</v>
      </c>
      <c r="B2" s="11" t="s">
        <v>138</v>
      </c>
      <c r="C2" s="13" t="s">
        <v>400</v>
      </c>
    </row>
    <row r="3" spans="1:3" ht="15" customHeight="1">
      <c r="A3" s="11" t="s">
        <v>50</v>
      </c>
      <c r="B3" s="11" t="s">
        <v>131</v>
      </c>
      <c r="C3" s="13" t="s">
        <v>381</v>
      </c>
    </row>
    <row r="4" spans="1:3" ht="15" customHeight="1">
      <c r="A4" s="11" t="s">
        <v>36</v>
      </c>
      <c r="B4" s="11" t="s">
        <v>136</v>
      </c>
      <c r="C4" s="13" t="s">
        <v>387</v>
      </c>
    </row>
  </sheetData>
  <sheetProtection/>
  <mergeCells count="1"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57" t="s">
        <v>160</v>
      </c>
      <c r="B1" s="58"/>
      <c r="C1" s="7" t="s">
        <v>0</v>
      </c>
    </row>
    <row r="2" spans="1:3" ht="15" customHeight="1">
      <c r="A2" s="11" t="s">
        <v>128</v>
      </c>
      <c r="B2" s="11" t="s">
        <v>133</v>
      </c>
      <c r="C2" s="13" t="s">
        <v>402</v>
      </c>
    </row>
    <row r="3" spans="1:3" ht="15" customHeight="1">
      <c r="A3" s="11" t="s">
        <v>129</v>
      </c>
      <c r="B3" s="11" t="s">
        <v>130</v>
      </c>
      <c r="C3" s="13" t="s">
        <v>403</v>
      </c>
    </row>
    <row r="4" spans="1:3" ht="15" customHeight="1">
      <c r="A4" s="11" t="s">
        <v>50</v>
      </c>
      <c r="B4" s="11" t="s">
        <v>131</v>
      </c>
      <c r="C4" s="19" t="s">
        <v>381</v>
      </c>
    </row>
    <row r="5" spans="1:3" ht="15" customHeight="1">
      <c r="A5" s="11" t="s">
        <v>10</v>
      </c>
      <c r="B5" s="11" t="s">
        <v>132</v>
      </c>
      <c r="C5" s="13" t="s">
        <v>404</v>
      </c>
    </row>
  </sheetData>
  <sheetProtection/>
  <mergeCells count="1"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55" t="s">
        <v>161</v>
      </c>
      <c r="B1" s="56"/>
      <c r="C1" s="7" t="s">
        <v>0</v>
      </c>
    </row>
    <row r="2" spans="1:3" ht="15" customHeight="1">
      <c r="A2" s="11" t="s">
        <v>128</v>
      </c>
      <c r="B2" s="11" t="s">
        <v>5</v>
      </c>
      <c r="C2" s="13" t="s">
        <v>406</v>
      </c>
    </row>
    <row r="3" spans="1:3" ht="15" customHeight="1">
      <c r="A3" s="11" t="s">
        <v>129</v>
      </c>
      <c r="B3" s="11" t="s">
        <v>130</v>
      </c>
      <c r="C3" s="13" t="s">
        <v>130</v>
      </c>
    </row>
    <row r="4" spans="1:3" ht="15" customHeight="1">
      <c r="A4" s="11" t="s">
        <v>50</v>
      </c>
      <c r="B4" s="11" t="s">
        <v>131</v>
      </c>
      <c r="C4" s="13" t="s">
        <v>381</v>
      </c>
    </row>
    <row r="5" spans="1:3" ht="15" customHeight="1">
      <c r="A5" s="11" t="s">
        <v>10</v>
      </c>
      <c r="B5" s="11" t="s">
        <v>132</v>
      </c>
      <c r="C5" s="13" t="s">
        <v>407</v>
      </c>
    </row>
    <row r="6" ht="12" customHeight="1"/>
  </sheetData>
  <sheetProtection/>
  <mergeCells count="1"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55" t="s">
        <v>188</v>
      </c>
      <c r="B1" s="56"/>
      <c r="C1" s="7" t="s">
        <v>0</v>
      </c>
    </row>
    <row r="2" spans="1:3" ht="15" customHeight="1">
      <c r="A2" s="11" t="s">
        <v>128</v>
      </c>
      <c r="B2" s="11" t="s">
        <v>189</v>
      </c>
      <c r="C2" s="13" t="s">
        <v>409</v>
      </c>
    </row>
    <row r="3" spans="1:3" ht="15" customHeight="1">
      <c r="A3" s="11" t="s">
        <v>50</v>
      </c>
      <c r="B3" s="11" t="s">
        <v>51</v>
      </c>
      <c r="C3" s="13" t="s">
        <v>410</v>
      </c>
    </row>
    <row r="4" spans="1:3" ht="15" customHeight="1">
      <c r="A4" s="11" t="s">
        <v>36</v>
      </c>
      <c r="B4" s="11" t="s">
        <v>136</v>
      </c>
      <c r="C4" s="13" t="s">
        <v>411</v>
      </c>
    </row>
  </sheetData>
  <sheetProtection/>
  <mergeCells count="1"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dobrovolny</dc:creator>
  <cp:keywords/>
  <dc:description/>
  <cp:lastModifiedBy>Stohanzlova</cp:lastModifiedBy>
  <cp:lastPrinted>2015-09-30T06:46:26Z</cp:lastPrinted>
  <dcterms:created xsi:type="dcterms:W3CDTF">2013-06-26T07:25:01Z</dcterms:created>
  <dcterms:modified xsi:type="dcterms:W3CDTF">2015-09-30T06:50:13Z</dcterms:modified>
  <cp:category/>
  <cp:version/>
  <cp:contentType/>
  <cp:contentStatus/>
</cp:coreProperties>
</file>