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<sst xmlns="http://schemas.openxmlformats.org/spreadsheetml/2006/main" count="2437" uniqueCount="603">
  <si>
    <t xml:space="preserve">
        Kategorie: TNT 011-2015 - Tonery, sběr do: 30.11.2015, dodání od: 13.01.2016, vygenerováno: 05.01.2016 09:31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</si>
  <si>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</si>
  <si>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</si>
  <si>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</si>
  <si>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</si>
  <si>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</si>
  <si>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</si>
  <si>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</si>
  <si>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</si>
  <si>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</si>
  <si>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</si>
  <si>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</si>
  <si>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</si>
  <si>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</si>
  <si>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</si>
  <si>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</si>
  <si>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</si>
  <si>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</si>
  <si>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</si>
  <si>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</si>
  <si>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</si>
  <si>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</si>
  <si>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</si>
  <si>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</si>
  <si>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</si>
  <si>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</si>
  <si>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</si>
  <si>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</si>
  <si>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</si>
  <si>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</si>
  <si>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</si>
  <si>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</si>
  <si>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</si>
  <si>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</si>
  <si>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</si>
  <si>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</si>
  <si>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</si>
  <si>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</si>
  <si>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</si>
  <si>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</si>
  <si>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30125110-5</t>
  </si>
  <si>
    <t>30125110-5-1720</t>
  </si>
  <si>
    <t>LAS/Epson/AcuLaser M2400/black</t>
  </si>
  <si>
    <t>Náplň do tiskárny Epson/AcuLaser M2400, barva: černá (black), norma ISO/IEC 19752</t>
  </si>
  <si>
    <t xml:space="preserve">Požadován originální toner. </t>
  </si>
  <si>
    <t>ks (8000 stran)</t>
  </si>
  <si>
    <t>A</t>
  </si>
  <si>
    <t>Ediční oddělení</t>
  </si>
  <si>
    <t>UKB, Kamenice 5, budova A18</t>
  </si>
  <si>
    <t>Kamenice 753/5, 62500 Brno</t>
  </si>
  <si>
    <t>bud. A18/331</t>
  </si>
  <si>
    <t xml:space="preserve">Korcová Marie Mgr. </t>
  </si>
  <si>
    <t>110088@mail.muni.cz</t>
  </si>
  <si>
    <t>1111</t>
  </si>
  <si>
    <t>119921</t>
  </si>
  <si>
    <t xml:space="preserve">   </t>
  </si>
  <si>
    <t>6001</t>
  </si>
  <si>
    <t>OBJ/1197/0001/16</t>
  </si>
  <si>
    <t>Celkem za objednávku</t>
  </si>
  <si>
    <t>30125110-5-2088</t>
  </si>
  <si>
    <t>LAS/Samsung/Xpress M2070/black</t>
  </si>
  <si>
    <t>Náplň do tiskárny Samsung/Xpress M2070, barva: černá (black)</t>
  </si>
  <si>
    <t>ks (1000 stran)</t>
  </si>
  <si>
    <t>S</t>
  </si>
  <si>
    <t>Ústav chemie</t>
  </si>
  <si>
    <t>UKB, Kamenice 5, budova A14</t>
  </si>
  <si>
    <t xml:space="preserve"> </t>
  </si>
  <si>
    <t>Bittová Miroslava Mgr. Ph.D.</t>
  </si>
  <si>
    <t>14556@mail.muni.cz</t>
  </si>
  <si>
    <t>313010</t>
  </si>
  <si>
    <t xml:space="preserve">      </t>
  </si>
  <si>
    <t>OBJ/3111/0002/16</t>
  </si>
  <si>
    <t>Toner GMB Kulová</t>
  </si>
  <si>
    <t>30125110-5-172</t>
  </si>
  <si>
    <t>LAS/Canon/i-SENSYS LBP2900/black</t>
  </si>
  <si>
    <t>Náplň do tiskárny Canon/i-SENSYS LBP2900, barva: černá (black)</t>
  </si>
  <si>
    <t>ks (2000 stran)</t>
  </si>
  <si>
    <t>Ústav experimentální biologie</t>
  </si>
  <si>
    <t>UKB, Kamenice 5, budova A36</t>
  </si>
  <si>
    <t>bud. A36/345</t>
  </si>
  <si>
    <t xml:space="preserve">Kulová Hana  </t>
  </si>
  <si>
    <t>2260@mail.muni.cz</t>
  </si>
  <si>
    <t>314010</t>
  </si>
  <si>
    <t>46</t>
  </si>
  <si>
    <t>0001</t>
  </si>
  <si>
    <t>OBJ/3122/0001/16</t>
  </si>
  <si>
    <t>30192113-6</t>
  </si>
  <si>
    <t>30192113-6-1041</t>
  </si>
  <si>
    <t>INK/HP/Deskjet 9650/black</t>
  </si>
  <si>
    <t>Náplň do tiskárny HP/Deskjet 9650, barva: černá (black), norma ISO/IEC 24711</t>
  </si>
  <si>
    <t>ks (520 stran)</t>
  </si>
  <si>
    <t>Technicko-provozní oddělení</t>
  </si>
  <si>
    <t>UKB, Kamenice 5, budova A22</t>
  </si>
  <si>
    <t xml:space="preserve">Brázdová Jana  </t>
  </si>
  <si>
    <t>27579@mail.muni.cz</t>
  </si>
  <si>
    <t>119980</t>
  </si>
  <si>
    <t>5001</t>
  </si>
  <si>
    <t>OBJ/1180/0001/16</t>
  </si>
  <si>
    <t>30192113-6-1039</t>
  </si>
  <si>
    <t>INK/HP/Deskjet 9650/color</t>
  </si>
  <si>
    <t>Náplň do tiskárny HP/Deskjet 9650, barva: barevná (color), norma ISO/IEC 24711</t>
  </si>
  <si>
    <t>ks (500 stran)</t>
  </si>
  <si>
    <t>30125110-5-2075</t>
  </si>
  <si>
    <t>LAS/Epson/WorkForce AL-M200/black</t>
  </si>
  <si>
    <t>Náplň do tiskárny Epson/WorkForce AL-M200, barva: černá (black)</t>
  </si>
  <si>
    <t>ks (2 x 2 500 stran)</t>
  </si>
  <si>
    <t>30125110-5-1865</t>
  </si>
  <si>
    <t>LAS/HP/LaserJet Pro 400 MFP M425/black</t>
  </si>
  <si>
    <t>Náplň do tiskárny HP/LaserJet Pro 400 MFP M425, barva: černá (black), norma ISO/IEC 19752</t>
  </si>
  <si>
    <t>ks (6900 stran)</t>
  </si>
  <si>
    <t>Ředitelství</t>
  </si>
  <si>
    <t>SKM, Vinařská 5, blok A2</t>
  </si>
  <si>
    <t>Vinařská 499/5, 65913 Brno</t>
  </si>
  <si>
    <t xml:space="preserve">Krejčí Jitka  </t>
  </si>
  <si>
    <t>118186@mail.muni.cz</t>
  </si>
  <si>
    <t>tonery přebírá p. Stárka Václav</t>
  </si>
  <si>
    <t>2222</t>
  </si>
  <si>
    <t>811000</t>
  </si>
  <si>
    <t>1590</t>
  </si>
  <si>
    <t>OBJ/8111/0001/16</t>
  </si>
  <si>
    <t>30125110-5-1313</t>
  </si>
  <si>
    <t>LAS/Ricoh/Aficio MP 2000/black</t>
  </si>
  <si>
    <t>Náplň do tiskárny Ricoh/Aficio MP 2000, barva: černá (black)</t>
  </si>
  <si>
    <t>ks (260g)</t>
  </si>
  <si>
    <t>30125110-5-1960</t>
  </si>
  <si>
    <t>LAS/Epson/WorkForce AL-MX200/black</t>
  </si>
  <si>
    <t>Náplň do tiskárny Epson/WorkForce AL-MX200, barva: černá (black)</t>
  </si>
  <si>
    <t>ks (2 x 2500 stran)</t>
  </si>
  <si>
    <t>30125110-5-679</t>
  </si>
  <si>
    <t>LAS/HP/LaserJet 3052/black</t>
  </si>
  <si>
    <t>Náplň do tiskárny HP/LaserJet 3052, barva: černá (black), norma ISO/IEC 19752</t>
  </si>
  <si>
    <t>Centrum jazykového vzdělávání</t>
  </si>
  <si>
    <t>RMU, Komenského nám. 2</t>
  </si>
  <si>
    <t>Komenského nám. 220/2, 66243 Brno</t>
  </si>
  <si>
    <t xml:space="preserve">Kovaříková Věra  </t>
  </si>
  <si>
    <t>106950@mail.muni.cz</t>
  </si>
  <si>
    <t>969900</t>
  </si>
  <si>
    <t>6000</t>
  </si>
  <si>
    <t>OBJ/9601/0001/16</t>
  </si>
  <si>
    <t>30125110-5-641</t>
  </si>
  <si>
    <t>LAS/HP/LaserJet 2420/black</t>
  </si>
  <si>
    <t>Náplň do tiskárny HP/LaserJet 2420, barva: černá (black), norma ISO/IEC 19752</t>
  </si>
  <si>
    <t>ks (6000 stran)</t>
  </si>
  <si>
    <t>30125110-5-1993</t>
  </si>
  <si>
    <t>LAS/OKI/MC332/magenta</t>
  </si>
  <si>
    <t>Náplň do tiskárny OKI/MC332, barva: purpurová (magenta)</t>
  </si>
  <si>
    <t>ks (1500 stran)</t>
  </si>
  <si>
    <t>Ústav patologie</t>
  </si>
  <si>
    <t>LF, FN Brno, Jihlavská 20, pavilon I</t>
  </si>
  <si>
    <t>Jihlavská 340/20, 62500 Brno</t>
  </si>
  <si>
    <t>pav. I/15</t>
  </si>
  <si>
    <t xml:space="preserve">Jelínková Jarmila  </t>
  </si>
  <si>
    <t>1976@mail.muni.cz</t>
  </si>
  <si>
    <t>Dodat do 14.00 hod.</t>
  </si>
  <si>
    <t>110230</t>
  </si>
  <si>
    <t>OBJ/1150/0001/16</t>
  </si>
  <si>
    <t>30125110-5-1994</t>
  </si>
  <si>
    <t>LAS/OKI/MC332/yellow</t>
  </si>
  <si>
    <t>Náplň do tiskárny OKI/MC332, barva: žlutá (yellow)</t>
  </si>
  <si>
    <t>30125110-5-1992</t>
  </si>
  <si>
    <t>LAS/OKI/MC332/cyan</t>
  </si>
  <si>
    <t>Náplň do tiskárny OKI/MC332, barva: azurová (cyan)</t>
  </si>
  <si>
    <t>ESF - DEK - toner Epson VaV</t>
  </si>
  <si>
    <t>Ekonomicko-správní fakulta</t>
  </si>
  <si>
    <t>ESF, Lipová 41a</t>
  </si>
  <si>
    <t>Lipová 507/41a, 60200 Brno</t>
  </si>
  <si>
    <t xml:space="preserve">Horňák Roman  </t>
  </si>
  <si>
    <t>168497@mail.muni.cz</t>
  </si>
  <si>
    <t>Avízo na tel. 603157020</t>
  </si>
  <si>
    <t>9900</t>
  </si>
  <si>
    <t>569900</t>
  </si>
  <si>
    <t>OBJ/5603/0001/16</t>
  </si>
  <si>
    <t>30192113-6-1731</t>
  </si>
  <si>
    <t>INK/Epson/Stylus SX535/black</t>
  </si>
  <si>
    <t>Náplň do tiskárny EPSON/Stylus SX535, barva: černá (black), norma ISO/IEC 24711</t>
  </si>
  <si>
    <t>ks (11,2 ml)</t>
  </si>
  <si>
    <t>Ústav matematiky a statistiky</t>
  </si>
  <si>
    <t>PřF, Kotlářská 2, pavilon 08</t>
  </si>
  <si>
    <t>Kotlářská 267/2, 61137 Brno</t>
  </si>
  <si>
    <t>pav. 08/03017</t>
  </si>
  <si>
    <t xml:space="preserve">Chudáčková Vladimíra  </t>
  </si>
  <si>
    <t>204410@mail.muni.cz</t>
  </si>
  <si>
    <t>311010</t>
  </si>
  <si>
    <t>OBJ/3106/0001/16</t>
  </si>
  <si>
    <t>30192113-6-1733</t>
  </si>
  <si>
    <t>INK/Epson/Stylus SX535/cyan</t>
  </si>
  <si>
    <t>Náplň do tiskárny EPSON/Stylus SX535, barva: azurová (cyan), norma ISO/IEC 24711</t>
  </si>
  <si>
    <t>ks (7 ml)</t>
  </si>
  <si>
    <t>30192113-6-1732</t>
  </si>
  <si>
    <t>INK/Epson/Stylus SX535/magenta</t>
  </si>
  <si>
    <t>Náplň do tiskárny EPSON/Stylus SX535, barva: purpurová (magenta), norma ISO/IEC 24711</t>
  </si>
  <si>
    <t>30192113-6-1734</t>
  </si>
  <si>
    <t>INK/Epson/Stylus SX535/yellow</t>
  </si>
  <si>
    <t>Náplň do tiskárny EPSON/Stylus SX535, barva: žlutá (yellow), norma ISO/IEC 24711</t>
  </si>
  <si>
    <t>30125110-5-582</t>
  </si>
  <si>
    <t>LAS/HP/LaserJet 1010/black</t>
  </si>
  <si>
    <t>Náplň do tiskárny HP/LaserJet 1010, barva: černá (black), norma ISO/IEC 19752</t>
  </si>
  <si>
    <t>tonery KAA</t>
  </si>
  <si>
    <t>30125110-5-1974</t>
  </si>
  <si>
    <t>LAS/OKI/C321/cyan</t>
  </si>
  <si>
    <t>Náplň do tiskárny OKI/C321, barva: azurová (cyan)</t>
  </si>
  <si>
    <t>Kat.anglistiky a amerikanistiky</t>
  </si>
  <si>
    <t>FF, Gorkého 7, budova G</t>
  </si>
  <si>
    <t>Gorkého 57/7, 60200 Brno</t>
  </si>
  <si>
    <t>bud. G/G315</t>
  </si>
  <si>
    <t>Jurigová Eva  DiS.</t>
  </si>
  <si>
    <t>115612@mail.muni.cz</t>
  </si>
  <si>
    <t>7235</t>
  </si>
  <si>
    <t>212300</t>
  </si>
  <si>
    <t>0000</t>
  </si>
  <si>
    <t>OBJ/2123/0001/16</t>
  </si>
  <si>
    <t>30125110-5-1975</t>
  </si>
  <si>
    <t>LAS/OKI/C321/black</t>
  </si>
  <si>
    <t>Náplň do tiskárny OKI/C321, barva: černá (black)</t>
  </si>
  <si>
    <t>ks (2200 stran)</t>
  </si>
  <si>
    <t>30125110-5-1976</t>
  </si>
  <si>
    <t>LAS/OKI/C321/magenta</t>
  </si>
  <si>
    <t>Náplň do tiskárny OKI/C321, barva: purpurová (magenta)</t>
  </si>
  <si>
    <t>30125110-5-1977</t>
  </si>
  <si>
    <t>LAS/OKI/C321/yellow</t>
  </si>
  <si>
    <t>Náplň do tiskárny OKI/C321, barva: žlutá (yellow)</t>
  </si>
  <si>
    <t>30125110-5-1266</t>
  </si>
  <si>
    <t>LAS/Nashuatec/MP 2000/black</t>
  </si>
  <si>
    <t>Náplň do tiskárny Nashuatec/MP 2000, barva: černá (black)</t>
  </si>
  <si>
    <t>ks (260 g)</t>
  </si>
  <si>
    <t>Právnická fakulta</t>
  </si>
  <si>
    <t>PrF, Veveří 70</t>
  </si>
  <si>
    <t>Veveří 158/70, 61180 Brno</t>
  </si>
  <si>
    <t xml:space="preserve">Vafková Eva  </t>
  </si>
  <si>
    <t>1589@mail.muni.cz</t>
  </si>
  <si>
    <t>Orism o telefonické upozornění den před dodáním zboží na tel.775333893.Děkuji.Eva Vafková</t>
  </si>
  <si>
    <t>229880</t>
  </si>
  <si>
    <t>OBJ/2201/0003/16</t>
  </si>
  <si>
    <t>30125110-5-1719</t>
  </si>
  <si>
    <t>ks (3000 stran)</t>
  </si>
  <si>
    <t>30125110-5-2004</t>
  </si>
  <si>
    <t>LAS/Ricoh/Aficio 3035/black</t>
  </si>
  <si>
    <t>Náplň do tiskárny Ricoh/Aficio 3035, barva černá (black).</t>
  </si>
  <si>
    <t>ks (550 g)</t>
  </si>
  <si>
    <t>ESF - DEK - inkousty HP - Čačová</t>
  </si>
  <si>
    <t>30192113-6-1184</t>
  </si>
  <si>
    <t>INK/HP/Officejet Pro 8000/black</t>
  </si>
  <si>
    <t>Náplň do tiskárny HP/Officejet Pro 8000, barva: černá (black)</t>
  </si>
  <si>
    <t>OBJ/5603/0002/16</t>
  </si>
  <si>
    <t>30192113-6-1187</t>
  </si>
  <si>
    <t>INK/HP/Officejet Pro 8000/yellow</t>
  </si>
  <si>
    <t>Náplň do tiskárny HP/Officejet Pro 8000, barva: žlutá (yellow)</t>
  </si>
  <si>
    <t>ks (1400 stran)</t>
  </si>
  <si>
    <t>30192113-6-1185</t>
  </si>
  <si>
    <t>INK/HP/Officejet Pro 8000/magenta</t>
  </si>
  <si>
    <t>Náplň do tiskárny HP/Officejet Pro 8000, barva: purpurová (magenta)</t>
  </si>
  <si>
    <t>30192113-6-1186</t>
  </si>
  <si>
    <t>INK/HP/Officejet Pro 8000/cyan</t>
  </si>
  <si>
    <t>Náplň do tiskárny HP/Officejet Pro 8000, barva: azurová (cyan)</t>
  </si>
  <si>
    <t>30125110-5-763</t>
  </si>
  <si>
    <t>LAS/HP/LaserJet P2055/black</t>
  </si>
  <si>
    <t>Náplň do tiskárny HP/LaserJet P2055, barva: černá (black), norma ISO/IEC 19752</t>
  </si>
  <si>
    <t>ks (2300 stran)</t>
  </si>
  <si>
    <t>Studijní oddělení</t>
  </si>
  <si>
    <t>UKB, Kamenice 5, budova A17</t>
  </si>
  <si>
    <t>bud. A17/227</t>
  </si>
  <si>
    <t xml:space="preserve">Rohanová Zdeňka  </t>
  </si>
  <si>
    <t>56620@mail.muni.cz</t>
  </si>
  <si>
    <t>119913</t>
  </si>
  <si>
    <t>OBJ/1101/0004/16</t>
  </si>
  <si>
    <t>30125110-5-2035</t>
  </si>
  <si>
    <t>LAS/Epson/Workforce AL-M200/black</t>
  </si>
  <si>
    <t>Náplň do tiskárny Epson/Workforce AL-M200, barva černá (black)</t>
  </si>
  <si>
    <t>ks (2500 stran)</t>
  </si>
  <si>
    <t>30192113-6-1766</t>
  </si>
  <si>
    <t>INK/HP/Officejet Pro K8600/cyan</t>
  </si>
  <si>
    <t>Náplň do tiskárny HP/Officejet Pro K8600, barva: azurová (cyan), norma ISO/IEC 24711</t>
  </si>
  <si>
    <t>ks (1700 stran)</t>
  </si>
  <si>
    <t>30192113-6-1689</t>
  </si>
  <si>
    <t>INK/HP/Officejet Pro 8600/magenta</t>
  </si>
  <si>
    <t>Náplň do tiskárny HP/Officejet Pro 8600, barva: purpurová (magenta), norma ISO/IEC 24711</t>
  </si>
  <si>
    <t>30192113-6-1769</t>
  </si>
  <si>
    <t>INK/HP/Officejet Pro K8600/yellow</t>
  </si>
  <si>
    <t>Náplň do tiskárny HP/Officejet Pro K8600, barva: žlutá (yellow), norma ISO/IEC 24711</t>
  </si>
  <si>
    <t>ks (1540 stran)</t>
  </si>
  <si>
    <t>TNT</t>
  </si>
  <si>
    <t>30125110-5-2154</t>
  </si>
  <si>
    <t>LAS/XEROX/WorkCentre 3025/black</t>
  </si>
  <si>
    <t>Náplň do tiskárny XEROX/WorkCentre 3025, barva: černá (black), norma ISO/IEC 19752</t>
  </si>
  <si>
    <t>Fyziologický ústav</t>
  </si>
  <si>
    <t>UKB, Kamenice 5, budova A20</t>
  </si>
  <si>
    <t>bud. A20/224</t>
  </si>
  <si>
    <t xml:space="preserve">Neumayerová Lea Mgr. </t>
  </si>
  <si>
    <t>324324@mail.muni.cz</t>
  </si>
  <si>
    <t>110515</t>
  </si>
  <si>
    <t>OBJ/1115/0002/16</t>
  </si>
  <si>
    <t>30125110-5-1214</t>
  </si>
  <si>
    <t>LAS/Xerox/Phaser 8550/cyan</t>
  </si>
  <si>
    <t>Náplň do tiskárny Xerox/Phaser 8550, barva: azurová (cyan)</t>
  </si>
  <si>
    <t>Kat.environmentálních studií</t>
  </si>
  <si>
    <t>FSS, Joštova 10</t>
  </si>
  <si>
    <t>Joštova 218/10, 60200 Brno</t>
  </si>
  <si>
    <t xml:space="preserve">Burišková Petra Bc. </t>
  </si>
  <si>
    <t>215300@mail.muni.cz</t>
  </si>
  <si>
    <t>231600</t>
  </si>
  <si>
    <t>OBJ/2301/0004/16</t>
  </si>
  <si>
    <t>30125110-5-1215</t>
  </si>
  <si>
    <t>LAS/Xerox/Phaser 8550/yellow</t>
  </si>
  <si>
    <t>Náplň do tiskárny Xerox/Phaser 8550, barva: žlutá (yellow)</t>
  </si>
  <si>
    <t>30125110-5-2083</t>
  </si>
  <si>
    <t>LAS/OKI/C531/black</t>
  </si>
  <si>
    <t>Náplň do tiskárny OKI/C531, barva: černá (black)</t>
  </si>
  <si>
    <t>ks (7000 stran)</t>
  </si>
  <si>
    <t>Ústav antropologie</t>
  </si>
  <si>
    <t xml:space="preserve">Jurda Mikoláš Mgr. </t>
  </si>
  <si>
    <t>85144@mail.muni.cz</t>
  </si>
  <si>
    <t>314070</t>
  </si>
  <si>
    <t>OBJ/3116/0002/16</t>
  </si>
  <si>
    <t>30125110-5-2085</t>
  </si>
  <si>
    <t>LAS/OKI/C531/magenta</t>
  </si>
  <si>
    <t>Náplň do tiskárny OKI/C531, barva: purpurová (magenta)</t>
  </si>
  <si>
    <t>ks (5000 stran)</t>
  </si>
  <si>
    <t>30125110-5-2086</t>
  </si>
  <si>
    <t>LAS/OKI/C531/yellow</t>
  </si>
  <si>
    <t>Náplň do tiskárny OKI/C531, barva: žlutá (yellow)</t>
  </si>
  <si>
    <t>30125110-5-537</t>
  </si>
  <si>
    <t>LAS/HP/Color LaserJet CP2025/magenta</t>
  </si>
  <si>
    <t>Náplň do tiskárny HP/Color LaserJet CP2025, barva: purpurová (magenta), norma ISO/IEC 19</t>
  </si>
  <si>
    <t>ks (2800 stran)</t>
  </si>
  <si>
    <t>SKM, Vinařská 5, blok E,F</t>
  </si>
  <si>
    <t xml:space="preserve">Zelenáková Dana  </t>
  </si>
  <si>
    <t>25504@mail.muni.cz</t>
  </si>
  <si>
    <t>30125110-5-539</t>
  </si>
  <si>
    <t>LAS/HP/Color LaserJet CP2025/yellow</t>
  </si>
  <si>
    <t>Náplň do tiskárny HP/Color LaserJet CP2025, barva: žlutá (yellow), norma ISO/IEC 19798</t>
  </si>
  <si>
    <t>ks (2800 strab)</t>
  </si>
  <si>
    <t>30125110-5-2084</t>
  </si>
  <si>
    <t>LAS/OKI/C531/cyan</t>
  </si>
  <si>
    <t>Náplň do tiskárny OKI/C531, barva: azurová (cyan)</t>
  </si>
  <si>
    <t>30125110-5-536</t>
  </si>
  <si>
    <t>LAS/HP/Color LaserJet CP2025/black</t>
  </si>
  <si>
    <t>Náplň do tiskárny HP/Color LaserJet CP2025, barva: černá (black), norma ISO/IEC 19798</t>
  </si>
  <si>
    <t>ks (3500 stran)</t>
  </si>
  <si>
    <t>30125110-5-538</t>
  </si>
  <si>
    <t>LAS/HP/Color LaserJet CP2025/cyan</t>
  </si>
  <si>
    <t>Náplň do tiskárny HP/Color LaserJet CP2025, barva: azurová (cyan), norma ISO/IEC 19798</t>
  </si>
  <si>
    <t>tonery UBZ</t>
  </si>
  <si>
    <t>30125110-5-1873</t>
  </si>
  <si>
    <t>LAS/OKI/MC562/black</t>
  </si>
  <si>
    <t>Náplň do tiskárny OKI/MC562, barva: černá (black)</t>
  </si>
  <si>
    <t>Ústav botaniky a zoologie</t>
  </si>
  <si>
    <t>UKB, Kamenice 5, budova A31</t>
  </si>
  <si>
    <t>bud. A31/341</t>
  </si>
  <si>
    <t xml:space="preserve">Rozehnal Jiří RNDr. </t>
  </si>
  <si>
    <t>8513@mail.muni.cz</t>
  </si>
  <si>
    <t>4760</t>
  </si>
  <si>
    <t>314020</t>
  </si>
  <si>
    <t>OBJ/3115/0003/16</t>
  </si>
  <si>
    <t>30125110-5-1876</t>
  </si>
  <si>
    <t>LAS/OKI/MC562/magenta</t>
  </si>
  <si>
    <t>Náplň do tiskárny OKI/MC562, barva: purpurová (magenta)</t>
  </si>
  <si>
    <t>30125110-5-1878</t>
  </si>
  <si>
    <t>LAS/OKI/MC562/cyan</t>
  </si>
  <si>
    <t>Náplň do tiskárny OKI/MC562, barva: azurová (cyan)</t>
  </si>
  <si>
    <t>30125110-5-1880</t>
  </si>
  <si>
    <t>LAS/OKI/MC562/yellow</t>
  </si>
  <si>
    <t>Náplň do tiskárny OKI/MC562, barva: žlutá (yellow)</t>
  </si>
  <si>
    <t>30192113-6-1752</t>
  </si>
  <si>
    <t>INK/Canon/PIXMA iP7250/black</t>
  </si>
  <si>
    <t>Náplň do tiskárny Canon/PIXMA iP7250, barva: černá (black)</t>
  </si>
  <si>
    <t>ks (11 ml)</t>
  </si>
  <si>
    <t>Správa UKB</t>
  </si>
  <si>
    <t xml:space="preserve">Pakostová Jindra  </t>
  </si>
  <si>
    <t>107322@mail.muni.cz</t>
  </si>
  <si>
    <t>1001</t>
  </si>
  <si>
    <t>823000</t>
  </si>
  <si>
    <t>5000</t>
  </si>
  <si>
    <t>OBJ/8201/0003/16</t>
  </si>
  <si>
    <t>30192113-6-1753</t>
  </si>
  <si>
    <t>INK/Canon/PIXMA iP7250/magenta</t>
  </si>
  <si>
    <t>Náplň do tiskárny Canon/PIXMA iP7250, barva: purpurová (magenta)</t>
  </si>
  <si>
    <t>30192113-6-1755</t>
  </si>
  <si>
    <t>INK/Canon/PIXMA iP7250/yellow</t>
  </si>
  <si>
    <t>Náplň do tiskárny Canon/PIXMA iP7250, barva: žlutá (yellow)</t>
  </si>
  <si>
    <t>30192113-6-1754</t>
  </si>
  <si>
    <t>INK/Canon/PIXMA iP7250/cyan</t>
  </si>
  <si>
    <t>Náplň do tiskárny Canon/PIXMA iP7250, barva: azurová (cyan)</t>
  </si>
  <si>
    <t>30192113-6-1756</t>
  </si>
  <si>
    <t>ks (22 ml)</t>
  </si>
  <si>
    <t>toner do tiskáren</t>
  </si>
  <si>
    <t>30192113-6-1830</t>
  </si>
  <si>
    <t>INK/Epson/WorkForce Pro WF-5690/black</t>
  </si>
  <si>
    <t>Náplň do tiskárny Epson/WorkForce Pro WF-5690, barva: černá (black), norma ISO/IEC 24711</t>
  </si>
  <si>
    <t>ks (2600 stran)</t>
  </si>
  <si>
    <t>VS Plazmové technologie</t>
  </si>
  <si>
    <t>PřF, Kotlářská 2, pavilon 06</t>
  </si>
  <si>
    <t>Zajíčková Lenka doc. Mgr. Ph.D.</t>
  </si>
  <si>
    <t>1414@mail.muni.cz</t>
  </si>
  <si>
    <t>kontakt. osoba: Hana Jaitnerová, 723780990</t>
  </si>
  <si>
    <t>7404</t>
  </si>
  <si>
    <t>715002</t>
  </si>
  <si>
    <t>2613</t>
  </si>
  <si>
    <t>OBJ/7112/0001/16</t>
  </si>
  <si>
    <t>30125110-5-1991</t>
  </si>
  <si>
    <t>LAS/OKI/MC332/black</t>
  </si>
  <si>
    <t>Náplň do tiskárny OKI/MC332, barva: černá (black)</t>
  </si>
  <si>
    <t>DNS - tonery, 1150/01, 1254</t>
  </si>
  <si>
    <t>30125110-5-1701</t>
  </si>
  <si>
    <t>LAS/Lexmark/X543/black</t>
  </si>
  <si>
    <t>Náplň do tiskárny Lexmark/X543, barva náplně: černá (black), norma ISO/IEC 19798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</si>
  <si>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</si>
  <si>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</si>
  <si>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</si>
  <si>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</si>
  <si>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</si>
  <si>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1150</t>
  </si>
  <si>
    <t>920100</t>
  </si>
  <si>
    <t>01</t>
  </si>
  <si>
    <t>OBJ/9201/0002/16</t>
  </si>
  <si>
    <t>30125110-5-1703</t>
  </si>
  <si>
    <t>LAS/Lexmark/X543/magenta</t>
  </si>
  <si>
    <t>Náplň do tiskárny Lexmark/X543, barva náplně: purpurová (magenta), norma ISO/IEC 19798</t>
  </si>
  <si>
    <t>30125110-5-729</t>
  </si>
  <si>
    <t>LAS/HP/LaserJet M1522/black</t>
  </si>
  <si>
    <t>Náplň do tiskárny HP/LaserJet M1522, barva: černá (black), norma ISO/IEC 19752</t>
  </si>
  <si>
    <t>30125110-5-675</t>
  </si>
  <si>
    <t>LAS/HP/LaserJet 3020/black</t>
  </si>
  <si>
    <t>Náplň do tiskárny HP/LaserJet 3020, barva: černá (black), norma ISO/IEC 19752</t>
  </si>
  <si>
    <t>30125110-5-1189</t>
  </si>
  <si>
    <t>LAS/Xerox/Phaser 6280/black</t>
  </si>
  <si>
    <t>Náplň do tiskárny Xerox/Phaser 6280, barva: černá (black), norma ISO/IEC 19798</t>
  </si>
  <si>
    <t>1254</t>
  </si>
  <si>
    <t>920231</t>
  </si>
  <si>
    <t>30125110-5-1195</t>
  </si>
  <si>
    <t>LAS/Xerox/Phaser 6280/yellow</t>
  </si>
  <si>
    <t>Náplň do tiskárny Xerox/Phaser 6280, barva: žlutá (yellow), norma ISO/IEC 19798</t>
  </si>
  <si>
    <t>ks (5900 stran)</t>
  </si>
  <si>
    <t>Ústav geologických věd</t>
  </si>
  <si>
    <t>PřF, Kotlářská 2, pavilon 11</t>
  </si>
  <si>
    <t>pav. 11/01005a</t>
  </si>
  <si>
    <t xml:space="preserve">Banaśová Veronika Mgr. </t>
  </si>
  <si>
    <t>327945@mail.muni.cz</t>
  </si>
  <si>
    <t>2533</t>
  </si>
  <si>
    <t>315010</t>
  </si>
  <si>
    <t>1398</t>
  </si>
  <si>
    <t>OBJ/3117/0002/16</t>
  </si>
  <si>
    <t>tonery do tiskárny JŠ</t>
  </si>
  <si>
    <t>30125110-5-2155</t>
  </si>
  <si>
    <t>LAS/Samsung/SL-M2825/black</t>
  </si>
  <si>
    <t>Náplň do tiskárny Samsung/SL-M2825, barva: černá (black)</t>
  </si>
  <si>
    <t>Jazyková škola</t>
  </si>
  <si>
    <t>FF, Veveří 28, budova K</t>
  </si>
  <si>
    <t>Veveří 470/28, 60200 Brno</t>
  </si>
  <si>
    <t>bud. K/104</t>
  </si>
  <si>
    <t xml:space="preserve">Pilařová Markéta Mgr. </t>
  </si>
  <si>
    <t>7470@mail.muni.cz</t>
  </si>
  <si>
    <t>7231</t>
  </si>
  <si>
    <t>212310</t>
  </si>
  <si>
    <t>1532</t>
  </si>
  <si>
    <t>OBJ/2123/0002/16</t>
  </si>
  <si>
    <t>Klinika interní, geriatr. a pr.lék.</t>
  </si>
  <si>
    <t>UKB, Kamenice 3, budova 1</t>
  </si>
  <si>
    <t>Kamenice 126/3, 62500 Brno</t>
  </si>
  <si>
    <t>bud. 1/423</t>
  </si>
  <si>
    <t xml:space="preserve">Kubišová Anna  </t>
  </si>
  <si>
    <t>2209@mail.muni.cz</t>
  </si>
  <si>
    <t>4083</t>
  </si>
  <si>
    <t>110228</t>
  </si>
  <si>
    <t>OBJ/1128/0002/16</t>
  </si>
  <si>
    <t>30192113-6-1832</t>
  </si>
  <si>
    <t>INK/Epson/WorkForce Pro WF-5690/magenta</t>
  </si>
  <si>
    <t>Náplň do tiskárny Epson/WorkForce Pro WF-5690, barva: purpurová (magenta), norma ISO/IEC 24711</t>
  </si>
  <si>
    <t>30192113-6-1831</t>
  </si>
  <si>
    <t>INK/Epson/WorkForce Pro WF-5690/cyan</t>
  </si>
  <si>
    <t>Náplň do tiskárny Epson/WorkForce Pro WF-5690, barva: azurová (cyan), norma ISO/IEC 24711</t>
  </si>
  <si>
    <t>30192113-6-860</t>
  </si>
  <si>
    <t>INK/HP/Deskjet 5550/black</t>
  </si>
  <si>
    <t>Náplň do tiskárny HP/Deskjet 5550, barva: černá (black), norma ISO/IEC 24711</t>
  </si>
  <si>
    <t>30192113-6-1833</t>
  </si>
  <si>
    <t>INK/Epson/WorkForce Pro WF-5690/yellow</t>
  </si>
  <si>
    <t>Náplň do tiskárny Epson/WorkForce Pro WF-5690, barva: žlutá (yellow), norma ISO/IEC 24711</t>
  </si>
  <si>
    <t>30192113-6-859</t>
  </si>
  <si>
    <t>INK/HP/Deskjet 5550/color</t>
  </si>
  <si>
    <t>Náplň do tiskárny HP/Deskjet 5550, barva: barevná (color), norma ISO/IEC 24711</t>
  </si>
  <si>
    <t>30125110-5-1664</t>
  </si>
  <si>
    <t>LAS/Xerox/Phaser 3635/black</t>
  </si>
  <si>
    <t>Náplň do tiskárny Xerox Phaser 3635, barva: černá (black), norma ISO/IEC 19752</t>
  </si>
  <si>
    <t>ks (10 000 stran)</t>
  </si>
  <si>
    <t>Klinika dětské radiologie</t>
  </si>
  <si>
    <t>LF, FN Brno, Černopolní 9, pavilon G</t>
  </si>
  <si>
    <t>Černopolní 212/9, 66263 Brno</t>
  </si>
  <si>
    <t>pav. G/2.65</t>
  </si>
  <si>
    <t xml:space="preserve">Pospíšilová Alena  </t>
  </si>
  <si>
    <t>112948@mail.muni.cz</t>
  </si>
  <si>
    <t>110312</t>
  </si>
  <si>
    <t>OBJ/1162/0001/16</t>
  </si>
  <si>
    <t>tonery LL 09_2015</t>
  </si>
  <si>
    <t>30125110-5-429</t>
  </si>
  <si>
    <t>LAS/HP/Color LaserJet 3600/magenta</t>
  </si>
  <si>
    <t>Náplň do tiskárny HP/Color LaserJet 3600, barva: purpurová (magenta)</t>
  </si>
  <si>
    <t>ks (4000 stran)</t>
  </si>
  <si>
    <t>UKB, Kamenice 5, budova A13</t>
  </si>
  <si>
    <t>bud. A13/312</t>
  </si>
  <si>
    <t xml:space="preserve">Damborská Martina Mgr. </t>
  </si>
  <si>
    <t>8324@mail.muni.cz</t>
  </si>
  <si>
    <t>0342</t>
  </si>
  <si>
    <t>313060</t>
  </si>
  <si>
    <t>2614</t>
  </si>
  <si>
    <t>OBJ/3127/0001/16</t>
  </si>
  <si>
    <t>30125110-5-431</t>
  </si>
  <si>
    <t>LAS/HP/Color LaserJet 3600/cyan</t>
  </si>
  <si>
    <t>Náplň do tiskárny HP/Color LaserJet 3600, barva: azurová (cyan)</t>
  </si>
  <si>
    <t>30125110-5-427</t>
  </si>
  <si>
    <t>LAS/HP/Color LaserJet 3600/black</t>
  </si>
  <si>
    <t>Náplň do tiskárny HP/Color LaserJet 3600, barva: černá (black)</t>
  </si>
  <si>
    <t>ESF - SO - tonery HP+Lexmark+Canon</t>
  </si>
  <si>
    <t>30192113-6-244</t>
  </si>
  <si>
    <t>INK/Canon/PIXMA iP4300/black</t>
  </si>
  <si>
    <t>Náplň do tiskárny Canon/PIXMA iP4300, barva: černá (black), norma ISO/IEC 24711</t>
  </si>
  <si>
    <t>ks (26 ml)</t>
  </si>
  <si>
    <t>OBJ/5603/0003/16</t>
  </si>
  <si>
    <t>30192113-6-249</t>
  </si>
  <si>
    <t>INK/Canon/PIXMA iP4300/cyan</t>
  </si>
  <si>
    <t>Náplň do tiskárny Canon/PIXMA iP4300, barva: azurová (cyan), norma ISO/IEC 24711</t>
  </si>
  <si>
    <t>ks (13 ml)</t>
  </si>
  <si>
    <t>30192113-6-246</t>
  </si>
  <si>
    <t>INK/Canon/PIXMA iP4300/magenta</t>
  </si>
  <si>
    <t>Náplň do tiskárny Canon/PIXMA iP4300, barva: purpurová (magenta), norma ISO/IEC 24711</t>
  </si>
  <si>
    <t>30192113-6-251</t>
  </si>
  <si>
    <t>INK/Canon/PIXMA iP4300/yellow</t>
  </si>
  <si>
    <t>Náplň do tiskárny Canon/PIXMA iP4300, barva: žlutá (yellow), norma ISO/IEC 24711</t>
  </si>
  <si>
    <t>30125110-5-605</t>
  </si>
  <si>
    <t>LAS/HP/LaserJet 1200/black</t>
  </si>
  <si>
    <t>Náplň do tiskárny HP/LaserJet 1200, barva: černá (black), norma ISO/IEC 19752</t>
  </si>
  <si>
    <t>30192113-6-243</t>
  </si>
  <si>
    <t>30125110-5-2110</t>
  </si>
  <si>
    <t>LAS/Lexmark/MX410/black</t>
  </si>
  <si>
    <t>Náplň do tiskárny Lexmark/MX410, barva: černá (black), norma ISO/IEC 19752</t>
  </si>
  <si>
    <t>ks (10000 stran)</t>
  </si>
  <si>
    <t>30125110-5-917</t>
  </si>
  <si>
    <t>LAS/Kyocera/FS-1118/black</t>
  </si>
  <si>
    <t>Náplň do tiskárny Kyocera/FS-1118, barva: černá (black)</t>
  </si>
  <si>
    <t>ks (7200 stran)</t>
  </si>
  <si>
    <t>Ekonomické oddělení</t>
  </si>
  <si>
    <t>2.10B</t>
  </si>
  <si>
    <t xml:space="preserve">Fialová Barbora  </t>
  </si>
  <si>
    <t>103950@mail.muni.cz</t>
  </si>
  <si>
    <t>9206</t>
  </si>
  <si>
    <t>239914</t>
  </si>
  <si>
    <t>6003</t>
  </si>
  <si>
    <t>OBJ/2303/0002/16</t>
  </si>
  <si>
    <t>ESF - tonery KRES</t>
  </si>
  <si>
    <t>30192113-6-1757</t>
  </si>
  <si>
    <t>INK/Epson/WorkForce Pro WP-4595/black</t>
  </si>
  <si>
    <t>Náplň do tiskárny Epson/WorkForce Pro WP-4595, barva: černá (black), norma ISO/IEC 24711</t>
  </si>
  <si>
    <t>ks (63,2 ml)</t>
  </si>
  <si>
    <t>1800</t>
  </si>
  <si>
    <t>561800</t>
  </si>
  <si>
    <t>OBJ/5603/0004/16</t>
  </si>
  <si>
    <t>30192113-6-1190</t>
  </si>
  <si>
    <t>INK/HP/Officejet Pro 8500/magenta</t>
  </si>
  <si>
    <t>Náplň do tiskárny HP/Officejet Pro 8500, barva: purpurová (magenta)</t>
  </si>
  <si>
    <t>30192113-6-1189</t>
  </si>
  <si>
    <t>INK/HP/Officejet Pro 8500/black</t>
  </si>
  <si>
    <t>Náplň do tiskárny HP/Officejet Pro 8500, barva: černá (black)</t>
  </si>
  <si>
    <t>30192113-6-1191</t>
  </si>
  <si>
    <t>INK/HP/Officejet Pro 8500/cyan</t>
  </si>
  <si>
    <t>Náplň do tiskárny HP/Officejet Pro 8500, barva: azurová (cyan)</t>
  </si>
  <si>
    <t>30192113-6-1192</t>
  </si>
  <si>
    <t>INK/HP/Officejet Pro 8500/yellow</t>
  </si>
  <si>
    <t>Náplň do tiskárny HP/Officejet Pro 8500, barva: žlutá (yellow)</t>
  </si>
  <si>
    <t>30125110-5-2074</t>
  </si>
  <si>
    <t>LAS/HP/LaserJet Pro MFP M127/black</t>
  </si>
  <si>
    <t>Náplň do tiskárny HP/LaserJet Pro MFP M127, barva: černá (black), norma ISO/IEC 19752</t>
  </si>
  <si>
    <t>829080</t>
  </si>
  <si>
    <t>OBJ/8201/0004/16</t>
  </si>
  <si>
    <t>tonery 2911</t>
  </si>
  <si>
    <t>Farmakologický ústav</t>
  </si>
  <si>
    <t>UKB, Kamenice 5, budova A19</t>
  </si>
  <si>
    <t>bud. A19/325</t>
  </si>
  <si>
    <t xml:space="preserve">Bláblová Renata  </t>
  </si>
  <si>
    <t>2264@mail.muni.cz</t>
  </si>
  <si>
    <t>2911</t>
  </si>
  <si>
    <t>110516</t>
  </si>
  <si>
    <t>2151</t>
  </si>
  <si>
    <t>OBJ/1116/0001/16</t>
  </si>
  <si>
    <t>Urologická klinika</t>
  </si>
  <si>
    <t>LF, FN Brno, Jihlavská 20, pavilon X-DTC</t>
  </si>
  <si>
    <t xml:space="preserve">Králíková Iveta  </t>
  </si>
  <si>
    <t>56758@mail.muni.cz</t>
  </si>
  <si>
    <t>urologická klinika, 9. NP, budova L</t>
  </si>
  <si>
    <t>110225</t>
  </si>
  <si>
    <t>OBJ/1145/0001/16</t>
  </si>
  <si>
    <t>Celkem</t>
  </si>
  <si>
    <t>tonery</t>
  </si>
  <si>
    <t>30125110-5-616</t>
  </si>
  <si>
    <t>LAS/HP/LaserJet 1320/black</t>
  </si>
  <si>
    <t>Náplň do tiskárny HP/LaserJet 1320, barva: černá (black), norma ISO/IEC 19752</t>
  </si>
  <si>
    <t>Z</t>
  </si>
  <si>
    <t>Kat.politologie</t>
  </si>
  <si>
    <t xml:space="preserve">Pospíšilová Lucie Bc. </t>
  </si>
  <si>
    <t>133876@mail.muni.cz</t>
  </si>
  <si>
    <t>0312</t>
  </si>
  <si>
    <t>235400</t>
  </si>
  <si>
    <t>2211</t>
  </si>
  <si>
    <t>OBJ/2303/0001/16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</si>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</sst>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8515625" style="0" customWidth="1"/>
    <col min="2" max="2" width="37.421875" style="0" hidden="1" customWidth="1"/>
    <col min="3" max="3" width="7.7109375" style="0" customWidth="1"/>
    <col min="4" max="4" width="18.7109375" style="0" hidden="1" customWidth="1"/>
    <col min="5" max="5" width="16.00390625" style="0" customWidth="1"/>
    <col min="6" max="6" width="38.00390625" style="0" bestFit="1" customWidth="1"/>
    <col min="7" max="7" width="79.7109375" style="0" customWidth="1"/>
    <col min="8" max="8" width="24.421875" style="0" customWidth="1"/>
    <col min="9" max="9" width="17.421875" style="0" bestFit="1" customWidth="1"/>
    <col min="10" max="10" width="7.00390625" style="0" hidden="1" customWidth="1"/>
    <col min="11" max="11" width="4.8515625" style="0" customWidth="1"/>
    <col min="12" max="12" width="4.7109375" style="0" hidden="1" customWidth="1"/>
    <col min="13" max="13" width="14.00390625" style="0" hidden="1" customWidth="1"/>
    <col min="14" max="16" width="25.7109375" style="0" customWidth="1"/>
    <col min="17" max="17" width="4.28125" style="0" customWidth="1"/>
    <col min="18" max="18" width="14.140625" style="0" bestFit="1" customWidth="1"/>
    <col min="19" max="19" width="10.57421875" style="0" hidden="1" customWidth="1"/>
    <col min="20" max="20" width="23.00390625" style="0" bestFit="1" customWidth="1"/>
    <col min="21" max="21" width="19.7109375" style="0" bestFit="1" customWidth="1"/>
    <col min="22" max="22" width="10.00390625" style="0" bestFit="1" customWidth="1"/>
    <col min="23" max="23" width="32.421875" style="0" customWidth="1"/>
    <col min="24" max="24" width="6.00390625" style="0" customWidth="1"/>
    <col min="25" max="25" width="8.28125" style="0" customWidth="1"/>
    <col min="26" max="26" width="4.140625" style="0" customWidth="1"/>
    <col min="27" max="27" width="5.8515625" style="0" customWidth="1"/>
    <col min="28" max="28" width="5.7109375" style="0" customWidth="1"/>
    <col min="29" max="29" width="17.140625" style="0" customWidth="1"/>
    <col min="30" max="30" width="22.140625" style="0" bestFit="1" customWidth="1"/>
    <col min="31" max="31" width="11.421875" style="0" customWidth="1"/>
  </cols>
  <sheetData>
    <row r="1" spans="1:31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1"/>
    </row>
    <row r="5" spans="1:31" ht="102.75" customHeight="1">
      <c r="A5" s="28" t="s">
        <v>6</v>
      </c>
      <c r="B5" s="28" t="s">
        <v>7</v>
      </c>
      <c r="C5" s="28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8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8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8" t="s">
        <v>29</v>
      </c>
      <c r="Y5" s="28" t="s">
        <v>30</v>
      </c>
      <c r="Z5" s="28" t="s">
        <v>31</v>
      </c>
      <c r="AA5" s="28" t="s">
        <v>32</v>
      </c>
      <c r="AB5" s="28" t="s">
        <v>33</v>
      </c>
      <c r="AC5" s="2" t="s">
        <v>34</v>
      </c>
      <c r="AD5" s="2" t="s">
        <v>602</v>
      </c>
      <c r="AE5" s="2" t="s">
        <v>601</v>
      </c>
    </row>
    <row r="6" spans="1:31" ht="26.25" thickBot="1">
      <c r="A6" s="3">
        <v>56979</v>
      </c>
      <c r="B6" s="4"/>
      <c r="C6" s="3">
        <v>168024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1</v>
      </c>
      <c r="K6" s="6">
        <v>1</v>
      </c>
      <c r="L6" s="7" t="s">
        <v>46</v>
      </c>
      <c r="M6" s="4">
        <v>119921</v>
      </c>
      <c r="N6" s="4" t="s">
        <v>47</v>
      </c>
      <c r="O6" s="4" t="s">
        <v>48</v>
      </c>
      <c r="P6" s="4" t="s">
        <v>49</v>
      </c>
      <c r="Q6" s="4">
        <v>3</v>
      </c>
      <c r="R6" s="4" t="s">
        <v>50</v>
      </c>
      <c r="S6" s="4">
        <v>110088</v>
      </c>
      <c r="T6" s="4" t="s">
        <v>51</v>
      </c>
      <c r="U6" s="4" t="s">
        <v>52</v>
      </c>
      <c r="V6" s="4">
        <v>549493998</v>
      </c>
      <c r="W6" s="4"/>
      <c r="X6" s="8" t="s">
        <v>53</v>
      </c>
      <c r="Y6" s="8" t="s">
        <v>54</v>
      </c>
      <c r="Z6" s="8" t="s">
        <v>55</v>
      </c>
      <c r="AA6" s="8" t="s">
        <v>53</v>
      </c>
      <c r="AB6" s="8" t="s">
        <v>56</v>
      </c>
      <c r="AC6" s="7" t="s">
        <v>57</v>
      </c>
      <c r="AD6" s="9">
        <v>3000</v>
      </c>
      <c r="AE6" s="10">
        <f>ROUND($K$6*$AD$6,2)</f>
        <v>3000</v>
      </c>
    </row>
    <row r="7" spans="1:31" ht="13.5" customHeight="1" thickTop="1">
      <c r="A7" s="19"/>
      <c r="B7" s="19"/>
      <c r="C7" s="1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6" t="s">
        <v>58</v>
      </c>
      <c r="AE7" s="12">
        <f>SUM($AE$6:$AE$6)</f>
        <v>3000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26.25" thickBot="1">
      <c r="A9" s="3">
        <v>57461</v>
      </c>
      <c r="B9" s="4"/>
      <c r="C9" s="3">
        <v>170129</v>
      </c>
      <c r="D9" s="4" t="s">
        <v>40</v>
      </c>
      <c r="E9" s="4" t="s">
        <v>59</v>
      </c>
      <c r="F9" s="4" t="s">
        <v>60</v>
      </c>
      <c r="G9" s="4" t="s">
        <v>61</v>
      </c>
      <c r="H9" s="4" t="s">
        <v>44</v>
      </c>
      <c r="I9" s="4" t="s">
        <v>62</v>
      </c>
      <c r="J9" s="5">
        <v>1</v>
      </c>
      <c r="K9" s="6">
        <v>1</v>
      </c>
      <c r="L9" s="7" t="s">
        <v>63</v>
      </c>
      <c r="M9" s="4">
        <v>313010</v>
      </c>
      <c r="N9" s="4" t="s">
        <v>64</v>
      </c>
      <c r="O9" s="4" t="s">
        <v>65</v>
      </c>
      <c r="P9" s="4" t="s">
        <v>49</v>
      </c>
      <c r="Q9" s="4"/>
      <c r="R9" s="4" t="s">
        <v>66</v>
      </c>
      <c r="S9" s="4">
        <v>14556</v>
      </c>
      <c r="T9" s="4" t="s">
        <v>67</v>
      </c>
      <c r="U9" s="4" t="s">
        <v>68</v>
      </c>
      <c r="V9" s="4">
        <v>549495920</v>
      </c>
      <c r="W9" s="4"/>
      <c r="X9" s="8" t="s">
        <v>53</v>
      </c>
      <c r="Y9" s="8" t="s">
        <v>69</v>
      </c>
      <c r="Z9" s="8" t="s">
        <v>55</v>
      </c>
      <c r="AA9" s="8" t="s">
        <v>53</v>
      </c>
      <c r="AB9" s="8" t="s">
        <v>70</v>
      </c>
      <c r="AC9" s="7" t="s">
        <v>71</v>
      </c>
      <c r="AD9" s="9">
        <v>810</v>
      </c>
      <c r="AE9" s="10">
        <f>ROUND($K$9*$AD$9,2)</f>
        <v>810</v>
      </c>
    </row>
    <row r="10" spans="1:31" ht="13.5" customHeight="1" thickTop="1">
      <c r="A10" s="19"/>
      <c r="B10" s="19"/>
      <c r="C10" s="1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6" t="s">
        <v>58</v>
      </c>
      <c r="AE10" s="12">
        <f>SUM($AE$9:$AE$9)</f>
        <v>810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3.5" thickBot="1">
      <c r="A12" s="3">
        <v>57479</v>
      </c>
      <c r="B12" s="4" t="s">
        <v>72</v>
      </c>
      <c r="C12" s="3">
        <v>170155</v>
      </c>
      <c r="D12" s="4" t="s">
        <v>40</v>
      </c>
      <c r="E12" s="4" t="s">
        <v>73</v>
      </c>
      <c r="F12" s="4" t="s">
        <v>74</v>
      </c>
      <c r="G12" s="4" t="s">
        <v>75</v>
      </c>
      <c r="H12" s="4"/>
      <c r="I12" s="4" t="s">
        <v>76</v>
      </c>
      <c r="J12" s="5">
        <v>1</v>
      </c>
      <c r="K12" s="6">
        <v>1</v>
      </c>
      <c r="L12" s="7" t="s">
        <v>63</v>
      </c>
      <c r="M12" s="4">
        <v>314010</v>
      </c>
      <c r="N12" s="4" t="s">
        <v>77</v>
      </c>
      <c r="O12" s="4" t="s">
        <v>78</v>
      </c>
      <c r="P12" s="4" t="s">
        <v>49</v>
      </c>
      <c r="Q12" s="4">
        <v>3</v>
      </c>
      <c r="R12" s="4" t="s">
        <v>79</v>
      </c>
      <c r="S12" s="4">
        <v>2260</v>
      </c>
      <c r="T12" s="4" t="s">
        <v>80</v>
      </c>
      <c r="U12" s="4" t="s">
        <v>81</v>
      </c>
      <c r="V12" s="4">
        <v>549495466</v>
      </c>
      <c r="W12" s="4"/>
      <c r="X12" s="8" t="s">
        <v>53</v>
      </c>
      <c r="Y12" s="8" t="s">
        <v>82</v>
      </c>
      <c r="Z12" s="8" t="s">
        <v>83</v>
      </c>
      <c r="AA12" s="8" t="s">
        <v>53</v>
      </c>
      <c r="AB12" s="8" t="s">
        <v>84</v>
      </c>
      <c r="AC12" s="7" t="s">
        <v>85</v>
      </c>
      <c r="AD12" s="9">
        <v>260</v>
      </c>
      <c r="AE12" s="10">
        <f>ROUND($K$12*$AD$12,2)</f>
        <v>260</v>
      </c>
    </row>
    <row r="13" spans="1:31" ht="13.5" customHeight="1" thickTop="1">
      <c r="A13" s="19"/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6" t="s">
        <v>58</v>
      </c>
      <c r="AE13" s="12">
        <f>SUM($AE$12:$AE$12)</f>
        <v>260</v>
      </c>
    </row>
    <row r="14" spans="1:3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2.75">
      <c r="A15" s="3">
        <v>57526</v>
      </c>
      <c r="B15" s="4"/>
      <c r="C15" s="3">
        <v>170249</v>
      </c>
      <c r="D15" s="4" t="s">
        <v>86</v>
      </c>
      <c r="E15" s="4" t="s">
        <v>87</v>
      </c>
      <c r="F15" s="4" t="s">
        <v>88</v>
      </c>
      <c r="G15" s="4" t="s">
        <v>89</v>
      </c>
      <c r="H15" s="4" t="s">
        <v>44</v>
      </c>
      <c r="I15" s="4" t="s">
        <v>90</v>
      </c>
      <c r="J15" s="5">
        <v>2</v>
      </c>
      <c r="K15" s="6">
        <v>2</v>
      </c>
      <c r="L15" s="7" t="s">
        <v>46</v>
      </c>
      <c r="M15" s="4">
        <v>119980</v>
      </c>
      <c r="N15" s="4" t="s">
        <v>91</v>
      </c>
      <c r="O15" s="4" t="s">
        <v>92</v>
      </c>
      <c r="P15" s="4" t="s">
        <v>49</v>
      </c>
      <c r="Q15" s="4">
        <v>1</v>
      </c>
      <c r="R15" s="4" t="s">
        <v>66</v>
      </c>
      <c r="S15" s="4">
        <v>27579</v>
      </c>
      <c r="T15" s="4" t="s">
        <v>93</v>
      </c>
      <c r="U15" s="4" t="s">
        <v>94</v>
      </c>
      <c r="V15" s="4">
        <v>549493304</v>
      </c>
      <c r="W15" s="4"/>
      <c r="X15" s="8" t="s">
        <v>53</v>
      </c>
      <c r="Y15" s="8" t="s">
        <v>95</v>
      </c>
      <c r="Z15" s="8" t="s">
        <v>55</v>
      </c>
      <c r="AA15" s="8" t="s">
        <v>53</v>
      </c>
      <c r="AB15" s="8" t="s">
        <v>96</v>
      </c>
      <c r="AC15" s="7" t="s">
        <v>97</v>
      </c>
      <c r="AD15" s="9">
        <v>460</v>
      </c>
      <c r="AE15" s="10">
        <f>ROUND($K$15*$AD$15,2)</f>
        <v>920</v>
      </c>
    </row>
    <row r="16" spans="1:31" ht="12.75">
      <c r="A16" s="3">
        <v>57526</v>
      </c>
      <c r="B16" s="4"/>
      <c r="C16" s="3">
        <v>170250</v>
      </c>
      <c r="D16" s="4" t="s">
        <v>86</v>
      </c>
      <c r="E16" s="4" t="s">
        <v>98</v>
      </c>
      <c r="F16" s="4" t="s">
        <v>99</v>
      </c>
      <c r="G16" s="4" t="s">
        <v>100</v>
      </c>
      <c r="H16" s="4" t="s">
        <v>44</v>
      </c>
      <c r="I16" s="4" t="s">
        <v>101</v>
      </c>
      <c r="J16" s="5">
        <v>2</v>
      </c>
      <c r="K16" s="6">
        <v>2</v>
      </c>
      <c r="L16" s="7" t="s">
        <v>46</v>
      </c>
      <c r="M16" s="4">
        <v>119980</v>
      </c>
      <c r="N16" s="4" t="s">
        <v>91</v>
      </c>
      <c r="O16" s="4" t="s">
        <v>92</v>
      </c>
      <c r="P16" s="4" t="s">
        <v>49</v>
      </c>
      <c r="Q16" s="4">
        <v>1</v>
      </c>
      <c r="R16" s="4" t="s">
        <v>66</v>
      </c>
      <c r="S16" s="4">
        <v>27579</v>
      </c>
      <c r="T16" s="4" t="s">
        <v>93</v>
      </c>
      <c r="U16" s="4" t="s">
        <v>94</v>
      </c>
      <c r="V16" s="4">
        <v>549493304</v>
      </c>
      <c r="W16" s="4"/>
      <c r="X16" s="8" t="s">
        <v>53</v>
      </c>
      <c r="Y16" s="8" t="s">
        <v>95</v>
      </c>
      <c r="Z16" s="8" t="s">
        <v>55</v>
      </c>
      <c r="AA16" s="8" t="s">
        <v>53</v>
      </c>
      <c r="AB16" s="8" t="s">
        <v>96</v>
      </c>
      <c r="AC16" s="7" t="s">
        <v>97</v>
      </c>
      <c r="AD16" s="9">
        <v>720</v>
      </c>
      <c r="AE16" s="10">
        <f>ROUND($K$16*$AD$16,2)</f>
        <v>1440</v>
      </c>
    </row>
    <row r="17" spans="1:31" ht="13.5" thickBot="1">
      <c r="A17" s="3">
        <v>57526</v>
      </c>
      <c r="B17" s="4"/>
      <c r="C17" s="3">
        <v>170321</v>
      </c>
      <c r="D17" s="4" t="s">
        <v>40</v>
      </c>
      <c r="E17" s="4" t="s">
        <v>102</v>
      </c>
      <c r="F17" s="4" t="s">
        <v>103</v>
      </c>
      <c r="G17" s="4" t="s">
        <v>104</v>
      </c>
      <c r="H17" s="4" t="s">
        <v>44</v>
      </c>
      <c r="I17" s="4" t="s">
        <v>105</v>
      </c>
      <c r="J17" s="5">
        <v>2</v>
      </c>
      <c r="K17" s="6">
        <v>2</v>
      </c>
      <c r="L17" s="7" t="s">
        <v>46</v>
      </c>
      <c r="M17" s="4">
        <v>119980</v>
      </c>
      <c r="N17" s="4" t="s">
        <v>91</v>
      </c>
      <c r="O17" s="4" t="s">
        <v>92</v>
      </c>
      <c r="P17" s="4" t="s">
        <v>49</v>
      </c>
      <c r="Q17" s="4">
        <v>1</v>
      </c>
      <c r="R17" s="4" t="s">
        <v>66</v>
      </c>
      <c r="S17" s="4">
        <v>27579</v>
      </c>
      <c r="T17" s="4" t="s">
        <v>93</v>
      </c>
      <c r="U17" s="4" t="s">
        <v>94</v>
      </c>
      <c r="V17" s="4">
        <v>549493304</v>
      </c>
      <c r="W17" s="4"/>
      <c r="X17" s="8" t="s">
        <v>53</v>
      </c>
      <c r="Y17" s="8" t="s">
        <v>95</v>
      </c>
      <c r="Z17" s="8" t="s">
        <v>55</v>
      </c>
      <c r="AA17" s="8" t="s">
        <v>53</v>
      </c>
      <c r="AB17" s="8" t="s">
        <v>96</v>
      </c>
      <c r="AC17" s="7" t="s">
        <v>97</v>
      </c>
      <c r="AD17" s="9">
        <v>2740</v>
      </c>
      <c r="AE17" s="10">
        <f>ROUND($K$17*$AD$17,2)</f>
        <v>5480</v>
      </c>
    </row>
    <row r="18" spans="1:31" ht="13.5" customHeight="1" thickTop="1">
      <c r="A18" s="19"/>
      <c r="B18" s="19"/>
      <c r="C18" s="1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6" t="s">
        <v>58</v>
      </c>
      <c r="AE18" s="12">
        <f>SUM($AE$15:$AE$17)</f>
        <v>7840</v>
      </c>
    </row>
    <row r="19" spans="1:3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25.5">
      <c r="A20" s="3">
        <v>57569</v>
      </c>
      <c r="B20" s="4"/>
      <c r="C20" s="3">
        <v>170291</v>
      </c>
      <c r="D20" s="4" t="s">
        <v>40</v>
      </c>
      <c r="E20" s="4" t="s">
        <v>106</v>
      </c>
      <c r="F20" s="4" t="s">
        <v>107</v>
      </c>
      <c r="G20" s="4" t="s">
        <v>108</v>
      </c>
      <c r="H20" s="4"/>
      <c r="I20" s="4" t="s">
        <v>109</v>
      </c>
      <c r="J20" s="5">
        <v>2</v>
      </c>
      <c r="K20" s="6">
        <v>2</v>
      </c>
      <c r="L20" s="7" t="s">
        <v>63</v>
      </c>
      <c r="M20" s="4">
        <v>811000</v>
      </c>
      <c r="N20" s="4" t="s">
        <v>110</v>
      </c>
      <c r="O20" s="4" t="s">
        <v>111</v>
      </c>
      <c r="P20" s="4" t="s">
        <v>112</v>
      </c>
      <c r="Q20" s="4"/>
      <c r="R20" s="4" t="s">
        <v>66</v>
      </c>
      <c r="S20" s="4">
        <v>118186</v>
      </c>
      <c r="T20" s="4" t="s">
        <v>113</v>
      </c>
      <c r="U20" s="4" t="s">
        <v>114</v>
      </c>
      <c r="V20" s="4">
        <v>549493000</v>
      </c>
      <c r="W20" s="4" t="s">
        <v>115</v>
      </c>
      <c r="X20" s="8" t="s">
        <v>116</v>
      </c>
      <c r="Y20" s="8" t="s">
        <v>117</v>
      </c>
      <c r="Z20" s="8" t="s">
        <v>55</v>
      </c>
      <c r="AA20" s="8" t="s">
        <v>118</v>
      </c>
      <c r="AB20" s="8" t="s">
        <v>70</v>
      </c>
      <c r="AC20" s="7" t="s">
        <v>119</v>
      </c>
      <c r="AD20" s="9">
        <v>305</v>
      </c>
      <c r="AE20" s="10">
        <f>ROUND($K$20*$AD$20,2)</f>
        <v>610</v>
      </c>
    </row>
    <row r="21" spans="1:31" ht="12.75">
      <c r="A21" s="3">
        <v>57569</v>
      </c>
      <c r="B21" s="4"/>
      <c r="C21" s="3">
        <v>170292</v>
      </c>
      <c r="D21" s="4" t="s">
        <v>40</v>
      </c>
      <c r="E21" s="4" t="s">
        <v>120</v>
      </c>
      <c r="F21" s="4" t="s">
        <v>121</v>
      </c>
      <c r="G21" s="4" t="s">
        <v>122</v>
      </c>
      <c r="H21" s="4" t="s">
        <v>44</v>
      </c>
      <c r="I21" s="4" t="s">
        <v>123</v>
      </c>
      <c r="J21" s="5">
        <v>2</v>
      </c>
      <c r="K21" s="6">
        <v>2</v>
      </c>
      <c r="L21" s="7" t="s">
        <v>63</v>
      </c>
      <c r="M21" s="4">
        <v>811000</v>
      </c>
      <c r="N21" s="4" t="s">
        <v>110</v>
      </c>
      <c r="O21" s="4" t="s">
        <v>111</v>
      </c>
      <c r="P21" s="4" t="s">
        <v>112</v>
      </c>
      <c r="Q21" s="4"/>
      <c r="R21" s="4" t="s">
        <v>66</v>
      </c>
      <c r="S21" s="4">
        <v>118186</v>
      </c>
      <c r="T21" s="4" t="s">
        <v>113</v>
      </c>
      <c r="U21" s="4" t="s">
        <v>114</v>
      </c>
      <c r="V21" s="4">
        <v>549493000</v>
      </c>
      <c r="W21" s="4" t="s">
        <v>115</v>
      </c>
      <c r="X21" s="8" t="s">
        <v>116</v>
      </c>
      <c r="Y21" s="8" t="s">
        <v>117</v>
      </c>
      <c r="Z21" s="8" t="s">
        <v>55</v>
      </c>
      <c r="AA21" s="8" t="s">
        <v>118</v>
      </c>
      <c r="AB21" s="8" t="s">
        <v>70</v>
      </c>
      <c r="AC21" s="7" t="s">
        <v>119</v>
      </c>
      <c r="AD21" s="9">
        <v>390</v>
      </c>
      <c r="AE21" s="10">
        <f>ROUND($K$21*$AD$21,2)</f>
        <v>780</v>
      </c>
    </row>
    <row r="22" spans="1:31" ht="12.75">
      <c r="A22" s="3">
        <v>57569</v>
      </c>
      <c r="B22" s="4"/>
      <c r="C22" s="3">
        <v>170293</v>
      </c>
      <c r="D22" s="4" t="s">
        <v>40</v>
      </c>
      <c r="E22" s="4" t="s">
        <v>124</v>
      </c>
      <c r="F22" s="4" t="s">
        <v>125</v>
      </c>
      <c r="G22" s="4" t="s">
        <v>126</v>
      </c>
      <c r="H22" s="4" t="s">
        <v>44</v>
      </c>
      <c r="I22" s="4" t="s">
        <v>127</v>
      </c>
      <c r="J22" s="5">
        <v>9</v>
      </c>
      <c r="K22" s="6">
        <v>9</v>
      </c>
      <c r="L22" s="7" t="s">
        <v>63</v>
      </c>
      <c r="M22" s="4">
        <v>811000</v>
      </c>
      <c r="N22" s="4" t="s">
        <v>110</v>
      </c>
      <c r="O22" s="4" t="s">
        <v>111</v>
      </c>
      <c r="P22" s="4" t="s">
        <v>112</v>
      </c>
      <c r="Q22" s="4"/>
      <c r="R22" s="4" t="s">
        <v>66</v>
      </c>
      <c r="S22" s="4">
        <v>118186</v>
      </c>
      <c r="T22" s="4" t="s">
        <v>113</v>
      </c>
      <c r="U22" s="4" t="s">
        <v>114</v>
      </c>
      <c r="V22" s="4">
        <v>549493000</v>
      </c>
      <c r="W22" s="4" t="s">
        <v>115</v>
      </c>
      <c r="X22" s="8" t="s">
        <v>116</v>
      </c>
      <c r="Y22" s="8" t="s">
        <v>117</v>
      </c>
      <c r="Z22" s="8" t="s">
        <v>55</v>
      </c>
      <c r="AA22" s="8" t="s">
        <v>118</v>
      </c>
      <c r="AB22" s="8" t="s">
        <v>70</v>
      </c>
      <c r="AC22" s="7" t="s">
        <v>119</v>
      </c>
      <c r="AD22" s="9">
        <v>2740</v>
      </c>
      <c r="AE22" s="10">
        <f>ROUND($K$22*$AD$22,2)</f>
        <v>24660</v>
      </c>
    </row>
    <row r="23" spans="1:31" ht="26.25" thickBot="1">
      <c r="A23" s="3">
        <v>57569</v>
      </c>
      <c r="B23" s="4"/>
      <c r="C23" s="3">
        <v>170314</v>
      </c>
      <c r="D23" s="4" t="s">
        <v>40</v>
      </c>
      <c r="E23" s="4" t="s">
        <v>106</v>
      </c>
      <c r="F23" s="4" t="s">
        <v>107</v>
      </c>
      <c r="G23" s="4" t="s">
        <v>108</v>
      </c>
      <c r="H23" s="4" t="s">
        <v>44</v>
      </c>
      <c r="I23" s="4" t="s">
        <v>109</v>
      </c>
      <c r="J23" s="5">
        <v>2</v>
      </c>
      <c r="K23" s="6">
        <v>2</v>
      </c>
      <c r="L23" s="7" t="s">
        <v>63</v>
      </c>
      <c r="M23" s="4">
        <v>811000</v>
      </c>
      <c r="N23" s="4" t="s">
        <v>110</v>
      </c>
      <c r="O23" s="4" t="s">
        <v>111</v>
      </c>
      <c r="P23" s="4" t="s">
        <v>112</v>
      </c>
      <c r="Q23" s="4"/>
      <c r="R23" s="4" t="s">
        <v>66</v>
      </c>
      <c r="S23" s="4">
        <v>118186</v>
      </c>
      <c r="T23" s="4" t="s">
        <v>113</v>
      </c>
      <c r="U23" s="4" t="s">
        <v>114</v>
      </c>
      <c r="V23" s="4">
        <v>549493000</v>
      </c>
      <c r="W23" s="4" t="s">
        <v>115</v>
      </c>
      <c r="X23" s="8" t="s">
        <v>116</v>
      </c>
      <c r="Y23" s="8" t="s">
        <v>117</v>
      </c>
      <c r="Z23" s="8" t="s">
        <v>55</v>
      </c>
      <c r="AA23" s="8" t="s">
        <v>118</v>
      </c>
      <c r="AB23" s="8" t="s">
        <v>70</v>
      </c>
      <c r="AC23" s="7" t="s">
        <v>119</v>
      </c>
      <c r="AD23" s="9">
        <v>2020</v>
      </c>
      <c r="AE23" s="10">
        <f>ROUND($K$23*$AD$23,2)</f>
        <v>4040</v>
      </c>
    </row>
    <row r="24" spans="1:31" ht="13.5" customHeight="1" thickTop="1">
      <c r="A24" s="19"/>
      <c r="B24" s="19"/>
      <c r="C24" s="1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6" t="s">
        <v>58</v>
      </c>
      <c r="AE24" s="12">
        <f>SUM($AE$20:$AE$23)</f>
        <v>30090</v>
      </c>
    </row>
    <row r="25" spans="1:3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25.5">
      <c r="A26" s="3">
        <v>57581</v>
      </c>
      <c r="B26" s="4"/>
      <c r="C26" s="3">
        <v>170347</v>
      </c>
      <c r="D26" s="4" t="s">
        <v>40</v>
      </c>
      <c r="E26" s="4" t="s">
        <v>128</v>
      </c>
      <c r="F26" s="4" t="s">
        <v>129</v>
      </c>
      <c r="G26" s="4" t="s">
        <v>130</v>
      </c>
      <c r="H26" s="4" t="s">
        <v>44</v>
      </c>
      <c r="I26" s="4" t="s">
        <v>76</v>
      </c>
      <c r="J26" s="5">
        <v>1</v>
      </c>
      <c r="K26" s="6">
        <v>1</v>
      </c>
      <c r="L26" s="7" t="s">
        <v>63</v>
      </c>
      <c r="M26" s="4">
        <v>960000</v>
      </c>
      <c r="N26" s="4" t="s">
        <v>131</v>
      </c>
      <c r="O26" s="4" t="s">
        <v>132</v>
      </c>
      <c r="P26" s="4" t="s">
        <v>133</v>
      </c>
      <c r="Q26" s="4">
        <v>2</v>
      </c>
      <c r="R26" s="4" t="s">
        <v>66</v>
      </c>
      <c r="S26" s="4">
        <v>106950</v>
      </c>
      <c r="T26" s="4" t="s">
        <v>134</v>
      </c>
      <c r="U26" s="4" t="s">
        <v>135</v>
      </c>
      <c r="V26" s="4">
        <v>549494462</v>
      </c>
      <c r="W26" s="4"/>
      <c r="X26" s="8" t="s">
        <v>53</v>
      </c>
      <c r="Y26" s="8" t="s">
        <v>136</v>
      </c>
      <c r="Z26" s="8" t="s">
        <v>55</v>
      </c>
      <c r="AA26" s="8" t="s">
        <v>53</v>
      </c>
      <c r="AB26" s="8" t="s">
        <v>137</v>
      </c>
      <c r="AC26" s="7" t="s">
        <v>138</v>
      </c>
      <c r="AD26" s="9">
        <v>1020</v>
      </c>
      <c r="AE26" s="10">
        <f>ROUND($K$26*$AD$26,2)</f>
        <v>1020</v>
      </c>
    </row>
    <row r="27" spans="1:31" ht="26.25" thickBot="1">
      <c r="A27" s="3">
        <v>57581</v>
      </c>
      <c r="B27" s="4"/>
      <c r="C27" s="3">
        <v>170348</v>
      </c>
      <c r="D27" s="4" t="s">
        <v>40</v>
      </c>
      <c r="E27" s="4" t="s">
        <v>139</v>
      </c>
      <c r="F27" s="4" t="s">
        <v>140</v>
      </c>
      <c r="G27" s="4" t="s">
        <v>141</v>
      </c>
      <c r="H27" s="4" t="s">
        <v>44</v>
      </c>
      <c r="I27" s="4" t="s">
        <v>142</v>
      </c>
      <c r="J27" s="5">
        <v>1</v>
      </c>
      <c r="K27" s="6">
        <v>1</v>
      </c>
      <c r="L27" s="7" t="s">
        <v>63</v>
      </c>
      <c r="M27" s="4">
        <v>960000</v>
      </c>
      <c r="N27" s="4" t="s">
        <v>131</v>
      </c>
      <c r="O27" s="4" t="s">
        <v>132</v>
      </c>
      <c r="P27" s="4" t="s">
        <v>133</v>
      </c>
      <c r="Q27" s="4">
        <v>2</v>
      </c>
      <c r="R27" s="4" t="s">
        <v>66</v>
      </c>
      <c r="S27" s="4">
        <v>106950</v>
      </c>
      <c r="T27" s="4" t="s">
        <v>134</v>
      </c>
      <c r="U27" s="4" t="s">
        <v>135</v>
      </c>
      <c r="V27" s="4">
        <v>549494462</v>
      </c>
      <c r="W27" s="4"/>
      <c r="X27" s="8" t="s">
        <v>53</v>
      </c>
      <c r="Y27" s="8" t="s">
        <v>136</v>
      </c>
      <c r="Z27" s="8" t="s">
        <v>55</v>
      </c>
      <c r="AA27" s="8" t="s">
        <v>53</v>
      </c>
      <c r="AB27" s="8" t="s">
        <v>137</v>
      </c>
      <c r="AC27" s="7" t="s">
        <v>138</v>
      </c>
      <c r="AD27" s="9">
        <v>2200</v>
      </c>
      <c r="AE27" s="10">
        <f>ROUND($K$27*$AD$27,2)</f>
        <v>2200</v>
      </c>
    </row>
    <row r="28" spans="1:31" ht="13.5" customHeight="1" thickTop="1">
      <c r="A28" s="19"/>
      <c r="B28" s="19"/>
      <c r="C28" s="1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6" t="s">
        <v>58</v>
      </c>
      <c r="AE28" s="12">
        <f>SUM($AE$26:$AE$27)</f>
        <v>3220</v>
      </c>
    </row>
    <row r="29" spans="1:3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2.75">
      <c r="A30" s="3">
        <v>57582</v>
      </c>
      <c r="B30" s="4"/>
      <c r="C30" s="3">
        <v>170349</v>
      </c>
      <c r="D30" s="4" t="s">
        <v>40</v>
      </c>
      <c r="E30" s="4" t="s">
        <v>143</v>
      </c>
      <c r="F30" s="4" t="s">
        <v>144</v>
      </c>
      <c r="G30" s="4" t="s">
        <v>145</v>
      </c>
      <c r="H30" s="4" t="s">
        <v>44</v>
      </c>
      <c r="I30" s="4" t="s">
        <v>146</v>
      </c>
      <c r="J30" s="5">
        <v>2</v>
      </c>
      <c r="K30" s="6">
        <v>2</v>
      </c>
      <c r="L30" s="7" t="s">
        <v>46</v>
      </c>
      <c r="M30" s="4">
        <v>110230</v>
      </c>
      <c r="N30" s="4" t="s">
        <v>147</v>
      </c>
      <c r="O30" s="4" t="s">
        <v>148</v>
      </c>
      <c r="P30" s="4" t="s">
        <v>149</v>
      </c>
      <c r="Q30" s="4">
        <v>2</v>
      </c>
      <c r="R30" s="4" t="s">
        <v>150</v>
      </c>
      <c r="S30" s="4">
        <v>1976</v>
      </c>
      <c r="T30" s="4" t="s">
        <v>151</v>
      </c>
      <c r="U30" s="4" t="s">
        <v>152</v>
      </c>
      <c r="V30" s="4">
        <v>532233250</v>
      </c>
      <c r="W30" s="4" t="s">
        <v>153</v>
      </c>
      <c r="X30" s="8" t="s">
        <v>53</v>
      </c>
      <c r="Y30" s="8" t="s">
        <v>154</v>
      </c>
      <c r="Z30" s="8" t="s">
        <v>55</v>
      </c>
      <c r="AA30" s="8" t="s">
        <v>53</v>
      </c>
      <c r="AB30" s="8" t="s">
        <v>84</v>
      </c>
      <c r="AC30" s="7" t="s">
        <v>155</v>
      </c>
      <c r="AD30" s="9">
        <v>1440</v>
      </c>
      <c r="AE30" s="10">
        <f>ROUND($K$30*$AD$30,2)</f>
        <v>2880</v>
      </c>
    </row>
    <row r="31" spans="1:31" ht="12.75">
      <c r="A31" s="3">
        <v>57582</v>
      </c>
      <c r="B31" s="4"/>
      <c r="C31" s="3">
        <v>170350</v>
      </c>
      <c r="D31" s="4" t="s">
        <v>40</v>
      </c>
      <c r="E31" s="4" t="s">
        <v>156</v>
      </c>
      <c r="F31" s="4" t="s">
        <v>157</v>
      </c>
      <c r="G31" s="4" t="s">
        <v>158</v>
      </c>
      <c r="H31" s="4" t="s">
        <v>44</v>
      </c>
      <c r="I31" s="4" t="s">
        <v>146</v>
      </c>
      <c r="J31" s="5">
        <v>2</v>
      </c>
      <c r="K31" s="6">
        <v>2</v>
      </c>
      <c r="L31" s="7" t="s">
        <v>46</v>
      </c>
      <c r="M31" s="4">
        <v>110230</v>
      </c>
      <c r="N31" s="4" t="s">
        <v>147</v>
      </c>
      <c r="O31" s="4" t="s">
        <v>148</v>
      </c>
      <c r="P31" s="4" t="s">
        <v>149</v>
      </c>
      <c r="Q31" s="4">
        <v>2</v>
      </c>
      <c r="R31" s="4" t="s">
        <v>150</v>
      </c>
      <c r="S31" s="4">
        <v>1976</v>
      </c>
      <c r="T31" s="4" t="s">
        <v>151</v>
      </c>
      <c r="U31" s="4" t="s">
        <v>152</v>
      </c>
      <c r="V31" s="4">
        <v>532233250</v>
      </c>
      <c r="W31" s="4" t="s">
        <v>153</v>
      </c>
      <c r="X31" s="8" t="s">
        <v>53</v>
      </c>
      <c r="Y31" s="8" t="s">
        <v>154</v>
      </c>
      <c r="Z31" s="8" t="s">
        <v>55</v>
      </c>
      <c r="AA31" s="8" t="s">
        <v>53</v>
      </c>
      <c r="AB31" s="8" t="s">
        <v>84</v>
      </c>
      <c r="AC31" s="7" t="s">
        <v>155</v>
      </c>
      <c r="AD31" s="9">
        <v>1440</v>
      </c>
      <c r="AE31" s="10">
        <f>ROUND($K$31*$AD$31,2)</f>
        <v>2880</v>
      </c>
    </row>
    <row r="32" spans="1:31" ht="13.5" thickBot="1">
      <c r="A32" s="3">
        <v>57582</v>
      </c>
      <c r="B32" s="4"/>
      <c r="C32" s="3">
        <v>170351</v>
      </c>
      <c r="D32" s="4" t="s">
        <v>40</v>
      </c>
      <c r="E32" s="4" t="s">
        <v>159</v>
      </c>
      <c r="F32" s="4" t="s">
        <v>160</v>
      </c>
      <c r="G32" s="4" t="s">
        <v>161</v>
      </c>
      <c r="H32" s="4" t="s">
        <v>44</v>
      </c>
      <c r="I32" s="4" t="s">
        <v>146</v>
      </c>
      <c r="J32" s="5">
        <v>1</v>
      </c>
      <c r="K32" s="6">
        <v>1</v>
      </c>
      <c r="L32" s="7" t="s">
        <v>46</v>
      </c>
      <c r="M32" s="4">
        <v>110230</v>
      </c>
      <c r="N32" s="4" t="s">
        <v>147</v>
      </c>
      <c r="O32" s="4" t="s">
        <v>148</v>
      </c>
      <c r="P32" s="4" t="s">
        <v>149</v>
      </c>
      <c r="Q32" s="4">
        <v>2</v>
      </c>
      <c r="R32" s="4" t="s">
        <v>150</v>
      </c>
      <c r="S32" s="4">
        <v>1976</v>
      </c>
      <c r="T32" s="4" t="s">
        <v>151</v>
      </c>
      <c r="U32" s="4" t="s">
        <v>152</v>
      </c>
      <c r="V32" s="4">
        <v>532233250</v>
      </c>
      <c r="W32" s="4" t="s">
        <v>153</v>
      </c>
      <c r="X32" s="8" t="s">
        <v>53</v>
      </c>
      <c r="Y32" s="8" t="s">
        <v>154</v>
      </c>
      <c r="Z32" s="8" t="s">
        <v>55</v>
      </c>
      <c r="AA32" s="8" t="s">
        <v>53</v>
      </c>
      <c r="AB32" s="8" t="s">
        <v>84</v>
      </c>
      <c r="AC32" s="7" t="s">
        <v>155</v>
      </c>
      <c r="AD32" s="9">
        <v>1440</v>
      </c>
      <c r="AE32" s="10">
        <f>ROUND($K$32*$AD$32,2)</f>
        <v>1440</v>
      </c>
    </row>
    <row r="33" spans="1:31" ht="13.5" customHeight="1" thickTop="1">
      <c r="A33" s="19"/>
      <c r="B33" s="19"/>
      <c r="C33" s="1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6" t="s">
        <v>58</v>
      </c>
      <c r="AE33" s="12">
        <f>SUM($AE$30:$AE$32)</f>
        <v>7200</v>
      </c>
    </row>
    <row r="34" spans="1:3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3.5" thickBot="1">
      <c r="A35" s="3">
        <v>57605</v>
      </c>
      <c r="B35" s="4" t="s">
        <v>162</v>
      </c>
      <c r="C35" s="3">
        <v>170418</v>
      </c>
      <c r="D35" s="4" t="s">
        <v>40</v>
      </c>
      <c r="E35" s="4" t="s">
        <v>124</v>
      </c>
      <c r="F35" s="4" t="s">
        <v>125</v>
      </c>
      <c r="G35" s="4" t="s">
        <v>126</v>
      </c>
      <c r="H35" s="4" t="s">
        <v>44</v>
      </c>
      <c r="I35" s="4" t="s">
        <v>127</v>
      </c>
      <c r="J35" s="5">
        <v>2</v>
      </c>
      <c r="K35" s="6">
        <v>2</v>
      </c>
      <c r="L35" s="7" t="s">
        <v>63</v>
      </c>
      <c r="M35" s="4">
        <v>560000</v>
      </c>
      <c r="N35" s="4" t="s">
        <v>163</v>
      </c>
      <c r="O35" s="4" t="s">
        <v>164</v>
      </c>
      <c r="P35" s="4" t="s">
        <v>165</v>
      </c>
      <c r="Q35" s="4">
        <v>3</v>
      </c>
      <c r="R35" s="4">
        <v>249</v>
      </c>
      <c r="S35" s="4">
        <v>168497</v>
      </c>
      <c r="T35" s="4" t="s">
        <v>166</v>
      </c>
      <c r="U35" s="4" t="s">
        <v>167</v>
      </c>
      <c r="V35" s="4">
        <v>549494051</v>
      </c>
      <c r="W35" s="4" t="s">
        <v>168</v>
      </c>
      <c r="X35" s="8" t="s">
        <v>169</v>
      </c>
      <c r="Y35" s="8" t="s">
        <v>170</v>
      </c>
      <c r="Z35" s="8" t="s">
        <v>55</v>
      </c>
      <c r="AA35" s="8" t="s">
        <v>53</v>
      </c>
      <c r="AB35" s="8" t="s">
        <v>137</v>
      </c>
      <c r="AC35" s="7" t="s">
        <v>171</v>
      </c>
      <c r="AD35" s="9">
        <v>2740</v>
      </c>
      <c r="AE35" s="10">
        <f>ROUND($K$35*$AD$35,2)</f>
        <v>5480</v>
      </c>
    </row>
    <row r="36" spans="1:31" ht="13.5" customHeight="1" thickTop="1">
      <c r="A36" s="19"/>
      <c r="B36" s="19"/>
      <c r="C36" s="1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6" t="s">
        <v>58</v>
      </c>
      <c r="AE36" s="12">
        <f>SUM($AE$35:$AE$35)</f>
        <v>5480</v>
      </c>
    </row>
    <row r="37" spans="1:3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2.75">
      <c r="A38" s="3">
        <v>57623</v>
      </c>
      <c r="B38" s="4"/>
      <c r="C38" s="3">
        <v>170431</v>
      </c>
      <c r="D38" s="4" t="s">
        <v>86</v>
      </c>
      <c r="E38" s="4" t="s">
        <v>172</v>
      </c>
      <c r="F38" s="4" t="s">
        <v>173</v>
      </c>
      <c r="G38" s="4" t="s">
        <v>174</v>
      </c>
      <c r="H38" s="4" t="s">
        <v>44</v>
      </c>
      <c r="I38" s="4" t="s">
        <v>175</v>
      </c>
      <c r="J38" s="5">
        <v>1</v>
      </c>
      <c r="K38" s="6">
        <v>1</v>
      </c>
      <c r="L38" s="7" t="s">
        <v>63</v>
      </c>
      <c r="M38" s="4">
        <v>311010</v>
      </c>
      <c r="N38" s="4" t="s">
        <v>176</v>
      </c>
      <c r="O38" s="4" t="s">
        <v>177</v>
      </c>
      <c r="P38" s="4" t="s">
        <v>178</v>
      </c>
      <c r="Q38" s="4">
        <v>3</v>
      </c>
      <c r="R38" s="4" t="s">
        <v>179</v>
      </c>
      <c r="S38" s="4">
        <v>204410</v>
      </c>
      <c r="T38" s="4" t="s">
        <v>180</v>
      </c>
      <c r="U38" s="4" t="s">
        <v>181</v>
      </c>
      <c r="V38" s="4">
        <v>549493744</v>
      </c>
      <c r="W38" s="4"/>
      <c r="X38" s="8" t="s">
        <v>53</v>
      </c>
      <c r="Y38" s="8" t="s">
        <v>182</v>
      </c>
      <c r="Z38" s="8" t="s">
        <v>55</v>
      </c>
      <c r="AA38" s="8" t="s">
        <v>53</v>
      </c>
      <c r="AB38" s="8" t="s">
        <v>84</v>
      </c>
      <c r="AC38" s="7" t="s">
        <v>183</v>
      </c>
      <c r="AD38" s="9">
        <v>290</v>
      </c>
      <c r="AE38" s="10">
        <f>ROUND($K$38*$AD$38,2)</f>
        <v>290</v>
      </c>
    </row>
    <row r="39" spans="1:31" ht="12.75">
      <c r="A39" s="3">
        <v>57623</v>
      </c>
      <c r="B39" s="4"/>
      <c r="C39" s="3">
        <v>170432</v>
      </c>
      <c r="D39" s="4" t="s">
        <v>86</v>
      </c>
      <c r="E39" s="4" t="s">
        <v>184</v>
      </c>
      <c r="F39" s="4" t="s">
        <v>185</v>
      </c>
      <c r="G39" s="4" t="s">
        <v>186</v>
      </c>
      <c r="H39" s="4" t="s">
        <v>44</v>
      </c>
      <c r="I39" s="4" t="s">
        <v>187</v>
      </c>
      <c r="J39" s="5">
        <v>1</v>
      </c>
      <c r="K39" s="6">
        <v>1</v>
      </c>
      <c r="L39" s="7" t="s">
        <v>63</v>
      </c>
      <c r="M39" s="4">
        <v>311010</v>
      </c>
      <c r="N39" s="4" t="s">
        <v>176</v>
      </c>
      <c r="O39" s="4" t="s">
        <v>177</v>
      </c>
      <c r="P39" s="4" t="s">
        <v>178</v>
      </c>
      <c r="Q39" s="4">
        <v>3</v>
      </c>
      <c r="R39" s="4" t="s">
        <v>179</v>
      </c>
      <c r="S39" s="4">
        <v>204410</v>
      </c>
      <c r="T39" s="4" t="s">
        <v>180</v>
      </c>
      <c r="U39" s="4" t="s">
        <v>181</v>
      </c>
      <c r="V39" s="4">
        <v>549493744</v>
      </c>
      <c r="W39" s="4"/>
      <c r="X39" s="8" t="s">
        <v>53</v>
      </c>
      <c r="Y39" s="8" t="s">
        <v>182</v>
      </c>
      <c r="Z39" s="8" t="s">
        <v>55</v>
      </c>
      <c r="AA39" s="8" t="s">
        <v>53</v>
      </c>
      <c r="AB39" s="8" t="s">
        <v>84</v>
      </c>
      <c r="AC39" s="7" t="s">
        <v>183</v>
      </c>
      <c r="AD39" s="9">
        <v>290</v>
      </c>
      <c r="AE39" s="10">
        <f>ROUND($K$39*$AD$39,2)</f>
        <v>290</v>
      </c>
    </row>
    <row r="40" spans="1:31" ht="12.75">
      <c r="A40" s="3">
        <v>57623</v>
      </c>
      <c r="B40" s="4"/>
      <c r="C40" s="3">
        <v>170433</v>
      </c>
      <c r="D40" s="4" t="s">
        <v>86</v>
      </c>
      <c r="E40" s="4" t="s">
        <v>188</v>
      </c>
      <c r="F40" s="4" t="s">
        <v>189</v>
      </c>
      <c r="G40" s="4" t="s">
        <v>190</v>
      </c>
      <c r="H40" s="4" t="s">
        <v>44</v>
      </c>
      <c r="I40" s="4" t="s">
        <v>187</v>
      </c>
      <c r="J40" s="5">
        <v>1</v>
      </c>
      <c r="K40" s="6">
        <v>1</v>
      </c>
      <c r="L40" s="7" t="s">
        <v>63</v>
      </c>
      <c r="M40" s="4">
        <v>311010</v>
      </c>
      <c r="N40" s="4" t="s">
        <v>176</v>
      </c>
      <c r="O40" s="4" t="s">
        <v>177</v>
      </c>
      <c r="P40" s="4" t="s">
        <v>178</v>
      </c>
      <c r="Q40" s="4">
        <v>3</v>
      </c>
      <c r="R40" s="4" t="s">
        <v>179</v>
      </c>
      <c r="S40" s="4">
        <v>204410</v>
      </c>
      <c r="T40" s="4" t="s">
        <v>180</v>
      </c>
      <c r="U40" s="4" t="s">
        <v>181</v>
      </c>
      <c r="V40" s="4">
        <v>549493744</v>
      </c>
      <c r="W40" s="4"/>
      <c r="X40" s="8" t="s">
        <v>53</v>
      </c>
      <c r="Y40" s="8" t="s">
        <v>182</v>
      </c>
      <c r="Z40" s="8" t="s">
        <v>55</v>
      </c>
      <c r="AA40" s="8" t="s">
        <v>53</v>
      </c>
      <c r="AB40" s="8" t="s">
        <v>84</v>
      </c>
      <c r="AC40" s="7" t="s">
        <v>183</v>
      </c>
      <c r="AD40" s="9">
        <v>290</v>
      </c>
      <c r="AE40" s="10">
        <f>ROUND($K$40*$AD$40,2)</f>
        <v>290</v>
      </c>
    </row>
    <row r="41" spans="1:31" ht="12.75">
      <c r="A41" s="3">
        <v>57623</v>
      </c>
      <c r="B41" s="4"/>
      <c r="C41" s="3">
        <v>170434</v>
      </c>
      <c r="D41" s="4" t="s">
        <v>86</v>
      </c>
      <c r="E41" s="4" t="s">
        <v>191</v>
      </c>
      <c r="F41" s="4" t="s">
        <v>192</v>
      </c>
      <c r="G41" s="4" t="s">
        <v>193</v>
      </c>
      <c r="H41" s="4" t="s">
        <v>44</v>
      </c>
      <c r="I41" s="4" t="s">
        <v>187</v>
      </c>
      <c r="J41" s="5">
        <v>1</v>
      </c>
      <c r="K41" s="6">
        <v>1</v>
      </c>
      <c r="L41" s="7" t="s">
        <v>63</v>
      </c>
      <c r="M41" s="4">
        <v>311010</v>
      </c>
      <c r="N41" s="4" t="s">
        <v>176</v>
      </c>
      <c r="O41" s="4" t="s">
        <v>177</v>
      </c>
      <c r="P41" s="4" t="s">
        <v>178</v>
      </c>
      <c r="Q41" s="4">
        <v>3</v>
      </c>
      <c r="R41" s="4" t="s">
        <v>179</v>
      </c>
      <c r="S41" s="4">
        <v>204410</v>
      </c>
      <c r="T41" s="4" t="s">
        <v>180</v>
      </c>
      <c r="U41" s="4" t="s">
        <v>181</v>
      </c>
      <c r="V41" s="4">
        <v>549493744</v>
      </c>
      <c r="W41" s="4"/>
      <c r="X41" s="8" t="s">
        <v>53</v>
      </c>
      <c r="Y41" s="8" t="s">
        <v>182</v>
      </c>
      <c r="Z41" s="8" t="s">
        <v>55</v>
      </c>
      <c r="AA41" s="8" t="s">
        <v>53</v>
      </c>
      <c r="AB41" s="8" t="s">
        <v>84</v>
      </c>
      <c r="AC41" s="7" t="s">
        <v>183</v>
      </c>
      <c r="AD41" s="9">
        <v>290</v>
      </c>
      <c r="AE41" s="10">
        <f>ROUND($K$41*$AD$41,2)</f>
        <v>290</v>
      </c>
    </row>
    <row r="42" spans="1:31" ht="13.5" thickBot="1">
      <c r="A42" s="3">
        <v>57623</v>
      </c>
      <c r="B42" s="4"/>
      <c r="C42" s="3">
        <v>171119</v>
      </c>
      <c r="D42" s="4" t="s">
        <v>40</v>
      </c>
      <c r="E42" s="4" t="s">
        <v>194</v>
      </c>
      <c r="F42" s="4" t="s">
        <v>195</v>
      </c>
      <c r="G42" s="4" t="s">
        <v>196</v>
      </c>
      <c r="H42" s="4" t="s">
        <v>44</v>
      </c>
      <c r="I42" s="4" t="s">
        <v>76</v>
      </c>
      <c r="J42" s="5">
        <v>1</v>
      </c>
      <c r="K42" s="6">
        <v>1</v>
      </c>
      <c r="L42" s="7" t="s">
        <v>63</v>
      </c>
      <c r="M42" s="4">
        <v>311010</v>
      </c>
      <c r="N42" s="4" t="s">
        <v>176</v>
      </c>
      <c r="O42" s="4" t="s">
        <v>177</v>
      </c>
      <c r="P42" s="4" t="s">
        <v>178</v>
      </c>
      <c r="Q42" s="4">
        <v>3</v>
      </c>
      <c r="R42" s="4" t="s">
        <v>179</v>
      </c>
      <c r="S42" s="4">
        <v>204410</v>
      </c>
      <c r="T42" s="4" t="s">
        <v>180</v>
      </c>
      <c r="U42" s="4" t="s">
        <v>181</v>
      </c>
      <c r="V42" s="4">
        <v>549493744</v>
      </c>
      <c r="W42" s="4"/>
      <c r="X42" s="8" t="s">
        <v>53</v>
      </c>
      <c r="Y42" s="8" t="s">
        <v>182</v>
      </c>
      <c r="Z42" s="8" t="s">
        <v>55</v>
      </c>
      <c r="AA42" s="8" t="s">
        <v>53</v>
      </c>
      <c r="AB42" s="8" t="s">
        <v>84</v>
      </c>
      <c r="AC42" s="7" t="s">
        <v>183</v>
      </c>
      <c r="AD42" s="9">
        <v>1020</v>
      </c>
      <c r="AE42" s="10">
        <f>ROUND($K$42*$AD$42,2)</f>
        <v>1020</v>
      </c>
    </row>
    <row r="43" spans="1:31" ht="13.5" customHeight="1" thickTop="1">
      <c r="A43" s="19"/>
      <c r="B43" s="19"/>
      <c r="C43" s="1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6" t="s">
        <v>58</v>
      </c>
      <c r="AE43" s="12">
        <f>SUM($AE$38:$AE$42)</f>
        <v>2180</v>
      </c>
    </row>
    <row r="44" spans="1:3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2.75">
      <c r="A45" s="3">
        <v>57659</v>
      </c>
      <c r="B45" s="4" t="s">
        <v>197</v>
      </c>
      <c r="C45" s="3">
        <v>170425</v>
      </c>
      <c r="D45" s="4" t="s">
        <v>40</v>
      </c>
      <c r="E45" s="4" t="s">
        <v>198</v>
      </c>
      <c r="F45" s="4" t="s">
        <v>199</v>
      </c>
      <c r="G45" s="4" t="s">
        <v>200</v>
      </c>
      <c r="H45" s="4" t="s">
        <v>44</v>
      </c>
      <c r="I45" s="4" t="s">
        <v>146</v>
      </c>
      <c r="J45" s="5">
        <v>1</v>
      </c>
      <c r="K45" s="6">
        <v>1</v>
      </c>
      <c r="L45" s="7" t="s">
        <v>63</v>
      </c>
      <c r="M45" s="4">
        <v>212300</v>
      </c>
      <c r="N45" s="4" t="s">
        <v>201</v>
      </c>
      <c r="O45" s="4" t="s">
        <v>202</v>
      </c>
      <c r="P45" s="4" t="s">
        <v>203</v>
      </c>
      <c r="Q45" s="4">
        <v>3</v>
      </c>
      <c r="R45" s="4" t="s">
        <v>204</v>
      </c>
      <c r="S45" s="4">
        <v>115612</v>
      </c>
      <c r="T45" s="4" t="s">
        <v>205</v>
      </c>
      <c r="U45" s="4" t="s">
        <v>206</v>
      </c>
      <c r="V45" s="4">
        <v>549493603</v>
      </c>
      <c r="W45" s="4"/>
      <c r="X45" s="8" t="s">
        <v>207</v>
      </c>
      <c r="Y45" s="8" t="s">
        <v>208</v>
      </c>
      <c r="Z45" s="8" t="s">
        <v>55</v>
      </c>
      <c r="AA45" s="8" t="s">
        <v>118</v>
      </c>
      <c r="AB45" s="8" t="s">
        <v>209</v>
      </c>
      <c r="AC45" s="7" t="s">
        <v>210</v>
      </c>
      <c r="AD45" s="9">
        <v>1440</v>
      </c>
      <c r="AE45" s="10">
        <f>ROUND($K$45*$AD$45,2)</f>
        <v>1440</v>
      </c>
    </row>
    <row r="46" spans="1:31" ht="12.75">
      <c r="A46" s="3">
        <v>57659</v>
      </c>
      <c r="B46" s="4" t="s">
        <v>197</v>
      </c>
      <c r="C46" s="3">
        <v>170426</v>
      </c>
      <c r="D46" s="4" t="s">
        <v>40</v>
      </c>
      <c r="E46" s="4" t="s">
        <v>211</v>
      </c>
      <c r="F46" s="4" t="s">
        <v>212</v>
      </c>
      <c r="G46" s="4" t="s">
        <v>213</v>
      </c>
      <c r="H46" s="4" t="s">
        <v>44</v>
      </c>
      <c r="I46" s="4" t="s">
        <v>214</v>
      </c>
      <c r="J46" s="5">
        <v>1</v>
      </c>
      <c r="K46" s="6">
        <v>1</v>
      </c>
      <c r="L46" s="7" t="s">
        <v>63</v>
      </c>
      <c r="M46" s="4">
        <v>212300</v>
      </c>
      <c r="N46" s="4" t="s">
        <v>201</v>
      </c>
      <c r="O46" s="4" t="s">
        <v>202</v>
      </c>
      <c r="P46" s="4" t="s">
        <v>203</v>
      </c>
      <c r="Q46" s="4">
        <v>3</v>
      </c>
      <c r="R46" s="4" t="s">
        <v>204</v>
      </c>
      <c r="S46" s="4">
        <v>115612</v>
      </c>
      <c r="T46" s="4" t="s">
        <v>205</v>
      </c>
      <c r="U46" s="4" t="s">
        <v>206</v>
      </c>
      <c r="V46" s="4">
        <v>549493603</v>
      </c>
      <c r="W46" s="4"/>
      <c r="X46" s="8" t="s">
        <v>207</v>
      </c>
      <c r="Y46" s="8" t="s">
        <v>208</v>
      </c>
      <c r="Z46" s="8" t="s">
        <v>55</v>
      </c>
      <c r="AA46" s="8" t="s">
        <v>118</v>
      </c>
      <c r="AB46" s="8" t="s">
        <v>209</v>
      </c>
      <c r="AC46" s="7" t="s">
        <v>210</v>
      </c>
      <c r="AD46" s="9">
        <v>1380</v>
      </c>
      <c r="AE46" s="10">
        <f>ROUND($K$46*$AD$46,2)</f>
        <v>1380</v>
      </c>
    </row>
    <row r="47" spans="1:31" ht="12.75">
      <c r="A47" s="3">
        <v>57659</v>
      </c>
      <c r="B47" s="4" t="s">
        <v>197</v>
      </c>
      <c r="C47" s="3">
        <v>170467</v>
      </c>
      <c r="D47" s="4" t="s">
        <v>40</v>
      </c>
      <c r="E47" s="4" t="s">
        <v>215</v>
      </c>
      <c r="F47" s="4" t="s">
        <v>216</v>
      </c>
      <c r="G47" s="4" t="s">
        <v>217</v>
      </c>
      <c r="H47" s="4" t="s">
        <v>44</v>
      </c>
      <c r="I47" s="4" t="s">
        <v>146</v>
      </c>
      <c r="J47" s="5">
        <v>1</v>
      </c>
      <c r="K47" s="6">
        <v>1</v>
      </c>
      <c r="L47" s="7" t="s">
        <v>63</v>
      </c>
      <c r="M47" s="4">
        <v>212300</v>
      </c>
      <c r="N47" s="4" t="s">
        <v>201</v>
      </c>
      <c r="O47" s="4" t="s">
        <v>202</v>
      </c>
      <c r="P47" s="4" t="s">
        <v>203</v>
      </c>
      <c r="Q47" s="4">
        <v>3</v>
      </c>
      <c r="R47" s="4" t="s">
        <v>204</v>
      </c>
      <c r="S47" s="4">
        <v>115612</v>
      </c>
      <c r="T47" s="4" t="s">
        <v>205</v>
      </c>
      <c r="U47" s="4" t="s">
        <v>206</v>
      </c>
      <c r="V47" s="4">
        <v>549493603</v>
      </c>
      <c r="W47" s="4"/>
      <c r="X47" s="8" t="s">
        <v>207</v>
      </c>
      <c r="Y47" s="8" t="s">
        <v>208</v>
      </c>
      <c r="Z47" s="8" t="s">
        <v>55</v>
      </c>
      <c r="AA47" s="8" t="s">
        <v>118</v>
      </c>
      <c r="AB47" s="8" t="s">
        <v>209</v>
      </c>
      <c r="AC47" s="7" t="s">
        <v>210</v>
      </c>
      <c r="AD47" s="9">
        <v>1440</v>
      </c>
      <c r="AE47" s="10">
        <f>ROUND($K$47*$AD$47,2)</f>
        <v>1440</v>
      </c>
    </row>
    <row r="48" spans="1:31" ht="12.75">
      <c r="A48" s="3">
        <v>57659</v>
      </c>
      <c r="B48" s="4" t="s">
        <v>197</v>
      </c>
      <c r="C48" s="3">
        <v>170487</v>
      </c>
      <c r="D48" s="4" t="s">
        <v>40</v>
      </c>
      <c r="E48" s="4" t="s">
        <v>218</v>
      </c>
      <c r="F48" s="4" t="s">
        <v>219</v>
      </c>
      <c r="G48" s="4" t="s">
        <v>220</v>
      </c>
      <c r="H48" s="4" t="s">
        <v>44</v>
      </c>
      <c r="I48" s="4" t="s">
        <v>146</v>
      </c>
      <c r="J48" s="5">
        <v>1</v>
      </c>
      <c r="K48" s="6">
        <v>1</v>
      </c>
      <c r="L48" s="7" t="s">
        <v>63</v>
      </c>
      <c r="M48" s="4">
        <v>212300</v>
      </c>
      <c r="N48" s="4" t="s">
        <v>201</v>
      </c>
      <c r="O48" s="4" t="s">
        <v>202</v>
      </c>
      <c r="P48" s="4" t="s">
        <v>203</v>
      </c>
      <c r="Q48" s="4">
        <v>3</v>
      </c>
      <c r="R48" s="4" t="s">
        <v>204</v>
      </c>
      <c r="S48" s="4">
        <v>115612</v>
      </c>
      <c r="T48" s="4" t="s">
        <v>205</v>
      </c>
      <c r="U48" s="4" t="s">
        <v>206</v>
      </c>
      <c r="V48" s="4">
        <v>549493603</v>
      </c>
      <c r="W48" s="4"/>
      <c r="X48" s="8" t="s">
        <v>207</v>
      </c>
      <c r="Y48" s="8" t="s">
        <v>208</v>
      </c>
      <c r="Z48" s="8" t="s">
        <v>55</v>
      </c>
      <c r="AA48" s="8" t="s">
        <v>118</v>
      </c>
      <c r="AB48" s="8" t="s">
        <v>209</v>
      </c>
      <c r="AC48" s="7" t="s">
        <v>210</v>
      </c>
      <c r="AD48" s="9">
        <v>1440</v>
      </c>
      <c r="AE48" s="10">
        <f>ROUND($K$48*$AD$48,2)</f>
        <v>1440</v>
      </c>
    </row>
    <row r="49" spans="1:31" ht="12.75">
      <c r="A49" s="3">
        <v>57659</v>
      </c>
      <c r="B49" s="4" t="s">
        <v>197</v>
      </c>
      <c r="C49" s="3">
        <v>170488</v>
      </c>
      <c r="D49" s="4" t="s">
        <v>40</v>
      </c>
      <c r="E49" s="4" t="s">
        <v>221</v>
      </c>
      <c r="F49" s="4" t="s">
        <v>222</v>
      </c>
      <c r="G49" s="4" t="s">
        <v>223</v>
      </c>
      <c r="H49" s="4" t="s">
        <v>44</v>
      </c>
      <c r="I49" s="4" t="s">
        <v>224</v>
      </c>
      <c r="J49" s="5">
        <v>7</v>
      </c>
      <c r="K49" s="6">
        <v>7</v>
      </c>
      <c r="L49" s="7" t="s">
        <v>63</v>
      </c>
      <c r="M49" s="4">
        <v>212300</v>
      </c>
      <c r="N49" s="4" t="s">
        <v>201</v>
      </c>
      <c r="O49" s="4" t="s">
        <v>202</v>
      </c>
      <c r="P49" s="4" t="s">
        <v>203</v>
      </c>
      <c r="Q49" s="4">
        <v>3</v>
      </c>
      <c r="R49" s="4" t="s">
        <v>204</v>
      </c>
      <c r="S49" s="4">
        <v>115612</v>
      </c>
      <c r="T49" s="4" t="s">
        <v>205</v>
      </c>
      <c r="U49" s="4" t="s">
        <v>206</v>
      </c>
      <c r="V49" s="4">
        <v>549493603</v>
      </c>
      <c r="W49" s="4"/>
      <c r="X49" s="8" t="s">
        <v>207</v>
      </c>
      <c r="Y49" s="8" t="s">
        <v>208</v>
      </c>
      <c r="Z49" s="8" t="s">
        <v>55</v>
      </c>
      <c r="AA49" s="8" t="s">
        <v>118</v>
      </c>
      <c r="AB49" s="8" t="s">
        <v>209</v>
      </c>
      <c r="AC49" s="7" t="s">
        <v>210</v>
      </c>
      <c r="AD49" s="9">
        <v>390</v>
      </c>
      <c r="AE49" s="10">
        <f>ROUND($K$49*$AD$49,2)</f>
        <v>2730</v>
      </c>
    </row>
    <row r="50" spans="1:31" ht="13.5" thickBot="1">
      <c r="A50" s="3">
        <v>57659</v>
      </c>
      <c r="B50" s="4" t="s">
        <v>197</v>
      </c>
      <c r="C50" s="3">
        <v>170489</v>
      </c>
      <c r="D50" s="4" t="s">
        <v>40</v>
      </c>
      <c r="E50" s="4" t="s">
        <v>221</v>
      </c>
      <c r="F50" s="4" t="s">
        <v>222</v>
      </c>
      <c r="G50" s="4" t="s">
        <v>223</v>
      </c>
      <c r="H50" s="4"/>
      <c r="I50" s="4" t="s">
        <v>224</v>
      </c>
      <c r="J50" s="5">
        <v>3</v>
      </c>
      <c r="K50" s="6">
        <v>3</v>
      </c>
      <c r="L50" s="7" t="s">
        <v>63</v>
      </c>
      <c r="M50" s="4">
        <v>212300</v>
      </c>
      <c r="N50" s="4" t="s">
        <v>201</v>
      </c>
      <c r="O50" s="4" t="s">
        <v>202</v>
      </c>
      <c r="P50" s="4" t="s">
        <v>203</v>
      </c>
      <c r="Q50" s="4">
        <v>3</v>
      </c>
      <c r="R50" s="4" t="s">
        <v>204</v>
      </c>
      <c r="S50" s="4">
        <v>115612</v>
      </c>
      <c r="T50" s="4" t="s">
        <v>205</v>
      </c>
      <c r="U50" s="4" t="s">
        <v>206</v>
      </c>
      <c r="V50" s="4">
        <v>549493603</v>
      </c>
      <c r="W50" s="4"/>
      <c r="X50" s="8" t="s">
        <v>207</v>
      </c>
      <c r="Y50" s="8" t="s">
        <v>208</v>
      </c>
      <c r="Z50" s="8" t="s">
        <v>55</v>
      </c>
      <c r="AA50" s="8" t="s">
        <v>118</v>
      </c>
      <c r="AB50" s="8" t="s">
        <v>209</v>
      </c>
      <c r="AC50" s="7" t="s">
        <v>210</v>
      </c>
      <c r="AD50" s="9">
        <v>360</v>
      </c>
      <c r="AE50" s="10">
        <f>ROUND($K$50*$AD$50,2)</f>
        <v>1080</v>
      </c>
    </row>
    <row r="51" spans="1:31" ht="13.5" customHeight="1" thickTop="1">
      <c r="A51" s="19"/>
      <c r="B51" s="19"/>
      <c r="C51" s="1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6" t="s">
        <v>58</v>
      </c>
      <c r="AE51" s="12">
        <f>SUM($AE$45:$AE$50)</f>
        <v>9510</v>
      </c>
    </row>
    <row r="52" spans="1:3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25.5">
      <c r="A53" s="3">
        <v>57681</v>
      </c>
      <c r="B53" s="4"/>
      <c r="C53" s="3">
        <v>170534</v>
      </c>
      <c r="D53" s="4" t="s">
        <v>40</v>
      </c>
      <c r="E53" s="4" t="s">
        <v>120</v>
      </c>
      <c r="F53" s="4" t="s">
        <v>121</v>
      </c>
      <c r="G53" s="4" t="s">
        <v>122</v>
      </c>
      <c r="H53" s="4" t="s">
        <v>44</v>
      </c>
      <c r="I53" s="4" t="s">
        <v>123</v>
      </c>
      <c r="J53" s="5">
        <v>2</v>
      </c>
      <c r="K53" s="6">
        <v>2</v>
      </c>
      <c r="L53" s="7" t="s">
        <v>63</v>
      </c>
      <c r="M53" s="4">
        <v>220000</v>
      </c>
      <c r="N53" s="4" t="s">
        <v>225</v>
      </c>
      <c r="O53" s="4" t="s">
        <v>226</v>
      </c>
      <c r="P53" s="4" t="s">
        <v>227</v>
      </c>
      <c r="Q53" s="4">
        <v>0</v>
      </c>
      <c r="R53" s="4" t="s">
        <v>66</v>
      </c>
      <c r="S53" s="4">
        <v>1589</v>
      </c>
      <c r="T53" s="4" t="s">
        <v>228</v>
      </c>
      <c r="U53" s="4" t="s">
        <v>229</v>
      </c>
      <c r="V53" s="4">
        <v>549498043</v>
      </c>
      <c r="W53" s="4" t="s">
        <v>230</v>
      </c>
      <c r="X53" s="8" t="s">
        <v>53</v>
      </c>
      <c r="Y53" s="8" t="s">
        <v>231</v>
      </c>
      <c r="Z53" s="8" t="s">
        <v>55</v>
      </c>
      <c r="AA53" s="8" t="s">
        <v>53</v>
      </c>
      <c r="AB53" s="8" t="s">
        <v>70</v>
      </c>
      <c r="AC53" s="7" t="s">
        <v>232</v>
      </c>
      <c r="AD53" s="9">
        <v>390</v>
      </c>
      <c r="AE53" s="10">
        <f>ROUND($K$53*$AD$53,2)</f>
        <v>780</v>
      </c>
    </row>
    <row r="54" spans="1:31" ht="12.75">
      <c r="A54" s="3">
        <v>57681</v>
      </c>
      <c r="B54" s="4"/>
      <c r="C54" s="3">
        <v>170535</v>
      </c>
      <c r="D54" s="4" t="s">
        <v>40</v>
      </c>
      <c r="E54" s="4" t="s">
        <v>233</v>
      </c>
      <c r="F54" s="4" t="s">
        <v>42</v>
      </c>
      <c r="G54" s="4" t="s">
        <v>43</v>
      </c>
      <c r="H54" s="4" t="s">
        <v>44</v>
      </c>
      <c r="I54" s="4" t="s">
        <v>234</v>
      </c>
      <c r="J54" s="5">
        <v>6</v>
      </c>
      <c r="K54" s="6">
        <v>6</v>
      </c>
      <c r="L54" s="7" t="s">
        <v>63</v>
      </c>
      <c r="M54" s="4">
        <v>220000</v>
      </c>
      <c r="N54" s="4" t="s">
        <v>225</v>
      </c>
      <c r="O54" s="4" t="s">
        <v>226</v>
      </c>
      <c r="P54" s="4" t="s">
        <v>227</v>
      </c>
      <c r="Q54" s="4">
        <v>0</v>
      </c>
      <c r="R54" s="4" t="s">
        <v>66</v>
      </c>
      <c r="S54" s="4">
        <v>1589</v>
      </c>
      <c r="T54" s="4" t="s">
        <v>228</v>
      </c>
      <c r="U54" s="4" t="s">
        <v>229</v>
      </c>
      <c r="V54" s="4">
        <v>549498043</v>
      </c>
      <c r="W54" s="4"/>
      <c r="X54" s="8" t="s">
        <v>53</v>
      </c>
      <c r="Y54" s="8" t="s">
        <v>231</v>
      </c>
      <c r="Z54" s="8" t="s">
        <v>55</v>
      </c>
      <c r="AA54" s="8" t="s">
        <v>53</v>
      </c>
      <c r="AB54" s="8" t="s">
        <v>70</v>
      </c>
      <c r="AC54" s="7" t="s">
        <v>232</v>
      </c>
      <c r="AD54" s="9">
        <v>1920</v>
      </c>
      <c r="AE54" s="10">
        <f>ROUND($K$54*$AD$54,2)</f>
        <v>11520</v>
      </c>
    </row>
    <row r="55" spans="1:31" ht="13.5" thickBot="1">
      <c r="A55" s="3">
        <v>57681</v>
      </c>
      <c r="B55" s="4"/>
      <c r="C55" s="3">
        <v>170765</v>
      </c>
      <c r="D55" s="4" t="s">
        <v>40</v>
      </c>
      <c r="E55" s="4" t="s">
        <v>235</v>
      </c>
      <c r="F55" s="4" t="s">
        <v>236</v>
      </c>
      <c r="G55" s="4" t="s">
        <v>237</v>
      </c>
      <c r="H55" s="4" t="s">
        <v>44</v>
      </c>
      <c r="I55" s="4" t="s">
        <v>238</v>
      </c>
      <c r="J55" s="5">
        <v>2</v>
      </c>
      <c r="K55" s="6">
        <v>2</v>
      </c>
      <c r="L55" s="7" t="s">
        <v>63</v>
      </c>
      <c r="M55" s="4">
        <v>220000</v>
      </c>
      <c r="N55" s="4" t="s">
        <v>225</v>
      </c>
      <c r="O55" s="4" t="s">
        <v>226</v>
      </c>
      <c r="P55" s="4" t="s">
        <v>227</v>
      </c>
      <c r="Q55" s="4">
        <v>0</v>
      </c>
      <c r="R55" s="4" t="s">
        <v>66</v>
      </c>
      <c r="S55" s="4">
        <v>1589</v>
      </c>
      <c r="T55" s="4" t="s">
        <v>228</v>
      </c>
      <c r="U55" s="4" t="s">
        <v>229</v>
      </c>
      <c r="V55" s="4">
        <v>549498043</v>
      </c>
      <c r="W55" s="4"/>
      <c r="X55" s="8" t="s">
        <v>53</v>
      </c>
      <c r="Y55" s="8" t="s">
        <v>231</v>
      </c>
      <c r="Z55" s="8" t="s">
        <v>55</v>
      </c>
      <c r="AA55" s="8" t="s">
        <v>53</v>
      </c>
      <c r="AB55" s="8" t="s">
        <v>70</v>
      </c>
      <c r="AC55" s="7" t="s">
        <v>232</v>
      </c>
      <c r="AD55" s="9">
        <v>990</v>
      </c>
      <c r="AE55" s="10">
        <f>ROUND($K$55*$AD$55,2)</f>
        <v>1980</v>
      </c>
    </row>
    <row r="56" spans="1:31" ht="13.5" customHeight="1" thickTop="1">
      <c r="A56" s="19"/>
      <c r="B56" s="19"/>
      <c r="C56" s="1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6" t="s">
        <v>58</v>
      </c>
      <c r="AE56" s="12">
        <f>SUM($AE$53:$AE$55)</f>
        <v>14280</v>
      </c>
    </row>
    <row r="57" spans="1:3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2.75">
      <c r="A58" s="3">
        <v>57704</v>
      </c>
      <c r="B58" s="4" t="s">
        <v>239</v>
      </c>
      <c r="C58" s="3">
        <v>170598</v>
      </c>
      <c r="D58" s="4" t="s">
        <v>86</v>
      </c>
      <c r="E58" s="4" t="s">
        <v>240</v>
      </c>
      <c r="F58" s="4" t="s">
        <v>241</v>
      </c>
      <c r="G58" s="4" t="s">
        <v>242</v>
      </c>
      <c r="H58" s="4" t="s">
        <v>44</v>
      </c>
      <c r="I58" s="4" t="s">
        <v>214</v>
      </c>
      <c r="J58" s="5">
        <v>1</v>
      </c>
      <c r="K58" s="6">
        <v>1</v>
      </c>
      <c r="L58" s="7" t="s">
        <v>63</v>
      </c>
      <c r="M58" s="4">
        <v>560000</v>
      </c>
      <c r="N58" s="4" t="s">
        <v>163</v>
      </c>
      <c r="O58" s="4" t="s">
        <v>164</v>
      </c>
      <c r="P58" s="4" t="s">
        <v>165</v>
      </c>
      <c r="Q58" s="4">
        <v>3</v>
      </c>
      <c r="R58" s="4">
        <v>249</v>
      </c>
      <c r="S58" s="4">
        <v>168497</v>
      </c>
      <c r="T58" s="4" t="s">
        <v>166</v>
      </c>
      <c r="U58" s="4" t="s">
        <v>167</v>
      </c>
      <c r="V58" s="4">
        <v>549494051</v>
      </c>
      <c r="W58" s="4" t="s">
        <v>168</v>
      </c>
      <c r="X58" s="8" t="s">
        <v>169</v>
      </c>
      <c r="Y58" s="8" t="s">
        <v>170</v>
      </c>
      <c r="Z58" s="8" t="s">
        <v>55</v>
      </c>
      <c r="AA58" s="8" t="s">
        <v>53</v>
      </c>
      <c r="AB58" s="8" t="s">
        <v>137</v>
      </c>
      <c r="AC58" s="7" t="s">
        <v>243</v>
      </c>
      <c r="AD58" s="9">
        <v>617</v>
      </c>
      <c r="AE58" s="10">
        <f>ROUND($K$58*$AD$58,2)</f>
        <v>617</v>
      </c>
    </row>
    <row r="59" spans="1:31" ht="12.75">
      <c r="A59" s="3">
        <v>57704</v>
      </c>
      <c r="B59" s="4" t="s">
        <v>239</v>
      </c>
      <c r="C59" s="3">
        <v>170599</v>
      </c>
      <c r="D59" s="4" t="s">
        <v>86</v>
      </c>
      <c r="E59" s="4" t="s">
        <v>244</v>
      </c>
      <c r="F59" s="4" t="s">
        <v>245</v>
      </c>
      <c r="G59" s="4" t="s">
        <v>246</v>
      </c>
      <c r="H59" s="4" t="s">
        <v>44</v>
      </c>
      <c r="I59" s="4" t="s">
        <v>247</v>
      </c>
      <c r="J59" s="5">
        <v>1</v>
      </c>
      <c r="K59" s="6">
        <v>1</v>
      </c>
      <c r="L59" s="7" t="s">
        <v>63</v>
      </c>
      <c r="M59" s="4">
        <v>560000</v>
      </c>
      <c r="N59" s="4" t="s">
        <v>163</v>
      </c>
      <c r="O59" s="4" t="s">
        <v>164</v>
      </c>
      <c r="P59" s="4" t="s">
        <v>165</v>
      </c>
      <c r="Q59" s="4">
        <v>3</v>
      </c>
      <c r="R59" s="4">
        <v>249</v>
      </c>
      <c r="S59" s="4">
        <v>168497</v>
      </c>
      <c r="T59" s="4" t="s">
        <v>166</v>
      </c>
      <c r="U59" s="4" t="s">
        <v>167</v>
      </c>
      <c r="V59" s="4">
        <v>549494051</v>
      </c>
      <c r="W59" s="4" t="s">
        <v>168</v>
      </c>
      <c r="X59" s="8" t="s">
        <v>169</v>
      </c>
      <c r="Y59" s="8" t="s">
        <v>170</v>
      </c>
      <c r="Z59" s="8" t="s">
        <v>55</v>
      </c>
      <c r="AA59" s="8" t="s">
        <v>53</v>
      </c>
      <c r="AB59" s="8" t="s">
        <v>137</v>
      </c>
      <c r="AC59" s="7" t="s">
        <v>243</v>
      </c>
      <c r="AD59" s="9">
        <v>403</v>
      </c>
      <c r="AE59" s="10">
        <f>ROUND($K$59*$AD$59,2)</f>
        <v>403</v>
      </c>
    </row>
    <row r="60" spans="1:31" ht="12.75">
      <c r="A60" s="3">
        <v>57704</v>
      </c>
      <c r="B60" s="4" t="s">
        <v>239</v>
      </c>
      <c r="C60" s="3">
        <v>170624</v>
      </c>
      <c r="D60" s="4" t="s">
        <v>86</v>
      </c>
      <c r="E60" s="4" t="s">
        <v>248</v>
      </c>
      <c r="F60" s="4" t="s">
        <v>249</v>
      </c>
      <c r="G60" s="4" t="s">
        <v>250</v>
      </c>
      <c r="H60" s="4" t="s">
        <v>44</v>
      </c>
      <c r="I60" s="4" t="s">
        <v>247</v>
      </c>
      <c r="J60" s="5">
        <v>1</v>
      </c>
      <c r="K60" s="6">
        <v>1</v>
      </c>
      <c r="L60" s="7" t="s">
        <v>63</v>
      </c>
      <c r="M60" s="4">
        <v>560000</v>
      </c>
      <c r="N60" s="4" t="s">
        <v>163</v>
      </c>
      <c r="O60" s="4" t="s">
        <v>164</v>
      </c>
      <c r="P60" s="4" t="s">
        <v>165</v>
      </c>
      <c r="Q60" s="4">
        <v>3</v>
      </c>
      <c r="R60" s="4">
        <v>249</v>
      </c>
      <c r="S60" s="4">
        <v>168497</v>
      </c>
      <c r="T60" s="4" t="s">
        <v>166</v>
      </c>
      <c r="U60" s="4" t="s">
        <v>167</v>
      </c>
      <c r="V60" s="4">
        <v>549494051</v>
      </c>
      <c r="W60" s="4" t="s">
        <v>168</v>
      </c>
      <c r="X60" s="8" t="s">
        <v>169</v>
      </c>
      <c r="Y60" s="8" t="s">
        <v>170</v>
      </c>
      <c r="Z60" s="8" t="s">
        <v>55</v>
      </c>
      <c r="AA60" s="8" t="s">
        <v>53</v>
      </c>
      <c r="AB60" s="8" t="s">
        <v>137</v>
      </c>
      <c r="AC60" s="7" t="s">
        <v>243</v>
      </c>
      <c r="AD60" s="9">
        <v>403</v>
      </c>
      <c r="AE60" s="10">
        <f>ROUND($K$60*$AD$60,2)</f>
        <v>403</v>
      </c>
    </row>
    <row r="61" spans="1:31" ht="13.5" thickBot="1">
      <c r="A61" s="3">
        <v>57704</v>
      </c>
      <c r="B61" s="4" t="s">
        <v>239</v>
      </c>
      <c r="C61" s="3">
        <v>170632</v>
      </c>
      <c r="D61" s="4" t="s">
        <v>86</v>
      </c>
      <c r="E61" s="4" t="s">
        <v>251</v>
      </c>
      <c r="F61" s="4" t="s">
        <v>252</v>
      </c>
      <c r="G61" s="4" t="s">
        <v>253</v>
      </c>
      <c r="H61" s="4" t="s">
        <v>44</v>
      </c>
      <c r="I61" s="4" t="s">
        <v>247</v>
      </c>
      <c r="J61" s="5">
        <v>1</v>
      </c>
      <c r="K61" s="6">
        <v>1</v>
      </c>
      <c r="L61" s="7" t="s">
        <v>63</v>
      </c>
      <c r="M61" s="4">
        <v>560000</v>
      </c>
      <c r="N61" s="4" t="s">
        <v>163</v>
      </c>
      <c r="O61" s="4" t="s">
        <v>164</v>
      </c>
      <c r="P61" s="4" t="s">
        <v>165</v>
      </c>
      <c r="Q61" s="4">
        <v>3</v>
      </c>
      <c r="R61" s="4">
        <v>249</v>
      </c>
      <c r="S61" s="4">
        <v>168497</v>
      </c>
      <c r="T61" s="4" t="s">
        <v>166</v>
      </c>
      <c r="U61" s="4" t="s">
        <v>167</v>
      </c>
      <c r="V61" s="4">
        <v>549494051</v>
      </c>
      <c r="W61" s="4" t="s">
        <v>168</v>
      </c>
      <c r="X61" s="8" t="s">
        <v>169</v>
      </c>
      <c r="Y61" s="8" t="s">
        <v>170</v>
      </c>
      <c r="Z61" s="8" t="s">
        <v>55</v>
      </c>
      <c r="AA61" s="8" t="s">
        <v>53</v>
      </c>
      <c r="AB61" s="8" t="s">
        <v>137</v>
      </c>
      <c r="AC61" s="7" t="s">
        <v>243</v>
      </c>
      <c r="AD61" s="9">
        <v>403</v>
      </c>
      <c r="AE61" s="10">
        <f>ROUND($K$61*$AD$61,2)</f>
        <v>403</v>
      </c>
    </row>
    <row r="62" spans="1:31" ht="13.5" customHeight="1" thickTop="1">
      <c r="A62" s="19"/>
      <c r="B62" s="19"/>
      <c r="C62" s="1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6" t="s">
        <v>58</v>
      </c>
      <c r="AE62" s="12">
        <f>SUM($AE$58:$AE$61)</f>
        <v>1826</v>
      </c>
    </row>
    <row r="63" spans="1:3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2.75">
      <c r="A64" s="3">
        <v>57719</v>
      </c>
      <c r="B64" s="4"/>
      <c r="C64" s="3">
        <v>170810</v>
      </c>
      <c r="D64" s="4" t="s">
        <v>40</v>
      </c>
      <c r="E64" s="4" t="s">
        <v>254</v>
      </c>
      <c r="F64" s="4" t="s">
        <v>255</v>
      </c>
      <c r="G64" s="4" t="s">
        <v>256</v>
      </c>
      <c r="H64" s="4" t="s">
        <v>44</v>
      </c>
      <c r="I64" s="4" t="s">
        <v>257</v>
      </c>
      <c r="J64" s="5">
        <v>8</v>
      </c>
      <c r="K64" s="6">
        <v>8</v>
      </c>
      <c r="L64" s="7" t="s">
        <v>46</v>
      </c>
      <c r="M64" s="4">
        <v>119913</v>
      </c>
      <c r="N64" s="4" t="s">
        <v>258</v>
      </c>
      <c r="O64" s="4" t="s">
        <v>259</v>
      </c>
      <c r="P64" s="4" t="s">
        <v>49</v>
      </c>
      <c r="Q64" s="4">
        <v>2</v>
      </c>
      <c r="R64" s="4" t="s">
        <v>260</v>
      </c>
      <c r="S64" s="4">
        <v>56620</v>
      </c>
      <c r="T64" s="4" t="s">
        <v>261</v>
      </c>
      <c r="U64" s="4" t="s">
        <v>262</v>
      </c>
      <c r="V64" s="4">
        <v>549496782</v>
      </c>
      <c r="W64" s="4"/>
      <c r="X64" s="8" t="s">
        <v>53</v>
      </c>
      <c r="Y64" s="8" t="s">
        <v>263</v>
      </c>
      <c r="Z64" s="8" t="s">
        <v>55</v>
      </c>
      <c r="AA64" s="8" t="s">
        <v>53</v>
      </c>
      <c r="AB64" s="8" t="s">
        <v>56</v>
      </c>
      <c r="AC64" s="7" t="s">
        <v>264</v>
      </c>
      <c r="AD64" s="9">
        <v>1260</v>
      </c>
      <c r="AE64" s="10">
        <f>ROUND($K$64*$AD$64,2)</f>
        <v>10080</v>
      </c>
    </row>
    <row r="65" spans="1:31" ht="12.75">
      <c r="A65" s="3">
        <v>57719</v>
      </c>
      <c r="B65" s="4"/>
      <c r="C65" s="3">
        <v>170828</v>
      </c>
      <c r="D65" s="4" t="s">
        <v>40</v>
      </c>
      <c r="E65" s="4" t="s">
        <v>265</v>
      </c>
      <c r="F65" s="4" t="s">
        <v>266</v>
      </c>
      <c r="G65" s="4" t="s">
        <v>267</v>
      </c>
      <c r="H65" s="4" t="s">
        <v>44</v>
      </c>
      <c r="I65" s="4" t="s">
        <v>268</v>
      </c>
      <c r="J65" s="5">
        <v>2</v>
      </c>
      <c r="K65" s="6">
        <v>2</v>
      </c>
      <c r="L65" s="7" t="s">
        <v>46</v>
      </c>
      <c r="M65" s="4">
        <v>119913</v>
      </c>
      <c r="N65" s="4" t="s">
        <v>258</v>
      </c>
      <c r="O65" s="4" t="s">
        <v>259</v>
      </c>
      <c r="P65" s="4" t="s">
        <v>49</v>
      </c>
      <c r="Q65" s="4">
        <v>2</v>
      </c>
      <c r="R65" s="4" t="s">
        <v>260</v>
      </c>
      <c r="S65" s="4">
        <v>56620</v>
      </c>
      <c r="T65" s="4" t="s">
        <v>261</v>
      </c>
      <c r="U65" s="4" t="s">
        <v>262</v>
      </c>
      <c r="V65" s="4">
        <v>549496782</v>
      </c>
      <c r="W65" s="4"/>
      <c r="X65" s="8" t="s">
        <v>53</v>
      </c>
      <c r="Y65" s="8" t="s">
        <v>263</v>
      </c>
      <c r="Z65" s="8" t="s">
        <v>55</v>
      </c>
      <c r="AA65" s="8" t="s">
        <v>53</v>
      </c>
      <c r="AB65" s="8" t="s">
        <v>56</v>
      </c>
      <c r="AC65" s="7" t="s">
        <v>264</v>
      </c>
      <c r="AD65" s="9">
        <v>1370</v>
      </c>
      <c r="AE65" s="10">
        <f>ROUND($K$65*$AD$65,2)</f>
        <v>2740</v>
      </c>
    </row>
    <row r="66" spans="1:31" ht="12.75">
      <c r="A66" s="3">
        <v>57719</v>
      </c>
      <c r="B66" s="4"/>
      <c r="C66" s="3">
        <v>170863</v>
      </c>
      <c r="D66" s="4" t="s">
        <v>86</v>
      </c>
      <c r="E66" s="4" t="s">
        <v>269</v>
      </c>
      <c r="F66" s="4" t="s">
        <v>270</v>
      </c>
      <c r="G66" s="4" t="s">
        <v>271</v>
      </c>
      <c r="H66" s="4" t="s">
        <v>44</v>
      </c>
      <c r="I66" s="4" t="s">
        <v>272</v>
      </c>
      <c r="J66" s="5">
        <v>1</v>
      </c>
      <c r="K66" s="6">
        <v>1</v>
      </c>
      <c r="L66" s="7" t="s">
        <v>46</v>
      </c>
      <c r="M66" s="4">
        <v>119913</v>
      </c>
      <c r="N66" s="4" t="s">
        <v>258</v>
      </c>
      <c r="O66" s="4" t="s">
        <v>259</v>
      </c>
      <c r="P66" s="4" t="s">
        <v>49</v>
      </c>
      <c r="Q66" s="4">
        <v>2</v>
      </c>
      <c r="R66" s="4" t="s">
        <v>260</v>
      </c>
      <c r="S66" s="4">
        <v>56620</v>
      </c>
      <c r="T66" s="4" t="s">
        <v>261</v>
      </c>
      <c r="U66" s="4" t="s">
        <v>262</v>
      </c>
      <c r="V66" s="4">
        <v>549496782</v>
      </c>
      <c r="W66" s="4"/>
      <c r="X66" s="8" t="s">
        <v>53</v>
      </c>
      <c r="Y66" s="8" t="s">
        <v>263</v>
      </c>
      <c r="Z66" s="8" t="s">
        <v>55</v>
      </c>
      <c r="AA66" s="8" t="s">
        <v>53</v>
      </c>
      <c r="AB66" s="8" t="s">
        <v>56</v>
      </c>
      <c r="AC66" s="7" t="s">
        <v>264</v>
      </c>
      <c r="AD66" s="9">
        <v>494</v>
      </c>
      <c r="AE66" s="10">
        <f>ROUND($K$66*$AD$66,2)</f>
        <v>494</v>
      </c>
    </row>
    <row r="67" spans="1:31" ht="12.75">
      <c r="A67" s="3">
        <v>57719</v>
      </c>
      <c r="B67" s="4"/>
      <c r="C67" s="3">
        <v>170871</v>
      </c>
      <c r="D67" s="4" t="s">
        <v>86</v>
      </c>
      <c r="E67" s="4" t="s">
        <v>273</v>
      </c>
      <c r="F67" s="4" t="s">
        <v>274</v>
      </c>
      <c r="G67" s="4" t="s">
        <v>275</v>
      </c>
      <c r="H67" s="4" t="s">
        <v>44</v>
      </c>
      <c r="I67" s="4" t="s">
        <v>146</v>
      </c>
      <c r="J67" s="5">
        <v>1</v>
      </c>
      <c r="K67" s="6">
        <v>1</v>
      </c>
      <c r="L67" s="7" t="s">
        <v>46</v>
      </c>
      <c r="M67" s="4">
        <v>119913</v>
      </c>
      <c r="N67" s="4" t="s">
        <v>258</v>
      </c>
      <c r="O67" s="4" t="s">
        <v>259</v>
      </c>
      <c r="P67" s="4" t="s">
        <v>49</v>
      </c>
      <c r="Q67" s="4">
        <v>2</v>
      </c>
      <c r="R67" s="4" t="s">
        <v>260</v>
      </c>
      <c r="S67" s="4">
        <v>56620</v>
      </c>
      <c r="T67" s="4" t="s">
        <v>261</v>
      </c>
      <c r="U67" s="4" t="s">
        <v>262</v>
      </c>
      <c r="V67" s="4">
        <v>549496782</v>
      </c>
      <c r="W67" s="4"/>
      <c r="X67" s="8" t="s">
        <v>53</v>
      </c>
      <c r="Y67" s="8" t="s">
        <v>263</v>
      </c>
      <c r="Z67" s="8" t="s">
        <v>55</v>
      </c>
      <c r="AA67" s="8" t="s">
        <v>53</v>
      </c>
      <c r="AB67" s="8" t="s">
        <v>56</v>
      </c>
      <c r="AC67" s="7" t="s">
        <v>264</v>
      </c>
      <c r="AD67" s="9">
        <v>424</v>
      </c>
      <c r="AE67" s="10">
        <f>ROUND($K$67*$AD$67,2)</f>
        <v>424</v>
      </c>
    </row>
    <row r="68" spans="1:31" ht="13.5" thickBot="1">
      <c r="A68" s="3">
        <v>57719</v>
      </c>
      <c r="B68" s="4"/>
      <c r="C68" s="3">
        <v>170872</v>
      </c>
      <c r="D68" s="4" t="s">
        <v>86</v>
      </c>
      <c r="E68" s="4" t="s">
        <v>276</v>
      </c>
      <c r="F68" s="4" t="s">
        <v>277</v>
      </c>
      <c r="G68" s="4" t="s">
        <v>278</v>
      </c>
      <c r="H68" s="4" t="s">
        <v>44</v>
      </c>
      <c r="I68" s="4" t="s">
        <v>279</v>
      </c>
      <c r="J68" s="5">
        <v>1</v>
      </c>
      <c r="K68" s="6">
        <v>1</v>
      </c>
      <c r="L68" s="7" t="s">
        <v>46</v>
      </c>
      <c r="M68" s="4">
        <v>119913</v>
      </c>
      <c r="N68" s="4" t="s">
        <v>258</v>
      </c>
      <c r="O68" s="4" t="s">
        <v>259</v>
      </c>
      <c r="P68" s="4" t="s">
        <v>49</v>
      </c>
      <c r="Q68" s="4">
        <v>2</v>
      </c>
      <c r="R68" s="4" t="s">
        <v>260</v>
      </c>
      <c r="S68" s="4">
        <v>56620</v>
      </c>
      <c r="T68" s="4" t="s">
        <v>261</v>
      </c>
      <c r="U68" s="4" t="s">
        <v>262</v>
      </c>
      <c r="V68" s="4">
        <v>549496782</v>
      </c>
      <c r="W68" s="4"/>
      <c r="X68" s="8" t="s">
        <v>53</v>
      </c>
      <c r="Y68" s="8" t="s">
        <v>263</v>
      </c>
      <c r="Z68" s="8" t="s">
        <v>55</v>
      </c>
      <c r="AA68" s="8" t="s">
        <v>53</v>
      </c>
      <c r="AB68" s="8" t="s">
        <v>56</v>
      </c>
      <c r="AC68" s="7" t="s">
        <v>264</v>
      </c>
      <c r="AD68" s="9">
        <v>494</v>
      </c>
      <c r="AE68" s="10">
        <f>ROUND($K$68*$AD$68,2)</f>
        <v>494</v>
      </c>
    </row>
    <row r="69" spans="1:31" ht="13.5" customHeight="1" thickTop="1">
      <c r="A69" s="19"/>
      <c r="B69" s="19"/>
      <c r="C69" s="1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6" t="s">
        <v>58</v>
      </c>
      <c r="AE69" s="12">
        <f>SUM($AE$64:$AE$68)</f>
        <v>14232</v>
      </c>
    </row>
    <row r="70" spans="1:3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3.5" thickBot="1">
      <c r="A71" s="3">
        <v>57724</v>
      </c>
      <c r="B71" s="4" t="s">
        <v>280</v>
      </c>
      <c r="C71" s="3">
        <v>170586</v>
      </c>
      <c r="D71" s="4" t="s">
        <v>40</v>
      </c>
      <c r="E71" s="4" t="s">
        <v>281</v>
      </c>
      <c r="F71" s="4" t="s">
        <v>282</v>
      </c>
      <c r="G71" s="4" t="s">
        <v>283</v>
      </c>
      <c r="H71" s="4" t="s">
        <v>44</v>
      </c>
      <c r="I71" s="4" t="s">
        <v>146</v>
      </c>
      <c r="J71" s="5">
        <v>2</v>
      </c>
      <c r="K71" s="6">
        <v>2</v>
      </c>
      <c r="L71" s="7" t="s">
        <v>46</v>
      </c>
      <c r="M71" s="4">
        <v>110515</v>
      </c>
      <c r="N71" s="4" t="s">
        <v>284</v>
      </c>
      <c r="O71" s="4" t="s">
        <v>285</v>
      </c>
      <c r="P71" s="4" t="s">
        <v>49</v>
      </c>
      <c r="Q71" s="4">
        <v>2</v>
      </c>
      <c r="R71" s="4" t="s">
        <v>286</v>
      </c>
      <c r="S71" s="4">
        <v>324324</v>
      </c>
      <c r="T71" s="4" t="s">
        <v>287</v>
      </c>
      <c r="U71" s="4" t="s">
        <v>288</v>
      </c>
      <c r="V71" s="4">
        <v>549491340</v>
      </c>
      <c r="W71" s="4"/>
      <c r="X71" s="8" t="s">
        <v>53</v>
      </c>
      <c r="Y71" s="8" t="s">
        <v>289</v>
      </c>
      <c r="Z71" s="8" t="s">
        <v>55</v>
      </c>
      <c r="AA71" s="8" t="s">
        <v>53</v>
      </c>
      <c r="AB71" s="8" t="s">
        <v>84</v>
      </c>
      <c r="AC71" s="7" t="s">
        <v>290</v>
      </c>
      <c r="AD71" s="9">
        <v>1060</v>
      </c>
      <c r="AE71" s="10">
        <f>ROUND($K$71*$AD$71,2)</f>
        <v>2120</v>
      </c>
    </row>
    <row r="72" spans="1:31" ht="13.5" customHeight="1" thickTop="1">
      <c r="A72" s="19"/>
      <c r="B72" s="19"/>
      <c r="C72" s="1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6" t="s">
        <v>58</v>
      </c>
      <c r="AE72" s="12">
        <f>SUM($AE$71:$AE$71)</f>
        <v>2120</v>
      </c>
    </row>
    <row r="73" spans="1:31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2.75">
      <c r="A74" s="3">
        <v>57726</v>
      </c>
      <c r="B74" s="4">
        <v>1111</v>
      </c>
      <c r="C74" s="3">
        <v>170591</v>
      </c>
      <c r="D74" s="4" t="s">
        <v>40</v>
      </c>
      <c r="E74" s="4" t="s">
        <v>291</v>
      </c>
      <c r="F74" s="4" t="s">
        <v>292</v>
      </c>
      <c r="G74" s="4" t="s">
        <v>293</v>
      </c>
      <c r="H74" s="4" t="s">
        <v>44</v>
      </c>
      <c r="I74" s="4" t="s">
        <v>234</v>
      </c>
      <c r="J74" s="5">
        <v>1</v>
      </c>
      <c r="K74" s="6">
        <v>1</v>
      </c>
      <c r="L74" s="7" t="s">
        <v>63</v>
      </c>
      <c r="M74" s="4">
        <v>231600</v>
      </c>
      <c r="N74" s="4" t="s">
        <v>294</v>
      </c>
      <c r="O74" s="4" t="s">
        <v>295</v>
      </c>
      <c r="P74" s="4" t="s">
        <v>296</v>
      </c>
      <c r="Q74" s="4">
        <v>3</v>
      </c>
      <c r="R74" s="4">
        <v>3.11</v>
      </c>
      <c r="S74" s="4">
        <v>215300</v>
      </c>
      <c r="T74" s="4" t="s">
        <v>297</v>
      </c>
      <c r="U74" s="4" t="s">
        <v>298</v>
      </c>
      <c r="V74" s="4">
        <v>549496417</v>
      </c>
      <c r="W74" s="4"/>
      <c r="X74" s="8" t="s">
        <v>53</v>
      </c>
      <c r="Y74" s="8" t="s">
        <v>299</v>
      </c>
      <c r="Z74" s="8" t="s">
        <v>55</v>
      </c>
      <c r="AA74" s="8" t="s">
        <v>53</v>
      </c>
      <c r="AB74" s="8" t="s">
        <v>209</v>
      </c>
      <c r="AC74" s="7" t="s">
        <v>300</v>
      </c>
      <c r="AD74" s="9">
        <v>2000</v>
      </c>
      <c r="AE74" s="10">
        <f>ROUND($K$74*$AD$74,2)</f>
        <v>2000</v>
      </c>
    </row>
    <row r="75" spans="1:31" ht="13.5" thickBot="1">
      <c r="A75" s="3">
        <v>57726</v>
      </c>
      <c r="B75" s="4">
        <v>1111</v>
      </c>
      <c r="C75" s="3">
        <v>170614</v>
      </c>
      <c r="D75" s="4" t="s">
        <v>40</v>
      </c>
      <c r="E75" s="4" t="s">
        <v>301</v>
      </c>
      <c r="F75" s="4" t="s">
        <v>302</v>
      </c>
      <c r="G75" s="4" t="s">
        <v>303</v>
      </c>
      <c r="H75" s="4" t="s">
        <v>44</v>
      </c>
      <c r="I75" s="4" t="s">
        <v>234</v>
      </c>
      <c r="J75" s="5">
        <v>1</v>
      </c>
      <c r="K75" s="6">
        <v>1</v>
      </c>
      <c r="L75" s="7" t="s">
        <v>63</v>
      </c>
      <c r="M75" s="4">
        <v>231600</v>
      </c>
      <c r="N75" s="4" t="s">
        <v>294</v>
      </c>
      <c r="O75" s="4" t="s">
        <v>295</v>
      </c>
      <c r="P75" s="4" t="s">
        <v>296</v>
      </c>
      <c r="Q75" s="4">
        <v>3</v>
      </c>
      <c r="R75" s="4">
        <v>3.11</v>
      </c>
      <c r="S75" s="4">
        <v>215300</v>
      </c>
      <c r="T75" s="4" t="s">
        <v>297</v>
      </c>
      <c r="U75" s="4" t="s">
        <v>298</v>
      </c>
      <c r="V75" s="4">
        <v>549496417</v>
      </c>
      <c r="W75" s="4"/>
      <c r="X75" s="8" t="s">
        <v>53</v>
      </c>
      <c r="Y75" s="8" t="s">
        <v>299</v>
      </c>
      <c r="Z75" s="8" t="s">
        <v>55</v>
      </c>
      <c r="AA75" s="8" t="s">
        <v>53</v>
      </c>
      <c r="AB75" s="8" t="s">
        <v>209</v>
      </c>
      <c r="AC75" s="7" t="s">
        <v>300</v>
      </c>
      <c r="AD75" s="9">
        <v>2000</v>
      </c>
      <c r="AE75" s="10">
        <f>ROUND($K$75*$AD$75,2)</f>
        <v>2000</v>
      </c>
    </row>
    <row r="76" spans="1:31" ht="13.5" customHeight="1" thickTop="1">
      <c r="A76" s="19"/>
      <c r="B76" s="19"/>
      <c r="C76" s="19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6" t="s">
        <v>58</v>
      </c>
      <c r="AE76" s="12">
        <f>SUM($AE$74:$AE$75)</f>
        <v>4000</v>
      </c>
    </row>
    <row r="77" spans="1:31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2.75">
      <c r="A78" s="3">
        <v>57784</v>
      </c>
      <c r="B78" s="4"/>
      <c r="C78" s="3">
        <v>170716</v>
      </c>
      <c r="D78" s="4" t="s">
        <v>40</v>
      </c>
      <c r="E78" s="4" t="s">
        <v>304</v>
      </c>
      <c r="F78" s="4" t="s">
        <v>305</v>
      </c>
      <c r="G78" s="4" t="s">
        <v>306</v>
      </c>
      <c r="H78" s="4" t="s">
        <v>44</v>
      </c>
      <c r="I78" s="4" t="s">
        <v>307</v>
      </c>
      <c r="J78" s="5">
        <v>1</v>
      </c>
      <c r="K78" s="6">
        <v>1</v>
      </c>
      <c r="L78" s="7" t="s">
        <v>63</v>
      </c>
      <c r="M78" s="4">
        <v>314070</v>
      </c>
      <c r="N78" s="4" t="s">
        <v>308</v>
      </c>
      <c r="O78" s="4" t="s">
        <v>177</v>
      </c>
      <c r="P78" s="4" t="s">
        <v>178</v>
      </c>
      <c r="Q78" s="4"/>
      <c r="R78" s="4" t="s">
        <v>66</v>
      </c>
      <c r="S78" s="4">
        <v>85144</v>
      </c>
      <c r="T78" s="4" t="s">
        <v>309</v>
      </c>
      <c r="U78" s="4" t="s">
        <v>310</v>
      </c>
      <c r="V78" s="4">
        <v>549495132</v>
      </c>
      <c r="W78" s="4"/>
      <c r="X78" s="8" t="s">
        <v>53</v>
      </c>
      <c r="Y78" s="8" t="s">
        <v>311</v>
      </c>
      <c r="Z78" s="8" t="s">
        <v>55</v>
      </c>
      <c r="AA78" s="8" t="s">
        <v>53</v>
      </c>
      <c r="AB78" s="8" t="s">
        <v>70</v>
      </c>
      <c r="AC78" s="7" t="s">
        <v>312</v>
      </c>
      <c r="AD78" s="9">
        <v>1940</v>
      </c>
      <c r="AE78" s="10">
        <f>ROUND($K$78*$AD$78,2)</f>
        <v>1940</v>
      </c>
    </row>
    <row r="79" spans="1:31" ht="12.75">
      <c r="A79" s="3">
        <v>57784</v>
      </c>
      <c r="B79" s="4"/>
      <c r="C79" s="3">
        <v>170717</v>
      </c>
      <c r="D79" s="4" t="s">
        <v>40</v>
      </c>
      <c r="E79" s="4" t="s">
        <v>313</v>
      </c>
      <c r="F79" s="4" t="s">
        <v>314</v>
      </c>
      <c r="G79" s="4" t="s">
        <v>315</v>
      </c>
      <c r="H79" s="4" t="s">
        <v>44</v>
      </c>
      <c r="I79" s="4" t="s">
        <v>316</v>
      </c>
      <c r="J79" s="5">
        <v>1</v>
      </c>
      <c r="K79" s="6">
        <v>1</v>
      </c>
      <c r="L79" s="7" t="s">
        <v>63</v>
      </c>
      <c r="M79" s="4">
        <v>314070</v>
      </c>
      <c r="N79" s="4" t="s">
        <v>308</v>
      </c>
      <c r="O79" s="4" t="s">
        <v>177</v>
      </c>
      <c r="P79" s="4" t="s">
        <v>178</v>
      </c>
      <c r="Q79" s="4"/>
      <c r="R79" s="4" t="s">
        <v>66</v>
      </c>
      <c r="S79" s="4">
        <v>85144</v>
      </c>
      <c r="T79" s="4" t="s">
        <v>309</v>
      </c>
      <c r="U79" s="4" t="s">
        <v>310</v>
      </c>
      <c r="V79" s="4">
        <v>549495132</v>
      </c>
      <c r="W79" s="4"/>
      <c r="X79" s="8" t="s">
        <v>53</v>
      </c>
      <c r="Y79" s="8" t="s">
        <v>311</v>
      </c>
      <c r="Z79" s="8" t="s">
        <v>55</v>
      </c>
      <c r="AA79" s="8" t="s">
        <v>53</v>
      </c>
      <c r="AB79" s="8" t="s">
        <v>70</v>
      </c>
      <c r="AC79" s="7" t="s">
        <v>312</v>
      </c>
      <c r="AD79" s="9">
        <v>3090</v>
      </c>
      <c r="AE79" s="10">
        <f>ROUND($K$79*$AD$79,2)</f>
        <v>3090</v>
      </c>
    </row>
    <row r="80" spans="1:31" ht="12.75">
      <c r="A80" s="3">
        <v>57784</v>
      </c>
      <c r="B80" s="4"/>
      <c r="C80" s="3">
        <v>170718</v>
      </c>
      <c r="D80" s="4" t="s">
        <v>40</v>
      </c>
      <c r="E80" s="4" t="s">
        <v>317</v>
      </c>
      <c r="F80" s="4" t="s">
        <v>318</v>
      </c>
      <c r="G80" s="4" t="s">
        <v>319</v>
      </c>
      <c r="H80" s="4" t="s">
        <v>44</v>
      </c>
      <c r="I80" s="4" t="s">
        <v>316</v>
      </c>
      <c r="J80" s="5">
        <v>1</v>
      </c>
      <c r="K80" s="6">
        <v>1</v>
      </c>
      <c r="L80" s="7" t="s">
        <v>63</v>
      </c>
      <c r="M80" s="4">
        <v>314070</v>
      </c>
      <c r="N80" s="4" t="s">
        <v>308</v>
      </c>
      <c r="O80" s="4" t="s">
        <v>177</v>
      </c>
      <c r="P80" s="4" t="s">
        <v>178</v>
      </c>
      <c r="Q80" s="4"/>
      <c r="R80" s="4" t="s">
        <v>66</v>
      </c>
      <c r="S80" s="4">
        <v>85144</v>
      </c>
      <c r="T80" s="4" t="s">
        <v>309</v>
      </c>
      <c r="U80" s="4" t="s">
        <v>310</v>
      </c>
      <c r="V80" s="4">
        <v>549495132</v>
      </c>
      <c r="W80" s="4"/>
      <c r="X80" s="8" t="s">
        <v>53</v>
      </c>
      <c r="Y80" s="8" t="s">
        <v>311</v>
      </c>
      <c r="Z80" s="8" t="s">
        <v>55</v>
      </c>
      <c r="AA80" s="8" t="s">
        <v>53</v>
      </c>
      <c r="AB80" s="8" t="s">
        <v>70</v>
      </c>
      <c r="AC80" s="7" t="s">
        <v>312</v>
      </c>
      <c r="AD80" s="9">
        <v>3090</v>
      </c>
      <c r="AE80" s="10">
        <f>ROUND($K$80*$AD$80,2)</f>
        <v>3090</v>
      </c>
    </row>
    <row r="81" spans="1:31" ht="25.5">
      <c r="A81" s="3">
        <v>57784</v>
      </c>
      <c r="B81" s="4"/>
      <c r="C81" s="3">
        <v>170719</v>
      </c>
      <c r="D81" s="4" t="s">
        <v>40</v>
      </c>
      <c r="E81" s="4" t="s">
        <v>320</v>
      </c>
      <c r="F81" s="4" t="s">
        <v>321</v>
      </c>
      <c r="G81" s="4" t="s">
        <v>322</v>
      </c>
      <c r="H81" s="4" t="s">
        <v>44</v>
      </c>
      <c r="I81" s="4" t="s">
        <v>323</v>
      </c>
      <c r="J81" s="5">
        <v>1</v>
      </c>
      <c r="K81" s="6">
        <v>1</v>
      </c>
      <c r="L81" s="7" t="s">
        <v>63</v>
      </c>
      <c r="M81" s="4">
        <v>314070</v>
      </c>
      <c r="N81" s="4" t="s">
        <v>308</v>
      </c>
      <c r="O81" s="4" t="s">
        <v>324</v>
      </c>
      <c r="P81" s="4" t="s">
        <v>112</v>
      </c>
      <c r="Q81" s="4"/>
      <c r="R81" s="4" t="s">
        <v>66</v>
      </c>
      <c r="S81" s="4">
        <v>25504</v>
      </c>
      <c r="T81" s="4" t="s">
        <v>325</v>
      </c>
      <c r="U81" s="4" t="s">
        <v>326</v>
      </c>
      <c r="V81" s="4">
        <v>549491432</v>
      </c>
      <c r="W81" s="4"/>
      <c r="X81" s="8" t="s">
        <v>53</v>
      </c>
      <c r="Y81" s="8" t="s">
        <v>311</v>
      </c>
      <c r="Z81" s="8" t="s">
        <v>55</v>
      </c>
      <c r="AA81" s="8" t="s">
        <v>53</v>
      </c>
      <c r="AB81" s="8" t="s">
        <v>70</v>
      </c>
      <c r="AC81" s="7" t="s">
        <v>312</v>
      </c>
      <c r="AD81" s="9">
        <v>1400</v>
      </c>
      <c r="AE81" s="10">
        <f>ROUND($K$81*$AD$81,2)</f>
        <v>1400</v>
      </c>
    </row>
    <row r="82" spans="1:31" ht="12.75">
      <c r="A82" s="3">
        <v>57784</v>
      </c>
      <c r="B82" s="4"/>
      <c r="C82" s="3">
        <v>170720</v>
      </c>
      <c r="D82" s="4" t="s">
        <v>40</v>
      </c>
      <c r="E82" s="4" t="s">
        <v>327</v>
      </c>
      <c r="F82" s="4" t="s">
        <v>328</v>
      </c>
      <c r="G82" s="4" t="s">
        <v>329</v>
      </c>
      <c r="H82" s="4" t="s">
        <v>44</v>
      </c>
      <c r="I82" s="4" t="s">
        <v>330</v>
      </c>
      <c r="J82" s="5">
        <v>1</v>
      </c>
      <c r="K82" s="6">
        <v>1</v>
      </c>
      <c r="L82" s="7" t="s">
        <v>63</v>
      </c>
      <c r="M82" s="4">
        <v>314070</v>
      </c>
      <c r="N82" s="4" t="s">
        <v>308</v>
      </c>
      <c r="O82" s="4" t="s">
        <v>324</v>
      </c>
      <c r="P82" s="4" t="s">
        <v>112</v>
      </c>
      <c r="Q82" s="4"/>
      <c r="R82" s="4" t="s">
        <v>66</v>
      </c>
      <c r="S82" s="4">
        <v>25504</v>
      </c>
      <c r="T82" s="4" t="s">
        <v>325</v>
      </c>
      <c r="U82" s="4" t="s">
        <v>326</v>
      </c>
      <c r="V82" s="4">
        <v>549491432</v>
      </c>
      <c r="W82" s="4"/>
      <c r="X82" s="8" t="s">
        <v>53</v>
      </c>
      <c r="Y82" s="8" t="s">
        <v>311</v>
      </c>
      <c r="Z82" s="8" t="s">
        <v>55</v>
      </c>
      <c r="AA82" s="8" t="s">
        <v>53</v>
      </c>
      <c r="AB82" s="8" t="s">
        <v>70</v>
      </c>
      <c r="AC82" s="7" t="s">
        <v>312</v>
      </c>
      <c r="AD82" s="9">
        <v>1400</v>
      </c>
      <c r="AE82" s="10">
        <f>ROUND($K$82*$AD$82,2)</f>
        <v>1400</v>
      </c>
    </row>
    <row r="83" spans="1:31" ht="12.75">
      <c r="A83" s="3">
        <v>57784</v>
      </c>
      <c r="B83" s="4"/>
      <c r="C83" s="3">
        <v>170727</v>
      </c>
      <c r="D83" s="4" t="s">
        <v>40</v>
      </c>
      <c r="E83" s="4" t="s">
        <v>331</v>
      </c>
      <c r="F83" s="4" t="s">
        <v>332</v>
      </c>
      <c r="G83" s="4" t="s">
        <v>333</v>
      </c>
      <c r="H83" s="4" t="s">
        <v>44</v>
      </c>
      <c r="I83" s="4" t="s">
        <v>316</v>
      </c>
      <c r="J83" s="5">
        <v>1</v>
      </c>
      <c r="K83" s="6">
        <v>1</v>
      </c>
      <c r="L83" s="7" t="s">
        <v>63</v>
      </c>
      <c r="M83" s="4">
        <v>314070</v>
      </c>
      <c r="N83" s="4" t="s">
        <v>308</v>
      </c>
      <c r="O83" s="4" t="s">
        <v>177</v>
      </c>
      <c r="P83" s="4" t="s">
        <v>178</v>
      </c>
      <c r="Q83" s="4"/>
      <c r="R83" s="4" t="s">
        <v>66</v>
      </c>
      <c r="S83" s="4">
        <v>85144</v>
      </c>
      <c r="T83" s="4" t="s">
        <v>309</v>
      </c>
      <c r="U83" s="4" t="s">
        <v>310</v>
      </c>
      <c r="V83" s="4">
        <v>549495132</v>
      </c>
      <c r="W83" s="4"/>
      <c r="X83" s="8" t="s">
        <v>53</v>
      </c>
      <c r="Y83" s="8" t="s">
        <v>311</v>
      </c>
      <c r="Z83" s="8" t="s">
        <v>55</v>
      </c>
      <c r="AA83" s="8" t="s">
        <v>53</v>
      </c>
      <c r="AB83" s="8" t="s">
        <v>70</v>
      </c>
      <c r="AC83" s="7" t="s">
        <v>312</v>
      </c>
      <c r="AD83" s="9">
        <v>3090</v>
      </c>
      <c r="AE83" s="10">
        <f>ROUND($K$83*$AD$83,2)</f>
        <v>3090</v>
      </c>
    </row>
    <row r="84" spans="1:31" ht="12.75">
      <c r="A84" s="3">
        <v>57784</v>
      </c>
      <c r="B84" s="4"/>
      <c r="C84" s="3">
        <v>170728</v>
      </c>
      <c r="D84" s="4" t="s">
        <v>40</v>
      </c>
      <c r="E84" s="4" t="s">
        <v>334</v>
      </c>
      <c r="F84" s="4" t="s">
        <v>335</v>
      </c>
      <c r="G84" s="4" t="s">
        <v>336</v>
      </c>
      <c r="H84" s="4" t="s">
        <v>44</v>
      </c>
      <c r="I84" s="4" t="s">
        <v>337</v>
      </c>
      <c r="J84" s="5">
        <v>1</v>
      </c>
      <c r="K84" s="6">
        <v>1</v>
      </c>
      <c r="L84" s="7" t="s">
        <v>63</v>
      </c>
      <c r="M84" s="4">
        <v>314070</v>
      </c>
      <c r="N84" s="4" t="s">
        <v>308</v>
      </c>
      <c r="O84" s="4" t="s">
        <v>324</v>
      </c>
      <c r="P84" s="4" t="s">
        <v>112</v>
      </c>
      <c r="Q84" s="4"/>
      <c r="R84" s="4" t="s">
        <v>66</v>
      </c>
      <c r="S84" s="4">
        <v>25504</v>
      </c>
      <c r="T84" s="4" t="s">
        <v>325</v>
      </c>
      <c r="U84" s="4" t="s">
        <v>326</v>
      </c>
      <c r="V84" s="4">
        <v>549491432</v>
      </c>
      <c r="W84" s="4"/>
      <c r="X84" s="8" t="s">
        <v>53</v>
      </c>
      <c r="Y84" s="8" t="s">
        <v>311</v>
      </c>
      <c r="Z84" s="8" t="s">
        <v>55</v>
      </c>
      <c r="AA84" s="8" t="s">
        <v>53</v>
      </c>
      <c r="AB84" s="8" t="s">
        <v>70</v>
      </c>
      <c r="AC84" s="7" t="s">
        <v>312</v>
      </c>
      <c r="AD84" s="9">
        <v>1670</v>
      </c>
      <c r="AE84" s="10">
        <f>ROUND($K$84*$AD$84,2)</f>
        <v>1670</v>
      </c>
    </row>
    <row r="85" spans="1:31" ht="13.5" thickBot="1">
      <c r="A85" s="3">
        <v>57784</v>
      </c>
      <c r="B85" s="4"/>
      <c r="C85" s="3">
        <v>170729</v>
      </c>
      <c r="D85" s="4" t="s">
        <v>40</v>
      </c>
      <c r="E85" s="4" t="s">
        <v>338</v>
      </c>
      <c r="F85" s="4" t="s">
        <v>339</v>
      </c>
      <c r="G85" s="4" t="s">
        <v>340</v>
      </c>
      <c r="H85" s="4" t="s">
        <v>44</v>
      </c>
      <c r="I85" s="4" t="s">
        <v>323</v>
      </c>
      <c r="J85" s="5">
        <v>1</v>
      </c>
      <c r="K85" s="6">
        <v>1</v>
      </c>
      <c r="L85" s="7" t="s">
        <v>63</v>
      </c>
      <c r="M85" s="4">
        <v>314070</v>
      </c>
      <c r="N85" s="4" t="s">
        <v>308</v>
      </c>
      <c r="O85" s="4" t="s">
        <v>324</v>
      </c>
      <c r="P85" s="4" t="s">
        <v>112</v>
      </c>
      <c r="Q85" s="4"/>
      <c r="R85" s="4" t="s">
        <v>66</v>
      </c>
      <c r="S85" s="4">
        <v>25504</v>
      </c>
      <c r="T85" s="4" t="s">
        <v>325</v>
      </c>
      <c r="U85" s="4" t="s">
        <v>326</v>
      </c>
      <c r="V85" s="4">
        <v>549491432</v>
      </c>
      <c r="W85" s="4"/>
      <c r="X85" s="8" t="s">
        <v>53</v>
      </c>
      <c r="Y85" s="8" t="s">
        <v>311</v>
      </c>
      <c r="Z85" s="8" t="s">
        <v>55</v>
      </c>
      <c r="AA85" s="8" t="s">
        <v>53</v>
      </c>
      <c r="AB85" s="8" t="s">
        <v>70</v>
      </c>
      <c r="AC85" s="7" t="s">
        <v>312</v>
      </c>
      <c r="AD85" s="9">
        <v>1400</v>
      </c>
      <c r="AE85" s="10">
        <f>ROUND($K$85*$AD$85,2)</f>
        <v>1400</v>
      </c>
    </row>
    <row r="86" spans="1:31" ht="13.5" customHeight="1" thickTop="1">
      <c r="A86" s="19"/>
      <c r="B86" s="19"/>
      <c r="C86" s="19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6" t="s">
        <v>58</v>
      </c>
      <c r="AE86" s="12">
        <f>SUM($AE$78:$AE$85)</f>
        <v>17080</v>
      </c>
    </row>
    <row r="87" spans="1:3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3">
        <v>57791</v>
      </c>
      <c r="B88" s="4" t="s">
        <v>341</v>
      </c>
      <c r="C88" s="3">
        <v>170790</v>
      </c>
      <c r="D88" s="4" t="s">
        <v>40</v>
      </c>
      <c r="E88" s="4" t="s">
        <v>342</v>
      </c>
      <c r="F88" s="4" t="s">
        <v>343</v>
      </c>
      <c r="G88" s="4" t="s">
        <v>344</v>
      </c>
      <c r="H88" s="4" t="s">
        <v>44</v>
      </c>
      <c r="I88" s="4" t="s">
        <v>307</v>
      </c>
      <c r="J88" s="5">
        <v>4</v>
      </c>
      <c r="K88" s="6">
        <v>4</v>
      </c>
      <c r="L88" s="7" t="s">
        <v>63</v>
      </c>
      <c r="M88" s="4">
        <v>314020</v>
      </c>
      <c r="N88" s="4" t="s">
        <v>345</v>
      </c>
      <c r="O88" s="4" t="s">
        <v>346</v>
      </c>
      <c r="P88" s="4" t="s">
        <v>49</v>
      </c>
      <c r="Q88" s="4">
        <v>3</v>
      </c>
      <c r="R88" s="4" t="s">
        <v>347</v>
      </c>
      <c r="S88" s="4">
        <v>8513</v>
      </c>
      <c r="T88" s="4" t="s">
        <v>348</v>
      </c>
      <c r="U88" s="4" t="s">
        <v>349</v>
      </c>
      <c r="V88" s="4">
        <v>549496799</v>
      </c>
      <c r="W88" s="4"/>
      <c r="X88" s="8" t="s">
        <v>350</v>
      </c>
      <c r="Y88" s="8" t="s">
        <v>351</v>
      </c>
      <c r="Z88" s="8" t="s">
        <v>55</v>
      </c>
      <c r="AA88" s="8" t="s">
        <v>350</v>
      </c>
      <c r="AB88" s="8" t="s">
        <v>70</v>
      </c>
      <c r="AC88" s="7" t="s">
        <v>352</v>
      </c>
      <c r="AD88" s="9">
        <v>1940</v>
      </c>
      <c r="AE88" s="10">
        <f>ROUND($K$88*$AD$88,2)</f>
        <v>7760</v>
      </c>
    </row>
    <row r="89" spans="1:31" ht="12.75">
      <c r="A89" s="3">
        <v>57791</v>
      </c>
      <c r="B89" s="4" t="s">
        <v>341</v>
      </c>
      <c r="C89" s="3">
        <v>170791</v>
      </c>
      <c r="D89" s="4" t="s">
        <v>40</v>
      </c>
      <c r="E89" s="4" t="s">
        <v>353</v>
      </c>
      <c r="F89" s="4" t="s">
        <v>354</v>
      </c>
      <c r="G89" s="4" t="s">
        <v>355</v>
      </c>
      <c r="H89" s="4" t="s">
        <v>44</v>
      </c>
      <c r="I89" s="4" t="s">
        <v>316</v>
      </c>
      <c r="J89" s="5">
        <v>2</v>
      </c>
      <c r="K89" s="6">
        <v>2</v>
      </c>
      <c r="L89" s="7" t="s">
        <v>63</v>
      </c>
      <c r="M89" s="4">
        <v>314020</v>
      </c>
      <c r="N89" s="4" t="s">
        <v>345</v>
      </c>
      <c r="O89" s="4" t="s">
        <v>346</v>
      </c>
      <c r="P89" s="4" t="s">
        <v>49</v>
      </c>
      <c r="Q89" s="4">
        <v>3</v>
      </c>
      <c r="R89" s="4" t="s">
        <v>347</v>
      </c>
      <c r="S89" s="4">
        <v>8513</v>
      </c>
      <c r="T89" s="4" t="s">
        <v>348</v>
      </c>
      <c r="U89" s="4" t="s">
        <v>349</v>
      </c>
      <c r="V89" s="4">
        <v>549496799</v>
      </c>
      <c r="W89" s="4"/>
      <c r="X89" s="8" t="s">
        <v>350</v>
      </c>
      <c r="Y89" s="8" t="s">
        <v>351</v>
      </c>
      <c r="Z89" s="8" t="s">
        <v>55</v>
      </c>
      <c r="AA89" s="8" t="s">
        <v>350</v>
      </c>
      <c r="AB89" s="8" t="s">
        <v>70</v>
      </c>
      <c r="AC89" s="7" t="s">
        <v>352</v>
      </c>
      <c r="AD89" s="9">
        <v>3090</v>
      </c>
      <c r="AE89" s="10">
        <f>ROUND($K$89*$AD$89,2)</f>
        <v>6180</v>
      </c>
    </row>
    <row r="90" spans="1:31" ht="12.75">
      <c r="A90" s="3">
        <v>57791</v>
      </c>
      <c r="B90" s="4" t="s">
        <v>341</v>
      </c>
      <c r="C90" s="3">
        <v>170792</v>
      </c>
      <c r="D90" s="4" t="s">
        <v>40</v>
      </c>
      <c r="E90" s="4" t="s">
        <v>356</v>
      </c>
      <c r="F90" s="4" t="s">
        <v>357</v>
      </c>
      <c r="G90" s="4" t="s">
        <v>358</v>
      </c>
      <c r="H90" s="4" t="s">
        <v>44</v>
      </c>
      <c r="I90" s="4" t="s">
        <v>316</v>
      </c>
      <c r="J90" s="5">
        <v>2</v>
      </c>
      <c r="K90" s="6">
        <v>2</v>
      </c>
      <c r="L90" s="7" t="s">
        <v>63</v>
      </c>
      <c r="M90" s="4">
        <v>314020</v>
      </c>
      <c r="N90" s="4" t="s">
        <v>345</v>
      </c>
      <c r="O90" s="4" t="s">
        <v>346</v>
      </c>
      <c r="P90" s="4" t="s">
        <v>49</v>
      </c>
      <c r="Q90" s="4">
        <v>3</v>
      </c>
      <c r="R90" s="4" t="s">
        <v>347</v>
      </c>
      <c r="S90" s="4">
        <v>8513</v>
      </c>
      <c r="T90" s="4" t="s">
        <v>348</v>
      </c>
      <c r="U90" s="4" t="s">
        <v>349</v>
      </c>
      <c r="V90" s="4">
        <v>549496799</v>
      </c>
      <c r="W90" s="4"/>
      <c r="X90" s="8" t="s">
        <v>350</v>
      </c>
      <c r="Y90" s="8" t="s">
        <v>351</v>
      </c>
      <c r="Z90" s="8" t="s">
        <v>55</v>
      </c>
      <c r="AA90" s="8" t="s">
        <v>350</v>
      </c>
      <c r="AB90" s="8" t="s">
        <v>70</v>
      </c>
      <c r="AC90" s="7" t="s">
        <v>352</v>
      </c>
      <c r="AD90" s="9">
        <v>3090</v>
      </c>
      <c r="AE90" s="10">
        <f>ROUND($K$90*$AD$90,2)</f>
        <v>6180</v>
      </c>
    </row>
    <row r="91" spans="1:31" ht="13.5" thickBot="1">
      <c r="A91" s="3">
        <v>57791</v>
      </c>
      <c r="B91" s="4" t="s">
        <v>341</v>
      </c>
      <c r="C91" s="3">
        <v>170793</v>
      </c>
      <c r="D91" s="4" t="s">
        <v>40</v>
      </c>
      <c r="E91" s="4" t="s">
        <v>359</v>
      </c>
      <c r="F91" s="4" t="s">
        <v>360</v>
      </c>
      <c r="G91" s="4" t="s">
        <v>361</v>
      </c>
      <c r="H91" s="4" t="s">
        <v>44</v>
      </c>
      <c r="I91" s="4" t="s">
        <v>316</v>
      </c>
      <c r="J91" s="5">
        <v>2</v>
      </c>
      <c r="K91" s="6">
        <v>2</v>
      </c>
      <c r="L91" s="7" t="s">
        <v>63</v>
      </c>
      <c r="M91" s="4">
        <v>314020</v>
      </c>
      <c r="N91" s="4" t="s">
        <v>345</v>
      </c>
      <c r="O91" s="4" t="s">
        <v>346</v>
      </c>
      <c r="P91" s="4" t="s">
        <v>49</v>
      </c>
      <c r="Q91" s="4">
        <v>3</v>
      </c>
      <c r="R91" s="4" t="s">
        <v>347</v>
      </c>
      <c r="S91" s="4">
        <v>8513</v>
      </c>
      <c r="T91" s="4" t="s">
        <v>348</v>
      </c>
      <c r="U91" s="4" t="s">
        <v>349</v>
      </c>
      <c r="V91" s="4">
        <v>549496799</v>
      </c>
      <c r="W91" s="4"/>
      <c r="X91" s="8" t="s">
        <v>350</v>
      </c>
      <c r="Y91" s="8" t="s">
        <v>351</v>
      </c>
      <c r="Z91" s="8" t="s">
        <v>55</v>
      </c>
      <c r="AA91" s="8" t="s">
        <v>350</v>
      </c>
      <c r="AB91" s="8" t="s">
        <v>70</v>
      </c>
      <c r="AC91" s="7" t="s">
        <v>352</v>
      </c>
      <c r="AD91" s="9">
        <v>3090</v>
      </c>
      <c r="AE91" s="10">
        <f>ROUND($K$91*$AD$91,2)</f>
        <v>6180</v>
      </c>
    </row>
    <row r="92" spans="1:31" ht="13.5" customHeight="1" thickTop="1">
      <c r="A92" s="19"/>
      <c r="B92" s="19"/>
      <c r="C92" s="19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6" t="s">
        <v>58</v>
      </c>
      <c r="AE92" s="12">
        <f>SUM($AE$88:$AE$91)</f>
        <v>26300</v>
      </c>
    </row>
    <row r="93" spans="1:31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12.75">
      <c r="A94" s="3">
        <v>57800</v>
      </c>
      <c r="B94" s="4"/>
      <c r="C94" s="3">
        <v>170780</v>
      </c>
      <c r="D94" s="4" t="s">
        <v>86</v>
      </c>
      <c r="E94" s="4" t="s">
        <v>362</v>
      </c>
      <c r="F94" s="4" t="s">
        <v>363</v>
      </c>
      <c r="G94" s="4" t="s">
        <v>364</v>
      </c>
      <c r="H94" s="4" t="s">
        <v>44</v>
      </c>
      <c r="I94" s="4" t="s">
        <v>365</v>
      </c>
      <c r="J94" s="5">
        <v>1</v>
      </c>
      <c r="K94" s="6">
        <v>1</v>
      </c>
      <c r="L94" s="7" t="s">
        <v>63</v>
      </c>
      <c r="M94" s="4">
        <v>820000</v>
      </c>
      <c r="N94" s="4" t="s">
        <v>366</v>
      </c>
      <c r="O94" s="4" t="s">
        <v>259</v>
      </c>
      <c r="P94" s="4" t="s">
        <v>49</v>
      </c>
      <c r="Q94" s="4"/>
      <c r="R94" s="4" t="s">
        <v>66</v>
      </c>
      <c r="S94" s="4">
        <v>107322</v>
      </c>
      <c r="T94" s="4" t="s">
        <v>367</v>
      </c>
      <c r="U94" s="4" t="s">
        <v>368</v>
      </c>
      <c r="V94" s="4">
        <v>549495016</v>
      </c>
      <c r="W94" s="4"/>
      <c r="X94" s="8" t="s">
        <v>369</v>
      </c>
      <c r="Y94" s="8" t="s">
        <v>370</v>
      </c>
      <c r="Z94" s="8" t="s">
        <v>55</v>
      </c>
      <c r="AA94" s="8" t="s">
        <v>53</v>
      </c>
      <c r="AB94" s="8" t="s">
        <v>371</v>
      </c>
      <c r="AC94" s="7" t="s">
        <v>372</v>
      </c>
      <c r="AD94" s="9">
        <v>262</v>
      </c>
      <c r="AE94" s="10">
        <f>ROUND($K$94*$AD$94,2)</f>
        <v>262</v>
      </c>
    </row>
    <row r="95" spans="1:31" ht="12.75">
      <c r="A95" s="3">
        <v>57800</v>
      </c>
      <c r="B95" s="4"/>
      <c r="C95" s="3">
        <v>170781</v>
      </c>
      <c r="D95" s="4" t="s">
        <v>86</v>
      </c>
      <c r="E95" s="4" t="s">
        <v>373</v>
      </c>
      <c r="F95" s="4" t="s">
        <v>374</v>
      </c>
      <c r="G95" s="4" t="s">
        <v>375</v>
      </c>
      <c r="H95" s="4" t="s">
        <v>44</v>
      </c>
      <c r="I95" s="4" t="s">
        <v>365</v>
      </c>
      <c r="J95" s="5">
        <v>1</v>
      </c>
      <c r="K95" s="6">
        <v>1</v>
      </c>
      <c r="L95" s="7" t="s">
        <v>63</v>
      </c>
      <c r="M95" s="4">
        <v>820000</v>
      </c>
      <c r="N95" s="4" t="s">
        <v>366</v>
      </c>
      <c r="O95" s="4" t="s">
        <v>259</v>
      </c>
      <c r="P95" s="4" t="s">
        <v>49</v>
      </c>
      <c r="Q95" s="4"/>
      <c r="R95" s="4" t="s">
        <v>66</v>
      </c>
      <c r="S95" s="4">
        <v>107322</v>
      </c>
      <c r="T95" s="4" t="s">
        <v>367</v>
      </c>
      <c r="U95" s="4" t="s">
        <v>368</v>
      </c>
      <c r="V95" s="4">
        <v>549495016</v>
      </c>
      <c r="W95" s="4"/>
      <c r="X95" s="8" t="s">
        <v>369</v>
      </c>
      <c r="Y95" s="8" t="s">
        <v>370</v>
      </c>
      <c r="Z95" s="8" t="s">
        <v>55</v>
      </c>
      <c r="AA95" s="8" t="s">
        <v>53</v>
      </c>
      <c r="AB95" s="8" t="s">
        <v>371</v>
      </c>
      <c r="AC95" s="7" t="s">
        <v>372</v>
      </c>
      <c r="AD95" s="9">
        <v>272</v>
      </c>
      <c r="AE95" s="10">
        <f>ROUND($K$95*$AD$95,2)</f>
        <v>272</v>
      </c>
    </row>
    <row r="96" spans="1:31" ht="12.75">
      <c r="A96" s="3">
        <v>57800</v>
      </c>
      <c r="B96" s="4"/>
      <c r="C96" s="3">
        <v>170782</v>
      </c>
      <c r="D96" s="4" t="s">
        <v>86</v>
      </c>
      <c r="E96" s="4" t="s">
        <v>376</v>
      </c>
      <c r="F96" s="4" t="s">
        <v>377</v>
      </c>
      <c r="G96" s="4" t="s">
        <v>378</v>
      </c>
      <c r="H96" s="4" t="s">
        <v>44</v>
      </c>
      <c r="I96" s="4" t="s">
        <v>365</v>
      </c>
      <c r="J96" s="5">
        <v>1</v>
      </c>
      <c r="K96" s="6">
        <v>1</v>
      </c>
      <c r="L96" s="7" t="s">
        <v>63</v>
      </c>
      <c r="M96" s="4">
        <v>820000</v>
      </c>
      <c r="N96" s="4" t="s">
        <v>366</v>
      </c>
      <c r="O96" s="4" t="s">
        <v>259</v>
      </c>
      <c r="P96" s="4" t="s">
        <v>49</v>
      </c>
      <c r="Q96" s="4"/>
      <c r="R96" s="4" t="s">
        <v>66</v>
      </c>
      <c r="S96" s="4">
        <v>107322</v>
      </c>
      <c r="T96" s="4" t="s">
        <v>367</v>
      </c>
      <c r="U96" s="4" t="s">
        <v>368</v>
      </c>
      <c r="V96" s="4">
        <v>549495016</v>
      </c>
      <c r="W96" s="4"/>
      <c r="X96" s="8" t="s">
        <v>369</v>
      </c>
      <c r="Y96" s="8" t="s">
        <v>370</v>
      </c>
      <c r="Z96" s="8" t="s">
        <v>55</v>
      </c>
      <c r="AA96" s="8" t="s">
        <v>53</v>
      </c>
      <c r="AB96" s="8" t="s">
        <v>371</v>
      </c>
      <c r="AC96" s="7" t="s">
        <v>372</v>
      </c>
      <c r="AD96" s="9">
        <v>272</v>
      </c>
      <c r="AE96" s="10">
        <f>ROUND($K$96*$AD$96,2)</f>
        <v>272</v>
      </c>
    </row>
    <row r="97" spans="1:31" ht="12.75">
      <c r="A97" s="3">
        <v>57800</v>
      </c>
      <c r="B97" s="4"/>
      <c r="C97" s="3">
        <v>170797</v>
      </c>
      <c r="D97" s="4" t="s">
        <v>86</v>
      </c>
      <c r="E97" s="4" t="s">
        <v>379</v>
      </c>
      <c r="F97" s="4" t="s">
        <v>380</v>
      </c>
      <c r="G97" s="4" t="s">
        <v>381</v>
      </c>
      <c r="H97" s="4" t="s">
        <v>44</v>
      </c>
      <c r="I97" s="4" t="s">
        <v>365</v>
      </c>
      <c r="J97" s="5">
        <v>1</v>
      </c>
      <c r="K97" s="6">
        <v>1</v>
      </c>
      <c r="L97" s="7" t="s">
        <v>63</v>
      </c>
      <c r="M97" s="4">
        <v>820000</v>
      </c>
      <c r="N97" s="4" t="s">
        <v>366</v>
      </c>
      <c r="O97" s="4" t="s">
        <v>259</v>
      </c>
      <c r="P97" s="4" t="s">
        <v>49</v>
      </c>
      <c r="Q97" s="4"/>
      <c r="R97" s="4" t="s">
        <v>66</v>
      </c>
      <c r="S97" s="4">
        <v>107322</v>
      </c>
      <c r="T97" s="4" t="s">
        <v>367</v>
      </c>
      <c r="U97" s="4" t="s">
        <v>368</v>
      </c>
      <c r="V97" s="4">
        <v>549495016</v>
      </c>
      <c r="W97" s="4"/>
      <c r="X97" s="8" t="s">
        <v>369</v>
      </c>
      <c r="Y97" s="8" t="s">
        <v>370</v>
      </c>
      <c r="Z97" s="8" t="s">
        <v>55</v>
      </c>
      <c r="AA97" s="8" t="s">
        <v>53</v>
      </c>
      <c r="AB97" s="8" t="s">
        <v>371</v>
      </c>
      <c r="AC97" s="7" t="s">
        <v>372</v>
      </c>
      <c r="AD97" s="9">
        <v>272</v>
      </c>
      <c r="AE97" s="10">
        <f>ROUND($K$97*$AD$97,2)</f>
        <v>272</v>
      </c>
    </row>
    <row r="98" spans="1:31" ht="13.5" thickBot="1">
      <c r="A98" s="3">
        <v>57800</v>
      </c>
      <c r="B98" s="4"/>
      <c r="C98" s="3">
        <v>170798</v>
      </c>
      <c r="D98" s="4" t="s">
        <v>86</v>
      </c>
      <c r="E98" s="4" t="s">
        <v>382</v>
      </c>
      <c r="F98" s="4" t="s">
        <v>363</v>
      </c>
      <c r="G98" s="4" t="s">
        <v>364</v>
      </c>
      <c r="H98" s="4" t="s">
        <v>44</v>
      </c>
      <c r="I98" s="4" t="s">
        <v>383</v>
      </c>
      <c r="J98" s="5">
        <v>1</v>
      </c>
      <c r="K98" s="6">
        <v>1</v>
      </c>
      <c r="L98" s="7" t="s">
        <v>63</v>
      </c>
      <c r="M98" s="4">
        <v>820000</v>
      </c>
      <c r="N98" s="4" t="s">
        <v>366</v>
      </c>
      <c r="O98" s="4" t="s">
        <v>259</v>
      </c>
      <c r="P98" s="4" t="s">
        <v>49</v>
      </c>
      <c r="Q98" s="4"/>
      <c r="R98" s="4" t="s">
        <v>66</v>
      </c>
      <c r="S98" s="4">
        <v>107322</v>
      </c>
      <c r="T98" s="4" t="s">
        <v>367</v>
      </c>
      <c r="U98" s="4" t="s">
        <v>368</v>
      </c>
      <c r="V98" s="4">
        <v>549495016</v>
      </c>
      <c r="W98" s="4"/>
      <c r="X98" s="8" t="s">
        <v>369</v>
      </c>
      <c r="Y98" s="8" t="s">
        <v>370</v>
      </c>
      <c r="Z98" s="8" t="s">
        <v>55</v>
      </c>
      <c r="AA98" s="8" t="s">
        <v>53</v>
      </c>
      <c r="AB98" s="8" t="s">
        <v>371</v>
      </c>
      <c r="AC98" s="7" t="s">
        <v>372</v>
      </c>
      <c r="AD98" s="9">
        <v>280</v>
      </c>
      <c r="AE98" s="10">
        <f>ROUND($K$98*$AD$98,2)</f>
        <v>280</v>
      </c>
    </row>
    <row r="99" spans="1:31" ht="13.5" customHeight="1" thickTop="1">
      <c r="A99" s="19"/>
      <c r="B99" s="19"/>
      <c r="C99" s="1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6" t="s">
        <v>58</v>
      </c>
      <c r="AE99" s="12">
        <f>SUM($AE$94:$AE$98)</f>
        <v>1358</v>
      </c>
    </row>
    <row r="100" spans="1:31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25.5">
      <c r="A101" s="3">
        <v>57806</v>
      </c>
      <c r="B101" s="4" t="s">
        <v>384</v>
      </c>
      <c r="C101" s="3">
        <v>170909</v>
      </c>
      <c r="D101" s="4" t="s">
        <v>86</v>
      </c>
      <c r="E101" s="4" t="s">
        <v>385</v>
      </c>
      <c r="F101" s="4" t="s">
        <v>386</v>
      </c>
      <c r="G101" s="4" t="s">
        <v>387</v>
      </c>
      <c r="H101" s="4" t="s">
        <v>44</v>
      </c>
      <c r="I101" s="4" t="s">
        <v>388</v>
      </c>
      <c r="J101" s="5">
        <v>1</v>
      </c>
      <c r="K101" s="6">
        <v>1</v>
      </c>
      <c r="L101" s="7" t="s">
        <v>63</v>
      </c>
      <c r="M101" s="4">
        <v>715002</v>
      </c>
      <c r="N101" s="4" t="s">
        <v>389</v>
      </c>
      <c r="O101" s="4" t="s">
        <v>390</v>
      </c>
      <c r="P101" s="4" t="s">
        <v>178</v>
      </c>
      <c r="Q101" s="4">
        <v>2</v>
      </c>
      <c r="R101" s="4" t="s">
        <v>66</v>
      </c>
      <c r="S101" s="4">
        <v>1414</v>
      </c>
      <c r="T101" s="4" t="s">
        <v>391</v>
      </c>
      <c r="U101" s="4" t="s">
        <v>392</v>
      </c>
      <c r="V101" s="4">
        <v>549498217</v>
      </c>
      <c r="W101" s="4" t="s">
        <v>393</v>
      </c>
      <c r="X101" s="8" t="s">
        <v>394</v>
      </c>
      <c r="Y101" s="8" t="s">
        <v>395</v>
      </c>
      <c r="Z101" s="8" t="s">
        <v>55</v>
      </c>
      <c r="AA101" s="8" t="s">
        <v>396</v>
      </c>
      <c r="AB101" s="8" t="s">
        <v>209</v>
      </c>
      <c r="AC101" s="7" t="s">
        <v>397</v>
      </c>
      <c r="AD101" s="9">
        <v>675</v>
      </c>
      <c r="AE101" s="10">
        <f>ROUND($K$101*$AD$101,2)</f>
        <v>675</v>
      </c>
    </row>
    <row r="102" spans="1:31" ht="26.25" thickBot="1">
      <c r="A102" s="3">
        <v>57806</v>
      </c>
      <c r="B102" s="4" t="s">
        <v>384</v>
      </c>
      <c r="C102" s="3">
        <v>170910</v>
      </c>
      <c r="D102" s="4" t="s">
        <v>40</v>
      </c>
      <c r="E102" s="4" t="s">
        <v>398</v>
      </c>
      <c r="F102" s="4" t="s">
        <v>399</v>
      </c>
      <c r="G102" s="4" t="s">
        <v>400</v>
      </c>
      <c r="H102" s="4" t="s">
        <v>44</v>
      </c>
      <c r="I102" s="4" t="s">
        <v>214</v>
      </c>
      <c r="J102" s="5">
        <v>1</v>
      </c>
      <c r="K102" s="6">
        <v>1</v>
      </c>
      <c r="L102" s="7" t="s">
        <v>63</v>
      </c>
      <c r="M102" s="4">
        <v>715002</v>
      </c>
      <c r="N102" s="4" t="s">
        <v>389</v>
      </c>
      <c r="O102" s="4" t="s">
        <v>390</v>
      </c>
      <c r="P102" s="4" t="s">
        <v>178</v>
      </c>
      <c r="Q102" s="4">
        <v>2</v>
      </c>
      <c r="R102" s="4" t="s">
        <v>66</v>
      </c>
      <c r="S102" s="4">
        <v>1414</v>
      </c>
      <c r="T102" s="4" t="s">
        <v>391</v>
      </c>
      <c r="U102" s="4" t="s">
        <v>392</v>
      </c>
      <c r="V102" s="4">
        <v>549498217</v>
      </c>
      <c r="W102" s="4" t="s">
        <v>393</v>
      </c>
      <c r="X102" s="8" t="s">
        <v>394</v>
      </c>
      <c r="Y102" s="8" t="s">
        <v>395</v>
      </c>
      <c r="Z102" s="8" t="s">
        <v>55</v>
      </c>
      <c r="AA102" s="8" t="s">
        <v>396</v>
      </c>
      <c r="AB102" s="8" t="s">
        <v>209</v>
      </c>
      <c r="AC102" s="7" t="s">
        <v>397</v>
      </c>
      <c r="AD102" s="9">
        <v>1380</v>
      </c>
      <c r="AE102" s="10">
        <f>ROUND($K$102*$AD$102,2)</f>
        <v>1380</v>
      </c>
    </row>
    <row r="103" spans="1:31" ht="13.5" customHeight="1" thickTop="1">
      <c r="A103" s="19"/>
      <c r="B103" s="19"/>
      <c r="C103" s="19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6" t="s">
        <v>58</v>
      </c>
      <c r="AE103" s="12">
        <f>SUM($AE$101:$AE$102)</f>
        <v>2055</v>
      </c>
    </row>
    <row r="104" spans="1:31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2.75">
      <c r="A105" s="3">
        <v>57816</v>
      </c>
      <c r="B105" s="4" t="s">
        <v>401</v>
      </c>
      <c r="C105" s="3">
        <v>171017</v>
      </c>
      <c r="D105" s="4" t="s">
        <v>40</v>
      </c>
      <c r="E105" s="4" t="s">
        <v>402</v>
      </c>
      <c r="F105" s="4" t="s">
        <v>403</v>
      </c>
      <c r="G105" s="4" t="s">
        <v>404</v>
      </c>
      <c r="H105" s="4" t="s">
        <v>44</v>
      </c>
      <c r="I105" s="4" t="s">
        <v>268</v>
      </c>
      <c r="J105" s="5">
        <v>2</v>
      </c>
      <c r="K105" s="6">
        <v>2</v>
      </c>
      <c r="L105" s="7" t="s">
        <v>63</v>
      </c>
      <c r="M105" s="4">
        <v>920000</v>
      </c>
      <c r="N105" s="4" t="s">
        <v>405</v>
      </c>
      <c r="O105" s="4" t="s">
        <v>406</v>
      </c>
      <c r="P105" s="4" t="s">
        <v>407</v>
      </c>
      <c r="Q105" s="4"/>
      <c r="R105" s="4" t="s">
        <v>66</v>
      </c>
      <c r="S105" s="4">
        <v>2090</v>
      </c>
      <c r="T105" s="4" t="s">
        <v>408</v>
      </c>
      <c r="U105" s="4" t="s">
        <v>409</v>
      </c>
      <c r="V105" s="4">
        <v>549494642</v>
      </c>
      <c r="W105" s="4"/>
      <c r="X105" s="8" t="s">
        <v>410</v>
      </c>
      <c r="Y105" s="8" t="s">
        <v>411</v>
      </c>
      <c r="Z105" s="8" t="s">
        <v>412</v>
      </c>
      <c r="AA105" s="8" t="s">
        <v>53</v>
      </c>
      <c r="AB105" s="8" t="s">
        <v>137</v>
      </c>
      <c r="AC105" s="7" t="s">
        <v>413</v>
      </c>
      <c r="AD105" s="9">
        <v>1120</v>
      </c>
      <c r="AE105" s="10">
        <f>ROUND($K$105*$AD$105,2)</f>
        <v>2240</v>
      </c>
    </row>
    <row r="106" spans="1:31" ht="12.75">
      <c r="A106" s="3">
        <v>57816</v>
      </c>
      <c r="B106" s="4" t="s">
        <v>401</v>
      </c>
      <c r="C106" s="3">
        <v>171019</v>
      </c>
      <c r="D106" s="4" t="s">
        <v>40</v>
      </c>
      <c r="E106" s="4" t="s">
        <v>414</v>
      </c>
      <c r="F106" s="4" t="s">
        <v>415</v>
      </c>
      <c r="G106" s="4" t="s">
        <v>416</v>
      </c>
      <c r="H106" s="4" t="s">
        <v>44</v>
      </c>
      <c r="I106" s="4" t="s">
        <v>76</v>
      </c>
      <c r="J106" s="5">
        <v>1</v>
      </c>
      <c r="K106" s="6">
        <v>1</v>
      </c>
      <c r="L106" s="7" t="s">
        <v>63</v>
      </c>
      <c r="M106" s="4">
        <v>920000</v>
      </c>
      <c r="N106" s="4" t="s">
        <v>405</v>
      </c>
      <c r="O106" s="4" t="s">
        <v>406</v>
      </c>
      <c r="P106" s="4" t="s">
        <v>407</v>
      </c>
      <c r="Q106" s="4"/>
      <c r="R106" s="4" t="s">
        <v>66</v>
      </c>
      <c r="S106" s="4">
        <v>2090</v>
      </c>
      <c r="T106" s="4" t="s">
        <v>408</v>
      </c>
      <c r="U106" s="4" t="s">
        <v>409</v>
      </c>
      <c r="V106" s="4">
        <v>549494642</v>
      </c>
      <c r="W106" s="4"/>
      <c r="X106" s="8" t="s">
        <v>410</v>
      </c>
      <c r="Y106" s="8" t="s">
        <v>411</v>
      </c>
      <c r="Z106" s="8" t="s">
        <v>412</v>
      </c>
      <c r="AA106" s="8" t="s">
        <v>53</v>
      </c>
      <c r="AB106" s="8" t="s">
        <v>137</v>
      </c>
      <c r="AC106" s="7" t="s">
        <v>413</v>
      </c>
      <c r="AD106" s="9">
        <v>1510</v>
      </c>
      <c r="AE106" s="10">
        <f>ROUND($K$106*$AD$106,2)</f>
        <v>1510</v>
      </c>
    </row>
    <row r="107" spans="1:31" ht="12.75">
      <c r="A107" s="3">
        <v>57816</v>
      </c>
      <c r="B107" s="4" t="s">
        <v>401</v>
      </c>
      <c r="C107" s="3">
        <v>171020</v>
      </c>
      <c r="D107" s="4" t="s">
        <v>40</v>
      </c>
      <c r="E107" s="4" t="s">
        <v>417</v>
      </c>
      <c r="F107" s="4" t="s">
        <v>418</v>
      </c>
      <c r="G107" s="4" t="s">
        <v>419</v>
      </c>
      <c r="H107" s="4" t="s">
        <v>44</v>
      </c>
      <c r="I107" s="4" t="s">
        <v>76</v>
      </c>
      <c r="J107" s="5">
        <v>1</v>
      </c>
      <c r="K107" s="6">
        <v>1</v>
      </c>
      <c r="L107" s="7" t="s">
        <v>63</v>
      </c>
      <c r="M107" s="4">
        <v>920000</v>
      </c>
      <c r="N107" s="4" t="s">
        <v>405</v>
      </c>
      <c r="O107" s="4" t="s">
        <v>406</v>
      </c>
      <c r="P107" s="4" t="s">
        <v>407</v>
      </c>
      <c r="Q107" s="4"/>
      <c r="R107" s="4" t="s">
        <v>66</v>
      </c>
      <c r="S107" s="4">
        <v>2090</v>
      </c>
      <c r="T107" s="4" t="s">
        <v>408</v>
      </c>
      <c r="U107" s="4" t="s">
        <v>409</v>
      </c>
      <c r="V107" s="4">
        <v>549494642</v>
      </c>
      <c r="W107" s="4"/>
      <c r="X107" s="8" t="s">
        <v>410</v>
      </c>
      <c r="Y107" s="8" t="s">
        <v>411</v>
      </c>
      <c r="Z107" s="8" t="s">
        <v>412</v>
      </c>
      <c r="AA107" s="8" t="s">
        <v>53</v>
      </c>
      <c r="AB107" s="8" t="s">
        <v>137</v>
      </c>
      <c r="AC107" s="7" t="s">
        <v>413</v>
      </c>
      <c r="AD107" s="9">
        <v>1010</v>
      </c>
      <c r="AE107" s="10">
        <f>ROUND($K$107*$AD$107,2)</f>
        <v>1010</v>
      </c>
    </row>
    <row r="108" spans="1:31" ht="12.75">
      <c r="A108" s="3">
        <v>57816</v>
      </c>
      <c r="B108" s="4" t="s">
        <v>401</v>
      </c>
      <c r="C108" s="3">
        <v>171022</v>
      </c>
      <c r="D108" s="4" t="s">
        <v>40</v>
      </c>
      <c r="E108" s="4" t="s">
        <v>398</v>
      </c>
      <c r="F108" s="4" t="s">
        <v>399</v>
      </c>
      <c r="G108" s="4" t="s">
        <v>400</v>
      </c>
      <c r="H108" s="4" t="s">
        <v>44</v>
      </c>
      <c r="I108" s="4" t="s">
        <v>214</v>
      </c>
      <c r="J108" s="5">
        <v>1</v>
      </c>
      <c r="K108" s="6">
        <v>1</v>
      </c>
      <c r="L108" s="7" t="s">
        <v>63</v>
      </c>
      <c r="M108" s="4">
        <v>920000</v>
      </c>
      <c r="N108" s="4" t="s">
        <v>405</v>
      </c>
      <c r="O108" s="4" t="s">
        <v>406</v>
      </c>
      <c r="P108" s="4" t="s">
        <v>407</v>
      </c>
      <c r="Q108" s="4"/>
      <c r="R108" s="4" t="s">
        <v>66</v>
      </c>
      <c r="S108" s="4">
        <v>2090</v>
      </c>
      <c r="T108" s="4" t="s">
        <v>408</v>
      </c>
      <c r="U108" s="4" t="s">
        <v>409</v>
      </c>
      <c r="V108" s="4">
        <v>549494642</v>
      </c>
      <c r="W108" s="4"/>
      <c r="X108" s="8" t="s">
        <v>410</v>
      </c>
      <c r="Y108" s="8" t="s">
        <v>411</v>
      </c>
      <c r="Z108" s="8" t="s">
        <v>412</v>
      </c>
      <c r="AA108" s="8" t="s">
        <v>53</v>
      </c>
      <c r="AB108" s="8" t="s">
        <v>137</v>
      </c>
      <c r="AC108" s="7" t="s">
        <v>413</v>
      </c>
      <c r="AD108" s="9">
        <v>1380</v>
      </c>
      <c r="AE108" s="10">
        <f>ROUND($K$108*$AD$108,2)</f>
        <v>1380</v>
      </c>
    </row>
    <row r="109" spans="1:31" ht="12.75">
      <c r="A109" s="3">
        <v>57816</v>
      </c>
      <c r="B109" s="4" t="s">
        <v>401</v>
      </c>
      <c r="C109" s="3">
        <v>171023</v>
      </c>
      <c r="D109" s="4" t="s">
        <v>40</v>
      </c>
      <c r="E109" s="4" t="s">
        <v>156</v>
      </c>
      <c r="F109" s="4" t="s">
        <v>157</v>
      </c>
      <c r="G109" s="4" t="s">
        <v>158</v>
      </c>
      <c r="H109" s="4" t="s">
        <v>44</v>
      </c>
      <c r="I109" s="4" t="s">
        <v>146</v>
      </c>
      <c r="J109" s="5">
        <v>1</v>
      </c>
      <c r="K109" s="6">
        <v>1</v>
      </c>
      <c r="L109" s="7" t="s">
        <v>63</v>
      </c>
      <c r="M109" s="4">
        <v>920000</v>
      </c>
      <c r="N109" s="4" t="s">
        <v>405</v>
      </c>
      <c r="O109" s="4" t="s">
        <v>406</v>
      </c>
      <c r="P109" s="4" t="s">
        <v>407</v>
      </c>
      <c r="Q109" s="4"/>
      <c r="R109" s="4" t="s">
        <v>66</v>
      </c>
      <c r="S109" s="4">
        <v>2090</v>
      </c>
      <c r="T109" s="4" t="s">
        <v>408</v>
      </c>
      <c r="U109" s="4" t="s">
        <v>409</v>
      </c>
      <c r="V109" s="4">
        <v>549494642</v>
      </c>
      <c r="W109" s="4"/>
      <c r="X109" s="8" t="s">
        <v>410</v>
      </c>
      <c r="Y109" s="8" t="s">
        <v>411</v>
      </c>
      <c r="Z109" s="8" t="s">
        <v>412</v>
      </c>
      <c r="AA109" s="8" t="s">
        <v>53</v>
      </c>
      <c r="AB109" s="8" t="s">
        <v>137</v>
      </c>
      <c r="AC109" s="7" t="s">
        <v>413</v>
      </c>
      <c r="AD109" s="9">
        <v>1440</v>
      </c>
      <c r="AE109" s="10">
        <f>ROUND($K$109*$AD$109,2)</f>
        <v>1440</v>
      </c>
    </row>
    <row r="110" spans="1:31" ht="12.75">
      <c r="A110" s="3">
        <v>57816</v>
      </c>
      <c r="B110" s="4" t="s">
        <v>401</v>
      </c>
      <c r="C110" s="3">
        <v>171039</v>
      </c>
      <c r="D110" s="4" t="s">
        <v>40</v>
      </c>
      <c r="E110" s="4" t="s">
        <v>420</v>
      </c>
      <c r="F110" s="4" t="s">
        <v>421</v>
      </c>
      <c r="G110" s="4" t="s">
        <v>422</v>
      </c>
      <c r="H110" s="4" t="s">
        <v>44</v>
      </c>
      <c r="I110" s="4" t="s">
        <v>76</v>
      </c>
      <c r="J110" s="5">
        <v>4</v>
      </c>
      <c r="K110" s="6">
        <v>4</v>
      </c>
      <c r="L110" s="7" t="s">
        <v>63</v>
      </c>
      <c r="M110" s="4">
        <v>920000</v>
      </c>
      <c r="N110" s="4" t="s">
        <v>405</v>
      </c>
      <c r="O110" s="4" t="s">
        <v>406</v>
      </c>
      <c r="P110" s="4" t="s">
        <v>407</v>
      </c>
      <c r="Q110" s="4"/>
      <c r="R110" s="4" t="s">
        <v>66</v>
      </c>
      <c r="S110" s="4">
        <v>2090</v>
      </c>
      <c r="T110" s="4" t="s">
        <v>408</v>
      </c>
      <c r="U110" s="4" t="s">
        <v>409</v>
      </c>
      <c r="V110" s="4">
        <v>549494642</v>
      </c>
      <c r="W110" s="4"/>
      <c r="X110" s="8" t="s">
        <v>410</v>
      </c>
      <c r="Y110" s="8" t="s">
        <v>411</v>
      </c>
      <c r="Z110" s="8" t="s">
        <v>412</v>
      </c>
      <c r="AA110" s="8" t="s">
        <v>53</v>
      </c>
      <c r="AB110" s="8" t="s">
        <v>137</v>
      </c>
      <c r="AC110" s="7" t="s">
        <v>413</v>
      </c>
      <c r="AD110" s="9">
        <v>1020</v>
      </c>
      <c r="AE110" s="10">
        <f>ROUND($K$110*$AD$110,2)</f>
        <v>4080</v>
      </c>
    </row>
    <row r="111" spans="1:31" ht="12.75">
      <c r="A111" s="3">
        <v>57816</v>
      </c>
      <c r="B111" s="4" t="s">
        <v>401</v>
      </c>
      <c r="C111" s="3">
        <v>171045</v>
      </c>
      <c r="D111" s="4" t="s">
        <v>40</v>
      </c>
      <c r="E111" s="4" t="s">
        <v>159</v>
      </c>
      <c r="F111" s="4" t="s">
        <v>160</v>
      </c>
      <c r="G111" s="4" t="s">
        <v>161</v>
      </c>
      <c r="H111" s="4" t="s">
        <v>44</v>
      </c>
      <c r="I111" s="4" t="s">
        <v>146</v>
      </c>
      <c r="J111" s="5">
        <v>1</v>
      </c>
      <c r="K111" s="6">
        <v>1</v>
      </c>
      <c r="L111" s="7" t="s">
        <v>63</v>
      </c>
      <c r="M111" s="4">
        <v>920000</v>
      </c>
      <c r="N111" s="4" t="s">
        <v>405</v>
      </c>
      <c r="O111" s="4" t="s">
        <v>406</v>
      </c>
      <c r="P111" s="4" t="s">
        <v>407</v>
      </c>
      <c r="Q111" s="4"/>
      <c r="R111" s="4" t="s">
        <v>66</v>
      </c>
      <c r="S111" s="4">
        <v>2090</v>
      </c>
      <c r="T111" s="4" t="s">
        <v>408</v>
      </c>
      <c r="U111" s="4" t="s">
        <v>409</v>
      </c>
      <c r="V111" s="4">
        <v>549494642</v>
      </c>
      <c r="W111" s="4"/>
      <c r="X111" s="8" t="s">
        <v>410</v>
      </c>
      <c r="Y111" s="8" t="s">
        <v>411</v>
      </c>
      <c r="Z111" s="8" t="s">
        <v>412</v>
      </c>
      <c r="AA111" s="8" t="s">
        <v>53</v>
      </c>
      <c r="AB111" s="8" t="s">
        <v>137</v>
      </c>
      <c r="AC111" s="7" t="s">
        <v>413</v>
      </c>
      <c r="AD111" s="9">
        <v>1440</v>
      </c>
      <c r="AE111" s="10">
        <f>ROUND($K$111*$AD$111,2)</f>
        <v>1440</v>
      </c>
    </row>
    <row r="112" spans="1:31" ht="12.75">
      <c r="A112" s="3">
        <v>57816</v>
      </c>
      <c r="B112" s="4" t="s">
        <v>401</v>
      </c>
      <c r="C112" s="3">
        <v>171046</v>
      </c>
      <c r="D112" s="4" t="s">
        <v>40</v>
      </c>
      <c r="E112" s="4" t="s">
        <v>143</v>
      </c>
      <c r="F112" s="4" t="s">
        <v>144</v>
      </c>
      <c r="G112" s="4" t="s">
        <v>145</v>
      </c>
      <c r="H112" s="4" t="s">
        <v>44</v>
      </c>
      <c r="I112" s="4" t="s">
        <v>146</v>
      </c>
      <c r="J112" s="5">
        <v>1</v>
      </c>
      <c r="K112" s="6">
        <v>1</v>
      </c>
      <c r="L112" s="7" t="s">
        <v>63</v>
      </c>
      <c r="M112" s="4">
        <v>920000</v>
      </c>
      <c r="N112" s="4" t="s">
        <v>405</v>
      </c>
      <c r="O112" s="4" t="s">
        <v>406</v>
      </c>
      <c r="P112" s="4" t="s">
        <v>407</v>
      </c>
      <c r="Q112" s="4"/>
      <c r="R112" s="4" t="s">
        <v>66</v>
      </c>
      <c r="S112" s="4">
        <v>2090</v>
      </c>
      <c r="T112" s="4" t="s">
        <v>408</v>
      </c>
      <c r="U112" s="4" t="s">
        <v>409</v>
      </c>
      <c r="V112" s="4">
        <v>549494642</v>
      </c>
      <c r="W112" s="4"/>
      <c r="X112" s="8" t="s">
        <v>410</v>
      </c>
      <c r="Y112" s="8" t="s">
        <v>411</v>
      </c>
      <c r="Z112" s="8" t="s">
        <v>412</v>
      </c>
      <c r="AA112" s="8" t="s">
        <v>53</v>
      </c>
      <c r="AB112" s="8" t="s">
        <v>137</v>
      </c>
      <c r="AC112" s="7" t="s">
        <v>413</v>
      </c>
      <c r="AD112" s="9">
        <v>1440</v>
      </c>
      <c r="AE112" s="10">
        <f>ROUND($K$112*$AD$112,2)</f>
        <v>1440</v>
      </c>
    </row>
    <row r="113" spans="1:31" ht="12.75">
      <c r="A113" s="3">
        <v>57816</v>
      </c>
      <c r="B113" s="4" t="s">
        <v>401</v>
      </c>
      <c r="C113" s="3">
        <v>171201</v>
      </c>
      <c r="D113" s="4" t="s">
        <v>40</v>
      </c>
      <c r="E113" s="4" t="s">
        <v>423</v>
      </c>
      <c r="F113" s="4" t="s">
        <v>424</v>
      </c>
      <c r="G113" s="4" t="s">
        <v>425</v>
      </c>
      <c r="H113" s="4" t="s">
        <v>44</v>
      </c>
      <c r="I113" s="4" t="s">
        <v>307</v>
      </c>
      <c r="J113" s="5">
        <v>1</v>
      </c>
      <c r="K113" s="6">
        <v>1</v>
      </c>
      <c r="L113" s="7" t="s">
        <v>63</v>
      </c>
      <c r="M113" s="4">
        <v>920000</v>
      </c>
      <c r="N113" s="4" t="s">
        <v>405</v>
      </c>
      <c r="O113" s="4" t="s">
        <v>406</v>
      </c>
      <c r="P113" s="4" t="s">
        <v>407</v>
      </c>
      <c r="Q113" s="4"/>
      <c r="R113" s="4" t="s">
        <v>66</v>
      </c>
      <c r="S113" s="4">
        <v>2090</v>
      </c>
      <c r="T113" s="4" t="s">
        <v>408</v>
      </c>
      <c r="U113" s="4" t="s">
        <v>409</v>
      </c>
      <c r="V113" s="4">
        <v>549494642</v>
      </c>
      <c r="W113" s="4"/>
      <c r="X113" s="8" t="s">
        <v>426</v>
      </c>
      <c r="Y113" s="8" t="s">
        <v>427</v>
      </c>
      <c r="Z113" s="8" t="s">
        <v>55</v>
      </c>
      <c r="AA113" s="8" t="s">
        <v>53</v>
      </c>
      <c r="AB113" s="8" t="s">
        <v>137</v>
      </c>
      <c r="AC113" s="7" t="s">
        <v>413</v>
      </c>
      <c r="AD113" s="9">
        <v>2735</v>
      </c>
      <c r="AE113" s="10">
        <f>ROUND($K$113*$AD$113,2)</f>
        <v>2735</v>
      </c>
    </row>
    <row r="114" spans="1:31" ht="13.5" thickBot="1">
      <c r="A114" s="3">
        <v>57816</v>
      </c>
      <c r="B114" s="4" t="s">
        <v>401</v>
      </c>
      <c r="C114" s="3">
        <v>171202</v>
      </c>
      <c r="D114" s="4" t="s">
        <v>40</v>
      </c>
      <c r="E114" s="4" t="s">
        <v>428</v>
      </c>
      <c r="F114" s="4" t="s">
        <v>429</v>
      </c>
      <c r="G114" s="4" t="s">
        <v>430</v>
      </c>
      <c r="H114" s="4" t="s">
        <v>44</v>
      </c>
      <c r="I114" s="4" t="s">
        <v>431</v>
      </c>
      <c r="J114" s="5">
        <v>1</v>
      </c>
      <c r="K114" s="6">
        <v>1</v>
      </c>
      <c r="L114" s="7" t="s">
        <v>63</v>
      </c>
      <c r="M114" s="4">
        <v>920000</v>
      </c>
      <c r="N114" s="4" t="s">
        <v>405</v>
      </c>
      <c r="O114" s="4" t="s">
        <v>406</v>
      </c>
      <c r="P114" s="4" t="s">
        <v>407</v>
      </c>
      <c r="Q114" s="4"/>
      <c r="R114" s="4" t="s">
        <v>66</v>
      </c>
      <c r="S114" s="4">
        <v>2090</v>
      </c>
      <c r="T114" s="4" t="s">
        <v>408</v>
      </c>
      <c r="U114" s="4" t="s">
        <v>409</v>
      </c>
      <c r="V114" s="4">
        <v>549494642</v>
      </c>
      <c r="W114" s="4"/>
      <c r="X114" s="8" t="s">
        <v>426</v>
      </c>
      <c r="Y114" s="8" t="s">
        <v>427</v>
      </c>
      <c r="Z114" s="8" t="s">
        <v>55</v>
      </c>
      <c r="AA114" s="8" t="s">
        <v>53</v>
      </c>
      <c r="AB114" s="8" t="s">
        <v>137</v>
      </c>
      <c r="AC114" s="7" t="s">
        <v>413</v>
      </c>
      <c r="AD114" s="9">
        <v>3255</v>
      </c>
      <c r="AE114" s="10">
        <f>ROUND($K$114*$AD$114,2)</f>
        <v>3255</v>
      </c>
    </row>
    <row r="115" spans="1:31" ht="13.5" customHeight="1" thickTop="1">
      <c r="A115" s="19"/>
      <c r="B115" s="19"/>
      <c r="C115" s="19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6" t="s">
        <v>58</v>
      </c>
      <c r="AE115" s="12">
        <f>SUM($AE$105:$AE$114)</f>
        <v>20530</v>
      </c>
    </row>
    <row r="116" spans="1:3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2.75">
      <c r="A117" s="3">
        <v>57838</v>
      </c>
      <c r="B117" s="4"/>
      <c r="C117" s="3">
        <v>170983</v>
      </c>
      <c r="D117" s="4" t="s">
        <v>40</v>
      </c>
      <c r="E117" s="4" t="s">
        <v>398</v>
      </c>
      <c r="F117" s="4" t="s">
        <v>399</v>
      </c>
      <c r="G117" s="4" t="s">
        <v>400</v>
      </c>
      <c r="H117" s="4" t="s">
        <v>44</v>
      </c>
      <c r="I117" s="4" t="s">
        <v>214</v>
      </c>
      <c r="J117" s="5">
        <v>1</v>
      </c>
      <c r="K117" s="6">
        <v>1</v>
      </c>
      <c r="L117" s="7" t="s">
        <v>63</v>
      </c>
      <c r="M117" s="4">
        <v>315010</v>
      </c>
      <c r="N117" s="4" t="s">
        <v>432</v>
      </c>
      <c r="O117" s="4" t="s">
        <v>433</v>
      </c>
      <c r="P117" s="4" t="s">
        <v>178</v>
      </c>
      <c r="Q117" s="4">
        <v>1</v>
      </c>
      <c r="R117" s="4" t="s">
        <v>434</v>
      </c>
      <c r="S117" s="4">
        <v>327945</v>
      </c>
      <c r="T117" s="4" t="s">
        <v>435</v>
      </c>
      <c r="U117" s="4" t="s">
        <v>436</v>
      </c>
      <c r="V117" s="4"/>
      <c r="W117" s="4"/>
      <c r="X117" s="8" t="s">
        <v>437</v>
      </c>
      <c r="Y117" s="8" t="s">
        <v>438</v>
      </c>
      <c r="Z117" s="8" t="s">
        <v>55</v>
      </c>
      <c r="AA117" s="8" t="s">
        <v>439</v>
      </c>
      <c r="AB117" s="8" t="s">
        <v>70</v>
      </c>
      <c r="AC117" s="7" t="s">
        <v>440</v>
      </c>
      <c r="AD117" s="9">
        <v>1380</v>
      </c>
      <c r="AE117" s="10">
        <f>ROUND($K$117*$AD$117,2)</f>
        <v>1380</v>
      </c>
    </row>
    <row r="118" spans="1:31" ht="12.75">
      <c r="A118" s="3">
        <v>57838</v>
      </c>
      <c r="B118" s="4"/>
      <c r="C118" s="3">
        <v>170984</v>
      </c>
      <c r="D118" s="4" t="s">
        <v>40</v>
      </c>
      <c r="E118" s="4" t="s">
        <v>159</v>
      </c>
      <c r="F118" s="4" t="s">
        <v>160</v>
      </c>
      <c r="G118" s="4" t="s">
        <v>161</v>
      </c>
      <c r="H118" s="4" t="s">
        <v>44</v>
      </c>
      <c r="I118" s="4" t="s">
        <v>146</v>
      </c>
      <c r="J118" s="5">
        <v>1</v>
      </c>
      <c r="K118" s="6">
        <v>1</v>
      </c>
      <c r="L118" s="7" t="s">
        <v>63</v>
      </c>
      <c r="M118" s="4">
        <v>315010</v>
      </c>
      <c r="N118" s="4" t="s">
        <v>432</v>
      </c>
      <c r="O118" s="4" t="s">
        <v>433</v>
      </c>
      <c r="P118" s="4" t="s">
        <v>178</v>
      </c>
      <c r="Q118" s="4">
        <v>1</v>
      </c>
      <c r="R118" s="4" t="s">
        <v>434</v>
      </c>
      <c r="S118" s="4">
        <v>327945</v>
      </c>
      <c r="T118" s="4" t="s">
        <v>435</v>
      </c>
      <c r="U118" s="4" t="s">
        <v>436</v>
      </c>
      <c r="V118" s="4"/>
      <c r="W118" s="4"/>
      <c r="X118" s="8" t="s">
        <v>437</v>
      </c>
      <c r="Y118" s="8" t="s">
        <v>438</v>
      </c>
      <c r="Z118" s="8" t="s">
        <v>55</v>
      </c>
      <c r="AA118" s="8" t="s">
        <v>439</v>
      </c>
      <c r="AB118" s="8" t="s">
        <v>70</v>
      </c>
      <c r="AC118" s="7" t="s">
        <v>440</v>
      </c>
      <c r="AD118" s="9">
        <v>1440</v>
      </c>
      <c r="AE118" s="10">
        <f>ROUND($K$118*$AD$118,2)</f>
        <v>1440</v>
      </c>
    </row>
    <row r="119" spans="1:31" ht="12.75">
      <c r="A119" s="3">
        <v>57838</v>
      </c>
      <c r="B119" s="4"/>
      <c r="C119" s="3">
        <v>170985</v>
      </c>
      <c r="D119" s="4" t="s">
        <v>40</v>
      </c>
      <c r="E119" s="4" t="s">
        <v>143</v>
      </c>
      <c r="F119" s="4" t="s">
        <v>144</v>
      </c>
      <c r="G119" s="4" t="s">
        <v>145</v>
      </c>
      <c r="H119" s="4" t="s">
        <v>44</v>
      </c>
      <c r="I119" s="4" t="s">
        <v>146</v>
      </c>
      <c r="J119" s="5">
        <v>1</v>
      </c>
      <c r="K119" s="6">
        <v>1</v>
      </c>
      <c r="L119" s="7" t="s">
        <v>63</v>
      </c>
      <c r="M119" s="4">
        <v>315010</v>
      </c>
      <c r="N119" s="4" t="s">
        <v>432</v>
      </c>
      <c r="O119" s="4" t="s">
        <v>433</v>
      </c>
      <c r="P119" s="4" t="s">
        <v>178</v>
      </c>
      <c r="Q119" s="4">
        <v>1</v>
      </c>
      <c r="R119" s="4" t="s">
        <v>434</v>
      </c>
      <c r="S119" s="4">
        <v>327945</v>
      </c>
      <c r="T119" s="4" t="s">
        <v>435</v>
      </c>
      <c r="U119" s="4" t="s">
        <v>436</v>
      </c>
      <c r="V119" s="4"/>
      <c r="W119" s="4"/>
      <c r="X119" s="8" t="s">
        <v>437</v>
      </c>
      <c r="Y119" s="8" t="s">
        <v>438</v>
      </c>
      <c r="Z119" s="8" t="s">
        <v>55</v>
      </c>
      <c r="AA119" s="8" t="s">
        <v>439</v>
      </c>
      <c r="AB119" s="8" t="s">
        <v>70</v>
      </c>
      <c r="AC119" s="7" t="s">
        <v>440</v>
      </c>
      <c r="AD119" s="9">
        <v>1440</v>
      </c>
      <c r="AE119" s="10">
        <f>ROUND($K$119*$AD$119,2)</f>
        <v>1440</v>
      </c>
    </row>
    <row r="120" spans="1:31" ht="13.5" thickBot="1">
      <c r="A120" s="3">
        <v>57838</v>
      </c>
      <c r="B120" s="4"/>
      <c r="C120" s="3">
        <v>170986</v>
      </c>
      <c r="D120" s="4" t="s">
        <v>40</v>
      </c>
      <c r="E120" s="4" t="s">
        <v>156</v>
      </c>
      <c r="F120" s="4" t="s">
        <v>157</v>
      </c>
      <c r="G120" s="4" t="s">
        <v>158</v>
      </c>
      <c r="H120" s="4" t="s">
        <v>44</v>
      </c>
      <c r="I120" s="4" t="s">
        <v>146</v>
      </c>
      <c r="J120" s="5">
        <v>1</v>
      </c>
      <c r="K120" s="6">
        <v>1</v>
      </c>
      <c r="L120" s="7" t="s">
        <v>63</v>
      </c>
      <c r="M120" s="4">
        <v>315010</v>
      </c>
      <c r="N120" s="4" t="s">
        <v>432</v>
      </c>
      <c r="O120" s="4" t="s">
        <v>433</v>
      </c>
      <c r="P120" s="4" t="s">
        <v>178</v>
      </c>
      <c r="Q120" s="4">
        <v>1</v>
      </c>
      <c r="R120" s="4" t="s">
        <v>434</v>
      </c>
      <c r="S120" s="4">
        <v>327945</v>
      </c>
      <c r="T120" s="4" t="s">
        <v>435</v>
      </c>
      <c r="U120" s="4" t="s">
        <v>436</v>
      </c>
      <c r="V120" s="4"/>
      <c r="W120" s="4"/>
      <c r="X120" s="8" t="s">
        <v>437</v>
      </c>
      <c r="Y120" s="8" t="s">
        <v>438</v>
      </c>
      <c r="Z120" s="8" t="s">
        <v>55</v>
      </c>
      <c r="AA120" s="8" t="s">
        <v>439</v>
      </c>
      <c r="AB120" s="8" t="s">
        <v>70</v>
      </c>
      <c r="AC120" s="7" t="s">
        <v>440</v>
      </c>
      <c r="AD120" s="9">
        <v>1440</v>
      </c>
      <c r="AE120" s="10">
        <f>ROUND($K$120*$AD$120,2)</f>
        <v>1440</v>
      </c>
    </row>
    <row r="121" spans="1:31" ht="13.5" customHeight="1" thickTop="1">
      <c r="A121" s="19"/>
      <c r="B121" s="19"/>
      <c r="C121" s="19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6" t="s">
        <v>58</v>
      </c>
      <c r="AE121" s="12">
        <f>SUM($AE$117:$AE$120)</f>
        <v>5700</v>
      </c>
    </row>
    <row r="122" spans="1:31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3.5" thickBot="1">
      <c r="A123" s="3">
        <v>57840</v>
      </c>
      <c r="B123" s="4" t="s">
        <v>441</v>
      </c>
      <c r="C123" s="3">
        <v>171008</v>
      </c>
      <c r="D123" s="4" t="s">
        <v>40</v>
      </c>
      <c r="E123" s="4" t="s">
        <v>442</v>
      </c>
      <c r="F123" s="4" t="s">
        <v>443</v>
      </c>
      <c r="G123" s="4" t="s">
        <v>444</v>
      </c>
      <c r="H123" s="4"/>
      <c r="I123" s="4" t="s">
        <v>234</v>
      </c>
      <c r="J123" s="5">
        <v>2</v>
      </c>
      <c r="K123" s="6">
        <v>2</v>
      </c>
      <c r="L123" s="7" t="s">
        <v>63</v>
      </c>
      <c r="M123" s="4">
        <v>212310</v>
      </c>
      <c r="N123" s="4" t="s">
        <v>445</v>
      </c>
      <c r="O123" s="4" t="s">
        <v>446</v>
      </c>
      <c r="P123" s="4" t="s">
        <v>447</v>
      </c>
      <c r="Q123" s="4">
        <v>1</v>
      </c>
      <c r="R123" s="4" t="s">
        <v>448</v>
      </c>
      <c r="S123" s="4">
        <v>7470</v>
      </c>
      <c r="T123" s="4" t="s">
        <v>449</v>
      </c>
      <c r="U123" s="4" t="s">
        <v>450</v>
      </c>
      <c r="V123" s="4"/>
      <c r="W123" s="4"/>
      <c r="X123" s="8" t="s">
        <v>451</v>
      </c>
      <c r="Y123" s="8" t="s">
        <v>452</v>
      </c>
      <c r="Z123" s="8" t="s">
        <v>55</v>
      </c>
      <c r="AA123" s="8" t="s">
        <v>453</v>
      </c>
      <c r="AB123" s="8" t="s">
        <v>209</v>
      </c>
      <c r="AC123" s="7" t="s">
        <v>454</v>
      </c>
      <c r="AD123" s="9">
        <v>530</v>
      </c>
      <c r="AE123" s="10">
        <f>ROUND($K$123*$AD$123,2)</f>
        <v>1060</v>
      </c>
    </row>
    <row r="124" spans="1:31" ht="13.5" customHeight="1" thickTop="1">
      <c r="A124" s="19"/>
      <c r="B124" s="19"/>
      <c r="C124" s="19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6" t="s">
        <v>58</v>
      </c>
      <c r="AE124" s="12">
        <f>SUM($AE$123:$AE$123)</f>
        <v>1060</v>
      </c>
    </row>
    <row r="125" spans="1:31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2.75">
      <c r="A126" s="3">
        <v>57848</v>
      </c>
      <c r="B126" s="4"/>
      <c r="C126" s="3">
        <v>171066</v>
      </c>
      <c r="D126" s="4" t="s">
        <v>40</v>
      </c>
      <c r="E126" s="4" t="s">
        <v>420</v>
      </c>
      <c r="F126" s="4" t="s">
        <v>421</v>
      </c>
      <c r="G126" s="4" t="s">
        <v>422</v>
      </c>
      <c r="H126" s="4" t="s">
        <v>44</v>
      </c>
      <c r="I126" s="4" t="s">
        <v>76</v>
      </c>
      <c r="J126" s="5">
        <v>2</v>
      </c>
      <c r="K126" s="6">
        <v>2</v>
      </c>
      <c r="L126" s="7" t="s">
        <v>46</v>
      </c>
      <c r="M126" s="4">
        <v>110228</v>
      </c>
      <c r="N126" s="4" t="s">
        <v>455</v>
      </c>
      <c r="O126" s="4" t="s">
        <v>456</v>
      </c>
      <c r="P126" s="4" t="s">
        <v>457</v>
      </c>
      <c r="Q126" s="4">
        <v>5</v>
      </c>
      <c r="R126" s="4" t="s">
        <v>458</v>
      </c>
      <c r="S126" s="4">
        <v>2209</v>
      </c>
      <c r="T126" s="4" t="s">
        <v>459</v>
      </c>
      <c r="U126" s="4" t="s">
        <v>460</v>
      </c>
      <c r="V126" s="4">
        <v>549495527</v>
      </c>
      <c r="W126" s="4"/>
      <c r="X126" s="8" t="s">
        <v>461</v>
      </c>
      <c r="Y126" s="8" t="s">
        <v>462</v>
      </c>
      <c r="Z126" s="8" t="s">
        <v>55</v>
      </c>
      <c r="AA126" s="8" t="s">
        <v>118</v>
      </c>
      <c r="AB126" s="8" t="s">
        <v>84</v>
      </c>
      <c r="AC126" s="7" t="s">
        <v>463</v>
      </c>
      <c r="AD126" s="9">
        <v>1020</v>
      </c>
      <c r="AE126" s="10">
        <f>ROUND($K$126*$AD$126,2)</f>
        <v>2040</v>
      </c>
    </row>
    <row r="127" spans="1:31" ht="25.5">
      <c r="A127" s="3">
        <v>57848</v>
      </c>
      <c r="B127" s="4"/>
      <c r="C127" s="3">
        <v>171091</v>
      </c>
      <c r="D127" s="4" t="s">
        <v>86</v>
      </c>
      <c r="E127" s="4" t="s">
        <v>464</v>
      </c>
      <c r="F127" s="4" t="s">
        <v>465</v>
      </c>
      <c r="G127" s="4" t="s">
        <v>466</v>
      </c>
      <c r="H127" s="4" t="s">
        <v>44</v>
      </c>
      <c r="I127" s="4" t="s">
        <v>76</v>
      </c>
      <c r="J127" s="5">
        <v>1</v>
      </c>
      <c r="K127" s="6">
        <v>1</v>
      </c>
      <c r="L127" s="7" t="s">
        <v>46</v>
      </c>
      <c r="M127" s="4">
        <v>110228</v>
      </c>
      <c r="N127" s="4" t="s">
        <v>455</v>
      </c>
      <c r="O127" s="4" t="s">
        <v>456</v>
      </c>
      <c r="P127" s="4" t="s">
        <v>457</v>
      </c>
      <c r="Q127" s="4">
        <v>5</v>
      </c>
      <c r="R127" s="4" t="s">
        <v>458</v>
      </c>
      <c r="S127" s="4">
        <v>2209</v>
      </c>
      <c r="T127" s="4" t="s">
        <v>459</v>
      </c>
      <c r="U127" s="4" t="s">
        <v>460</v>
      </c>
      <c r="V127" s="4">
        <v>549495527</v>
      </c>
      <c r="W127" s="4"/>
      <c r="X127" s="8" t="s">
        <v>53</v>
      </c>
      <c r="Y127" s="8" t="s">
        <v>462</v>
      </c>
      <c r="Z127" s="8" t="s">
        <v>55</v>
      </c>
      <c r="AA127" s="8" t="s">
        <v>53</v>
      </c>
      <c r="AB127" s="8" t="s">
        <v>84</v>
      </c>
      <c r="AC127" s="7" t="s">
        <v>463</v>
      </c>
      <c r="AD127" s="9">
        <v>640</v>
      </c>
      <c r="AE127" s="10">
        <f>ROUND($K$127*$AD$127,2)</f>
        <v>640</v>
      </c>
    </row>
    <row r="128" spans="1:31" ht="25.5">
      <c r="A128" s="3">
        <v>57848</v>
      </c>
      <c r="B128" s="4"/>
      <c r="C128" s="3">
        <v>171092</v>
      </c>
      <c r="D128" s="4" t="s">
        <v>86</v>
      </c>
      <c r="E128" s="4" t="s">
        <v>467</v>
      </c>
      <c r="F128" s="4" t="s">
        <v>468</v>
      </c>
      <c r="G128" s="4" t="s">
        <v>469</v>
      </c>
      <c r="H128" s="4" t="s">
        <v>44</v>
      </c>
      <c r="I128" s="4" t="s">
        <v>76</v>
      </c>
      <c r="J128" s="5">
        <v>1</v>
      </c>
      <c r="K128" s="6">
        <v>1</v>
      </c>
      <c r="L128" s="7" t="s">
        <v>46</v>
      </c>
      <c r="M128" s="4">
        <v>110228</v>
      </c>
      <c r="N128" s="4" t="s">
        <v>455</v>
      </c>
      <c r="O128" s="4" t="s">
        <v>456</v>
      </c>
      <c r="P128" s="4" t="s">
        <v>457</v>
      </c>
      <c r="Q128" s="4">
        <v>5</v>
      </c>
      <c r="R128" s="4" t="s">
        <v>458</v>
      </c>
      <c r="S128" s="4">
        <v>2209</v>
      </c>
      <c r="T128" s="4" t="s">
        <v>459</v>
      </c>
      <c r="U128" s="4" t="s">
        <v>460</v>
      </c>
      <c r="V128" s="4">
        <v>549495527</v>
      </c>
      <c r="W128" s="4"/>
      <c r="X128" s="8" t="s">
        <v>53</v>
      </c>
      <c r="Y128" s="8" t="s">
        <v>462</v>
      </c>
      <c r="Z128" s="8" t="s">
        <v>55</v>
      </c>
      <c r="AA128" s="8" t="s">
        <v>53</v>
      </c>
      <c r="AB128" s="8" t="s">
        <v>84</v>
      </c>
      <c r="AC128" s="7" t="s">
        <v>463</v>
      </c>
      <c r="AD128" s="9">
        <v>640</v>
      </c>
      <c r="AE128" s="10">
        <f>ROUND($K$128*$AD$128,2)</f>
        <v>640</v>
      </c>
    </row>
    <row r="129" spans="1:31" ht="12.75">
      <c r="A129" s="3">
        <v>57848</v>
      </c>
      <c r="B129" s="4"/>
      <c r="C129" s="3">
        <v>171093</v>
      </c>
      <c r="D129" s="4" t="s">
        <v>86</v>
      </c>
      <c r="E129" s="4" t="s">
        <v>470</v>
      </c>
      <c r="F129" s="4" t="s">
        <v>471</v>
      </c>
      <c r="G129" s="4" t="s">
        <v>472</v>
      </c>
      <c r="H129" s="4" t="s">
        <v>44</v>
      </c>
      <c r="I129" s="4" t="s">
        <v>90</v>
      </c>
      <c r="J129" s="5">
        <v>1</v>
      </c>
      <c r="K129" s="6">
        <v>1</v>
      </c>
      <c r="L129" s="7" t="s">
        <v>46</v>
      </c>
      <c r="M129" s="4">
        <v>110228</v>
      </c>
      <c r="N129" s="4" t="s">
        <v>455</v>
      </c>
      <c r="O129" s="4" t="s">
        <v>456</v>
      </c>
      <c r="P129" s="4" t="s">
        <v>457</v>
      </c>
      <c r="Q129" s="4">
        <v>5</v>
      </c>
      <c r="R129" s="4" t="s">
        <v>458</v>
      </c>
      <c r="S129" s="4">
        <v>2209</v>
      </c>
      <c r="T129" s="4" t="s">
        <v>459</v>
      </c>
      <c r="U129" s="4" t="s">
        <v>460</v>
      </c>
      <c r="V129" s="4">
        <v>549495527</v>
      </c>
      <c r="W129" s="4"/>
      <c r="X129" s="8" t="s">
        <v>53</v>
      </c>
      <c r="Y129" s="8" t="s">
        <v>462</v>
      </c>
      <c r="Z129" s="8" t="s">
        <v>55</v>
      </c>
      <c r="AA129" s="8" t="s">
        <v>53</v>
      </c>
      <c r="AB129" s="8" t="s">
        <v>84</v>
      </c>
      <c r="AC129" s="7" t="s">
        <v>463</v>
      </c>
      <c r="AD129" s="9">
        <v>460</v>
      </c>
      <c r="AE129" s="10">
        <f>ROUND($K$129*$AD$129,2)</f>
        <v>460</v>
      </c>
    </row>
    <row r="130" spans="1:31" ht="25.5">
      <c r="A130" s="3">
        <v>57848</v>
      </c>
      <c r="B130" s="4"/>
      <c r="C130" s="3">
        <v>171107</v>
      </c>
      <c r="D130" s="4" t="s">
        <v>86</v>
      </c>
      <c r="E130" s="4" t="s">
        <v>385</v>
      </c>
      <c r="F130" s="4" t="s">
        <v>386</v>
      </c>
      <c r="G130" s="4" t="s">
        <v>387</v>
      </c>
      <c r="H130" s="4" t="s">
        <v>44</v>
      </c>
      <c r="I130" s="4" t="s">
        <v>388</v>
      </c>
      <c r="J130" s="5">
        <v>2</v>
      </c>
      <c r="K130" s="6">
        <v>2</v>
      </c>
      <c r="L130" s="7" t="s">
        <v>46</v>
      </c>
      <c r="M130" s="4">
        <v>110228</v>
      </c>
      <c r="N130" s="4" t="s">
        <v>455</v>
      </c>
      <c r="O130" s="4" t="s">
        <v>456</v>
      </c>
      <c r="P130" s="4" t="s">
        <v>457</v>
      </c>
      <c r="Q130" s="4">
        <v>5</v>
      </c>
      <c r="R130" s="4" t="s">
        <v>458</v>
      </c>
      <c r="S130" s="4">
        <v>2209</v>
      </c>
      <c r="T130" s="4" t="s">
        <v>459</v>
      </c>
      <c r="U130" s="4" t="s">
        <v>460</v>
      </c>
      <c r="V130" s="4">
        <v>549495527</v>
      </c>
      <c r="W130" s="4"/>
      <c r="X130" s="8" t="s">
        <v>53</v>
      </c>
      <c r="Y130" s="8" t="s">
        <v>462</v>
      </c>
      <c r="Z130" s="8" t="s">
        <v>55</v>
      </c>
      <c r="AA130" s="8" t="s">
        <v>53</v>
      </c>
      <c r="AB130" s="8" t="s">
        <v>84</v>
      </c>
      <c r="AC130" s="7" t="s">
        <v>463</v>
      </c>
      <c r="AD130" s="9">
        <v>675</v>
      </c>
      <c r="AE130" s="10">
        <f>ROUND($K$130*$AD$130,2)</f>
        <v>1350</v>
      </c>
    </row>
    <row r="131" spans="1:31" ht="25.5">
      <c r="A131" s="3">
        <v>57848</v>
      </c>
      <c r="B131" s="4"/>
      <c r="C131" s="3">
        <v>171108</v>
      </c>
      <c r="D131" s="4" t="s">
        <v>86</v>
      </c>
      <c r="E131" s="4" t="s">
        <v>473</v>
      </c>
      <c r="F131" s="4" t="s">
        <v>474</v>
      </c>
      <c r="G131" s="4" t="s">
        <v>475</v>
      </c>
      <c r="H131" s="4" t="s">
        <v>44</v>
      </c>
      <c r="I131" s="4" t="s">
        <v>76</v>
      </c>
      <c r="J131" s="5">
        <v>1</v>
      </c>
      <c r="K131" s="6">
        <v>1</v>
      </c>
      <c r="L131" s="7" t="s">
        <v>46</v>
      </c>
      <c r="M131" s="4">
        <v>110228</v>
      </c>
      <c r="N131" s="4" t="s">
        <v>455</v>
      </c>
      <c r="O131" s="4" t="s">
        <v>456</v>
      </c>
      <c r="P131" s="4" t="s">
        <v>457</v>
      </c>
      <c r="Q131" s="4">
        <v>5</v>
      </c>
      <c r="R131" s="4" t="s">
        <v>458</v>
      </c>
      <c r="S131" s="4">
        <v>2209</v>
      </c>
      <c r="T131" s="4" t="s">
        <v>459</v>
      </c>
      <c r="U131" s="4" t="s">
        <v>460</v>
      </c>
      <c r="V131" s="4">
        <v>549495527</v>
      </c>
      <c r="W131" s="4"/>
      <c r="X131" s="8" t="s">
        <v>53</v>
      </c>
      <c r="Y131" s="8" t="s">
        <v>462</v>
      </c>
      <c r="Z131" s="8" t="s">
        <v>55</v>
      </c>
      <c r="AA131" s="8" t="s">
        <v>53</v>
      </c>
      <c r="AB131" s="8" t="s">
        <v>84</v>
      </c>
      <c r="AC131" s="7" t="s">
        <v>463</v>
      </c>
      <c r="AD131" s="9">
        <v>640</v>
      </c>
      <c r="AE131" s="10">
        <f>ROUND($K$131*$AD$131,2)</f>
        <v>640</v>
      </c>
    </row>
    <row r="132" spans="1:31" ht="13.5" thickBot="1">
      <c r="A132" s="3">
        <v>57848</v>
      </c>
      <c r="B132" s="4"/>
      <c r="C132" s="3">
        <v>171109</v>
      </c>
      <c r="D132" s="4" t="s">
        <v>86</v>
      </c>
      <c r="E132" s="4" t="s">
        <v>476</v>
      </c>
      <c r="F132" s="4" t="s">
        <v>477</v>
      </c>
      <c r="G132" s="4" t="s">
        <v>478</v>
      </c>
      <c r="H132" s="4" t="s">
        <v>44</v>
      </c>
      <c r="I132" s="4" t="s">
        <v>101</v>
      </c>
      <c r="J132" s="5">
        <v>1</v>
      </c>
      <c r="K132" s="6">
        <v>1</v>
      </c>
      <c r="L132" s="7" t="s">
        <v>46</v>
      </c>
      <c r="M132" s="4">
        <v>110228</v>
      </c>
      <c r="N132" s="4" t="s">
        <v>455</v>
      </c>
      <c r="O132" s="4" t="s">
        <v>456</v>
      </c>
      <c r="P132" s="4" t="s">
        <v>457</v>
      </c>
      <c r="Q132" s="4">
        <v>5</v>
      </c>
      <c r="R132" s="4" t="s">
        <v>458</v>
      </c>
      <c r="S132" s="4">
        <v>2209</v>
      </c>
      <c r="T132" s="4" t="s">
        <v>459</v>
      </c>
      <c r="U132" s="4" t="s">
        <v>460</v>
      </c>
      <c r="V132" s="4">
        <v>549495527</v>
      </c>
      <c r="W132" s="4"/>
      <c r="X132" s="8" t="s">
        <v>53</v>
      </c>
      <c r="Y132" s="8" t="s">
        <v>462</v>
      </c>
      <c r="Z132" s="8" t="s">
        <v>55</v>
      </c>
      <c r="AA132" s="8" t="s">
        <v>53</v>
      </c>
      <c r="AB132" s="8" t="s">
        <v>84</v>
      </c>
      <c r="AC132" s="7" t="s">
        <v>463</v>
      </c>
      <c r="AD132" s="9">
        <v>720</v>
      </c>
      <c r="AE132" s="10">
        <f>ROUND($K$132*$AD$132,2)</f>
        <v>720</v>
      </c>
    </row>
    <row r="133" spans="1:31" ht="13.5" customHeight="1" thickTop="1">
      <c r="A133" s="19"/>
      <c r="B133" s="19"/>
      <c r="C133" s="19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6" t="s">
        <v>58</v>
      </c>
      <c r="AE133" s="12">
        <f>SUM($AE$126:$AE$132)</f>
        <v>6490</v>
      </c>
    </row>
    <row r="134" spans="1:31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3.5" thickBot="1">
      <c r="A135" s="3">
        <v>57859</v>
      </c>
      <c r="B135" s="4"/>
      <c r="C135" s="3">
        <v>171094</v>
      </c>
      <c r="D135" s="4" t="s">
        <v>40</v>
      </c>
      <c r="E135" s="4" t="s">
        <v>479</v>
      </c>
      <c r="F135" s="4" t="s">
        <v>480</v>
      </c>
      <c r="G135" s="4" t="s">
        <v>481</v>
      </c>
      <c r="H135" s="4" t="s">
        <v>44</v>
      </c>
      <c r="I135" s="4" t="s">
        <v>482</v>
      </c>
      <c r="J135" s="5">
        <v>1</v>
      </c>
      <c r="K135" s="6">
        <v>1</v>
      </c>
      <c r="L135" s="7" t="s">
        <v>46</v>
      </c>
      <c r="M135" s="4">
        <v>110312</v>
      </c>
      <c r="N135" s="4" t="s">
        <v>483</v>
      </c>
      <c r="O135" s="4" t="s">
        <v>484</v>
      </c>
      <c r="P135" s="4" t="s">
        <v>485</v>
      </c>
      <c r="Q135" s="4">
        <v>2</v>
      </c>
      <c r="R135" s="4" t="s">
        <v>486</v>
      </c>
      <c r="S135" s="4">
        <v>112948</v>
      </c>
      <c r="T135" s="4" t="s">
        <v>487</v>
      </c>
      <c r="U135" s="4" t="s">
        <v>488</v>
      </c>
      <c r="V135" s="4">
        <v>532234543</v>
      </c>
      <c r="W135" s="4"/>
      <c r="X135" s="8" t="s">
        <v>53</v>
      </c>
      <c r="Y135" s="8" t="s">
        <v>489</v>
      </c>
      <c r="Z135" s="8" t="s">
        <v>55</v>
      </c>
      <c r="AA135" s="8" t="s">
        <v>53</v>
      </c>
      <c r="AB135" s="8" t="s">
        <v>84</v>
      </c>
      <c r="AC135" s="7" t="s">
        <v>490</v>
      </c>
      <c r="AD135" s="9">
        <v>2100</v>
      </c>
      <c r="AE135" s="10">
        <f>ROUND($K$135*$AD$135,2)</f>
        <v>2100</v>
      </c>
    </row>
    <row r="136" spans="1:31" ht="13.5" customHeight="1" thickTop="1">
      <c r="A136" s="19"/>
      <c r="B136" s="19"/>
      <c r="C136" s="19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6" t="s">
        <v>58</v>
      </c>
      <c r="AE136" s="12">
        <f>SUM($AE$135:$AE$135)</f>
        <v>2100</v>
      </c>
    </row>
    <row r="137" spans="1:3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2.75">
      <c r="A138" s="3">
        <v>57861</v>
      </c>
      <c r="B138" s="4" t="s">
        <v>491</v>
      </c>
      <c r="C138" s="3">
        <v>171120</v>
      </c>
      <c r="D138" s="4" t="s">
        <v>40</v>
      </c>
      <c r="E138" s="4" t="s">
        <v>492</v>
      </c>
      <c r="F138" s="4" t="s">
        <v>493</v>
      </c>
      <c r="G138" s="4" t="s">
        <v>494</v>
      </c>
      <c r="H138" s="4"/>
      <c r="I138" s="4" t="s">
        <v>495</v>
      </c>
      <c r="J138" s="5">
        <v>1</v>
      </c>
      <c r="K138" s="6">
        <v>1</v>
      </c>
      <c r="L138" s="7" t="s">
        <v>63</v>
      </c>
      <c r="M138" s="4">
        <v>314010</v>
      </c>
      <c r="N138" s="4" t="s">
        <v>77</v>
      </c>
      <c r="O138" s="4" t="s">
        <v>496</v>
      </c>
      <c r="P138" s="4" t="s">
        <v>49</v>
      </c>
      <c r="Q138" s="4">
        <v>3</v>
      </c>
      <c r="R138" s="4" t="s">
        <v>497</v>
      </c>
      <c r="S138" s="4">
        <v>8324</v>
      </c>
      <c r="T138" s="4" t="s">
        <v>498</v>
      </c>
      <c r="U138" s="4" t="s">
        <v>499</v>
      </c>
      <c r="V138" s="4">
        <v>549493041</v>
      </c>
      <c r="W138" s="4"/>
      <c r="X138" s="8" t="s">
        <v>500</v>
      </c>
      <c r="Y138" s="8" t="s">
        <v>501</v>
      </c>
      <c r="Z138" s="8" t="s">
        <v>55</v>
      </c>
      <c r="AA138" s="8" t="s">
        <v>502</v>
      </c>
      <c r="AB138" s="8" t="s">
        <v>209</v>
      </c>
      <c r="AC138" s="7" t="s">
        <v>503</v>
      </c>
      <c r="AD138" s="9">
        <v>630</v>
      </c>
      <c r="AE138" s="10">
        <f>ROUND($K$138*$AD$138,2)</f>
        <v>630</v>
      </c>
    </row>
    <row r="139" spans="1:31" ht="12.75">
      <c r="A139" s="3">
        <v>57861</v>
      </c>
      <c r="B139" s="4" t="s">
        <v>491</v>
      </c>
      <c r="C139" s="3">
        <v>171121</v>
      </c>
      <c r="D139" s="4" t="s">
        <v>40</v>
      </c>
      <c r="E139" s="4" t="s">
        <v>504</v>
      </c>
      <c r="F139" s="4" t="s">
        <v>505</v>
      </c>
      <c r="G139" s="4" t="s">
        <v>506</v>
      </c>
      <c r="H139" s="4"/>
      <c r="I139" s="4" t="s">
        <v>495</v>
      </c>
      <c r="J139" s="5">
        <v>1</v>
      </c>
      <c r="K139" s="6">
        <v>1</v>
      </c>
      <c r="L139" s="7" t="s">
        <v>63</v>
      </c>
      <c r="M139" s="4">
        <v>314010</v>
      </c>
      <c r="N139" s="4" t="s">
        <v>77</v>
      </c>
      <c r="O139" s="4" t="s">
        <v>496</v>
      </c>
      <c r="P139" s="4" t="s">
        <v>49</v>
      </c>
      <c r="Q139" s="4">
        <v>3</v>
      </c>
      <c r="R139" s="4" t="s">
        <v>497</v>
      </c>
      <c r="S139" s="4">
        <v>8324</v>
      </c>
      <c r="T139" s="4" t="s">
        <v>498</v>
      </c>
      <c r="U139" s="4" t="s">
        <v>499</v>
      </c>
      <c r="V139" s="4">
        <v>549493041</v>
      </c>
      <c r="W139" s="4"/>
      <c r="X139" s="8" t="s">
        <v>500</v>
      </c>
      <c r="Y139" s="8" t="s">
        <v>501</v>
      </c>
      <c r="Z139" s="8" t="s">
        <v>55</v>
      </c>
      <c r="AA139" s="8" t="s">
        <v>502</v>
      </c>
      <c r="AB139" s="8" t="s">
        <v>209</v>
      </c>
      <c r="AC139" s="7" t="s">
        <v>503</v>
      </c>
      <c r="AD139" s="9">
        <v>630</v>
      </c>
      <c r="AE139" s="10">
        <f>ROUND($K$139*$AD$139,2)</f>
        <v>630</v>
      </c>
    </row>
    <row r="140" spans="1:31" ht="12.75">
      <c r="A140" s="3">
        <v>57861</v>
      </c>
      <c r="B140" s="4" t="s">
        <v>491</v>
      </c>
      <c r="C140" s="3">
        <v>171122</v>
      </c>
      <c r="D140" s="4" t="s">
        <v>86</v>
      </c>
      <c r="E140" s="4" t="s">
        <v>244</v>
      </c>
      <c r="F140" s="4" t="s">
        <v>245</v>
      </c>
      <c r="G140" s="4" t="s">
        <v>246</v>
      </c>
      <c r="H140" s="4" t="s">
        <v>44</v>
      </c>
      <c r="I140" s="4" t="s">
        <v>247</v>
      </c>
      <c r="J140" s="5">
        <v>1</v>
      </c>
      <c r="K140" s="6">
        <v>1</v>
      </c>
      <c r="L140" s="7" t="s">
        <v>63</v>
      </c>
      <c r="M140" s="4">
        <v>314010</v>
      </c>
      <c r="N140" s="4" t="s">
        <v>77</v>
      </c>
      <c r="O140" s="4" t="s">
        <v>496</v>
      </c>
      <c r="P140" s="4" t="s">
        <v>49</v>
      </c>
      <c r="Q140" s="4">
        <v>3</v>
      </c>
      <c r="R140" s="4" t="s">
        <v>497</v>
      </c>
      <c r="S140" s="4">
        <v>8324</v>
      </c>
      <c r="T140" s="4" t="s">
        <v>498</v>
      </c>
      <c r="U140" s="4" t="s">
        <v>499</v>
      </c>
      <c r="V140" s="4">
        <v>549493041</v>
      </c>
      <c r="W140" s="4"/>
      <c r="X140" s="8" t="s">
        <v>500</v>
      </c>
      <c r="Y140" s="8" t="s">
        <v>501</v>
      </c>
      <c r="Z140" s="8" t="s">
        <v>55</v>
      </c>
      <c r="AA140" s="8" t="s">
        <v>502</v>
      </c>
      <c r="AB140" s="8" t="s">
        <v>209</v>
      </c>
      <c r="AC140" s="7" t="s">
        <v>503</v>
      </c>
      <c r="AD140" s="9">
        <v>403</v>
      </c>
      <c r="AE140" s="10">
        <f>ROUND($K$140*$AD$140,2)</f>
        <v>403</v>
      </c>
    </row>
    <row r="141" spans="1:31" ht="12.75">
      <c r="A141" s="3">
        <v>57861</v>
      </c>
      <c r="B141" s="4" t="s">
        <v>491</v>
      </c>
      <c r="C141" s="3">
        <v>171123</v>
      </c>
      <c r="D141" s="4" t="s">
        <v>86</v>
      </c>
      <c r="E141" s="4" t="s">
        <v>248</v>
      </c>
      <c r="F141" s="4" t="s">
        <v>249</v>
      </c>
      <c r="G141" s="4" t="s">
        <v>250</v>
      </c>
      <c r="H141" s="4" t="s">
        <v>44</v>
      </c>
      <c r="I141" s="4" t="s">
        <v>247</v>
      </c>
      <c r="J141" s="5">
        <v>1</v>
      </c>
      <c r="K141" s="6">
        <v>1</v>
      </c>
      <c r="L141" s="7" t="s">
        <v>63</v>
      </c>
      <c r="M141" s="4">
        <v>314010</v>
      </c>
      <c r="N141" s="4" t="s">
        <v>77</v>
      </c>
      <c r="O141" s="4" t="s">
        <v>496</v>
      </c>
      <c r="P141" s="4" t="s">
        <v>49</v>
      </c>
      <c r="Q141" s="4">
        <v>3</v>
      </c>
      <c r="R141" s="4" t="s">
        <v>497</v>
      </c>
      <c r="S141" s="4">
        <v>8324</v>
      </c>
      <c r="T141" s="4" t="s">
        <v>498</v>
      </c>
      <c r="U141" s="4" t="s">
        <v>499</v>
      </c>
      <c r="V141" s="4">
        <v>549493041</v>
      </c>
      <c r="W141" s="4"/>
      <c r="X141" s="8" t="s">
        <v>500</v>
      </c>
      <c r="Y141" s="8" t="s">
        <v>501</v>
      </c>
      <c r="Z141" s="8" t="s">
        <v>55</v>
      </c>
      <c r="AA141" s="8" t="s">
        <v>502</v>
      </c>
      <c r="AB141" s="8" t="s">
        <v>209</v>
      </c>
      <c r="AC141" s="7" t="s">
        <v>503</v>
      </c>
      <c r="AD141" s="9">
        <v>403</v>
      </c>
      <c r="AE141" s="10">
        <f>ROUND($K$141*$AD$141,2)</f>
        <v>403</v>
      </c>
    </row>
    <row r="142" spans="1:31" ht="12.75">
      <c r="A142" s="3">
        <v>57861</v>
      </c>
      <c r="B142" s="4" t="s">
        <v>491</v>
      </c>
      <c r="C142" s="3">
        <v>171124</v>
      </c>
      <c r="D142" s="4" t="s">
        <v>86</v>
      </c>
      <c r="E142" s="4" t="s">
        <v>251</v>
      </c>
      <c r="F142" s="4" t="s">
        <v>252</v>
      </c>
      <c r="G142" s="4" t="s">
        <v>253</v>
      </c>
      <c r="H142" s="4" t="s">
        <v>44</v>
      </c>
      <c r="I142" s="4" t="s">
        <v>247</v>
      </c>
      <c r="J142" s="5">
        <v>1</v>
      </c>
      <c r="K142" s="6">
        <v>1</v>
      </c>
      <c r="L142" s="7" t="s">
        <v>63</v>
      </c>
      <c r="M142" s="4">
        <v>314010</v>
      </c>
      <c r="N142" s="4" t="s">
        <v>77</v>
      </c>
      <c r="O142" s="4" t="s">
        <v>496</v>
      </c>
      <c r="P142" s="4" t="s">
        <v>49</v>
      </c>
      <c r="Q142" s="4">
        <v>3</v>
      </c>
      <c r="R142" s="4" t="s">
        <v>497</v>
      </c>
      <c r="S142" s="4">
        <v>8324</v>
      </c>
      <c r="T142" s="4" t="s">
        <v>498</v>
      </c>
      <c r="U142" s="4" t="s">
        <v>499</v>
      </c>
      <c r="V142" s="4">
        <v>549493041</v>
      </c>
      <c r="W142" s="4"/>
      <c r="X142" s="8" t="s">
        <v>500</v>
      </c>
      <c r="Y142" s="8" t="s">
        <v>501</v>
      </c>
      <c r="Z142" s="8" t="s">
        <v>55</v>
      </c>
      <c r="AA142" s="8" t="s">
        <v>502</v>
      </c>
      <c r="AB142" s="8" t="s">
        <v>209</v>
      </c>
      <c r="AC142" s="7" t="s">
        <v>503</v>
      </c>
      <c r="AD142" s="9">
        <v>403</v>
      </c>
      <c r="AE142" s="10">
        <f>ROUND($K$142*$AD$142,2)</f>
        <v>403</v>
      </c>
    </row>
    <row r="143" spans="1:31" ht="12.75">
      <c r="A143" s="3">
        <v>57861</v>
      </c>
      <c r="B143" s="4" t="s">
        <v>491</v>
      </c>
      <c r="C143" s="3">
        <v>171125</v>
      </c>
      <c r="D143" s="4" t="s">
        <v>40</v>
      </c>
      <c r="E143" s="4" t="s">
        <v>507</v>
      </c>
      <c r="F143" s="4" t="s">
        <v>508</v>
      </c>
      <c r="G143" s="4" t="s">
        <v>509</v>
      </c>
      <c r="H143" s="4"/>
      <c r="I143" s="4" t="s">
        <v>142</v>
      </c>
      <c r="J143" s="5">
        <v>1</v>
      </c>
      <c r="K143" s="6">
        <v>1</v>
      </c>
      <c r="L143" s="7" t="s">
        <v>63</v>
      </c>
      <c r="M143" s="4">
        <v>314010</v>
      </c>
      <c r="N143" s="4" t="s">
        <v>77</v>
      </c>
      <c r="O143" s="4" t="s">
        <v>496</v>
      </c>
      <c r="P143" s="4" t="s">
        <v>49</v>
      </c>
      <c r="Q143" s="4">
        <v>3</v>
      </c>
      <c r="R143" s="4" t="s">
        <v>497</v>
      </c>
      <c r="S143" s="4">
        <v>8324</v>
      </c>
      <c r="T143" s="4" t="s">
        <v>498</v>
      </c>
      <c r="U143" s="4" t="s">
        <v>499</v>
      </c>
      <c r="V143" s="4">
        <v>549493041</v>
      </c>
      <c r="W143" s="4"/>
      <c r="X143" s="8" t="s">
        <v>500</v>
      </c>
      <c r="Y143" s="8" t="s">
        <v>501</v>
      </c>
      <c r="Z143" s="8" t="s">
        <v>55</v>
      </c>
      <c r="AA143" s="8" t="s">
        <v>502</v>
      </c>
      <c r="AB143" s="8" t="s">
        <v>209</v>
      </c>
      <c r="AC143" s="7" t="s">
        <v>503</v>
      </c>
      <c r="AD143" s="9">
        <v>630</v>
      </c>
      <c r="AE143" s="10">
        <f>ROUND($K$143*$AD$143,2)</f>
        <v>630</v>
      </c>
    </row>
    <row r="144" spans="1:31" ht="12.75">
      <c r="A144" s="3">
        <v>57861</v>
      </c>
      <c r="B144" s="4" t="s">
        <v>491</v>
      </c>
      <c r="C144" s="3">
        <v>171126</v>
      </c>
      <c r="D144" s="4" t="s">
        <v>40</v>
      </c>
      <c r="E144" s="4" t="s">
        <v>124</v>
      </c>
      <c r="F144" s="4" t="s">
        <v>125</v>
      </c>
      <c r="G144" s="4" t="s">
        <v>126</v>
      </c>
      <c r="H144" s="4" t="s">
        <v>44</v>
      </c>
      <c r="I144" s="4" t="s">
        <v>127</v>
      </c>
      <c r="J144" s="5">
        <v>1</v>
      </c>
      <c r="K144" s="6">
        <v>1</v>
      </c>
      <c r="L144" s="7" t="s">
        <v>63</v>
      </c>
      <c r="M144" s="4">
        <v>314010</v>
      </c>
      <c r="N144" s="4" t="s">
        <v>77</v>
      </c>
      <c r="O144" s="4" t="s">
        <v>496</v>
      </c>
      <c r="P144" s="4" t="s">
        <v>49</v>
      </c>
      <c r="Q144" s="4">
        <v>3</v>
      </c>
      <c r="R144" s="4" t="s">
        <v>497</v>
      </c>
      <c r="S144" s="4">
        <v>8324</v>
      </c>
      <c r="T144" s="4" t="s">
        <v>498</v>
      </c>
      <c r="U144" s="4" t="s">
        <v>499</v>
      </c>
      <c r="V144" s="4">
        <v>549493041</v>
      </c>
      <c r="W144" s="4"/>
      <c r="X144" s="8" t="s">
        <v>500</v>
      </c>
      <c r="Y144" s="8" t="s">
        <v>501</v>
      </c>
      <c r="Z144" s="8" t="s">
        <v>55</v>
      </c>
      <c r="AA144" s="8" t="s">
        <v>502</v>
      </c>
      <c r="AB144" s="8" t="s">
        <v>209</v>
      </c>
      <c r="AC144" s="7" t="s">
        <v>503</v>
      </c>
      <c r="AD144" s="9">
        <v>2740</v>
      </c>
      <c r="AE144" s="10">
        <f>ROUND($K$144*$AD$144,2)</f>
        <v>2740</v>
      </c>
    </row>
    <row r="145" spans="1:31" ht="12.75">
      <c r="A145" s="3">
        <v>57861</v>
      </c>
      <c r="B145" s="4" t="s">
        <v>491</v>
      </c>
      <c r="C145" s="3">
        <v>171130</v>
      </c>
      <c r="D145" s="4" t="s">
        <v>40</v>
      </c>
      <c r="E145" s="4" t="s">
        <v>59</v>
      </c>
      <c r="F145" s="4" t="s">
        <v>60</v>
      </c>
      <c r="G145" s="4" t="s">
        <v>61</v>
      </c>
      <c r="H145" s="4" t="s">
        <v>44</v>
      </c>
      <c r="I145" s="4" t="s">
        <v>62</v>
      </c>
      <c r="J145" s="5">
        <v>1</v>
      </c>
      <c r="K145" s="6">
        <v>1</v>
      </c>
      <c r="L145" s="7" t="s">
        <v>63</v>
      </c>
      <c r="M145" s="4">
        <v>314010</v>
      </c>
      <c r="N145" s="4" t="s">
        <v>77</v>
      </c>
      <c r="O145" s="4" t="s">
        <v>496</v>
      </c>
      <c r="P145" s="4" t="s">
        <v>49</v>
      </c>
      <c r="Q145" s="4">
        <v>3</v>
      </c>
      <c r="R145" s="4" t="s">
        <v>497</v>
      </c>
      <c r="S145" s="4">
        <v>8324</v>
      </c>
      <c r="T145" s="4" t="s">
        <v>498</v>
      </c>
      <c r="U145" s="4" t="s">
        <v>499</v>
      </c>
      <c r="V145" s="4">
        <v>549493041</v>
      </c>
      <c r="W145" s="4"/>
      <c r="X145" s="8" t="s">
        <v>500</v>
      </c>
      <c r="Y145" s="8" t="s">
        <v>501</v>
      </c>
      <c r="Z145" s="8" t="s">
        <v>55</v>
      </c>
      <c r="AA145" s="8" t="s">
        <v>502</v>
      </c>
      <c r="AB145" s="8" t="s">
        <v>209</v>
      </c>
      <c r="AC145" s="7" t="s">
        <v>503</v>
      </c>
      <c r="AD145" s="9">
        <v>810</v>
      </c>
      <c r="AE145" s="10">
        <f>ROUND($K$145*$AD$145,2)</f>
        <v>810</v>
      </c>
    </row>
    <row r="146" spans="1:31" ht="13.5" thickBot="1">
      <c r="A146" s="3">
        <v>57861</v>
      </c>
      <c r="B146" s="4" t="s">
        <v>491</v>
      </c>
      <c r="C146" s="3">
        <v>171147</v>
      </c>
      <c r="D146" s="4" t="s">
        <v>86</v>
      </c>
      <c r="E146" s="4" t="s">
        <v>240</v>
      </c>
      <c r="F146" s="4" t="s">
        <v>241</v>
      </c>
      <c r="G146" s="4" t="s">
        <v>242</v>
      </c>
      <c r="H146" s="4" t="s">
        <v>44</v>
      </c>
      <c r="I146" s="4" t="s">
        <v>214</v>
      </c>
      <c r="J146" s="5">
        <v>1</v>
      </c>
      <c r="K146" s="6">
        <v>1</v>
      </c>
      <c r="L146" s="7" t="s">
        <v>63</v>
      </c>
      <c r="M146" s="4">
        <v>314010</v>
      </c>
      <c r="N146" s="4" t="s">
        <v>77</v>
      </c>
      <c r="O146" s="4" t="s">
        <v>496</v>
      </c>
      <c r="P146" s="4" t="s">
        <v>49</v>
      </c>
      <c r="Q146" s="4">
        <v>3</v>
      </c>
      <c r="R146" s="4" t="s">
        <v>497</v>
      </c>
      <c r="S146" s="4">
        <v>8324</v>
      </c>
      <c r="T146" s="4" t="s">
        <v>498</v>
      </c>
      <c r="U146" s="4" t="s">
        <v>499</v>
      </c>
      <c r="V146" s="4">
        <v>549493041</v>
      </c>
      <c r="W146" s="4"/>
      <c r="X146" s="8" t="s">
        <v>500</v>
      </c>
      <c r="Y146" s="8" t="s">
        <v>501</v>
      </c>
      <c r="Z146" s="8" t="s">
        <v>55</v>
      </c>
      <c r="AA146" s="8" t="s">
        <v>502</v>
      </c>
      <c r="AB146" s="8" t="s">
        <v>209</v>
      </c>
      <c r="AC146" s="7" t="s">
        <v>503</v>
      </c>
      <c r="AD146" s="9">
        <v>617</v>
      </c>
      <c r="AE146" s="10">
        <f>ROUND($K$146*$AD$146,2)</f>
        <v>617</v>
      </c>
    </row>
    <row r="147" spans="1:31" ht="13.5" customHeight="1" thickTop="1">
      <c r="A147" s="19"/>
      <c r="B147" s="19"/>
      <c r="C147" s="19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6" t="s">
        <v>58</v>
      </c>
      <c r="AE147" s="12">
        <f>SUM($AE$138:$AE$146)</f>
        <v>7266</v>
      </c>
    </row>
    <row r="148" spans="1:31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12.75">
      <c r="A149" s="3">
        <v>57863</v>
      </c>
      <c r="B149" s="4" t="s">
        <v>510</v>
      </c>
      <c r="C149" s="3">
        <v>171134</v>
      </c>
      <c r="D149" s="4" t="s">
        <v>86</v>
      </c>
      <c r="E149" s="4" t="s">
        <v>511</v>
      </c>
      <c r="F149" s="4" t="s">
        <v>512</v>
      </c>
      <c r="G149" s="4" t="s">
        <v>513</v>
      </c>
      <c r="H149" s="4" t="s">
        <v>44</v>
      </c>
      <c r="I149" s="4" t="s">
        <v>514</v>
      </c>
      <c r="J149" s="5">
        <v>1</v>
      </c>
      <c r="K149" s="6">
        <v>1</v>
      </c>
      <c r="L149" s="7" t="s">
        <v>63</v>
      </c>
      <c r="M149" s="4">
        <v>560000</v>
      </c>
      <c r="N149" s="4" t="s">
        <v>163</v>
      </c>
      <c r="O149" s="4" t="s">
        <v>164</v>
      </c>
      <c r="P149" s="4" t="s">
        <v>165</v>
      </c>
      <c r="Q149" s="4">
        <v>3</v>
      </c>
      <c r="R149" s="4">
        <v>249</v>
      </c>
      <c r="S149" s="4">
        <v>168497</v>
      </c>
      <c r="T149" s="4" t="s">
        <v>166</v>
      </c>
      <c r="U149" s="4" t="s">
        <v>167</v>
      </c>
      <c r="V149" s="4">
        <v>549494051</v>
      </c>
      <c r="W149" s="4" t="s">
        <v>168</v>
      </c>
      <c r="X149" s="8" t="s">
        <v>169</v>
      </c>
      <c r="Y149" s="8" t="s">
        <v>170</v>
      </c>
      <c r="Z149" s="8" t="s">
        <v>55</v>
      </c>
      <c r="AA149" s="8" t="s">
        <v>53</v>
      </c>
      <c r="AB149" s="8" t="s">
        <v>137</v>
      </c>
      <c r="AC149" s="7" t="s">
        <v>515</v>
      </c>
      <c r="AD149" s="9">
        <v>274</v>
      </c>
      <c r="AE149" s="10">
        <f>ROUND($K$149*$AD$149,2)</f>
        <v>274</v>
      </c>
    </row>
    <row r="150" spans="1:31" ht="12.75">
      <c r="A150" s="3">
        <v>57863</v>
      </c>
      <c r="B150" s="4" t="s">
        <v>510</v>
      </c>
      <c r="C150" s="3">
        <v>171135</v>
      </c>
      <c r="D150" s="4" t="s">
        <v>86</v>
      </c>
      <c r="E150" s="4" t="s">
        <v>516</v>
      </c>
      <c r="F150" s="4" t="s">
        <v>517</v>
      </c>
      <c r="G150" s="4" t="s">
        <v>518</v>
      </c>
      <c r="H150" s="4" t="s">
        <v>44</v>
      </c>
      <c r="I150" s="4" t="s">
        <v>519</v>
      </c>
      <c r="J150" s="5">
        <v>1</v>
      </c>
      <c r="K150" s="6">
        <v>1</v>
      </c>
      <c r="L150" s="7" t="s">
        <v>63</v>
      </c>
      <c r="M150" s="4">
        <v>560000</v>
      </c>
      <c r="N150" s="4" t="s">
        <v>163</v>
      </c>
      <c r="O150" s="4" t="s">
        <v>164</v>
      </c>
      <c r="P150" s="4" t="s">
        <v>165</v>
      </c>
      <c r="Q150" s="4">
        <v>3</v>
      </c>
      <c r="R150" s="4">
        <v>249</v>
      </c>
      <c r="S150" s="4">
        <v>168497</v>
      </c>
      <c r="T150" s="4" t="s">
        <v>166</v>
      </c>
      <c r="U150" s="4" t="s">
        <v>167</v>
      </c>
      <c r="V150" s="4">
        <v>549494051</v>
      </c>
      <c r="W150" s="4" t="s">
        <v>168</v>
      </c>
      <c r="X150" s="8" t="s">
        <v>169</v>
      </c>
      <c r="Y150" s="8" t="s">
        <v>170</v>
      </c>
      <c r="Z150" s="8" t="s">
        <v>55</v>
      </c>
      <c r="AA150" s="8" t="s">
        <v>53</v>
      </c>
      <c r="AB150" s="8" t="s">
        <v>137</v>
      </c>
      <c r="AC150" s="7" t="s">
        <v>515</v>
      </c>
      <c r="AD150" s="9">
        <v>248</v>
      </c>
      <c r="AE150" s="10">
        <f>ROUND($K$150*$AD$150,2)</f>
        <v>248</v>
      </c>
    </row>
    <row r="151" spans="1:31" ht="12.75">
      <c r="A151" s="3">
        <v>57863</v>
      </c>
      <c r="B151" s="4" t="s">
        <v>510</v>
      </c>
      <c r="C151" s="3">
        <v>171136</v>
      </c>
      <c r="D151" s="4" t="s">
        <v>86</v>
      </c>
      <c r="E151" s="4" t="s">
        <v>520</v>
      </c>
      <c r="F151" s="4" t="s">
        <v>521</v>
      </c>
      <c r="G151" s="4" t="s">
        <v>522</v>
      </c>
      <c r="H151" s="4" t="s">
        <v>44</v>
      </c>
      <c r="I151" s="4" t="s">
        <v>519</v>
      </c>
      <c r="J151" s="5">
        <v>1</v>
      </c>
      <c r="K151" s="6">
        <v>1</v>
      </c>
      <c r="L151" s="7" t="s">
        <v>63</v>
      </c>
      <c r="M151" s="4">
        <v>560000</v>
      </c>
      <c r="N151" s="4" t="s">
        <v>163</v>
      </c>
      <c r="O151" s="4" t="s">
        <v>164</v>
      </c>
      <c r="P151" s="4" t="s">
        <v>165</v>
      </c>
      <c r="Q151" s="4">
        <v>3</v>
      </c>
      <c r="R151" s="4">
        <v>249</v>
      </c>
      <c r="S151" s="4">
        <v>168497</v>
      </c>
      <c r="T151" s="4" t="s">
        <v>166</v>
      </c>
      <c r="U151" s="4" t="s">
        <v>167</v>
      </c>
      <c r="V151" s="4">
        <v>549494051</v>
      </c>
      <c r="W151" s="4" t="s">
        <v>168</v>
      </c>
      <c r="X151" s="8" t="s">
        <v>169</v>
      </c>
      <c r="Y151" s="8" t="s">
        <v>170</v>
      </c>
      <c r="Z151" s="8" t="s">
        <v>55</v>
      </c>
      <c r="AA151" s="8" t="s">
        <v>53</v>
      </c>
      <c r="AB151" s="8" t="s">
        <v>137</v>
      </c>
      <c r="AC151" s="7" t="s">
        <v>515</v>
      </c>
      <c r="AD151" s="9">
        <v>248</v>
      </c>
      <c r="AE151" s="10">
        <f>ROUND($K$151*$AD$151,2)</f>
        <v>248</v>
      </c>
    </row>
    <row r="152" spans="1:31" ht="12.75">
      <c r="A152" s="3">
        <v>57863</v>
      </c>
      <c r="B152" s="4" t="s">
        <v>510</v>
      </c>
      <c r="C152" s="3">
        <v>171137</v>
      </c>
      <c r="D152" s="4" t="s">
        <v>86</v>
      </c>
      <c r="E152" s="4" t="s">
        <v>523</v>
      </c>
      <c r="F152" s="4" t="s">
        <v>524</v>
      </c>
      <c r="G152" s="4" t="s">
        <v>525</v>
      </c>
      <c r="H152" s="4" t="s">
        <v>44</v>
      </c>
      <c r="I152" s="4" t="s">
        <v>519</v>
      </c>
      <c r="J152" s="5">
        <v>1</v>
      </c>
      <c r="K152" s="6">
        <v>1</v>
      </c>
      <c r="L152" s="7" t="s">
        <v>63</v>
      </c>
      <c r="M152" s="4">
        <v>560000</v>
      </c>
      <c r="N152" s="4" t="s">
        <v>163</v>
      </c>
      <c r="O152" s="4" t="s">
        <v>164</v>
      </c>
      <c r="P152" s="4" t="s">
        <v>165</v>
      </c>
      <c r="Q152" s="4">
        <v>3</v>
      </c>
      <c r="R152" s="4">
        <v>249</v>
      </c>
      <c r="S152" s="4">
        <v>168497</v>
      </c>
      <c r="T152" s="4" t="s">
        <v>166</v>
      </c>
      <c r="U152" s="4" t="s">
        <v>167</v>
      </c>
      <c r="V152" s="4">
        <v>549494051</v>
      </c>
      <c r="W152" s="4" t="s">
        <v>168</v>
      </c>
      <c r="X152" s="8" t="s">
        <v>169</v>
      </c>
      <c r="Y152" s="8" t="s">
        <v>170</v>
      </c>
      <c r="Z152" s="8" t="s">
        <v>55</v>
      </c>
      <c r="AA152" s="8" t="s">
        <v>53</v>
      </c>
      <c r="AB152" s="8" t="s">
        <v>137</v>
      </c>
      <c r="AC152" s="7" t="s">
        <v>515</v>
      </c>
      <c r="AD152" s="9">
        <v>248</v>
      </c>
      <c r="AE152" s="10">
        <f>ROUND($K$152*$AD$152,2)</f>
        <v>248</v>
      </c>
    </row>
    <row r="153" spans="1:31" ht="12.75">
      <c r="A153" s="3">
        <v>57863</v>
      </c>
      <c r="B153" s="4" t="s">
        <v>510</v>
      </c>
      <c r="C153" s="3">
        <v>171138</v>
      </c>
      <c r="D153" s="4" t="s">
        <v>40</v>
      </c>
      <c r="E153" s="4" t="s">
        <v>526</v>
      </c>
      <c r="F153" s="4" t="s">
        <v>527</v>
      </c>
      <c r="G153" s="4" t="s">
        <v>528</v>
      </c>
      <c r="H153" s="4" t="s">
        <v>44</v>
      </c>
      <c r="I153" s="4" t="s">
        <v>337</v>
      </c>
      <c r="J153" s="5">
        <v>2</v>
      </c>
      <c r="K153" s="6">
        <v>2</v>
      </c>
      <c r="L153" s="7" t="s">
        <v>63</v>
      </c>
      <c r="M153" s="4">
        <v>560000</v>
      </c>
      <c r="N153" s="4" t="s">
        <v>163</v>
      </c>
      <c r="O153" s="4" t="s">
        <v>164</v>
      </c>
      <c r="P153" s="4" t="s">
        <v>165</v>
      </c>
      <c r="Q153" s="4">
        <v>3</v>
      </c>
      <c r="R153" s="4">
        <v>249</v>
      </c>
      <c r="S153" s="4">
        <v>168497</v>
      </c>
      <c r="T153" s="4" t="s">
        <v>166</v>
      </c>
      <c r="U153" s="4" t="s">
        <v>167</v>
      </c>
      <c r="V153" s="4">
        <v>549494051</v>
      </c>
      <c r="W153" s="4" t="s">
        <v>168</v>
      </c>
      <c r="X153" s="8" t="s">
        <v>169</v>
      </c>
      <c r="Y153" s="8" t="s">
        <v>170</v>
      </c>
      <c r="Z153" s="8" t="s">
        <v>55</v>
      </c>
      <c r="AA153" s="8" t="s">
        <v>53</v>
      </c>
      <c r="AB153" s="8" t="s">
        <v>137</v>
      </c>
      <c r="AC153" s="7" t="s">
        <v>515</v>
      </c>
      <c r="AD153" s="9">
        <v>1250</v>
      </c>
      <c r="AE153" s="10">
        <f>ROUND($K$153*$AD$153,2)</f>
        <v>2500</v>
      </c>
    </row>
    <row r="154" spans="1:31" ht="12.75">
      <c r="A154" s="3">
        <v>57863</v>
      </c>
      <c r="B154" s="4" t="s">
        <v>510</v>
      </c>
      <c r="C154" s="3">
        <v>171150</v>
      </c>
      <c r="D154" s="4" t="s">
        <v>86</v>
      </c>
      <c r="E154" s="4" t="s">
        <v>529</v>
      </c>
      <c r="F154" s="4" t="s">
        <v>512</v>
      </c>
      <c r="G154" s="4" t="s">
        <v>513</v>
      </c>
      <c r="H154" s="4" t="s">
        <v>44</v>
      </c>
      <c r="I154" s="4" t="s">
        <v>519</v>
      </c>
      <c r="J154" s="5">
        <v>1</v>
      </c>
      <c r="K154" s="6">
        <v>1</v>
      </c>
      <c r="L154" s="7" t="s">
        <v>63</v>
      </c>
      <c r="M154" s="4">
        <v>560000</v>
      </c>
      <c r="N154" s="4" t="s">
        <v>163</v>
      </c>
      <c r="O154" s="4" t="s">
        <v>164</v>
      </c>
      <c r="P154" s="4" t="s">
        <v>165</v>
      </c>
      <c r="Q154" s="4">
        <v>3</v>
      </c>
      <c r="R154" s="4">
        <v>249</v>
      </c>
      <c r="S154" s="4">
        <v>168497</v>
      </c>
      <c r="T154" s="4" t="s">
        <v>166</v>
      </c>
      <c r="U154" s="4" t="s">
        <v>167</v>
      </c>
      <c r="V154" s="4">
        <v>549494051</v>
      </c>
      <c r="W154" s="4" t="s">
        <v>168</v>
      </c>
      <c r="X154" s="8" t="s">
        <v>169</v>
      </c>
      <c r="Y154" s="8" t="s">
        <v>170</v>
      </c>
      <c r="Z154" s="8" t="s">
        <v>55</v>
      </c>
      <c r="AA154" s="8" t="s">
        <v>53</v>
      </c>
      <c r="AB154" s="8" t="s">
        <v>137</v>
      </c>
      <c r="AC154" s="7" t="s">
        <v>515</v>
      </c>
      <c r="AD154" s="9">
        <v>248</v>
      </c>
      <c r="AE154" s="10">
        <f>ROUND($K$154*$AD$154,2)</f>
        <v>248</v>
      </c>
    </row>
    <row r="155" spans="1:31" ht="13.5" thickBot="1">
      <c r="A155" s="3">
        <v>57863</v>
      </c>
      <c r="B155" s="4" t="s">
        <v>510</v>
      </c>
      <c r="C155" s="3">
        <v>171151</v>
      </c>
      <c r="D155" s="4" t="s">
        <v>40</v>
      </c>
      <c r="E155" s="4" t="s">
        <v>530</v>
      </c>
      <c r="F155" s="4" t="s">
        <v>531</v>
      </c>
      <c r="G155" s="4" t="s">
        <v>532</v>
      </c>
      <c r="H155" s="4" t="s">
        <v>44</v>
      </c>
      <c r="I155" s="4" t="s">
        <v>533</v>
      </c>
      <c r="J155" s="5">
        <v>1</v>
      </c>
      <c r="K155" s="6">
        <v>1</v>
      </c>
      <c r="L155" s="7" t="s">
        <v>63</v>
      </c>
      <c r="M155" s="4">
        <v>560000</v>
      </c>
      <c r="N155" s="4" t="s">
        <v>163</v>
      </c>
      <c r="O155" s="4" t="s">
        <v>164</v>
      </c>
      <c r="P155" s="4" t="s">
        <v>165</v>
      </c>
      <c r="Q155" s="4">
        <v>3</v>
      </c>
      <c r="R155" s="4">
        <v>249</v>
      </c>
      <c r="S155" s="4">
        <v>168497</v>
      </c>
      <c r="T155" s="4" t="s">
        <v>166</v>
      </c>
      <c r="U155" s="4" t="s">
        <v>167</v>
      </c>
      <c r="V155" s="4">
        <v>549494051</v>
      </c>
      <c r="W155" s="4" t="s">
        <v>168</v>
      </c>
      <c r="X155" s="8" t="s">
        <v>169</v>
      </c>
      <c r="Y155" s="8" t="s">
        <v>170</v>
      </c>
      <c r="Z155" s="8" t="s">
        <v>55</v>
      </c>
      <c r="AA155" s="8" t="s">
        <v>53</v>
      </c>
      <c r="AB155" s="8" t="s">
        <v>137</v>
      </c>
      <c r="AC155" s="7" t="s">
        <v>515</v>
      </c>
      <c r="AD155" s="9">
        <v>4000</v>
      </c>
      <c r="AE155" s="10">
        <f>ROUND($K$155*$AD$155,2)</f>
        <v>4000</v>
      </c>
    </row>
    <row r="156" spans="1:31" ht="13.5" customHeight="1" thickTop="1">
      <c r="A156" s="19"/>
      <c r="B156" s="19"/>
      <c r="C156" s="19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6" t="s">
        <v>58</v>
      </c>
      <c r="AE156" s="12">
        <f>SUM($AE$149:$AE$155)</f>
        <v>7766</v>
      </c>
    </row>
    <row r="157" spans="1:3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3.5" thickBot="1">
      <c r="A158" s="3">
        <v>57866</v>
      </c>
      <c r="B158" s="4"/>
      <c r="C158" s="3">
        <v>171166</v>
      </c>
      <c r="D158" s="4" t="s">
        <v>40</v>
      </c>
      <c r="E158" s="4" t="s">
        <v>534</v>
      </c>
      <c r="F158" s="4" t="s">
        <v>535</v>
      </c>
      <c r="G158" s="4" t="s">
        <v>536</v>
      </c>
      <c r="H158" s="4" t="s">
        <v>44</v>
      </c>
      <c r="I158" s="4" t="s">
        <v>537</v>
      </c>
      <c r="J158" s="5">
        <v>2</v>
      </c>
      <c r="K158" s="6">
        <v>2</v>
      </c>
      <c r="L158" s="7" t="s">
        <v>63</v>
      </c>
      <c r="M158" s="4">
        <v>239914</v>
      </c>
      <c r="N158" s="4" t="s">
        <v>538</v>
      </c>
      <c r="O158" s="4" t="s">
        <v>295</v>
      </c>
      <c r="P158" s="4" t="s">
        <v>296</v>
      </c>
      <c r="Q158" s="4">
        <v>2</v>
      </c>
      <c r="R158" s="4" t="s">
        <v>539</v>
      </c>
      <c r="S158" s="4">
        <v>103950</v>
      </c>
      <c r="T158" s="4" t="s">
        <v>540</v>
      </c>
      <c r="U158" s="4" t="s">
        <v>541</v>
      </c>
      <c r="V158" s="4">
        <v>549494037</v>
      </c>
      <c r="W158" s="4"/>
      <c r="X158" s="8" t="s">
        <v>542</v>
      </c>
      <c r="Y158" s="8" t="s">
        <v>543</v>
      </c>
      <c r="Z158" s="8" t="s">
        <v>55</v>
      </c>
      <c r="AA158" s="8" t="s">
        <v>350</v>
      </c>
      <c r="AB158" s="8" t="s">
        <v>544</v>
      </c>
      <c r="AC158" s="7" t="s">
        <v>545</v>
      </c>
      <c r="AD158" s="9">
        <v>1640</v>
      </c>
      <c r="AE158" s="10">
        <f>ROUND($K$158*$AD$158,2)</f>
        <v>3280</v>
      </c>
    </row>
    <row r="159" spans="1:31" ht="13.5" customHeight="1" thickTop="1">
      <c r="A159" s="19"/>
      <c r="B159" s="19"/>
      <c r="C159" s="19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6" t="s">
        <v>58</v>
      </c>
      <c r="AE159" s="12">
        <f>SUM($AE$158:$AE$158)</f>
        <v>3280</v>
      </c>
    </row>
    <row r="160" spans="1:31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25.5">
      <c r="A161" s="3">
        <v>57876</v>
      </c>
      <c r="B161" s="4" t="s">
        <v>546</v>
      </c>
      <c r="C161" s="3">
        <v>171282</v>
      </c>
      <c r="D161" s="4" t="s">
        <v>86</v>
      </c>
      <c r="E161" s="4" t="s">
        <v>547</v>
      </c>
      <c r="F161" s="4" t="s">
        <v>548</v>
      </c>
      <c r="G161" s="4" t="s">
        <v>549</v>
      </c>
      <c r="H161" s="4" t="s">
        <v>44</v>
      </c>
      <c r="I161" s="4" t="s">
        <v>550</v>
      </c>
      <c r="J161" s="5">
        <v>1</v>
      </c>
      <c r="K161" s="6">
        <v>1</v>
      </c>
      <c r="L161" s="7" t="s">
        <v>63</v>
      </c>
      <c r="M161" s="4">
        <v>560000</v>
      </c>
      <c r="N161" s="4" t="s">
        <v>163</v>
      </c>
      <c r="O161" s="4" t="s">
        <v>164</v>
      </c>
      <c r="P161" s="4" t="s">
        <v>165</v>
      </c>
      <c r="Q161" s="4">
        <v>3</v>
      </c>
      <c r="R161" s="4">
        <v>249</v>
      </c>
      <c r="S161" s="4">
        <v>168497</v>
      </c>
      <c r="T161" s="4" t="s">
        <v>166</v>
      </c>
      <c r="U161" s="4" t="s">
        <v>167</v>
      </c>
      <c r="V161" s="4">
        <v>549494051</v>
      </c>
      <c r="W161" s="4" t="s">
        <v>168</v>
      </c>
      <c r="X161" s="8" t="s">
        <v>551</v>
      </c>
      <c r="Y161" s="8" t="s">
        <v>552</v>
      </c>
      <c r="Z161" s="8" t="s">
        <v>55</v>
      </c>
      <c r="AA161" s="8" t="s">
        <v>53</v>
      </c>
      <c r="AB161" s="8" t="s">
        <v>209</v>
      </c>
      <c r="AC161" s="7" t="s">
        <v>553</v>
      </c>
      <c r="AD161" s="9">
        <v>950</v>
      </c>
      <c r="AE161" s="10">
        <f>ROUND($K$161*$AD$161,2)</f>
        <v>950</v>
      </c>
    </row>
    <row r="162" spans="1:31" ht="12.75">
      <c r="A162" s="3">
        <v>57876</v>
      </c>
      <c r="B162" s="4" t="s">
        <v>546</v>
      </c>
      <c r="C162" s="3">
        <v>171283</v>
      </c>
      <c r="D162" s="4" t="s">
        <v>40</v>
      </c>
      <c r="E162" s="4" t="s">
        <v>442</v>
      </c>
      <c r="F162" s="4" t="s">
        <v>443</v>
      </c>
      <c r="G162" s="4" t="s">
        <v>444</v>
      </c>
      <c r="H162" s="4" t="s">
        <v>44</v>
      </c>
      <c r="I162" s="4" t="s">
        <v>234</v>
      </c>
      <c r="J162" s="5">
        <v>1</v>
      </c>
      <c r="K162" s="6">
        <v>1</v>
      </c>
      <c r="L162" s="7" t="s">
        <v>63</v>
      </c>
      <c r="M162" s="4">
        <v>560000</v>
      </c>
      <c r="N162" s="4" t="s">
        <v>163</v>
      </c>
      <c r="O162" s="4" t="s">
        <v>164</v>
      </c>
      <c r="P162" s="4" t="s">
        <v>165</v>
      </c>
      <c r="Q162" s="4">
        <v>3</v>
      </c>
      <c r="R162" s="4">
        <v>249</v>
      </c>
      <c r="S162" s="4">
        <v>168497</v>
      </c>
      <c r="T162" s="4" t="s">
        <v>166</v>
      </c>
      <c r="U162" s="4" t="s">
        <v>167</v>
      </c>
      <c r="V162" s="4">
        <v>549494051</v>
      </c>
      <c r="W162" s="4" t="s">
        <v>168</v>
      </c>
      <c r="X162" s="8" t="s">
        <v>551</v>
      </c>
      <c r="Y162" s="8" t="s">
        <v>552</v>
      </c>
      <c r="Z162" s="8" t="s">
        <v>55</v>
      </c>
      <c r="AA162" s="8" t="s">
        <v>53</v>
      </c>
      <c r="AB162" s="8" t="s">
        <v>209</v>
      </c>
      <c r="AC162" s="7" t="s">
        <v>553</v>
      </c>
      <c r="AD162" s="9">
        <v>1020</v>
      </c>
      <c r="AE162" s="10">
        <f>ROUND($K$162*$AD$162,2)</f>
        <v>1020</v>
      </c>
    </row>
    <row r="163" spans="1:31" ht="12.75">
      <c r="A163" s="3">
        <v>57876</v>
      </c>
      <c r="B163" s="4" t="s">
        <v>546</v>
      </c>
      <c r="C163" s="3">
        <v>171285</v>
      </c>
      <c r="D163" s="4" t="s">
        <v>86</v>
      </c>
      <c r="E163" s="4" t="s">
        <v>554</v>
      </c>
      <c r="F163" s="4" t="s">
        <v>555</v>
      </c>
      <c r="G163" s="4" t="s">
        <v>556</v>
      </c>
      <c r="H163" s="4" t="s">
        <v>44</v>
      </c>
      <c r="I163" s="4" t="s">
        <v>247</v>
      </c>
      <c r="J163" s="5">
        <v>1</v>
      </c>
      <c r="K163" s="6">
        <v>1</v>
      </c>
      <c r="L163" s="7" t="s">
        <v>63</v>
      </c>
      <c r="M163" s="4">
        <v>560000</v>
      </c>
      <c r="N163" s="4" t="s">
        <v>163</v>
      </c>
      <c r="O163" s="4" t="s">
        <v>164</v>
      </c>
      <c r="P163" s="4" t="s">
        <v>165</v>
      </c>
      <c r="Q163" s="4">
        <v>3</v>
      </c>
      <c r="R163" s="4">
        <v>249</v>
      </c>
      <c r="S163" s="4">
        <v>168497</v>
      </c>
      <c r="T163" s="4" t="s">
        <v>166</v>
      </c>
      <c r="U163" s="4" t="s">
        <v>167</v>
      </c>
      <c r="V163" s="4">
        <v>549494051</v>
      </c>
      <c r="W163" s="4" t="s">
        <v>168</v>
      </c>
      <c r="X163" s="8" t="s">
        <v>551</v>
      </c>
      <c r="Y163" s="8" t="s">
        <v>552</v>
      </c>
      <c r="Z163" s="8" t="s">
        <v>55</v>
      </c>
      <c r="AA163" s="8" t="s">
        <v>53</v>
      </c>
      <c r="AB163" s="8" t="s">
        <v>209</v>
      </c>
      <c r="AC163" s="7" t="s">
        <v>553</v>
      </c>
      <c r="AD163" s="9">
        <v>403</v>
      </c>
      <c r="AE163" s="10">
        <f>ROUND($K$163*$AD$163,2)</f>
        <v>403</v>
      </c>
    </row>
    <row r="164" spans="1:31" ht="12.75">
      <c r="A164" s="3">
        <v>57876</v>
      </c>
      <c r="B164" s="4" t="s">
        <v>546</v>
      </c>
      <c r="C164" s="3">
        <v>171286</v>
      </c>
      <c r="D164" s="4" t="s">
        <v>40</v>
      </c>
      <c r="E164" s="4" t="s">
        <v>218</v>
      </c>
      <c r="F164" s="4" t="s">
        <v>219</v>
      </c>
      <c r="G164" s="4" t="s">
        <v>220</v>
      </c>
      <c r="H164" s="4" t="s">
        <v>44</v>
      </c>
      <c r="I164" s="4" t="s">
        <v>146</v>
      </c>
      <c r="J164" s="5">
        <v>1</v>
      </c>
      <c r="K164" s="6">
        <v>1</v>
      </c>
      <c r="L164" s="7" t="s">
        <v>63</v>
      </c>
      <c r="M164" s="4">
        <v>560000</v>
      </c>
      <c r="N164" s="4" t="s">
        <v>163</v>
      </c>
      <c r="O164" s="4" t="s">
        <v>164</v>
      </c>
      <c r="P164" s="4" t="s">
        <v>165</v>
      </c>
      <c r="Q164" s="4">
        <v>3</v>
      </c>
      <c r="R164" s="4">
        <v>249</v>
      </c>
      <c r="S164" s="4">
        <v>168497</v>
      </c>
      <c r="T164" s="4" t="s">
        <v>166</v>
      </c>
      <c r="U164" s="4" t="s">
        <v>167</v>
      </c>
      <c r="V164" s="4">
        <v>549494051</v>
      </c>
      <c r="W164" s="4" t="s">
        <v>168</v>
      </c>
      <c r="X164" s="8" t="s">
        <v>551</v>
      </c>
      <c r="Y164" s="8" t="s">
        <v>552</v>
      </c>
      <c r="Z164" s="8" t="s">
        <v>55</v>
      </c>
      <c r="AA164" s="8" t="s">
        <v>53</v>
      </c>
      <c r="AB164" s="8" t="s">
        <v>209</v>
      </c>
      <c r="AC164" s="7" t="s">
        <v>553</v>
      </c>
      <c r="AD164" s="9">
        <v>1440</v>
      </c>
      <c r="AE164" s="10">
        <f>ROUND($K$164*$AD$164,2)</f>
        <v>1440</v>
      </c>
    </row>
    <row r="165" spans="1:31" ht="25.5">
      <c r="A165" s="3">
        <v>57876</v>
      </c>
      <c r="B165" s="4" t="s">
        <v>546</v>
      </c>
      <c r="C165" s="3">
        <v>171287</v>
      </c>
      <c r="D165" s="4" t="s">
        <v>86</v>
      </c>
      <c r="E165" s="4" t="s">
        <v>385</v>
      </c>
      <c r="F165" s="4" t="s">
        <v>386</v>
      </c>
      <c r="G165" s="4" t="s">
        <v>387</v>
      </c>
      <c r="H165" s="4" t="s">
        <v>44</v>
      </c>
      <c r="I165" s="4" t="s">
        <v>388</v>
      </c>
      <c r="J165" s="5">
        <v>1</v>
      </c>
      <c r="K165" s="6">
        <v>1</v>
      </c>
      <c r="L165" s="7" t="s">
        <v>63</v>
      </c>
      <c r="M165" s="4">
        <v>560000</v>
      </c>
      <c r="N165" s="4" t="s">
        <v>163</v>
      </c>
      <c r="O165" s="4" t="s">
        <v>164</v>
      </c>
      <c r="P165" s="4" t="s">
        <v>165</v>
      </c>
      <c r="Q165" s="4">
        <v>3</v>
      </c>
      <c r="R165" s="4">
        <v>249</v>
      </c>
      <c r="S165" s="4">
        <v>168497</v>
      </c>
      <c r="T165" s="4" t="s">
        <v>166</v>
      </c>
      <c r="U165" s="4" t="s">
        <v>167</v>
      </c>
      <c r="V165" s="4">
        <v>549494051</v>
      </c>
      <c r="W165" s="4" t="s">
        <v>168</v>
      </c>
      <c r="X165" s="8" t="s">
        <v>551</v>
      </c>
      <c r="Y165" s="8" t="s">
        <v>552</v>
      </c>
      <c r="Z165" s="8" t="s">
        <v>55</v>
      </c>
      <c r="AA165" s="8" t="s">
        <v>53</v>
      </c>
      <c r="AB165" s="8" t="s">
        <v>209</v>
      </c>
      <c r="AC165" s="7" t="s">
        <v>553</v>
      </c>
      <c r="AD165" s="9">
        <v>675</v>
      </c>
      <c r="AE165" s="10">
        <f>ROUND($K$165*$AD$165,2)</f>
        <v>675</v>
      </c>
    </row>
    <row r="166" spans="1:31" ht="25.5">
      <c r="A166" s="3">
        <v>57876</v>
      </c>
      <c r="B166" s="4" t="s">
        <v>546</v>
      </c>
      <c r="C166" s="3">
        <v>171288</v>
      </c>
      <c r="D166" s="4" t="s">
        <v>86</v>
      </c>
      <c r="E166" s="4" t="s">
        <v>467</v>
      </c>
      <c r="F166" s="4" t="s">
        <v>468</v>
      </c>
      <c r="G166" s="4" t="s">
        <v>469</v>
      </c>
      <c r="H166" s="4" t="s">
        <v>44</v>
      </c>
      <c r="I166" s="4" t="s">
        <v>76</v>
      </c>
      <c r="J166" s="5">
        <v>1</v>
      </c>
      <c r="K166" s="6">
        <v>1</v>
      </c>
      <c r="L166" s="7" t="s">
        <v>63</v>
      </c>
      <c r="M166" s="4">
        <v>560000</v>
      </c>
      <c r="N166" s="4" t="s">
        <v>163</v>
      </c>
      <c r="O166" s="4" t="s">
        <v>164</v>
      </c>
      <c r="P166" s="4" t="s">
        <v>165</v>
      </c>
      <c r="Q166" s="4">
        <v>3</v>
      </c>
      <c r="R166" s="4">
        <v>249</v>
      </c>
      <c r="S166" s="4">
        <v>168497</v>
      </c>
      <c r="T166" s="4" t="s">
        <v>166</v>
      </c>
      <c r="U166" s="4" t="s">
        <v>167</v>
      </c>
      <c r="V166" s="4">
        <v>549494051</v>
      </c>
      <c r="W166" s="4" t="s">
        <v>168</v>
      </c>
      <c r="X166" s="8" t="s">
        <v>551</v>
      </c>
      <c r="Y166" s="8" t="s">
        <v>552</v>
      </c>
      <c r="Z166" s="8" t="s">
        <v>55</v>
      </c>
      <c r="AA166" s="8" t="s">
        <v>53</v>
      </c>
      <c r="AB166" s="8" t="s">
        <v>209</v>
      </c>
      <c r="AC166" s="7" t="s">
        <v>553</v>
      </c>
      <c r="AD166" s="9">
        <v>640</v>
      </c>
      <c r="AE166" s="10">
        <f>ROUND($K$166*$AD$166,2)</f>
        <v>640</v>
      </c>
    </row>
    <row r="167" spans="1:31" ht="25.5">
      <c r="A167" s="3">
        <v>57876</v>
      </c>
      <c r="B167" s="4" t="s">
        <v>546</v>
      </c>
      <c r="C167" s="3">
        <v>171289</v>
      </c>
      <c r="D167" s="4" t="s">
        <v>86</v>
      </c>
      <c r="E167" s="4" t="s">
        <v>464</v>
      </c>
      <c r="F167" s="4" t="s">
        <v>465</v>
      </c>
      <c r="G167" s="4" t="s">
        <v>466</v>
      </c>
      <c r="H167" s="4" t="s">
        <v>44</v>
      </c>
      <c r="I167" s="4" t="s">
        <v>76</v>
      </c>
      <c r="J167" s="5">
        <v>1</v>
      </c>
      <c r="K167" s="6">
        <v>1</v>
      </c>
      <c r="L167" s="7" t="s">
        <v>63</v>
      </c>
      <c r="M167" s="4">
        <v>560000</v>
      </c>
      <c r="N167" s="4" t="s">
        <v>163</v>
      </c>
      <c r="O167" s="4" t="s">
        <v>164</v>
      </c>
      <c r="P167" s="4" t="s">
        <v>165</v>
      </c>
      <c r="Q167" s="4">
        <v>3</v>
      </c>
      <c r="R167" s="4">
        <v>249</v>
      </c>
      <c r="S167" s="4">
        <v>168497</v>
      </c>
      <c r="T167" s="4" t="s">
        <v>166</v>
      </c>
      <c r="U167" s="4" t="s">
        <v>167</v>
      </c>
      <c r="V167" s="4">
        <v>549494051</v>
      </c>
      <c r="W167" s="4" t="s">
        <v>168</v>
      </c>
      <c r="X167" s="8" t="s">
        <v>551</v>
      </c>
      <c r="Y167" s="8" t="s">
        <v>552</v>
      </c>
      <c r="Z167" s="8" t="s">
        <v>55</v>
      </c>
      <c r="AA167" s="8" t="s">
        <v>53</v>
      </c>
      <c r="AB167" s="8" t="s">
        <v>209</v>
      </c>
      <c r="AC167" s="7" t="s">
        <v>553</v>
      </c>
      <c r="AD167" s="9">
        <v>640</v>
      </c>
      <c r="AE167" s="10">
        <f>ROUND($K$167*$AD$167,2)</f>
        <v>640</v>
      </c>
    </row>
    <row r="168" spans="1:31" ht="25.5">
      <c r="A168" s="3">
        <v>57876</v>
      </c>
      <c r="B168" s="4" t="s">
        <v>546</v>
      </c>
      <c r="C168" s="3">
        <v>171290</v>
      </c>
      <c r="D168" s="4" t="s">
        <v>86</v>
      </c>
      <c r="E168" s="4" t="s">
        <v>473</v>
      </c>
      <c r="F168" s="4" t="s">
        <v>474</v>
      </c>
      <c r="G168" s="4" t="s">
        <v>475</v>
      </c>
      <c r="H168" s="4" t="s">
        <v>44</v>
      </c>
      <c r="I168" s="4" t="s">
        <v>76</v>
      </c>
      <c r="J168" s="5">
        <v>1</v>
      </c>
      <c r="K168" s="6">
        <v>1</v>
      </c>
      <c r="L168" s="7" t="s">
        <v>63</v>
      </c>
      <c r="M168" s="4">
        <v>560000</v>
      </c>
      <c r="N168" s="4" t="s">
        <v>163</v>
      </c>
      <c r="O168" s="4" t="s">
        <v>164</v>
      </c>
      <c r="P168" s="4" t="s">
        <v>165</v>
      </c>
      <c r="Q168" s="4">
        <v>3</v>
      </c>
      <c r="R168" s="4">
        <v>249</v>
      </c>
      <c r="S168" s="4">
        <v>168497</v>
      </c>
      <c r="T168" s="4" t="s">
        <v>166</v>
      </c>
      <c r="U168" s="4" t="s">
        <v>167</v>
      </c>
      <c r="V168" s="4">
        <v>549494051</v>
      </c>
      <c r="W168" s="4" t="s">
        <v>168</v>
      </c>
      <c r="X168" s="8" t="s">
        <v>551</v>
      </c>
      <c r="Y168" s="8" t="s">
        <v>552</v>
      </c>
      <c r="Z168" s="8" t="s">
        <v>55</v>
      </c>
      <c r="AA168" s="8" t="s">
        <v>53</v>
      </c>
      <c r="AB168" s="8" t="s">
        <v>209</v>
      </c>
      <c r="AC168" s="7" t="s">
        <v>553</v>
      </c>
      <c r="AD168" s="9">
        <v>640</v>
      </c>
      <c r="AE168" s="10">
        <f>ROUND($K$168*$AD$168,2)</f>
        <v>640</v>
      </c>
    </row>
    <row r="169" spans="1:31" ht="12.75">
      <c r="A169" s="3">
        <v>57876</v>
      </c>
      <c r="B169" s="4" t="s">
        <v>546</v>
      </c>
      <c r="C169" s="3">
        <v>171291</v>
      </c>
      <c r="D169" s="4" t="s">
        <v>86</v>
      </c>
      <c r="E169" s="4" t="s">
        <v>557</v>
      </c>
      <c r="F169" s="4" t="s">
        <v>558</v>
      </c>
      <c r="G169" s="4" t="s">
        <v>559</v>
      </c>
      <c r="H169" s="4" t="s">
        <v>44</v>
      </c>
      <c r="I169" s="4" t="s">
        <v>214</v>
      </c>
      <c r="J169" s="5">
        <v>1</v>
      </c>
      <c r="K169" s="6">
        <v>1</v>
      </c>
      <c r="L169" s="7" t="s">
        <v>63</v>
      </c>
      <c r="M169" s="4">
        <v>560000</v>
      </c>
      <c r="N169" s="4" t="s">
        <v>163</v>
      </c>
      <c r="O169" s="4" t="s">
        <v>164</v>
      </c>
      <c r="P169" s="4" t="s">
        <v>165</v>
      </c>
      <c r="Q169" s="4">
        <v>3</v>
      </c>
      <c r="R169" s="4">
        <v>249</v>
      </c>
      <c r="S169" s="4">
        <v>168497</v>
      </c>
      <c r="T169" s="4" t="s">
        <v>166</v>
      </c>
      <c r="U169" s="4" t="s">
        <v>167</v>
      </c>
      <c r="V169" s="4">
        <v>549494051</v>
      </c>
      <c r="W169" s="4" t="s">
        <v>168</v>
      </c>
      <c r="X169" s="8" t="s">
        <v>551</v>
      </c>
      <c r="Y169" s="8" t="s">
        <v>552</v>
      </c>
      <c r="Z169" s="8" t="s">
        <v>55</v>
      </c>
      <c r="AA169" s="8" t="s">
        <v>53</v>
      </c>
      <c r="AB169" s="8" t="s">
        <v>209</v>
      </c>
      <c r="AC169" s="7" t="s">
        <v>553</v>
      </c>
      <c r="AD169" s="9">
        <v>617</v>
      </c>
      <c r="AE169" s="10">
        <f>ROUND($K$169*$AD$169,2)</f>
        <v>617</v>
      </c>
    </row>
    <row r="170" spans="1:31" ht="12.75">
      <c r="A170" s="3">
        <v>57876</v>
      </c>
      <c r="B170" s="4" t="s">
        <v>546</v>
      </c>
      <c r="C170" s="3">
        <v>171292</v>
      </c>
      <c r="D170" s="4" t="s">
        <v>86</v>
      </c>
      <c r="E170" s="4" t="s">
        <v>560</v>
      </c>
      <c r="F170" s="4" t="s">
        <v>561</v>
      </c>
      <c r="G170" s="4" t="s">
        <v>562</v>
      </c>
      <c r="H170" s="4" t="s">
        <v>44</v>
      </c>
      <c r="I170" s="4" t="s">
        <v>247</v>
      </c>
      <c r="J170" s="5">
        <v>1</v>
      </c>
      <c r="K170" s="6">
        <v>1</v>
      </c>
      <c r="L170" s="7" t="s">
        <v>63</v>
      </c>
      <c r="M170" s="4">
        <v>560000</v>
      </c>
      <c r="N170" s="4" t="s">
        <v>163</v>
      </c>
      <c r="O170" s="4" t="s">
        <v>164</v>
      </c>
      <c r="P170" s="4" t="s">
        <v>165</v>
      </c>
      <c r="Q170" s="4">
        <v>3</v>
      </c>
      <c r="R170" s="4">
        <v>249</v>
      </c>
      <c r="S170" s="4">
        <v>168497</v>
      </c>
      <c r="T170" s="4" t="s">
        <v>166</v>
      </c>
      <c r="U170" s="4" t="s">
        <v>167</v>
      </c>
      <c r="V170" s="4">
        <v>549494051</v>
      </c>
      <c r="W170" s="4" t="s">
        <v>168</v>
      </c>
      <c r="X170" s="8" t="s">
        <v>551</v>
      </c>
      <c r="Y170" s="8" t="s">
        <v>552</v>
      </c>
      <c r="Z170" s="8" t="s">
        <v>55</v>
      </c>
      <c r="AA170" s="8" t="s">
        <v>53</v>
      </c>
      <c r="AB170" s="8" t="s">
        <v>209</v>
      </c>
      <c r="AC170" s="7" t="s">
        <v>553</v>
      </c>
      <c r="AD170" s="9">
        <v>403</v>
      </c>
      <c r="AE170" s="10">
        <f>ROUND($K$170*$AD$170,2)</f>
        <v>403</v>
      </c>
    </row>
    <row r="171" spans="1:31" ht="12.75">
      <c r="A171" s="3">
        <v>57876</v>
      </c>
      <c r="B171" s="4" t="s">
        <v>546</v>
      </c>
      <c r="C171" s="3">
        <v>171293</v>
      </c>
      <c r="D171" s="4" t="s">
        <v>86</v>
      </c>
      <c r="E171" s="4" t="s">
        <v>563</v>
      </c>
      <c r="F171" s="4" t="s">
        <v>564</v>
      </c>
      <c r="G171" s="4" t="s">
        <v>565</v>
      </c>
      <c r="H171" s="4" t="s">
        <v>44</v>
      </c>
      <c r="I171" s="4" t="s">
        <v>247</v>
      </c>
      <c r="J171" s="5">
        <v>1</v>
      </c>
      <c r="K171" s="6">
        <v>1</v>
      </c>
      <c r="L171" s="7" t="s">
        <v>63</v>
      </c>
      <c r="M171" s="4">
        <v>560000</v>
      </c>
      <c r="N171" s="4" t="s">
        <v>163</v>
      </c>
      <c r="O171" s="4" t="s">
        <v>164</v>
      </c>
      <c r="P171" s="4" t="s">
        <v>165</v>
      </c>
      <c r="Q171" s="4">
        <v>3</v>
      </c>
      <c r="R171" s="4">
        <v>249</v>
      </c>
      <c r="S171" s="4">
        <v>168497</v>
      </c>
      <c r="T171" s="4" t="s">
        <v>166</v>
      </c>
      <c r="U171" s="4" t="s">
        <v>167</v>
      </c>
      <c r="V171" s="4">
        <v>549494051</v>
      </c>
      <c r="W171" s="4" t="s">
        <v>168</v>
      </c>
      <c r="X171" s="8" t="s">
        <v>551</v>
      </c>
      <c r="Y171" s="8" t="s">
        <v>552</v>
      </c>
      <c r="Z171" s="8" t="s">
        <v>55</v>
      </c>
      <c r="AA171" s="8" t="s">
        <v>53</v>
      </c>
      <c r="AB171" s="8" t="s">
        <v>209</v>
      </c>
      <c r="AC171" s="7" t="s">
        <v>553</v>
      </c>
      <c r="AD171" s="9">
        <v>403</v>
      </c>
      <c r="AE171" s="10">
        <f>ROUND($K$171*$AD$171,2)</f>
        <v>403</v>
      </c>
    </row>
    <row r="172" spans="1:31" ht="12.75">
      <c r="A172" s="3">
        <v>57876</v>
      </c>
      <c r="B172" s="4" t="s">
        <v>546</v>
      </c>
      <c r="C172" s="3">
        <v>171294</v>
      </c>
      <c r="D172" s="4" t="s">
        <v>40</v>
      </c>
      <c r="E172" s="4" t="s">
        <v>211</v>
      </c>
      <c r="F172" s="4" t="s">
        <v>212</v>
      </c>
      <c r="G172" s="4" t="s">
        <v>213</v>
      </c>
      <c r="H172" s="4" t="s">
        <v>44</v>
      </c>
      <c r="I172" s="4" t="s">
        <v>214</v>
      </c>
      <c r="J172" s="5">
        <v>1</v>
      </c>
      <c r="K172" s="6">
        <v>1</v>
      </c>
      <c r="L172" s="7" t="s">
        <v>63</v>
      </c>
      <c r="M172" s="4">
        <v>560000</v>
      </c>
      <c r="N172" s="4" t="s">
        <v>163</v>
      </c>
      <c r="O172" s="4" t="s">
        <v>164</v>
      </c>
      <c r="P172" s="4" t="s">
        <v>165</v>
      </c>
      <c r="Q172" s="4">
        <v>3</v>
      </c>
      <c r="R172" s="4">
        <v>249</v>
      </c>
      <c r="S172" s="4">
        <v>168497</v>
      </c>
      <c r="T172" s="4" t="s">
        <v>166</v>
      </c>
      <c r="U172" s="4" t="s">
        <v>167</v>
      </c>
      <c r="V172" s="4">
        <v>549494051</v>
      </c>
      <c r="W172" s="4" t="s">
        <v>168</v>
      </c>
      <c r="X172" s="8" t="s">
        <v>551</v>
      </c>
      <c r="Y172" s="8" t="s">
        <v>552</v>
      </c>
      <c r="Z172" s="8" t="s">
        <v>55</v>
      </c>
      <c r="AA172" s="8" t="s">
        <v>53</v>
      </c>
      <c r="AB172" s="8" t="s">
        <v>209</v>
      </c>
      <c r="AC172" s="7" t="s">
        <v>553</v>
      </c>
      <c r="AD172" s="9">
        <v>1380</v>
      </c>
      <c r="AE172" s="10">
        <f>ROUND($K$172*$AD$172,2)</f>
        <v>1380</v>
      </c>
    </row>
    <row r="173" spans="1:31" ht="12.75">
      <c r="A173" s="3">
        <v>57876</v>
      </c>
      <c r="B173" s="4" t="s">
        <v>546</v>
      </c>
      <c r="C173" s="3">
        <v>171295</v>
      </c>
      <c r="D173" s="4" t="s">
        <v>40</v>
      </c>
      <c r="E173" s="4" t="s">
        <v>198</v>
      </c>
      <c r="F173" s="4" t="s">
        <v>199</v>
      </c>
      <c r="G173" s="4" t="s">
        <v>200</v>
      </c>
      <c r="H173" s="4" t="s">
        <v>44</v>
      </c>
      <c r="I173" s="4" t="s">
        <v>146</v>
      </c>
      <c r="J173" s="5">
        <v>1</v>
      </c>
      <c r="K173" s="6">
        <v>1</v>
      </c>
      <c r="L173" s="7" t="s">
        <v>63</v>
      </c>
      <c r="M173" s="4">
        <v>560000</v>
      </c>
      <c r="N173" s="4" t="s">
        <v>163</v>
      </c>
      <c r="O173" s="4" t="s">
        <v>164</v>
      </c>
      <c r="P173" s="4" t="s">
        <v>165</v>
      </c>
      <c r="Q173" s="4">
        <v>3</v>
      </c>
      <c r="R173" s="4">
        <v>249</v>
      </c>
      <c r="S173" s="4">
        <v>168497</v>
      </c>
      <c r="T173" s="4" t="s">
        <v>166</v>
      </c>
      <c r="U173" s="4" t="s">
        <v>167</v>
      </c>
      <c r="V173" s="4">
        <v>549494051</v>
      </c>
      <c r="W173" s="4" t="s">
        <v>168</v>
      </c>
      <c r="X173" s="8" t="s">
        <v>551</v>
      </c>
      <c r="Y173" s="8" t="s">
        <v>552</v>
      </c>
      <c r="Z173" s="8" t="s">
        <v>55</v>
      </c>
      <c r="AA173" s="8" t="s">
        <v>53</v>
      </c>
      <c r="AB173" s="8" t="s">
        <v>209</v>
      </c>
      <c r="AC173" s="7" t="s">
        <v>553</v>
      </c>
      <c r="AD173" s="9">
        <v>1440</v>
      </c>
      <c r="AE173" s="10">
        <f>ROUND($K$173*$AD$173,2)</f>
        <v>1440</v>
      </c>
    </row>
    <row r="174" spans="1:31" ht="13.5" thickBot="1">
      <c r="A174" s="3">
        <v>57876</v>
      </c>
      <c r="B174" s="4" t="s">
        <v>546</v>
      </c>
      <c r="C174" s="3">
        <v>171296</v>
      </c>
      <c r="D174" s="4" t="s">
        <v>40</v>
      </c>
      <c r="E174" s="4" t="s">
        <v>215</v>
      </c>
      <c r="F174" s="4" t="s">
        <v>216</v>
      </c>
      <c r="G174" s="4" t="s">
        <v>217</v>
      </c>
      <c r="H174" s="4" t="s">
        <v>44</v>
      </c>
      <c r="I174" s="4" t="s">
        <v>146</v>
      </c>
      <c r="J174" s="5">
        <v>1</v>
      </c>
      <c r="K174" s="6">
        <v>1</v>
      </c>
      <c r="L174" s="7" t="s">
        <v>63</v>
      </c>
      <c r="M174" s="4">
        <v>560000</v>
      </c>
      <c r="N174" s="4" t="s">
        <v>163</v>
      </c>
      <c r="O174" s="4" t="s">
        <v>164</v>
      </c>
      <c r="P174" s="4" t="s">
        <v>165</v>
      </c>
      <c r="Q174" s="4">
        <v>3</v>
      </c>
      <c r="R174" s="4">
        <v>249</v>
      </c>
      <c r="S174" s="4">
        <v>168497</v>
      </c>
      <c r="T174" s="4" t="s">
        <v>166</v>
      </c>
      <c r="U174" s="4" t="s">
        <v>167</v>
      </c>
      <c r="V174" s="4">
        <v>549494051</v>
      </c>
      <c r="W174" s="4" t="s">
        <v>168</v>
      </c>
      <c r="X174" s="8" t="s">
        <v>551</v>
      </c>
      <c r="Y174" s="8" t="s">
        <v>552</v>
      </c>
      <c r="Z174" s="8" t="s">
        <v>55</v>
      </c>
      <c r="AA174" s="8" t="s">
        <v>53</v>
      </c>
      <c r="AB174" s="8" t="s">
        <v>209</v>
      </c>
      <c r="AC174" s="7" t="s">
        <v>553</v>
      </c>
      <c r="AD174" s="9">
        <v>1440</v>
      </c>
      <c r="AE174" s="10">
        <f>ROUND($K$174*$AD$174,2)</f>
        <v>1440</v>
      </c>
    </row>
    <row r="175" spans="1:31" ht="13.5" customHeight="1" thickTop="1">
      <c r="A175" s="19"/>
      <c r="B175" s="19"/>
      <c r="C175" s="19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6" t="s">
        <v>58</v>
      </c>
      <c r="AE175" s="12">
        <f>SUM($AE$161:$AE$174)</f>
        <v>12091</v>
      </c>
    </row>
    <row r="176" spans="1:31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3.5" thickBot="1">
      <c r="A177" s="3">
        <v>57879</v>
      </c>
      <c r="B177" s="4"/>
      <c r="C177" s="3">
        <v>171133</v>
      </c>
      <c r="D177" s="4" t="s">
        <v>40</v>
      </c>
      <c r="E177" s="4" t="s">
        <v>566</v>
      </c>
      <c r="F177" s="4" t="s">
        <v>567</v>
      </c>
      <c r="G177" s="4" t="s">
        <v>568</v>
      </c>
      <c r="H177" s="4" t="s">
        <v>44</v>
      </c>
      <c r="I177" s="4" t="s">
        <v>146</v>
      </c>
      <c r="J177" s="5">
        <v>4</v>
      </c>
      <c r="K177" s="6">
        <v>4</v>
      </c>
      <c r="L177" s="7" t="s">
        <v>63</v>
      </c>
      <c r="M177" s="4">
        <v>820000</v>
      </c>
      <c r="N177" s="4" t="s">
        <v>366</v>
      </c>
      <c r="O177" s="4" t="s">
        <v>259</v>
      </c>
      <c r="P177" s="4" t="s">
        <v>49</v>
      </c>
      <c r="Q177" s="4"/>
      <c r="R177" s="4" t="s">
        <v>66</v>
      </c>
      <c r="S177" s="4">
        <v>107322</v>
      </c>
      <c r="T177" s="4" t="s">
        <v>367</v>
      </c>
      <c r="U177" s="4" t="s">
        <v>368</v>
      </c>
      <c r="V177" s="4">
        <v>549495016</v>
      </c>
      <c r="W177" s="4"/>
      <c r="X177" s="8" t="s">
        <v>369</v>
      </c>
      <c r="Y177" s="8" t="s">
        <v>569</v>
      </c>
      <c r="Z177" s="8" t="s">
        <v>55</v>
      </c>
      <c r="AA177" s="8" t="s">
        <v>53</v>
      </c>
      <c r="AB177" s="8" t="s">
        <v>371</v>
      </c>
      <c r="AC177" s="7" t="s">
        <v>570</v>
      </c>
      <c r="AD177" s="9">
        <v>1020</v>
      </c>
      <c r="AE177" s="10">
        <f>ROUND($K$177*$AD$177,2)</f>
        <v>4080</v>
      </c>
    </row>
    <row r="178" spans="1:31" ht="13.5" customHeight="1" thickTop="1">
      <c r="A178" s="19"/>
      <c r="B178" s="19"/>
      <c r="C178" s="19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6" t="s">
        <v>58</v>
      </c>
      <c r="AE178" s="12">
        <f>SUM($AE$177:$AE$177)</f>
        <v>4080</v>
      </c>
    </row>
    <row r="179" spans="1:31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13.5" thickBot="1">
      <c r="A180" s="3">
        <v>57941</v>
      </c>
      <c r="B180" s="4" t="s">
        <v>571</v>
      </c>
      <c r="C180" s="3">
        <v>171308</v>
      </c>
      <c r="D180" s="4" t="s">
        <v>40</v>
      </c>
      <c r="E180" s="4" t="s">
        <v>398</v>
      </c>
      <c r="F180" s="4" t="s">
        <v>399</v>
      </c>
      <c r="G180" s="4" t="s">
        <v>400</v>
      </c>
      <c r="H180" s="4" t="s">
        <v>44</v>
      </c>
      <c r="I180" s="4" t="s">
        <v>214</v>
      </c>
      <c r="J180" s="5">
        <v>5</v>
      </c>
      <c r="K180" s="6">
        <v>5</v>
      </c>
      <c r="L180" s="7" t="s">
        <v>46</v>
      </c>
      <c r="M180" s="4">
        <v>110516</v>
      </c>
      <c r="N180" s="4" t="s">
        <v>572</v>
      </c>
      <c r="O180" s="4" t="s">
        <v>573</v>
      </c>
      <c r="P180" s="4" t="s">
        <v>49</v>
      </c>
      <c r="Q180" s="4">
        <v>3</v>
      </c>
      <c r="R180" s="4" t="s">
        <v>574</v>
      </c>
      <c r="S180" s="4">
        <v>2264</v>
      </c>
      <c r="T180" s="4" t="s">
        <v>575</v>
      </c>
      <c r="U180" s="4" t="s">
        <v>576</v>
      </c>
      <c r="V180" s="4">
        <v>549493070</v>
      </c>
      <c r="W180" s="4"/>
      <c r="X180" s="8" t="s">
        <v>577</v>
      </c>
      <c r="Y180" s="8" t="s">
        <v>578</v>
      </c>
      <c r="Z180" s="8" t="s">
        <v>55</v>
      </c>
      <c r="AA180" s="8" t="s">
        <v>579</v>
      </c>
      <c r="AB180" s="8" t="s">
        <v>84</v>
      </c>
      <c r="AC180" s="7" t="s">
        <v>580</v>
      </c>
      <c r="AD180" s="9">
        <v>1380</v>
      </c>
      <c r="AE180" s="10">
        <f>ROUND($K$180*$AD$180,2)</f>
        <v>6900</v>
      </c>
    </row>
    <row r="181" spans="1:31" ht="13.5" customHeight="1" thickTop="1">
      <c r="A181" s="19"/>
      <c r="B181" s="19"/>
      <c r="C181" s="19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6" t="s">
        <v>58</v>
      </c>
      <c r="AE181" s="12">
        <f>SUM($AE$180:$AE$180)</f>
        <v>6900</v>
      </c>
    </row>
    <row r="182" spans="1:31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26.25" thickBot="1">
      <c r="A183" s="3">
        <v>57964</v>
      </c>
      <c r="B183" s="4"/>
      <c r="C183" s="3">
        <v>171385</v>
      </c>
      <c r="D183" s="4" t="s">
        <v>86</v>
      </c>
      <c r="E183" s="4" t="s">
        <v>385</v>
      </c>
      <c r="F183" s="4" t="s">
        <v>386</v>
      </c>
      <c r="G183" s="4" t="s">
        <v>387</v>
      </c>
      <c r="H183" s="4" t="s">
        <v>44</v>
      </c>
      <c r="I183" s="4" t="s">
        <v>388</v>
      </c>
      <c r="J183" s="5">
        <v>1</v>
      </c>
      <c r="K183" s="6">
        <v>1</v>
      </c>
      <c r="L183" s="7" t="s">
        <v>46</v>
      </c>
      <c r="M183" s="4">
        <v>110225</v>
      </c>
      <c r="N183" s="4" t="s">
        <v>581</v>
      </c>
      <c r="O183" s="4" t="s">
        <v>582</v>
      </c>
      <c r="P183" s="4" t="s">
        <v>149</v>
      </c>
      <c r="Q183" s="4">
        <v>4</v>
      </c>
      <c r="R183" s="4" t="s">
        <v>66</v>
      </c>
      <c r="S183" s="4">
        <v>56758</v>
      </c>
      <c r="T183" s="4" t="s">
        <v>583</v>
      </c>
      <c r="U183" s="4" t="s">
        <v>584</v>
      </c>
      <c r="V183" s="4">
        <v>532233860</v>
      </c>
      <c r="W183" s="4" t="s">
        <v>585</v>
      </c>
      <c r="X183" s="8" t="s">
        <v>53</v>
      </c>
      <c r="Y183" s="8" t="s">
        <v>586</v>
      </c>
      <c r="Z183" s="8" t="s">
        <v>55</v>
      </c>
      <c r="AA183" s="8" t="s">
        <v>53</v>
      </c>
      <c r="AB183" s="8" t="s">
        <v>84</v>
      </c>
      <c r="AC183" s="7" t="s">
        <v>587</v>
      </c>
      <c r="AD183" s="9">
        <v>675</v>
      </c>
      <c r="AE183" s="10">
        <f>ROUND($K$183*$AD$183,2)</f>
        <v>675</v>
      </c>
    </row>
    <row r="184" spans="1:31" ht="13.5" customHeight="1" thickTop="1">
      <c r="A184" s="19"/>
      <c r="B184" s="19"/>
      <c r="C184" s="19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6" t="s">
        <v>58</v>
      </c>
      <c r="AE184" s="12">
        <f>SUM($AE$183:$AE$183)</f>
        <v>675</v>
      </c>
    </row>
    <row r="185" spans="1:31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19.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7" t="s">
        <v>588</v>
      </c>
      <c r="AE186" s="14">
        <f>(0)+SUM($AE$7,$AE$10,$AE$13,$AE$18,$AE$24,$AE$28,$AE$33,$AE$36,$AE$43,$AE$51,$AE$56,$AE$62,$AE$69,$AE$72,$AE$76,$AE$86,$AE$92,$AE$99,$AE$103,$AE$115,$AE$121,$AE$124,$AE$133,$AE$136,$AE$147,$AE$156,$AE$159,$AE$175,$AE$178,$AE$181)+SUM($AE$184)</f>
        <v>230779</v>
      </c>
    </row>
    <row r="187" spans="1:3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91" ht="12.75">
      <c r="AE191" s="15"/>
    </row>
  </sheetData>
  <sheetProtection/>
  <mergeCells count="40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18:C18"/>
    <mergeCell ref="A24:C24"/>
    <mergeCell ref="A28:C28"/>
    <mergeCell ref="A7:C7"/>
    <mergeCell ref="A10:C10"/>
    <mergeCell ref="A13:C13"/>
    <mergeCell ref="A51:C51"/>
    <mergeCell ref="A56:C56"/>
    <mergeCell ref="A62:C62"/>
    <mergeCell ref="A33:C33"/>
    <mergeCell ref="A36:C36"/>
    <mergeCell ref="A43:C43"/>
    <mergeCell ref="A86:C86"/>
    <mergeCell ref="A92:C92"/>
    <mergeCell ref="A99:C99"/>
    <mergeCell ref="A69:C69"/>
    <mergeCell ref="A72:C72"/>
    <mergeCell ref="A76:C76"/>
    <mergeCell ref="A124:C124"/>
    <mergeCell ref="A133:C133"/>
    <mergeCell ref="A136:C136"/>
    <mergeCell ref="A103:C103"/>
    <mergeCell ref="A115:C115"/>
    <mergeCell ref="A121:C121"/>
    <mergeCell ref="A184:C184"/>
    <mergeCell ref="A175:C175"/>
    <mergeCell ref="A178:C178"/>
    <mergeCell ref="A181:C181"/>
    <mergeCell ref="A147:C147"/>
    <mergeCell ref="A156:C156"/>
    <mergeCell ref="A159:C159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F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24"/>
      <c r="AG4" s="23"/>
      <c r="AH4" s="23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12.75">
      <c r="A6" s="3">
        <v>57786</v>
      </c>
      <c r="B6" s="4" t="s">
        <v>589</v>
      </c>
      <c r="C6" s="3">
        <v>170732</v>
      </c>
      <c r="D6" s="4" t="s">
        <v>40</v>
      </c>
      <c r="E6" s="4" t="s">
        <v>590</v>
      </c>
      <c r="F6" s="4" t="s">
        <v>591</v>
      </c>
      <c r="G6" s="4" t="s">
        <v>592</v>
      </c>
      <c r="H6" s="4" t="s">
        <v>44</v>
      </c>
      <c r="I6" s="4" t="s">
        <v>142</v>
      </c>
      <c r="J6" s="5">
        <v>2</v>
      </c>
      <c r="K6" s="6">
        <v>2</v>
      </c>
      <c r="L6" s="7" t="s">
        <v>593</v>
      </c>
      <c r="M6" s="4">
        <v>231300</v>
      </c>
      <c r="N6" s="4" t="s">
        <v>594</v>
      </c>
      <c r="O6" s="4" t="s">
        <v>295</v>
      </c>
      <c r="P6" s="4" t="s">
        <v>296</v>
      </c>
      <c r="Q6" s="4">
        <v>4</v>
      </c>
      <c r="R6" s="4">
        <v>4.61</v>
      </c>
      <c r="S6" s="4">
        <v>133876</v>
      </c>
      <c r="T6" s="4" t="s">
        <v>595</v>
      </c>
      <c r="U6" s="4" t="s">
        <v>596</v>
      </c>
      <c r="V6" s="4">
        <v>549497740</v>
      </c>
      <c r="W6" s="4"/>
      <c r="X6" s="8" t="s">
        <v>597</v>
      </c>
      <c r="Y6" s="8" t="s">
        <v>598</v>
      </c>
      <c r="Z6" s="8" t="s">
        <v>412</v>
      </c>
      <c r="AA6" s="8" t="s">
        <v>599</v>
      </c>
      <c r="AB6" s="8" t="s">
        <v>209</v>
      </c>
      <c r="AC6" s="7" t="s">
        <v>600</v>
      </c>
      <c r="AD6" s="9">
        <v>2310</v>
      </c>
      <c r="AE6" s="6">
        <v>21</v>
      </c>
      <c r="AF6" s="9">
        <v>485.1</v>
      </c>
      <c r="AG6" s="10">
        <f>ROUND($K$6*$AD$6,2)</f>
        <v>4620</v>
      </c>
      <c r="AH6" s="10">
        <f>ROUND($K$6*($AD$6+$AF$6),2)</f>
        <v>5590.2</v>
      </c>
    </row>
    <row r="7" spans="1:34" ht="13.5" customHeight="1">
      <c r="A7" s="19"/>
      <c r="B7" s="19"/>
      <c r="C7" s="1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9" t="s">
        <v>58</v>
      </c>
      <c r="AF7" s="19"/>
      <c r="AG7" s="12">
        <f>SUM($AG$6:$AG$6)</f>
        <v>4620</v>
      </c>
      <c r="AH7" s="12">
        <f>SUM($AH$6:$AH$6)</f>
        <v>5590.2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7" t="s">
        <v>588</v>
      </c>
      <c r="AF9" s="27"/>
      <c r="AG9" s="14">
        <f>(0)+SUM($AG$7)</f>
        <v>4620</v>
      </c>
      <c r="AH9" s="14">
        <f>(0)+SUM($AH$7)</f>
        <v>5590.2</v>
      </c>
    </row>
    <row r="10" spans="1:3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</sheetData>
  <sheetProtection sheet="1" objects="1" scenarios="1"/>
  <mergeCells count="14">
    <mergeCell ref="S4:W4"/>
    <mergeCell ref="X4:AB4"/>
    <mergeCell ref="AC4:AF4"/>
    <mergeCell ref="AG4:AH4"/>
    <mergeCell ref="A7:C7"/>
    <mergeCell ref="AE7:AF7"/>
    <mergeCell ref="A9:AD9"/>
    <mergeCell ref="AE9:AF9"/>
    <mergeCell ref="A1:AH1"/>
    <mergeCell ref="A3:G3"/>
    <mergeCell ref="H3:AM3"/>
    <mergeCell ref="A4:J4"/>
    <mergeCell ref="K4:L4"/>
    <mergeCell ref="M4:R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2016-01-05T08:43:30Z</cp:lastPrinted>
  <dcterms:modified xsi:type="dcterms:W3CDTF">2016-01-05T08:43:32Z</dcterms:modified>
  <cp:category/>
  <cp:version/>
  <cp:contentType/>
  <cp:contentStatus/>
</cp:coreProperties>
</file>