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Verejne_zakazky_NOVE\Nefakultni\UKB_sprava\UKB_servis_kompresory_II\UKB_kompresory_II_opcni_pravo_1\"/>
    </mc:Choice>
  </mc:AlternateContent>
  <bookViews>
    <workbookView xWindow="0" yWindow="0" windowWidth="19200" windowHeight="10860"/>
  </bookViews>
  <sheets>
    <sheet name="List1" sheetId="1" r:id="rId1"/>
  </sheets>
  <definedNames>
    <definedName name="Z_F111838C_A286_4957_BB11_D94975454BE3_.wvu.PrintTitles" localSheetId="0" hidden="1">List1!$1:$1</definedName>
  </definedNames>
  <calcPr calcId="162913"/>
  <customWorkbookViews>
    <customWorkbookView name="Heczkova – osobní zobrazení" guid="{81A9E87A-99BF-4EA7-8E1D-9AC779C0C02D}" mergeInterval="0" personalView="1" maximized="1" xWindow="-8" yWindow="-8" windowWidth="1296" windowHeight="1000" activeSheetId="1"/>
    <customWorkbookView name="vapenikj - vlastní zobrazení" guid="{9E4EF625-06C4-41DC-AF68-8C98A128BBF7}" mergeInterval="0" personalView="1" maximized="1" xWindow="1" yWindow="1" windowWidth="1676" windowHeight="820" activeSheetId="1"/>
    <customWorkbookView name="Hort – osobní zobrazení" guid="{73C445A0-1D16-43B6-9A84-D11DECF82565}" mergeInterval="0" personalView="1" maximized="1" xWindow="-9" yWindow="-9" windowWidth="1938" windowHeight="1064" activeSheetId="1"/>
    <customWorkbookView name="Vapenik, Josef – osobní zobrazení" guid="{71BE5618-623C-42D3-8A54-EEFB4F6C1BB3}" mergeInterval="0" personalView="1" maximized="1" xWindow="-8" yWindow="-8" windowWidth="1936" windowHeight="1056" activeSheetId="1"/>
    <customWorkbookView name="pytlikova – osobní zobrazení" guid="{F111838C-A286-4957-BB11-D94975454BE3}" mergeInterval="0" personalView="1" maximized="1" xWindow="-8" yWindow="-8" windowWidth="1696" windowHeight="1026" activeSheetId="1" showComments="commIndAndComment"/>
  </customWorkbookViews>
</workbook>
</file>

<file path=xl/calcChain.xml><?xml version="1.0" encoding="utf-8"?>
<calcChain xmlns="http://schemas.openxmlformats.org/spreadsheetml/2006/main">
  <c r="O10" i="1" l="1"/>
  <c r="O5" i="1" l="1"/>
  <c r="O4" i="1"/>
  <c r="O3" i="1"/>
  <c r="O2" i="1"/>
  <c r="O8" i="1" l="1"/>
  <c r="O9" i="1"/>
  <c r="O7" i="1"/>
</calcChain>
</file>

<file path=xl/sharedStrings.xml><?xml version="1.0" encoding="utf-8"?>
<sst xmlns="http://schemas.openxmlformats.org/spreadsheetml/2006/main" count="40" uniqueCount="33">
  <si>
    <t>Typové označení</t>
  </si>
  <si>
    <t>výrobce</t>
  </si>
  <si>
    <t>výrob.č.</t>
  </si>
  <si>
    <t>umístění</t>
  </si>
  <si>
    <t>počet jednotek</t>
  </si>
  <si>
    <t>Servis</t>
  </si>
  <si>
    <t xml:space="preserve"> 1 x 3 měsíce</t>
  </si>
  <si>
    <t xml:space="preserve"> 1 x 1/2 roku</t>
  </si>
  <si>
    <t xml:space="preserve"> 1 x rok</t>
  </si>
  <si>
    <t xml:space="preserve"> 1 x 2 roky</t>
  </si>
  <si>
    <t xml:space="preserve"> 1 x 3 roky</t>
  </si>
  <si>
    <t xml:space="preserve"> 1 x 4 roky</t>
  </si>
  <si>
    <t xml:space="preserve"> 1 x 5 let</t>
  </si>
  <si>
    <t>X</t>
  </si>
  <si>
    <t>Cena za servisní úkon v Kč bez DPH</t>
  </si>
  <si>
    <t>1 ks</t>
  </si>
  <si>
    <t>BAUER Kompressoren</t>
  </si>
  <si>
    <t>Verticus 5</t>
  </si>
  <si>
    <t>v.č. IS-P52584</t>
  </si>
  <si>
    <t>A4 NMR (A7, m.č. 1S07b)</t>
  </si>
  <si>
    <t>v.č. 398895280001</t>
  </si>
  <si>
    <t>A4 - NMR (A7 1.PP)</t>
  </si>
  <si>
    <t>Parker Hiross</t>
  </si>
  <si>
    <t xml:space="preserve">Antares ATT 025 </t>
  </si>
  <si>
    <t>Výměna filtračních prvků (v předepsaném časovém intervalu)</t>
  </si>
  <si>
    <t>Výměna filtračních prvků, solenoidových ventilů,  sady ventilového bloku, sady těsnění (v předepsaném časovém intervalu)</t>
  </si>
  <si>
    <t>Výměna filtračních prvků, solenoidových ventilů,  sady ventilového bloku, sady těsnění, elektromegnetických ventilů odtoku, zpětných ventilů, snímače rosného bodu, vysoušecích prostředků  (v předepsaném časovém intervalu)</t>
  </si>
  <si>
    <t>Revize plynového zařízení</t>
  </si>
  <si>
    <t>Výměna filtrační patrony</t>
  </si>
  <si>
    <t>Výměna servisní sady 1000, oleje, filtrační vložky</t>
  </si>
  <si>
    <t>Výměna servisní sady 2000, oleje, filtrační vložky</t>
  </si>
  <si>
    <t xml:space="preserve">Roční náklady </t>
  </si>
  <si>
    <t>Služby dle opčního práva celkem/rok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</si>
</sst>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b/>
      <sz val="10"/>
      <color indexed="8"/>
      <name val="Arial Narrow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164" fontId="0" fillId="0" borderId="2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3" fillId="4" borderId="29" xfId="1" applyFont="1" applyFill="1" applyBorder="1" applyAlignment="1" applyProtection="1">
      <alignment horizontal="left" vertical="center" indent="2"/>
      <protection locked="0"/>
    </xf>
    <xf numFmtId="0" fontId="9" fillId="4" borderId="7" xfId="1" applyFont="1" applyFill="1" applyBorder="1" applyAlignment="1" applyProtection="1">
      <alignment vertical="center" wrapText="1"/>
      <protection locked="0"/>
    </xf>
    <xf numFmtId="0" fontId="9" fillId="4" borderId="19" xfId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left" vertical="center" indent="1"/>
      <protection locked="0"/>
    </xf>
    <xf numFmtId="0" fontId="3" fillId="4" borderId="38" xfId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vertical="center"/>
      <protection locked="0"/>
    </xf>
    <xf numFmtId="0" fontId="2" fillId="4" borderId="9" xfId="1" applyFont="1" applyFill="1" applyBorder="1" applyAlignment="1" applyProtection="1">
      <alignment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165" fontId="10" fillId="4" borderId="17" xfId="0" applyNumberFormat="1" applyFont="1" applyFill="1" applyBorder="1" applyProtection="1">
      <protection locked="0"/>
    </xf>
    <xf numFmtId="0" fontId="8" fillId="4" borderId="10" xfId="0" applyFont="1" applyFill="1" applyBorder="1" applyAlignment="1" applyProtection="1">
      <alignment horizontal="left" vertical="center" indent="1"/>
      <protection locked="0"/>
    </xf>
    <xf numFmtId="165" fontId="10" fillId="4" borderId="16" xfId="0" applyNumberFormat="1" applyFont="1" applyFill="1" applyBorder="1" applyProtection="1">
      <protection locked="0"/>
    </xf>
    <xf numFmtId="0" fontId="8" fillId="4" borderId="11" xfId="0" applyFont="1" applyFill="1" applyBorder="1" applyAlignment="1" applyProtection="1">
      <alignment horizontal="left" vertical="center" indent="1"/>
      <protection locked="0"/>
    </xf>
    <xf numFmtId="0" fontId="3" fillId="2" borderId="23" xfId="1" applyFont="1" applyFill="1" applyBorder="1" applyAlignment="1" applyProtection="1">
      <alignment horizontal="center" vertical="center" wrapText="1"/>
      <protection locked="0"/>
    </xf>
    <xf numFmtId="0" fontId="3" fillId="2" borderId="24" xfId="1" applyFont="1" applyFill="1" applyBorder="1" applyAlignment="1" applyProtection="1">
      <alignment horizontal="center" vertical="center" wrapText="1"/>
      <protection locked="0"/>
    </xf>
    <xf numFmtId="0" fontId="3" fillId="2" borderId="24" xfId="1" applyFont="1" applyFill="1" applyBorder="1" applyAlignment="1" applyProtection="1">
      <alignment horizontal="center" vertical="center" textRotation="90" wrapText="1"/>
      <protection locked="0"/>
    </xf>
    <xf numFmtId="0" fontId="3" fillId="2" borderId="36" xfId="1" applyFont="1" applyFill="1" applyBorder="1" applyAlignment="1" applyProtection="1">
      <alignment horizontal="center" vertical="center" wrapText="1"/>
      <protection locked="0"/>
    </xf>
    <xf numFmtId="0" fontId="3" fillId="2" borderId="23" xfId="1" applyFont="1" applyFill="1" applyBorder="1" applyAlignment="1" applyProtection="1">
      <alignment horizontal="center" textRotation="90" wrapText="1"/>
      <protection locked="0"/>
    </xf>
    <xf numFmtId="0" fontId="3" fillId="2" borderId="24" xfId="1" applyFont="1" applyFill="1" applyBorder="1" applyAlignment="1" applyProtection="1">
      <alignment horizontal="center" textRotation="90" wrapText="1"/>
      <protection locked="0"/>
    </xf>
    <xf numFmtId="0" fontId="3" fillId="2" borderId="25" xfId="1" applyFont="1" applyFill="1" applyBorder="1" applyAlignment="1" applyProtection="1">
      <alignment horizontal="center" textRotation="90" wrapText="1"/>
      <protection locked="0"/>
    </xf>
    <xf numFmtId="164" fontId="12" fillId="3" borderId="37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3" borderId="26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Protection="1">
      <protection locked="0"/>
    </xf>
    <xf numFmtId="0" fontId="13" fillId="4" borderId="30" xfId="0" applyFont="1" applyFill="1" applyBorder="1" applyAlignment="1">
      <alignment vertical="center"/>
    </xf>
    <xf numFmtId="0" fontId="9" fillId="4" borderId="7" xfId="1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horizontal="center" vertical="center"/>
      <protection locked="0"/>
    </xf>
    <xf numFmtId="0" fontId="1" fillId="4" borderId="7" xfId="1" applyFont="1" applyFill="1" applyBorder="1" applyAlignment="1" applyProtection="1">
      <alignment vertical="center" wrapText="1"/>
      <protection locked="0"/>
    </xf>
    <xf numFmtId="0" fontId="2" fillId="4" borderId="1" xfId="1" applyFont="1" applyFill="1" applyBorder="1" applyAlignment="1" applyProtection="1">
      <alignment vertical="center"/>
      <protection locked="0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2" fillId="4" borderId="10" xfId="1" applyFont="1" applyFill="1" applyBorder="1" applyAlignment="1" applyProtection="1">
      <alignment vertical="center"/>
      <protection locked="0"/>
    </xf>
    <xf numFmtId="0" fontId="2" fillId="4" borderId="3" xfId="1" applyFont="1" applyFill="1" applyBorder="1" applyAlignment="1" applyProtection="1">
      <alignment vertical="center"/>
      <protection locked="0"/>
    </xf>
    <xf numFmtId="0" fontId="4" fillId="4" borderId="15" xfId="1" applyFont="1" applyFill="1" applyBorder="1" applyAlignment="1" applyProtection="1">
      <alignment horizontal="left" vertical="center" wrapText="1" indent="1"/>
      <protection locked="0"/>
    </xf>
    <xf numFmtId="165" fontId="10" fillId="4" borderId="39" xfId="0" applyNumberFormat="1" applyFont="1" applyFill="1" applyBorder="1" applyProtection="1">
      <protection locked="0"/>
    </xf>
    <xf numFmtId="0" fontId="2" fillId="4" borderId="32" xfId="1" applyFont="1" applyFill="1" applyBorder="1" applyAlignment="1" applyProtection="1">
      <alignment vertical="center" wrapText="1"/>
      <protection locked="0"/>
    </xf>
    <xf numFmtId="0" fontId="2" fillId="4" borderId="18" xfId="1" applyFont="1" applyFill="1" applyBorder="1" applyAlignment="1" applyProtection="1">
      <alignment vertical="center" wrapText="1"/>
      <protection locked="0"/>
    </xf>
    <xf numFmtId="0" fontId="9" fillId="4" borderId="18" xfId="1" applyFont="1" applyFill="1" applyBorder="1" applyAlignment="1" applyProtection="1">
      <alignment horizontal="left" vertical="center" wrapText="1"/>
      <protection locked="0"/>
    </xf>
    <xf numFmtId="0" fontId="2" fillId="4" borderId="20" xfId="1" applyFont="1" applyFill="1" applyBorder="1" applyAlignment="1" applyProtection="1">
      <alignment horizontal="center" vertical="center" wrapText="1"/>
      <protection locked="0"/>
    </xf>
    <xf numFmtId="0" fontId="4" fillId="4" borderId="40" xfId="1" applyFont="1" applyFill="1" applyBorder="1" applyAlignment="1" applyProtection="1">
      <alignment horizontal="left" vertical="center" indent="1"/>
      <protection locked="0"/>
    </xf>
    <xf numFmtId="0" fontId="2" fillId="4" borderId="13" xfId="1" applyFont="1" applyFill="1" applyBorder="1" applyAlignment="1" applyProtection="1">
      <alignment vertical="center"/>
      <protection locked="0"/>
    </xf>
    <xf numFmtId="0" fontId="3" fillId="4" borderId="13" xfId="1" applyFont="1" applyFill="1" applyBorder="1" applyAlignment="1" applyProtection="1">
      <alignment horizontal="center" vertical="center"/>
      <protection locked="0"/>
    </xf>
    <xf numFmtId="0" fontId="3" fillId="4" borderId="12" xfId="1" applyFont="1" applyFill="1" applyBorder="1" applyAlignment="1" applyProtection="1">
      <alignment horizontal="center" vertical="center"/>
      <protection locked="0"/>
    </xf>
    <xf numFmtId="0" fontId="2" fillId="4" borderId="12" xfId="1" applyFont="1" applyFill="1" applyBorder="1" applyAlignment="1" applyProtection="1">
      <alignment vertical="center"/>
      <protection locked="0"/>
    </xf>
    <xf numFmtId="0" fontId="2" fillId="4" borderId="14" xfId="1" applyFont="1" applyFill="1" applyBorder="1" applyAlignment="1" applyProtection="1">
      <alignment vertical="center"/>
      <protection locked="0"/>
    </xf>
    <xf numFmtId="165" fontId="10" fillId="4" borderId="41" xfId="0" applyNumberFormat="1" applyFont="1" applyFill="1" applyBorder="1" applyProtection="1">
      <protection locked="0"/>
    </xf>
    <xf numFmtId="0" fontId="2" fillId="4" borderId="35" xfId="1" applyFont="1" applyFill="1" applyBorder="1" applyAlignment="1" applyProtection="1">
      <alignment vertical="center" wrapText="1"/>
      <protection locked="0"/>
    </xf>
    <xf numFmtId="0" fontId="2" fillId="4" borderId="34" xfId="1" applyFont="1" applyFill="1" applyBorder="1" applyAlignment="1" applyProtection="1">
      <alignment vertical="center" wrapText="1"/>
      <protection locked="0"/>
    </xf>
    <xf numFmtId="0" fontId="9" fillId="4" borderId="34" xfId="1" applyFont="1" applyFill="1" applyBorder="1" applyAlignment="1" applyProtection="1">
      <alignment horizontal="left" vertical="center" wrapText="1"/>
      <protection locked="0"/>
    </xf>
    <xf numFmtId="0" fontId="9" fillId="4" borderId="33" xfId="1" applyFont="1" applyFill="1" applyBorder="1" applyAlignment="1" applyProtection="1">
      <alignment horizontal="center" vertical="center" wrapText="1"/>
      <protection locked="0"/>
    </xf>
    <xf numFmtId="0" fontId="4" fillId="4" borderId="42" xfId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3" fillId="4" borderId="5" xfId="1" applyFont="1" applyFill="1" applyBorder="1" applyAlignment="1" applyProtection="1">
      <alignment horizontal="center" vertical="center"/>
      <protection locked="0"/>
    </xf>
    <xf numFmtId="0" fontId="2" fillId="4" borderId="8" xfId="1" applyFont="1" applyFill="1" applyBorder="1" applyAlignment="1" applyProtection="1">
      <alignment vertical="center"/>
      <protection locked="0"/>
    </xf>
    <xf numFmtId="0" fontId="2" fillId="4" borderId="6" xfId="1" applyFont="1" applyFill="1" applyBorder="1" applyAlignment="1" applyProtection="1">
      <alignment vertical="center"/>
      <protection locked="0"/>
    </xf>
    <xf numFmtId="165" fontId="10" fillId="4" borderId="43" xfId="0" applyNumberFormat="1" applyFont="1" applyFill="1" applyBorder="1" applyProtection="1">
      <protection locked="0"/>
    </xf>
    <xf numFmtId="164" fontId="0" fillId="0" borderId="44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14" fillId="0" borderId="31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0" fillId="0" borderId="28" xfId="0" applyBorder="1" applyProtection="1">
      <protection locked="0"/>
    </xf>
    <xf numFmtId="164" fontId="0" fillId="0" borderId="37" xfId="0" applyNumberFormat="1" applyBorder="1" applyProtection="1">
      <protection locked="0"/>
    </xf>
    <xf numFmtId="0" fontId="11" fillId="0" borderId="31" xfId="0" applyFont="1" applyBorder="1" applyAlignment="1" applyProtection="1">
      <protection locked="0"/>
    </xf>
    <xf numFmtId="0" fontId="11" fillId="0" borderId="28" xfId="0" applyFont="1" applyBorder="1" applyAlignment="1" applyProtection="1">
      <protection locked="0"/>
    </xf>
  </cellXfs>
  <cellStyles count="3">
    <cellStyle name="Normální" xfId="0" builtinId="0"/>
    <cellStyle name="Normální 2" xfId="1"/>
    <cellStyle name="normální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.xml"/><Relationship Id="rId55" Type="http://schemas.openxmlformats.org/officeDocument/2006/relationships/revisionLog" Target="revisionLog5.xml"/><Relationship Id="rId59" Type="http://schemas.openxmlformats.org/officeDocument/2006/relationships/revisionLog" Target="revisionLog9.xml"/><Relationship Id="rId54" Type="http://schemas.openxmlformats.org/officeDocument/2006/relationships/revisionLog" Target="revisionLog4.xml"/><Relationship Id="rId53" Type="http://schemas.openxmlformats.org/officeDocument/2006/relationships/revisionLog" Target="revisionLog3.xml"/><Relationship Id="rId58" Type="http://schemas.openxmlformats.org/officeDocument/2006/relationships/revisionLog" Target="revisionLog8.xml"/><Relationship Id="rId57" Type="http://schemas.openxmlformats.org/officeDocument/2006/relationships/revisionLog" Target="revisionLog7.xml"/><Relationship Id="rId52" Type="http://schemas.openxmlformats.org/officeDocument/2006/relationships/revisionLog" Target="revisionLog2.xml"/><Relationship Id="rId5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2FE1462-4680-4A41-BEA1-588D28C92AD0}" diskRevisions="1" revisionId="912" version="3">
  <header guid="{050FA3AB-288C-4CA8-8184-7881D18AD1DA}" dateTime="2016-06-23T15:35:37" maxSheetId="2" userName="Vapenik, Josef" r:id="rId51" minRId="759" maxRId="778">
    <sheetIdMap count="1">
      <sheetId val="1"/>
    </sheetIdMap>
  </header>
  <header guid="{E3E36448-7B45-4C03-9DF7-F9B6FFFCAE6D}" dateTime="2016-06-23T15:57:12" maxSheetId="2" userName="Vapenik, Josef" r:id="rId52" minRId="779" maxRId="794">
    <sheetIdMap count="1">
      <sheetId val="1"/>
    </sheetIdMap>
  </header>
  <header guid="{D0F97EA9-C204-4C67-9791-E0588662CEB2}" dateTime="2016-06-24T07:26:09" maxSheetId="2" userName="Vapenik, Josef" r:id="rId53" minRId="795" maxRId="797">
    <sheetIdMap count="1">
      <sheetId val="1"/>
    </sheetIdMap>
  </header>
  <header guid="{6F4E71FE-2504-4E2C-9EED-DF42DB58287D}" dateTime="2016-06-24T10:28:10" maxSheetId="2" userName="pytlikova" r:id="rId54">
    <sheetIdMap count="1">
      <sheetId val="1"/>
    </sheetIdMap>
  </header>
  <header guid="{5AC21A59-D4BD-483E-880E-DCF2F4765A37}" dateTime="2016-06-24T10:45:58" maxSheetId="2" userName="pytlikova" r:id="rId55">
    <sheetIdMap count="1">
      <sheetId val="1"/>
    </sheetIdMap>
  </header>
  <header guid="{7535D94B-9698-47E3-B702-0749B4ECF83D}" dateTime="2016-06-24T10:46:23" maxSheetId="2" userName="pytlikova" r:id="rId56">
    <sheetIdMap count="1">
      <sheetId val="1"/>
    </sheetIdMap>
  </header>
  <header guid="{CA489782-175E-4853-9354-53B6ED4794F4}" dateTime="2016-06-29T12:40:50" maxSheetId="2" userName="Heczkova" r:id="rId57" minRId="800" maxRId="909">
    <sheetIdMap count="1">
      <sheetId val="1"/>
    </sheetIdMap>
  </header>
  <header guid="{755166B3-E9D9-4FFC-9710-3B517BF23B44}" dateTime="2016-07-01T14:51:18" maxSheetId="2" userName="Heczkova" r:id="rId58" minRId="910" maxRId="912">
    <sheetIdMap count="1">
      <sheetId val="1"/>
    </sheetIdMap>
  </header>
  <header guid="{42FE1462-4680-4A41-BEA1-588D28C92AD0}" dateTime="2016-07-01T14:52:47" maxSheetId="2" userName="Heczkova" r:id="rId5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9" sId="1" ref="A76:XFD76" action="insertRow"/>
  <rcc rId="760" sId="1" numFmtId="11">
    <nc r="N74">
      <v>22100</v>
    </nc>
  </rcc>
  <rcc rId="761" sId="1" odxf="1" dxf="1">
    <nc r="O74">
      <f>2*(N74/2)</f>
    </nc>
    <odxf>
      <font>
        <color rgb="FFFF0000"/>
      </font>
      <border outline="0">
        <bottom/>
      </border>
    </odxf>
    <ndxf>
      <font>
        <sz val="11"/>
        <color theme="1"/>
        <name val="Calibri"/>
        <scheme val="minor"/>
      </font>
      <border outline="0">
        <bottom style="hair">
          <color indexed="64"/>
        </bottom>
      </border>
    </ndxf>
  </rcc>
  <rcc rId="762" sId="1" numFmtId="11">
    <nc r="N75">
      <v>59790</v>
    </nc>
  </rcc>
  <rrc rId="763" sId="1" ref="A76:XFD76" action="deleteRow">
    <rfmt sheetId="1" xfDxf="1" sqref="A76:XFD76" start="0" length="0">
      <dxf>
        <protection locked="0"/>
      </dxf>
    </rfmt>
    <rfmt sheetId="1" sqref="A76" start="0" length="0">
      <dxf>
        <font>
          <b/>
          <sz val="10"/>
          <color auto="1"/>
          <name val="Arial"/>
          <scheme val="none"/>
        </font>
        <fill>
          <patternFill patternType="solid">
            <bgColor rgb="FFFFC000"/>
          </patternFill>
        </fill>
        <alignment vertical="center" readingOrder="0"/>
        <border outline="0">
          <left style="medium">
            <color indexed="64"/>
          </left>
          <right style="hair">
            <color indexed="64"/>
          </right>
        </border>
        <protection locked="1"/>
      </dxf>
    </rfmt>
    <rfmt sheetId="1" s="1" sqref="B76" start="0" length="0">
      <dxf>
        <font>
          <sz val="10"/>
          <color auto="1"/>
          <name val="Arial"/>
          <scheme val="none"/>
        </font>
        <fill>
          <patternFill patternType="solid">
            <bgColor rgb="FFFFC000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76" start="0" length="0">
      <dxf>
        <font>
          <sz val="10"/>
          <color theme="1"/>
          <name val="Arial"/>
          <scheme val="none"/>
        </font>
        <fill>
          <patternFill patternType="solid">
            <bgColor rgb="FFFFC00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76" start="0" length="0">
      <dxf>
        <font>
          <sz val="10"/>
          <color theme="1"/>
          <name val="Arial"/>
          <scheme val="none"/>
        </font>
        <fill>
          <patternFill patternType="solid">
            <bgColor rgb="FFFFC00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76" start="0" length="0">
      <dxf>
        <font>
          <sz val="10"/>
          <color theme="1"/>
          <name val="Arial"/>
          <scheme val="none"/>
        </font>
        <fill>
          <patternFill patternType="solid">
            <bgColor rgb="FFFFC0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fmt sheetId="1" s="1" sqref="F76" start="0" length="0">
      <dxf>
        <font>
          <sz val="9.5"/>
          <color indexed="8"/>
          <name val="Arial"/>
          <scheme val="none"/>
        </font>
        <fill>
          <patternFill patternType="solid">
            <bgColor rgb="FFFFC000"/>
          </patternFill>
        </fill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</border>
      </dxf>
    </rfmt>
    <rfmt sheetId="1" s="1" sqref="G76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76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76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J76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K76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L76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76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" sqref="N76" start="0" length="0">
      <dxf>
        <font>
          <sz val="11"/>
          <color theme="1"/>
          <name val="Arial"/>
          <scheme val="none"/>
        </font>
        <numFmt numFmtId="165" formatCode="#,##0.00\ &quot;Kč&quot;"/>
        <fill>
          <patternFill patternType="solid">
            <bgColor rgb="FFFFC000"/>
          </patternFill>
        </fill>
        <border outline="0">
          <left style="medium">
            <color indexed="64"/>
          </left>
          <right style="medium">
            <color indexed="64"/>
          </right>
        </border>
      </dxf>
    </rfmt>
    <rfmt sheetId="1" sqref="O76" start="0" length="0">
      <dxf>
        <font>
          <sz val="11"/>
          <color rgb="FFFF0000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</border>
      </dxf>
    </rfmt>
  </rrc>
  <rcc rId="764" sId="1">
    <nc r="F75" t="inlineStr">
      <is>
        <t>Výměna filtračních prvků, solenoidových ventilů,  ventilového bloku(v předepsaném časovém intervalu nebo po 10000 provoz.hod. nebo při hlášení na displeji)</t>
      </is>
    </nc>
  </rcc>
  <rfmt sheetId="1" sqref="F75">
    <dxf>
      <alignment wrapText="1" readingOrder="0"/>
    </dxf>
  </rfmt>
  <rcc rId="765" sId="1">
    <nc r="F75" t="inlineStr">
      <is>
        <t>Výměna filtračních prvků, solenoidových ventilů,  ventilového bloku, (v předepsaném časovém intervalu nebo po 10000 provoz.hod. nebo při hlášení na displeji)</t>
      </is>
    </nc>
  </rcc>
  <rcc rId="766" sId="1">
    <nc r="F75" t="inlineStr">
      <is>
        <t>Výměna filtračních prvků, solenoidových ventilů,  sada těsnění ventilového bloku, sada těsnění (v předepsaném časovém intervalu nebo po 10000 provoz.hod. nebo při hlášení na displeji)</t>
      </is>
    </nc>
  </rcc>
  <rcc rId="767" sId="1">
    <nc r="F75" t="inlineStr">
      <is>
        <t>Výměna filtračních prvků, solenoidových ventilů,  sady ventilového bloku, sady těsnění (v předepsaném časovém intervalu nebo po 10000 provoz.hod. nebo při hlášení na displeji)</t>
      </is>
    </nc>
  </rcc>
  <rcc rId="768" sId="1" odxf="1" dxf="1">
    <nc r="L76" t="inlineStr">
      <is>
        <t>X</t>
      </is>
    </nc>
    <odxf>
      <font>
        <b val="0"/>
        <color indexed="8"/>
        <name val="Arial"/>
        <scheme val="none"/>
      </font>
      <alignment horizontal="general" readingOrder="0"/>
      <border outline="0">
        <right/>
      </border>
    </odxf>
    <ndxf>
      <font>
        <b/>
        <color indexed="8"/>
        <name val="Arial"/>
        <scheme val="none"/>
      </font>
      <alignment horizontal="center" readingOrder="0"/>
      <border outline="0">
        <right style="hair">
          <color indexed="64"/>
        </right>
      </border>
    </ndxf>
  </rcc>
  <rcc rId="769" sId="1">
    <oc r="J76" t="inlineStr">
      <is>
        <t>X</t>
      </is>
    </oc>
    <nc r="J76"/>
  </rcc>
  <rfmt sheetId="1" sqref="F76" start="0" length="0">
    <dxf>
      <alignment wrapText="1" readingOrder="0"/>
      <border outline="0">
        <left/>
        <bottom style="hair">
          <color indexed="64"/>
        </bottom>
      </border>
    </dxf>
  </rfmt>
  <rcc rId="770" sId="1">
    <oc r="F74" t="inlineStr">
      <is>
        <t>Výměna filtračních prvků (v předepsaném časovém intervalu nebo po 8000 provoz.hod. nebo při hlášení na displeji)</t>
      </is>
    </oc>
    <nc r="F74" t="inlineStr">
      <is>
        <t>Výměna filtračních prvků (v předepsaném časovém intervalu)</t>
      </is>
    </nc>
  </rcc>
  <rcc rId="771" sId="1">
    <oc r="F75" t="inlineStr">
      <is>
        <t>Výměna čistící kartuše (v předepsaném časovém intervalu nebo po 10000 provoz.hod. nebo při hlášení na displeji)</t>
      </is>
    </oc>
    <nc r="F75" t="inlineStr">
      <is>
        <t>Výměna filtračních prvků, solenoidových ventilů,  sady ventilového bloku, sady těsnění (v předepsaném časovém intervalu)</t>
      </is>
    </nc>
  </rcc>
  <rcc rId="772" sId="1">
    <oc r="F76" t="inlineStr">
      <is>
        <t>Výměna kartuše se sušícím prostředkem (v předepsaném časovém intervalu nebo po 10000 provoz.hod. nebo při hlášení na displeji)</t>
      </is>
    </oc>
    <nc r="F76" t="inlineStr">
      <is>
        <t>Výměna filtračních prvků, solenoidových ventilů,  sady ventilového bloku, sady těsnění, elektromegnetických ventilů odtoku, zpětných ventilů, snímače rosného bodu, vysoušecích prostředků  (v předepsaném časovém intervalu)</t>
      </is>
    </nc>
  </rcc>
  <rcc rId="773" sId="1" numFmtId="11">
    <nc r="N76">
      <v>127610</v>
    </nc>
  </rcc>
  <rcc rId="774" sId="1" odxf="1" dxf="1">
    <nc r="O75">
      <f>2*(N75/2)</f>
    </nc>
    <odxf>
      <font>
        <color rgb="FFFF0000"/>
      </font>
      <border outline="0">
        <bottom/>
      </border>
    </odxf>
    <ndxf>
      <font>
        <sz val="11"/>
        <color theme="1"/>
        <name val="Calibri"/>
        <scheme val="minor"/>
      </font>
      <border outline="0">
        <bottom style="hair">
          <color indexed="64"/>
        </bottom>
      </border>
    </ndxf>
  </rcc>
  <rcc rId="775" sId="1" odxf="1" dxf="1">
    <nc r="O76">
      <f>2*(N76/2)</f>
    </nc>
    <odxf>
      <font>
        <color rgb="FFFF0000"/>
      </font>
      <border outline="0">
        <bottom/>
      </border>
    </odxf>
    <ndxf>
      <font>
        <sz val="11"/>
        <color theme="1"/>
        <name val="Calibri"/>
        <scheme val="minor"/>
      </font>
      <border outline="0">
        <bottom style="hair">
          <color indexed="64"/>
        </bottom>
      </border>
    </ndxf>
  </rcc>
  <rcc rId="776" sId="1">
    <oc r="O71">
      <f>2*N71</f>
    </oc>
    <nc r="O71">
      <f>N71</f>
    </nc>
  </rcc>
  <rcc rId="777" sId="1">
    <oc r="O72">
      <f>2*(N72/2)</f>
    </oc>
    <nc r="O72">
      <f>(N72/2)</f>
    </nc>
  </rcc>
  <rcc rId="778" sId="1">
    <oc r="O73">
      <f>2*(N73/2)</f>
    </oc>
    <nc r="O73">
      <f>(N73/2)</f>
    </nc>
  </rcc>
  <rcv guid="{71BE5618-623C-42D3-8A54-EEFB4F6C1BB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9" sId="1" numFmtId="11">
    <nc r="N66">
      <v>4800</v>
    </nc>
  </rcc>
  <rcc rId="780" sId="1" numFmtId="11">
    <nc r="N64">
      <v>30050</v>
    </nc>
  </rcc>
  <rcc rId="781" sId="1" odxf="1" dxf="1">
    <nc r="H63" t="inlineStr">
      <is>
        <t>X</t>
      </is>
    </nc>
    <odxf>
      <font>
        <b val="0"/>
        <color indexed="8"/>
        <name val="Arial"/>
        <scheme val="none"/>
      </font>
      <alignment horizontal="general" readingOrder="0"/>
    </odxf>
    <ndxf>
      <font>
        <b/>
        <color indexed="8"/>
        <name val="Arial"/>
        <scheme val="none"/>
      </font>
      <alignment horizontal="center" readingOrder="0"/>
    </ndxf>
  </rcc>
  <rcc rId="782" sId="1" odxf="1" dxf="1">
    <nc r="I64" t="inlineStr">
      <is>
        <t>X</t>
      </is>
    </nc>
    <odxf>
      <font>
        <b val="0"/>
        <color indexed="8"/>
        <name val="Arial"/>
        <scheme val="none"/>
      </font>
      <alignment horizontal="general" readingOrder="0"/>
    </odxf>
    <ndxf>
      <font>
        <b/>
        <color indexed="8"/>
        <name val="Arial"/>
        <scheme val="none"/>
      </font>
      <alignment horizontal="center" readingOrder="0"/>
    </ndxf>
  </rcc>
  <rcc rId="783" sId="1" odxf="1" dxf="1">
    <nc r="J65" t="inlineStr">
      <is>
        <t>X</t>
      </is>
    </nc>
    <odxf>
      <font>
        <b val="0"/>
        <color indexed="8"/>
        <name val="Arial"/>
        <scheme val="none"/>
      </font>
      <alignment horizontal="general" readingOrder="0"/>
      <border outline="0">
        <right/>
      </border>
    </odxf>
    <ndxf>
      <font>
        <b/>
        <color indexed="8"/>
        <name val="Arial"/>
        <scheme val="none"/>
      </font>
      <alignment horizontal="center" readingOrder="0"/>
      <border outline="0">
        <right style="hair">
          <color indexed="64"/>
        </right>
      </border>
    </ndxf>
  </rcc>
  <rcc rId="784" sId="1" odxf="1" dxf="1">
    <nc r="K66" t="inlineStr">
      <is>
        <t>X</t>
      </is>
    </nc>
    <odxf>
      <font>
        <b val="0"/>
        <color indexed="8"/>
        <name val="Arial"/>
        <scheme val="none"/>
      </font>
      <alignment horizontal="general" readingOrder="0"/>
      <border outline="0">
        <right/>
      </border>
    </odxf>
    <ndxf>
      <font>
        <b/>
        <color indexed="8"/>
        <name val="Arial"/>
        <scheme val="none"/>
      </font>
      <alignment horizontal="center" readingOrder="0"/>
      <border outline="0">
        <right style="hair">
          <color indexed="64"/>
        </right>
      </border>
    </ndxf>
  </rcc>
  <rcc rId="785" sId="1">
    <oc r="O63">
      <f>4*(N63/4)</f>
    </oc>
    <nc r="O63">
      <f>2*(N63)</f>
    </nc>
  </rcc>
  <rcc rId="786" sId="1">
    <oc r="O64">
      <f>4*(N64/4)</f>
    </oc>
    <nc r="O64">
      <f>(N64)</f>
    </nc>
  </rcc>
  <rcc rId="787" sId="1">
    <oc r="O65">
      <f>4*(N65/4)</f>
    </oc>
    <nc r="O65">
      <f>(N65/2)</f>
    </nc>
  </rcc>
  <rcc rId="788" sId="1">
    <oc r="O66">
      <f>4*(N66/4)</f>
    </oc>
    <nc r="O66">
      <f>(N66/3)</f>
    </nc>
  </rcc>
  <rfmt sheetId="1" sqref="N74:N76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789" sId="1">
    <nc r="F66" t="inlineStr">
      <is>
        <t>Revize plynového zařízení</t>
      </is>
    </nc>
  </rcc>
  <rcc rId="790" sId="1">
    <nc r="F63" t="inlineStr">
      <is>
        <t>Výměna filtrační patrony</t>
      </is>
    </nc>
  </rcc>
  <rcc rId="791" sId="1" numFmtId="11">
    <nc r="N63">
      <v>8520</v>
    </nc>
  </rcc>
  <rcc rId="792" sId="1">
    <nc r="F64" t="inlineStr">
      <is>
        <t>Výměna servisní sady 1000, oleje, filtrační vložky</t>
      </is>
    </nc>
  </rcc>
  <rcc rId="793" sId="1">
    <nc r="F65" t="inlineStr">
      <is>
        <t>Výměna servisní sady 2000, oleje, filtrační vložky</t>
      </is>
    </nc>
  </rcc>
  <rcc rId="794" sId="1" numFmtId="11">
    <nc r="N65">
      <v>59200</v>
    </nc>
  </rcc>
  <rcv guid="{71BE5618-623C-42D3-8A54-EEFB4F6C1BB3}" action="delete"/>
  <rcv guid="{71BE5618-623C-42D3-8A54-EEFB4F6C1BB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" sId="1">
    <oc r="D71" t="inlineStr">
      <is>
        <r>
          <t xml:space="preserve">A4 - NMR (A7 1.PP)                        </t>
        </r>
        <r>
          <rPr>
            <strike/>
            <sz val="10"/>
            <color rgb="FFFF0000"/>
            <rFont val="Arial"/>
            <family val="2"/>
            <charset val="238"/>
          </rPr>
          <t>A4 - NMR (A7 1.PP)</t>
        </r>
      </is>
    </oc>
    <nc r="D71" t="inlineStr">
      <is>
        <t xml:space="preserve">A4 - NMR (A7 1.PP)                        </t>
      </is>
    </nc>
  </rcc>
  <rcc rId="796" sId="1">
    <oc r="C71" t="inlineStr">
      <is>
        <r>
          <t xml:space="preserve">v.č. 86120116-1                            </t>
        </r>
        <r>
          <rPr>
            <strike/>
            <sz val="10"/>
            <color rgb="FFFF0000"/>
            <rFont val="Arial"/>
            <family val="2"/>
            <charset val="238"/>
          </rPr>
          <t xml:space="preserve">v.č. 86120116-2                         </t>
        </r>
      </is>
    </oc>
    <nc r="C71" t="inlineStr">
      <is>
        <r>
          <t xml:space="preserve">v.č. 86120116-1                            </t>
        </r>
        <r>
          <rPr>
            <strike/>
            <sz val="10"/>
            <color rgb="FFFF0000"/>
            <rFont val="Arial"/>
            <family val="2"/>
            <charset val="238"/>
          </rPr>
          <t xml:space="preserve">                    </t>
        </r>
      </is>
    </nc>
  </rcc>
  <rcc rId="797" sId="1">
    <oc r="E71" t="inlineStr">
      <is>
        <r>
          <rPr>
            <strike/>
            <sz val="10"/>
            <color rgb="FFFF0000"/>
            <rFont val="Arial"/>
            <family val="2"/>
            <charset val="238"/>
          </rPr>
          <t xml:space="preserve">2 </t>
        </r>
        <r>
          <rPr>
            <sz val="10"/>
            <color rgb="FFFF0000"/>
            <rFont val="Arial"/>
            <family val="2"/>
            <charset val="238"/>
          </rPr>
          <t xml:space="preserve">1 </t>
        </r>
        <r>
          <rPr>
            <sz val="10"/>
            <color indexed="8"/>
            <rFont val="Arial"/>
            <family val="2"/>
            <charset val="238"/>
          </rPr>
          <t>ks</t>
        </r>
      </is>
    </oc>
    <nc r="E71" t="inlineStr">
      <is>
        <r>
          <rPr>
            <sz val="10"/>
            <color rgb="FFFF0000"/>
            <rFont val="Arial"/>
            <family val="2"/>
            <charset val="238"/>
          </rPr>
          <t xml:space="preserve">1 </t>
        </r>
        <r>
          <rPr>
            <sz val="10"/>
            <color indexed="8"/>
            <rFont val="Arial"/>
            <family val="2"/>
            <charset val="238"/>
          </rPr>
          <t>ks</t>
        </r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71:E73">
    <dxf>
      <fill>
        <patternFill patternType="solid">
          <bgColor rgb="FFFFFF00"/>
        </patternFill>
      </fill>
    </dxf>
  </rfmt>
  <rcv guid="{F111838C-A286-4957-BB11-D94975454BE3}" action="delete"/>
  <rcv guid="{F111838C-A286-4957-BB11-D94975454BE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111838C-A286-4957-BB11-D94975454BE3}" action="delete"/>
  <rdn rId="0" localSheetId="1" customView="1" name="Z_F111838C_A286_4957_BB11_D94975454BE3_.wvu.PrintTitles" hidden="1" oldHidden="1">
    <formula>List1!$1:$1</formula>
  </rdn>
  <rcv guid="{F111838C-A286-4957-BB11-D94975454BE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111838C-A286-4957-BB11-D94975454BE3}" action="delete"/>
  <rdn rId="0" localSheetId="1" customView="1" name="Z_F111838C_A286_4957_BB11_D94975454BE3_.wvu.PrintTitles" hidden="1" oldHidden="1">
    <formula>List1!$1:$1</formula>
    <oldFormula>List1!$1:$1</oldFormula>
  </rdn>
  <rcv guid="{F111838C-A286-4957-BB11-D94975454BE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0" sId="1" ref="A2:XFD2" action="deleteRow">
    <undo index="0" exp="area" dr="O2:O66" r="O67" sId="1"/>
    <rfmt sheetId="1" xfDxf="1" sqref="A2:XFD2" start="0" length="0">
      <dxf>
        <protection locked="0"/>
      </dxf>
    </rfmt>
    <rcc rId="0" sId="1" s="1" dxf="1">
      <nc r="A2" t="inlineStr">
        <is>
          <t>SF4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C2" t="inlineStr">
        <is>
          <t>v.č. AII680784                                             v.č. AII680785             v.č. AII685278</t>
        </is>
      </nc>
      <n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 xml:space="preserve">A4 / m.č.1S56                                  A4 / m.č.1S56              A8 / m.č.1S13                          </t>
        </is>
      </nc>
      <n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E2" t="inlineStr">
        <is>
          <t>3ks</t>
        </is>
      </nc>
      <n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s="1" dxf="1">
      <nc r="F2" t="inlineStr">
        <is>
          <t>Prověřit funkci pojistného ventilu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01" sId="1" ref="A2:XFD2" action="deleteRow">
    <undo index="0" exp="area" dr="O2:O65" r="O6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provést kontrolu elektr.komponent a vypínače odstavení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2" sId="1" ref="A2:XFD2" action="deleteRow">
    <undo index="0" exp="area" dr="O2:O64" r="O6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napnutí / stavu klínových řemenů  (v předepsaném časovém intervalu nebo po 2500 mh) - servis.plán I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3" sId="1" ref="A2:XFD2" action="deleteRow">
    <undo index="0" exp="area" dr="O2:O63" r="O6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vzduchových filtrů (v předepsaném časovém intervalu nebo po 5000 mh 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4" sId="1" ref="A2:XFD2" action="deleteRow">
    <undo index="0" exp="area" dr="O2:O62" r="O63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zkontrolovat kulový ventil jímky kondenzátu (v předepsaném časovém intervalu nebo po 5000 mh) -servis.plán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5" sId="1" ref="A2:XFD2" action="deleteRow">
    <undo index="0" exp="area" dr="O2:O61" r="O62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klínových řemenů ( v předepsaném časovém intervalu nebo po 5000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6" sId="1" ref="A2:XFD2" action="deleteRow">
    <undo index="0" exp="area" dr="O2:O60" r="O61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 xml:space="preserve">Nechat namazat ložiska elementu  ( v předepsaném časovém intervalu nebo po 5000 mh) - servis.plán B 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11340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7" sId="1" ref="A2:XFD2" action="deleteRow">
    <undo index="0" exp="area" dr="O2:O59" r="O60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ventilátor kompresorového elementu a kanál, vyčistit žebra kompresorového elementu, vyměnit těsnění (v předepsaném časovém intervalu nebo po 10000 mh) - servis.plán B</t>
        </is>
      </nc>
      <ndxf>
        <font>
          <sz val="8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cc rId="0" sId="1" dxf="1" numFmtId="11">
      <nc r="N2">
        <v>10820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8" sId="1" ref="A2:XFD2" action="deleteRow">
    <undo index="0" exp="area" dr="O2:O58" r="O59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dxf="1">
      <nc r="F2" t="inlineStr">
        <is>
          <t>Nechat namazat jehlová ložiska kliky ( v předepsaném časovém intervalu nebo po 10000 mh) - servis.plán B)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2">
        <v>2600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09" sId="1" ref="A2:XFD2" action="deleteRow">
    <undo index="0" exp="area" dr="O2:O57" r="O58" sId="1"/>
    <rfmt sheetId="1" xfDxf="1" sqref="A2:XFD2" start="0" length="0">
      <dxf>
        <protection locked="0"/>
      </dxf>
    </rfmt>
    <rcc rId="0" sId="1" s="1" dxf="1">
      <nc r="A2" t="inlineStr">
        <is>
          <t>SF8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fmt sheetId="1" s="1" sqref="C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dxf>
    </rfmt>
    <rcc rId="0" sId="1" s="1" dxf="1">
      <nc r="E2" t="inlineStr">
        <is>
          <t xml:space="preserve">4ks </t>
        </is>
      </nc>
      <n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dxf="1">
      <nc r="F2" t="inlineStr">
        <is>
          <t>Prověřit funkci pojistného ventilu (v předepsaném časovém intervalu nebo po 2500 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0" sId="1" ref="A2:XFD2" action="deleteRow">
    <undo index="0" exp="area" dr="O2:O56" r="O5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provést kontrolu elektr.komponent a vypínače odstavení (v předepsaném časovém intervalu nebo po 2500 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1350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1" sId="1" ref="A2:XFD2" action="deleteRow">
    <undo index="0" exp="area" dr="O2:O55" r="O5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napnutí / stavu klínových řemenů  (v předepsaném časovém intervalu nebo po 2500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2" sId="1" ref="A2:XFD2" action="deleteRow">
    <undo index="0" exp="area" dr="O2:O54" r="O5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 xml:space="preserve">v.č. AII695549 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A4 - NMR (A7 1.PP, m.č. 1S07a)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vzduchových filtrů  (v předepsaném časovém intervalu nebo po 2500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1350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3" sId="1" ref="A2:XFD2" action="deleteRow">
    <undo index="0" exp="area" dr="O2:O53" r="O5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 AII695550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A4 - NMR (A7 1.PP, m.č. 1S07a)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klínových řemenů (v předepsaném časovém intervalu nebo po 5000 mh) - servis.plán B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4" sId="1" ref="A2:XFD2" action="deleteRow">
    <undo index="0" exp="area" dr="O2:O52" r="O53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ventilátor , trubku ventilátoru a chladící žebra elementu (v předepsaném časovém intervalu nebo po 5000mh) - servis.plán B</t>
        </is>
      </nc>
      <ndxf>
        <font>
          <sz val="9.5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420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5" sId="1" ref="A2:XFD2" action="deleteRow">
    <undo index="0" exp="area" dr="O2:O51" r="O52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v.č.All684965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A6 / m.č.1S08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Vyměnit zpětné ventily (v předepsaném časovém intervalu nebo po 5000 mh.) -  servis.plán B</t>
        </is>
      </nc>
      <ndxf>
        <font>
          <sz val="9.5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23710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16" sId="1" ref="A2:XFD2" action="deleteRow">
    <undo index="0" exp="area" dr="O2:O50" r="O51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rgb="FFFF0000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D2" t="inlineStr">
        <is>
          <t>(2 kompresory  /1vzduš)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Promazat ložisko pohyblivé spirály a klikové čepy  (v předepsaném časovém intervalu nebo po 5000 mh.) -  servis.plán B</t>
        </is>
      </nc>
      <ndxf>
        <font>
          <sz val="9.5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</border>
      </dxf>
    </rfmt>
    <rcc rId="0" sId="1" dxf="1" numFmtId="11">
      <nc r="N2">
        <v>22360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17" sId="1" ref="A2:XFD2" action="deleteRow">
    <undo index="0" exp="area" dr="O2:O49" r="O50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dxf="1">
      <nc r="F2" t="inlineStr">
        <is>
          <t>Vyměnit výst.potrubí elementu, hrotová a prachová těsnění (v předepsaném časovém intervalu nebo po 5000 mh.) -  servis.plán B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2">
        <v>6140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18" sId="1" ref="A2:XFD2" action="deleteRow">
    <undo index="0" exp="area" dr="O2:O48" r="O49" sId="1"/>
    <rfmt sheetId="1" xfDxf="1" sqref="A2:XFD2" start="0" length="0">
      <dxf>
        <protection locked="0"/>
      </dxf>
    </rfmt>
    <rcc rId="0" sId="1" s="1" dxf="1">
      <nc r="A2" t="inlineStr">
        <is>
          <t>SF2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2" t="inlineStr">
        <is>
          <t xml:space="preserve">v.č. AII613574                         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2" t="inlineStr">
        <is>
          <t xml:space="preserve">A5 / m.č.1S17                       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2" t="inlineStr">
        <is>
          <t>1ks</t>
        </is>
      </nc>
      <n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dxf="1">
      <nc r="F2" t="inlineStr">
        <is>
          <t>Prověřit funkci pojistného ventilu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9" sId="1" ref="A2:XFD2" action="deleteRow">
    <undo index="0" exp="area" dr="O2:O47" r="O48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provést kontrolu elektr.komponent a vypínače odstavení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0" sId="1" ref="A2:XFD2" action="deleteRow">
    <undo index="0" exp="area" dr="O2:O46" r="O4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napnutí / stavu klínových řemenů  ( v předepsaném časovém intervalu nebo po 2500 mh) - servis.plán I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1" sId="1" ref="A2:XFD2" action="deleteRow">
    <undo index="0" exp="area" dr="O2:O45" r="O4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vzduchových filtrů ( v předepsaném časovém intervalu nebo po 5000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2" sId="1" ref="A2:XFD2" action="deleteRow">
    <undo index="0" exp="area" dr="O2:O44" r="O4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zkontrolovat kulový ventil jímky kondenzátu ( v předepsaném časovém intervalu nebo po 5000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3" sId="1" ref="A2:XFD2" action="deleteRow">
    <undo index="0" exp="area" dr="O2:O43" r="O4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klínových řemenů ( v předepsaném časovém intervalu nebo po 5000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4" sId="1" ref="A2:XFD2" action="deleteRow">
    <undo index="0" exp="area" dr="O2:O42" r="O43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 xml:space="preserve">Nechat namazat ložiska elementu  ( v předepsaném časovém intervalu nebo po 5000 mh) - servis.plán B 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11340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5" sId="1" ref="A2:XFD2" action="deleteRow">
    <undo index="0" exp="area" dr="O2:O41" r="O42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ventilátor kompresorového elementu a kanál, vyčistit žebra kompresorového elementu, vyměnit těsnění ( v předepsaném časovém intervalu nebo po 10000 mh) - servis.plán B</t>
        </is>
      </nc>
      <ndxf>
        <font>
          <sz val="9.5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</border>
      </dxf>
    </rfmt>
    <rcc rId="0" sId="1" dxf="1" numFmtId="11">
      <nc r="N2">
        <v>10820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6" sId="1" ref="A2:XFD2" action="deleteRow">
    <undo index="0" exp="area" dr="O2:O40" r="O41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dxf="1">
      <nc r="F2" t="inlineStr">
        <is>
          <t>Nechat namazat jehlová ložiska kliky ( v předepsaném časovém intervalu nebo po 10000 mh) - servis.plán B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2">
        <v>2600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27" sId="1" ref="A2:XFD2" action="deleteRow">
    <undo index="0" exp="area" dr="O2:O39" r="O40" sId="1"/>
    <rfmt sheetId="1" xfDxf="1" sqref="A2:XFD2" start="0" length="0">
      <dxf>
        <protection locked="0"/>
      </dxf>
    </rfmt>
    <rcc rId="0" sId="1" s="1" dxf="1">
      <nc r="A2" t="inlineStr">
        <is>
          <t>LF10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2" t="inlineStr">
        <is>
          <t xml:space="preserve">v.č. WCF 425707                                 v.č. WCF 425836 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2" t="inlineStr">
        <is>
          <t>A9 / m.č.1S39                             A9 / m.č.1S39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2" t="inlineStr">
        <is>
          <t>2ks</t>
        </is>
      </nc>
      <n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s="1" dxf="1">
      <nc r="F2" t="inlineStr">
        <is>
          <t>Zkouška pojistného a odlehčovacího ventilu (je-li nainstalován)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2*N2*2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28" sId="1" ref="A2:XFD2" action="deleteRow">
    <undo index="0" exp="area" dr="O2:O38" r="O39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Výměna vzduchového filtru (v předepsaném časovém intervalu nebo po 500 provoz.hod. 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2*N2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9" sId="1" ref="A2:XFD2" action="deleteRow">
    <undo index="0" exp="area" dr="O2:O37" r="O38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Výměna výfukového tlumiče (v předepsaném časovém intervalu nebo po 2000 provoz.hod. 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3850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2*N2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30" sId="1" ref="A2:XFD2" action="deleteRow">
    <undo index="0" exp="area" dr="O2:O36" r="O3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Výměna zpětného ventilu nebo odlehčovače (po 3000 - 4000 provoz.hodinách)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K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L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8740</v>
      </nc>
      <ndxf>
        <font>
          <sz val="11"/>
          <color auto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2*(N2/3)</f>
      </nc>
      <ndxf>
        <font>
          <sz val="11"/>
          <color auto="1"/>
          <name val="Calibri"/>
          <scheme val="none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31" sId="1" ref="A2:XFD2" action="deleteRow">
    <undo index="0" exp="area" dr="O2:O35" r="O3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2" t="inlineStr">
        <is>
          <t>Výměna talířů ventilů (po 7500 provoz.hodinách)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thin">
            <color indexed="64"/>
          </bottom>
        </border>
      </ndxf>
    </rcc>
    <rfmt sheetId="1" s="1" sqref="G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H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I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J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fmt sheetId="1" s="1" sqref="K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fmt sheetId="1" s="1" sqref="L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cc rId="0" sId="1" s="1" dxf="1">
      <nc r="M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 numFmtId="11">
      <nc r="N2">
        <v>9310</v>
      </nc>
      <ndxf>
        <font>
          <sz val="11"/>
          <color auto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2*(N2/5)</f>
      </nc>
      <ndxf>
        <font>
          <sz val="11"/>
          <color auto="1"/>
          <name val="Calibri"/>
          <scheme val="none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32" sId="1" ref="A2:XFD2" action="deleteRow">
    <undo index="0" exp="area" dr="O2:O34" r="O35" sId="1"/>
    <rfmt sheetId="1" xfDxf="1" sqref="A2:XFD2" start="0" length="0">
      <dxf>
        <protection locked="0"/>
      </dxf>
    </rfmt>
    <rcc rId="0" sId="1" s="1" dxf="1">
      <nc r="A2" t="inlineStr">
        <is>
          <t>GA15VSD+ FF CE 400V +N 50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2" t="inlineStr">
        <is>
          <t>v.č. API250327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2" t="inlineStr">
        <is>
          <t>A9 / m.č.1S64 (ČOV)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2" t="inlineStr">
        <is>
          <t>1ks</t>
        </is>
      </nc>
      <n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s="1" dxf="1">
      <nc r="F2" t="inlineStr">
        <is>
          <t>Vyměna oleje, olejového filtru, elementu vzduchového filtru, elementu odlučovače oleje, (servis A)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6760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N2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3" sId="1" ref="A2:XFD2" action="deleteRow">
    <undo index="0" exp="area" dr="O2:O33" r="O3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Kontrola stavu přívodní hadice vzduchu mezi vzduchovým filtrem a elementem kompresoru, kontrola údajů o tlaku a  teplotě (servis A)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830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4" sId="1" ref="A2:XFD2" action="deleteRow">
    <undo index="0" exp="area" dr="O2:O32" r="O33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Kontrola funkce chlad. ventilátorů měniče, kontrola elektromag. ventilu odpouštění po zastavení a stisknutí tl. nouzového zastavení (servis A)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1250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5" sId="1" ref="A2:XFD2" action="deleteRow">
    <undo index="0" exp="area" dr="O2:O31" r="O32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Vyčistění chladiče, kontrola a vyčistění sestavy chladicího ventilátoru. (servis A)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520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6" sId="1" ref="A2:XFD2" action="deleteRow">
    <undo index="0" exp="area" dr="O2:O30" r="O31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Všechny činnosti servisu A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7" sId="1" ref="A2:XFD2" action="deleteRow">
    <undo index="0" exp="area" dr="O2:O29" r="O30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Vyměna elementu filtru elektrického rozvaděče.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830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alignment horizontal="left" vertical="top" wrapText="1" indent="2" readingOrder="0"/>
      </dxf>
    </rfmt>
    <rfmt sheetId="1" sqref="Q2" start="0" length="0">
      <dxf>
        <alignment horizontal="left" vertical="top" wrapText="1" indent="2" readingOrder="0"/>
      </dxf>
    </rfmt>
  </rrc>
  <rrc rId="838" sId="1" ref="A2:XFD2" action="deleteRow">
    <undo index="0" exp="area" dr="O2:O28" r="O29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Vyměna zpětného ventilu výplachového potrubí a profouknutí omezovací trysky.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2600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9" sId="1" ref="A2:XFD2" action="deleteRow">
    <undo index="0" exp="area" dr="O2:O27" r="O28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Vyměna  elektronického vypouštěcího ventilu, výměna ventilu minimálního tlaku a termostatického ventilu.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5720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40" sId="1" ref="A2:XFD2" action="deleteRow">
    <undo index="0" exp="area" dr="O2:O26" r="O2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Test diod LED a displeje.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830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41" sId="1" ref="A2:XFD2" action="deleteRow">
    <undo index="0" exp="area" dr="O2:O25" r="O2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Kontrola, zda nedochází k úniku vzduchu a oleje.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42" sId="1" ref="A2:XFD2" action="deleteRow">
    <undo index="0" exp="area" dr="O2:O24" r="O2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2" t="inlineStr">
        <is>
          <t>Zkouška funkce pojistného ventilu.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2">
        <v>730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43" sId="1" ref="A2:XFD2" action="deleteRow">
    <undo index="0" exp="area" dr="O2:O23" r="O2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C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E2" start="0" length="0">
      <dxf>
        <font>
          <sz val="10"/>
          <color rgb="FFFF0000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úbytku tlaku přes filtry ( v předepsaném časovém intervalu nebo po 500 provoz.hod. 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s="1" dxf="1">
      <nc r="G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4*(N2*4)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44" sId="1" ref="A2:XFD2" action="deleteRow">
    <undo index="0" exp="area" dr="O2:O22" r="O23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chladičů, příp. vyčistění ( v předepsaném časovém intervalu nebo po 500 provoz.hod. 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s="1" dxf="1">
      <nc r="G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4*(N2*4)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5" sId="1" ref="A2:XFD2" action="deleteRow">
    <undo index="0" exp="area" dr="O2:O21" r="O22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vzduchového filtru ( v předepsaném časovém intervalu nebo po 500 provoz.hod. 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s="1" dxf="1">
      <nc r="G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940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6" sId="1" ref="A2:XFD2" action="deleteRow">
    <undo index="0" exp="area" dr="O2:O20" r="O21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Prověřit pojistný ventil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7" sId="1" ref="A2:XFD2" action="deleteRow">
    <undo index="0" exp="area" dr="O2:O19" r="O20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kompresor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1560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8" sId="1" ref="A2:XFD2" action="deleteRow">
    <undo index="0" exp="area" dr="O2:O18" r="O19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Test funkce pojistných ventilů. Provést kontrolu elektr.komponent a vypínače odstavení (Servis A, 2500mh)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1770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9" sId="1" ref="A2:XFD2" action="deleteRow">
    <undo index="0" exp="area" dr="O2:O17" r="O18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 A1693594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A20 / m.č.1S17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napnutí / stavu klínových řemenů (Servis A, 2500mh)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1560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0" sId="1" ref="A2:XFD2" action="deleteRow">
    <undo index="0" exp="area" dr="O2:O16" r="O1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 A1693595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A20 / m.č.1S17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E2" t="inlineStr">
        <is>
          <t>4ks</t>
        </is>
      </nc>
      <n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dxf="1">
      <nc r="F2" t="inlineStr">
        <is>
          <t>Výměna vzduchových filtrů  (Servis B, 4000mh)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2910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1" sId="1" ref="A2:XFD2" action="deleteRow">
    <undo index="0" exp="area" dr="O2:O15" r="O16" sId="1"/>
    <rfmt sheetId="1" xfDxf="1" sqref="A2:XFD2" start="0" length="0">
      <dxf>
        <protection locked="0"/>
      </dxf>
    </rfmt>
    <rcc rId="0" sId="1" s="1" dxf="1">
      <nc r="A2" t="inlineStr">
        <is>
          <t>SF11</t>
        </is>
      </nc>
      <n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C2" t="inlineStr">
        <is>
          <t xml:space="preserve">v.č. AII696438  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A36 / m.č.1S47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Rozebrání a vyřistění plovoucího ventilu odvaděče kondenzátu. Výměna zpětných ventilů.  (Servis B, 4000mh)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5300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2" sId="1" ref="A2:XFD2" action="deleteRow">
    <undo index="0" exp="area" dr="O2:O14" r="O1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 AII596439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A36 / m.č.1S47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promazat ložisko pohyblivé spirály a ložiska klik.hřídele.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32450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3" sId="1" ref="A2:XFD2" action="deleteRow">
    <undo index="0" exp="area" dr="O2:O13" r="O14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ventilátor a potrubí elementu kompresoru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4" sId="1" ref="A2:XFD2" action="deleteRow">
    <undo index="0" exp="area" dr="O2:O12" r="O13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Vyčistěte žebra elementu kompresoru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5100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5" sId="1" ref="A2:XFD2" action="deleteRow">
    <undo index="0" exp="area" dr="O2:O11" r="O12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vzduchových filtrů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15810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6" sId="1" ref="A2:XFD2" action="deleteRow">
    <undo index="0" exp="area" dr="O2:O10" r="O11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klínových řemenů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8840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7" sId="1" ref="A2:XFD2" action="deleteRow">
    <undo index="0" exp="area" dr="O2:O9" r="O10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tlaku a teploty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9360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8" sId="1" ref="A2:XFD2" action="deleteRow">
    <undo index="0" exp="area" dr="O2:O8" r="O9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Provedení testu LED diod a displeje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2500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9" sId="1" ref="A2:XFD2" action="deleteRow">
    <undo index="0" exp="area" dr="O2:O7" r="O8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úniku vzduchu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XI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2180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60" sId="1" ref="A2:XFD2" action="deleteRow">
    <undo index="0" exp="area" dr="O2:O6" r="O7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dxf="1">
      <nc r="F2" t="inlineStr">
        <is>
          <t>Kontrola funkce odstavení kvůli teplotě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cc rId="0" sId="1" s="1" dxf="1">
      <nc r="L2" t="inlineStr">
        <is>
          <t>XII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thin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thin">
            <color indexed="64"/>
          </bottom>
        </border>
      </dxf>
    </rfmt>
    <rcc rId="0" sId="1" dxf="1" numFmtId="11">
      <nc r="N2">
        <v>1980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61" sId="1" ref="A7:XFD7" action="deleteRow">
    <undo index="0" exp="area" dr="O7:O27" r="O28" sId="1"/>
    <rfmt sheetId="1" xfDxf="1" sqref="A7:XFD7" start="0" length="0">
      <dxf>
        <protection locked="0"/>
      </dxf>
    </rfmt>
    <rcc rId="0" sId="1" s="1" dxf="1">
      <nc r="A7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 xml:space="preserve">ULTRAPAC  ALD 0050 SPUC 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top style="medium">
            <color indexed="64"/>
          </top>
        </border>
      </ndxf>
    </rcc>
    <rfmt sheetId="1" s="1" sqref="B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fmt sheetId="1" s="1" sqref="C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fmt sheetId="1" s="1" sqref="D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top style="medium">
            <color indexed="64"/>
          </top>
        </border>
      </dxf>
    </rfmt>
    <rcc rId="0" sId="1" s="1" dxf="1">
      <nc r="E7" t="inlineStr">
        <is>
          <t>1ks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top style="medium">
            <color indexed="64"/>
          </top>
        </border>
      </ndxf>
    </rcc>
    <rcc rId="0" sId="1" s="1" dxf="1">
      <nc r="F7" t="inlineStr">
        <is>
          <t>Servisní kontrola (kontrola + servisní sada A) - v předepsaném časovém intervalu nebo po 8760 provoz.hod. nebo požadavek na displeji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  <rfmt sheetId="1" s="1" sqref="G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cc rId="0" sId="1" s="1" dxf="1">
      <nc r="I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ndxf>
    </rcc>
    <rfmt sheetId="1" s="1" sqref="J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1" dxf="1" numFmtId="11">
      <nc r="N7">
        <v>18000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  <rcc rId="0" sId="1" dxf="1">
      <nc r="O7">
        <f>N7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</rrc>
  <rrc rId="862" sId="1" ref="A7:XFD7" action="deleteRow">
    <undo index="0" exp="area" dr="O7:O26" r="O27" sId="1"/>
    <rfmt sheetId="1" xfDxf="1" sqref="A7:XFD7" start="0" length="0">
      <dxf>
        <protection locked="0"/>
      </dxf>
    </rfmt>
    <rfmt sheetId="1" s="1" sqref="A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</border>
      </dxf>
    </rfmt>
    <rcc rId="0" sId="1" s="1" dxf="1">
      <nc r="B7" t="inlineStr">
        <is>
          <t>Donaldson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C7" t="inlineStr">
        <is>
          <t>v.č.86156341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7" t="inlineStr">
        <is>
          <t>A4 / m.č.1S56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7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7" t="inlineStr">
        <is>
          <t>Kalibrace senzoru TRB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7">
        <v>3000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7">
        <f>N7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63" sId="1" ref="A7:XFD7" action="deleteRow">
    <undo index="0" exp="area" dr="O7:O25" r="O26" sId="1"/>
    <rfmt sheetId="1" xfDxf="1" sqref="A7:XFD7" start="0" length="0">
      <dxf>
        <protection locked="0"/>
      </dxf>
    </rfmt>
    <rfmt sheetId="1" s="1" sqref="A7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7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7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7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fmt sheetId="1" s="1" sqref="E7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7" t="inlineStr">
        <is>
          <t>Servisní kontrola (kontrola + serv.sada C-Carepac) - v předepsaném časovém intervalu nebo po 26250 provoz.hod. nebo požadavek na displeji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K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7">
        <v>7700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7">
        <f>N7/3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64" sId="1" ref="A7:XFD7" action="deleteRow">
    <undo index="0" exp="area" dr="O7:O24" r="O25" sId="1"/>
    <rfmt sheetId="1" xfDxf="1" sqref="A7:XFD7" start="0" length="0">
      <dxf>
        <protection locked="0"/>
      </dxf>
    </rfmt>
    <rcc rId="0" sId="1" s="1" dxf="1">
      <nc r="A7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>OILFREEPAC 2000  0050-SP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</t>
          </r>
        </is>
      </nc>
      <n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top style="thin">
            <color indexed="64"/>
          </top>
        </border>
      </ndxf>
    </rcc>
    <rfmt sheetId="1" s="1" sqref="B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s="1" dxf="1">
      <nc r="C7" t="inlineStr">
        <is>
          <r>
            <t xml:space="preserve">v.č. 86120116-1                            </t>
          </r>
          <r>
            <rPr>
              <strike/>
              <sz val="10"/>
              <color rgb="FFFF0000"/>
              <rFont val="Arial"/>
              <family val="2"/>
              <charset val="238"/>
            </rPr>
            <t xml:space="preserve">                    </t>
          </r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D7" t="inlineStr">
        <is>
          <t xml:space="preserve">A4 - NMR (A7 1.PP)                  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7" t="inlineStr">
        <is>
          <r>
            <rPr>
              <sz val="10"/>
              <color rgb="FFFF0000"/>
              <rFont val="Arial"/>
              <family val="2"/>
              <charset val="238"/>
            </rPr>
            <t xml:space="preserve">1 </t>
          </r>
          <r>
            <rPr>
              <sz val="10"/>
              <color indexed="8"/>
              <rFont val="Arial"/>
              <family val="2"/>
              <charset val="238"/>
            </rPr>
            <t>ks</t>
          </r>
        </is>
      </nc>
      <ndxf>
        <font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7" t="inlineStr">
        <is>
          <t>Výměna filtračních prvků (v předepsaném časovém intervalu nebo po 8000 provoz.hod. nebo při hlášení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="1" sqref="G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" s="1" sqref="J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7">
        <v>15000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7">
        <f>N7</f>
      </nc>
      <ndxf>
        <font>
          <sz val="11"/>
          <color rgb="FFFF0000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65" sId="1" ref="A7:XFD7" action="deleteRow">
    <undo index="0" exp="area" dr="O7:O23" r="O24" sId="1"/>
    <rfmt sheetId="1" xfDxf="1" sqref="A7:XFD7" start="0" length="0">
      <dxf>
        <protection locked="0"/>
      </dxf>
    </rfmt>
    <rfmt sheetId="1" s="1" sqref="A7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</border>
      </dxf>
    </rfmt>
    <rcc rId="0" sId="1" s="1" dxf="1">
      <nc r="B7" t="inlineStr">
        <is>
          <t>Donaldson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thin">
            <color indexed="64"/>
          </right>
        </border>
      </ndxf>
    </rcc>
    <rfmt sheetId="1" s="1" sqref="C7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right style="hair">
            <color indexed="64"/>
          </right>
        </border>
      </dxf>
    </rfmt>
    <rfmt sheetId="1" s="1" sqref="D7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7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7" t="inlineStr">
        <is>
          <t>Výměna čistící kartuše (v předepsaném časovém intervalu nebo po 10000 provoz.hod. nebo při hlášení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7">
        <v>21000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7">
        <f>(N7/2)</f>
      </nc>
      <ndxf>
        <font>
          <sz val="11"/>
          <color rgb="FFFF0000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66" sId="1" ref="A7:XFD7" action="deleteRow">
    <undo index="0" exp="area" dr="O7:O22" r="O23" sId="1"/>
    <rfmt sheetId="1" xfDxf="1" sqref="A7:XFD7" start="0" length="0">
      <dxf>
        <protection locked="0"/>
      </dxf>
    </rfmt>
    <rfmt sheetId="1" s="1" sqref="A7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C7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fmt sheetId="1" s="1" sqref="D7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7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F7" t="inlineStr">
        <is>
          <t>Výměna kartuše se sušícím prostředkem (v předepsaném časovém intervalu nebo po 10000 provoz.hod. nebo při hlášení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7">
        <v>26700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7">
        <f>(N7/2)</f>
      </nc>
      <ndxf>
        <font>
          <sz val="11"/>
          <color rgb="FFFF0000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67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 xml:space="preserve">ULTRAPAC  ALD 0025 SPUC 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top style="thin">
            <color indexed="64"/>
          </top>
        </border>
      </ndxf>
    </rcc>
    <rfmt sheetId="1" s="1" sqref="B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cc rId="0" sId="1" s="1" dxf="1">
      <nc r="C10" t="inlineStr">
        <is>
          <t>v.č.86164544</t>
        </is>
      </nc>
      <n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A5 / m.č.1S17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1ks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Servisní kontrola (kontrola + servisní sada A) - v předepsaném časovém intervalu nebo po 8760 provoz.hod. nebo požadavek na displeji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</border>
      </dxf>
    </rfmt>
    <rcc rId="0" sId="1" dxf="1" numFmtId="11">
      <nc r="N10">
        <v>13500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  <rcc rId="0" sId="1" dxf="1">
      <nc r="O10">
        <f>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68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</border>
      </dxf>
    </rfmt>
    <rcc rId="0" sId="1" s="1" dxf="1">
      <nc r="B10" t="inlineStr">
        <is>
          <t>Donaldson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C10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10" t="inlineStr">
        <is>
          <t>Kalibrace senzoru TRB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3000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69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10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10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Servisní kontrola (kontrola + serv.sada C-Carepac) - v předepsaném časovém intervalu nebo po 26250 provoz.hod. nebo požadavek na displeji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J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K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cc rId="0" sId="1" dxf="1" numFmtId="11">
      <nc r="N10">
        <v>4600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N10/3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70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t>CD17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10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 xml:space="preserve">v.č. AIPW 52648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A36 / m.č.1S47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2ks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Servis - servisní sada A (2 roky nebo 12000 hodin)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22500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2*(N10/2)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1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medium">
            <color indexed="64"/>
          </left>
        </border>
      </dxf>
    </rfmt>
    <rfmt sheetId="1" s="1" sqref="B10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10" t="inlineStr">
        <is>
          <t xml:space="preserve">v.č. AIPW 52158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ndxf>
    </rcc>
    <rcc rId="0" sId="1" s="1" dxf="1">
      <nc r="D10" t="inlineStr">
        <is>
          <t>A36 / m.č.1S47</t>
        </is>
      </nc>
      <n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10" t="inlineStr">
        <is>
          <t>Servis - servisní sada B (2 roky nebo 12000 hodin)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25260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2*(N10/2)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2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t xml:space="preserve">CD12 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10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 xml:space="preserve">v.č. AIPW 20861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A6 / m.č.1S08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1ks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Servis - servisní sada A (2 roky nebo 12000 hodin)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21500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N10/2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3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b/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B10" start="0" length="0">
      <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10" start="0" length="0">
      <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10" start="0" length="0">
      <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10" start="0" length="0">
      <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Servis - servisní sada B (2 roky nebo 12000 hodin)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23260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N10/2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4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 xml:space="preserve">ULTRAPAC      2000 0065 SP  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top style="thin">
            <color indexed="64"/>
          </top>
        </border>
      </ndxf>
    </rcc>
    <rcc rId="0" sId="1" s="1" dxf="1">
      <nc r="B10" t="inlineStr">
        <is>
          <t>Donaldson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>v.č. 1680221/1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A20 / m.č.1S17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2ks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Výměna filtračních vložek (v předepsaném časovém intervalu nebo po 8000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10">
        <v>16400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5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C10" t="inlineStr">
        <is>
          <t>v.č. 1680221/2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ndxf>
    </rcc>
    <rcc rId="0" sId="1" s="1" dxf="1">
      <nc r="D10" t="inlineStr">
        <is>
          <t>A20 / m.č.1S17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bottom style="thin">
            <color indexed="64"/>
          </bottom>
        </border>
      </ndxf>
    </rcc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Výměna kazet s adsorbentem (v předepsaném časovém intervalu nebo po 10000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26000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2*(N10/2)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76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>MEDIPAC    2000 0080-SP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fmt sheetId="1" s="1" sqref="B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top style="thin">
            <color indexed="64"/>
          </top>
        </border>
      </dxf>
    </rfmt>
    <rcc rId="0" sId="1" s="1" dxf="1">
      <nc r="C10" t="inlineStr">
        <is>
          <t xml:space="preserve">v.č. 1521697/1                                      v.č. 1521697/2     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A9 / m.č.1S39                                                  A9 / m.č.1S39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2ks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Výměna filtračních vložek (v předepsaném časovém intervalu nebo po 8000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30000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7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cc rId="0" sId="1" s="1" dxf="1">
      <nc r="B10" t="inlineStr">
        <is>
          <t>Donaldson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C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10" t="inlineStr">
        <is>
          <t>Výměna kazet s adsorbentem (v předepsaném časovém intervalu nebo po 10000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10">
        <v>36000</v>
      </nc>
      <ndxf>
        <font>
          <sz val="11"/>
          <color theme="1"/>
          <name val="Arial"/>
          <scheme val="none"/>
        </font>
        <numFmt numFmtId="165" formatCode="#,##0.00\ &quot;Kč&quot;"/>
        <alignment horizontal="right" vertical="top" readingOrder="0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2*(N10/2)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78" sId="1" ref="A10:XFD10" action="deleteRow">
    <undo index="0" exp="area" dr="O7:O10" r="O11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B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C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D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medium">
            <color indexed="64"/>
          </bottom>
        </border>
      </dxf>
    </rfmt>
    <rcc rId="0" sId="1" s="1" dxf="1">
      <nc r="F10" t="inlineStr">
        <is>
          <t>Použít servisní sadu A nebo CAREPAC 2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hair">
            <color indexed="64"/>
          </right>
          <bottom style="medium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" dxf="1" numFmtId="11">
      <nc r="N10">
        <v>32000</v>
      </nc>
      <ndxf>
        <font>
          <sz val="11"/>
          <color theme="1"/>
          <name val="Arial"/>
          <scheme val="none"/>
        </font>
        <numFmt numFmtId="165" formatCode="#,##0.00\ &quot;Kč&quot;"/>
        <alignment horizontal="right" vertical="top" readingOrder="0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ndxf>
    </rcc>
  </rrc>
  <rrc rId="879" sId="1" ref="A10:XFD10" action="deleteRow">
    <undo index="1" exp="ref" v="1" dr="O10" r="O30" sId="1"/>
    <rfmt sheetId="1" xfDxf="1" sqref="A10:XFD10" start="0" length="0">
      <dxf>
        <protection locked="0"/>
      </dxf>
    </rfmt>
    <rfmt sheetId="1" sqref="A10" start="0" length="0">
      <dxf>
        <font>
          <b/>
          <sz val="11"/>
          <color indexed="8"/>
          <name val="Arial Narrow"/>
          <scheme val="none"/>
        </font>
        <border outline="0">
          <left style="medium">
            <color indexed="64"/>
          </left>
          <bottom style="medium">
            <color indexed="64"/>
          </bottom>
        </border>
      </dxf>
    </rfmt>
    <rfmt sheetId="1" sqref="B10" start="0" length="0">
      <dxf>
        <font>
          <b/>
          <sz val="11"/>
          <color indexed="8"/>
          <name val="Arial Narrow"/>
          <scheme val="none"/>
        </font>
        <border outline="0">
          <bottom style="medium">
            <color indexed="64"/>
          </bottom>
        </border>
      </dxf>
    </rfmt>
    <rfmt sheetId="1" sqref="C10" start="0" length="0">
      <dxf>
        <font>
          <b/>
          <sz val="11"/>
          <color indexed="8"/>
          <name val="Arial Narrow"/>
          <scheme val="none"/>
        </font>
        <border outline="0">
          <bottom style="medium">
            <color indexed="64"/>
          </bottom>
        </border>
      </dxf>
    </rfmt>
    <rfmt sheetId="1" sqref="D10" start="0" length="0">
      <dxf>
        <font>
          <b/>
          <sz val="11"/>
          <color indexed="8"/>
          <name val="Arial Narrow"/>
          <scheme val="none"/>
        </font>
        <border outline="0">
          <bottom style="medium">
            <color indexed="64"/>
          </bottom>
        </border>
      </dxf>
    </rfmt>
    <rfmt sheetId="1" sqref="E10" start="0" length="0">
      <dxf>
        <font>
          <b/>
          <sz val="11"/>
          <color indexed="8"/>
          <name val="Arial Narrow"/>
          <scheme val="none"/>
        </font>
        <border outline="0">
          <bottom style="medium">
            <color indexed="64"/>
          </bottom>
        </border>
      </dxf>
    </rfmt>
    <rfmt sheetId="1" sqref="F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G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H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I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J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K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L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M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N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cc rId="0" sId="1" dxf="1">
      <nc r="O10">
        <f>SUM(O7:O9)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880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</border>
      </dxf>
    </rfmt>
    <rfmt sheetId="1" s="1" sqref="B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</border>
      </dxf>
    </rfmt>
    <rfmt sheetId="1" s="1" sqref="C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right style="hair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="1" sqref="D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E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F10" start="0" length="0">
      <dxf>
        <font>
          <sz val="9.5"/>
          <color indexed="8"/>
          <name val="Arial"/>
          <scheme val="none"/>
        </font>
        <alignment horizontal="left" vertical="center" indent="1" readingOrder="0"/>
      </dxf>
    </rfmt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I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</dxf>
    </rfmt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qref="N10" start="0" length="0">
      <dxf>
        <numFmt numFmtId="164" formatCode="#,##0.00\ _K_č"/>
      </dxf>
    </rfmt>
    <rfmt sheetId="1" sqref="O10" start="0" length="0">
      <dxf>
        <numFmt numFmtId="164" formatCode="#,##0.00\ _K_č"/>
        <border outline="0">
          <right style="medium">
            <color indexed="64"/>
          </right>
        </border>
      </dxf>
    </rfmt>
  </rrc>
  <rrc rId="881" sId="1" ref="A10:XFD10" action="deleteRow">
    <undo index="0" exp="area" dr="O10:O25" r="O26" sId="1"/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>BGS 100 GENERAL                                           olejové vývěvy - sestava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      (PUMPA VUOTO 100 PBOM)       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medium">
            <color indexed="64"/>
          </top>
        </border>
      </ndxf>
    </rcc>
    <rcc rId="0" sId="1" s="1" dxf="1">
      <nc r="B10" t="inlineStr">
        <is>
          <t>BGS GENERAL SRL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ndxf>
    </rcc>
    <rcc rId="0" sId="1" s="1" dxf="1">
      <nc r="C10" t="inlineStr">
        <is>
          <t xml:space="preserve">v.č. 0405031                                                           v.č. 0405032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10" t="inlineStr">
        <is>
          <t>A6 / m.č.1S13                                            A6 / m.č.1S13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ndxf>
    </rcc>
    <rcc rId="0" sId="1" s="1" dxf="1">
      <nc r="E10" t="inlineStr">
        <is>
          <t>2ks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ndxf>
    </rcc>
    <rcc rId="0" sId="1" s="1" dxf="1">
      <nc r="F10" t="inlineStr">
        <is>
          <t>Vyměnit separátor oleje ( v předepsaném časovém intervalu nebo po 2000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medium">
            <color indexed="64"/>
          </top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cc rId="0" sId="1" dxf="1" numFmtId="11">
      <nc r="N10">
        <v>9980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</rrc>
  <rrc rId="882" sId="1" ref="A10:XFD10" action="deleteRow">
    <undo index="0" exp="area" dr="O10:O24" r="O25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Vyměnit olej + olejový filtr ( v předepsaném časovém intervalu nebo po 2000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cc rId="0" sId="1" dxf="1" numFmtId="11">
      <nc r="N10">
        <v>5200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83" sId="1" ref="A10:XFD10" action="deleteRow">
    <undo index="0" exp="area" dr="O10:O23" r="O24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Kontrola a jeli třeba výměna pružné vložky spojky ( v předepsaném časovém intervalu nebo po 2000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cc rId="0" sId="1" dxf="1" numFmtId="11">
      <nc r="N10">
        <v>2290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84" sId="1" ref="A10:XFD10" action="deleteRow">
    <undo index="0" exp="area" dr="O10:O22" r="O23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Kontrola elektr.spojů ( v předepsaném časovém intervalu nebo po 2000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cc rId="0" sId="1" dxf="1" numFmtId="11">
      <nc r="N10">
        <v>580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85" sId="1" ref="A10:XFD10" action="deleteRow">
    <undo index="0" exp="area" dr="O10:O21" r="O22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Generální oprava pumpy ( v předepsaném časovém intervalu nebo po 30000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cc rId="0" sId="1" s="1" dxf="1">
      <nc r="M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cc rId="0" sId="1" dxf="1" numFmtId="11">
      <nc r="N10">
        <v>15520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2*(N10/5)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86" sId="1" ref="A10:XFD10" action="deleteRow">
    <undo index="0" exp="area" dr="O10:O20" r="O21" sId="1"/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 xml:space="preserve">BUSCH RA 305 D olejové vývěvy 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10" t="inlineStr">
        <is>
          <t>Busch Vacuum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>v.č. C0712000456                                                  v.č. C0712000457                                                         v.č. C0712000458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A9 / m.č.1S39                                    A9 / m.č.1S39                                            A9 / m.č.1S39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3ks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Výměna oleje a olejového filtru(v předepsaném časovém intervalu nebo po 500-2000 provoz.hod. 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dxf="1" numFmtId="11">
      <nc r="N10">
        <v>3380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3*N10*2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87" sId="1" ref="A10:XFD10" action="deleteRow">
    <undo index="0" exp="area" dr="O10:O19" r="O20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Výměna odlučovače oleje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2490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3*N10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88" sId="1" ref="A10:XFD10" action="deleteRow">
    <undo index="0" exp="area" dr="O10:O18" r="O19" sId="1"/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>340PBO BGS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10" t="inlineStr">
        <is>
          <t>BGS GENERAL SRL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>v.č. 709011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A20 / m.č.1S17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1ks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Výměna vložky a oleje - po 3000 provozních hodinách (předpoklad 1x za 4 roky)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23400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N10/4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89" sId="1" ref="A10:XFD10" action="deleteRow">
    <undo index="0" exp="area" dr="O10:O17" r="O18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Výměna výfukového filtru, olejového filtru, hlavní pružné spojky - po 3000 provoz.hodinách (předpoklad 1x za 4 roky)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30990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N10/4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90" sId="1" ref="A10:XFD10" action="deleteRow">
    <undo index="0" exp="area" dr="O10:O16" r="O17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Výměna lopatek a utažení těsnění - po 5000-7000 provozních hodinách - SERVISNÍ FIRMA (předpoklad 1x za 4 roky)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32860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N10/4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91" sId="1" ref="A10:XFD10" action="deleteRow">
    <undo index="0" exp="area" dr="O10:O15" r="O16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Výměna kuličk.ložiska a utažení těsnění - po 10000-12000 provoz.hodinách - SERVISNÍ FIRMA (předpoklad 1x za 4 roky)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20040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N10/4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92" sId="1" ref="A10:XFD10" action="deleteRow">
    <undo index="0" exp="area" dr="O10:O14" r="O15" sId="1"/>
    <rfmt sheetId="1" xfDxf="1" sqref="A10:XFD10" start="0" length="0">
      <dxf>
        <protection locked="0"/>
      </dxf>
    </rfmt>
    <rcc rId="0" sId="1" s="1" dxf="1">
      <nc r="A10" t="inlineStr">
        <is>
          <t>N 920 KT.29.18, membránová vývěva KNF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top style="thin">
            <color indexed="64"/>
          </top>
        </border>
      </ndxf>
    </rcc>
    <rfmt sheetId="1" s="1" sqref="B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C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cc rId="0" sId="1" s="1" dxf="1">
      <nc r="D10" t="inlineStr">
        <is>
          <t>A21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4 ks</t>
        </is>
      </nc>
      <ndxf>
        <font>
          <sz val="9.5"/>
          <color indexed="8"/>
          <name val="Arial"/>
          <scheme val="none"/>
        </font>
        <alignment horizontal="center" vertical="center" wrapText="1" readingOrder="0"/>
        <border outline="0">
          <top style="thin">
            <color indexed="64"/>
          </top>
        </border>
      </ndxf>
    </rcc>
    <rcc rId="0" sId="1" s="1" dxf="1">
      <nc r="F10" t="inlineStr">
        <is>
          <t>Výměna strukturovaných membrán a ventilových destiček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</border>
      </dxf>
    </rfmt>
    <rcc rId="0" sId="1" dxf="1" numFmtId="11">
      <nc r="N10">
        <v>9980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4*N10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</border>
      </ndxf>
    </rcc>
  </rrc>
  <rrc rId="893" sId="1" ref="A10:XFD10" action="deleteRow">
    <undo index="0" exp="area" dr="O10:O13" r="O14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B10" start="0" length="0">
      <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C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D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E10" start="0" length="0">
      <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cc rId="0" sId="1" s="1" dxf="1">
      <nc r="F10" t="inlineStr">
        <is>
          <t>Kontrola lamel, vyfoukání filtr. vložky stlačeným vzduchem, odsátí nečistot z prostoru filtru - dle prov. podmínek po 40 - 200 provozních hod.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4060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3*N10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</rrc>
  <rrc rId="894" sId="1" ref="A10:XFD10" action="deleteRow">
    <undo index="0" exp="area" dr="O10:O12" r="O13" sId="1"/>
    <rfmt sheetId="1" xfDxf="1" sqref="A10:XFD10" start="0" length="0">
      <dxf>
        <protection locked="0"/>
      </dxf>
    </rfmt>
    <rcc rId="0" sId="1" s="1" dxf="1">
      <nc r="A10" t="inlineStr">
        <is>
          <t xml:space="preserve">vývěvy 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</ndxf>
    </rcc>
    <rfmt sheetId="1" s="1" sqref="B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10" t="inlineStr">
        <is>
          <t xml:space="preserve">v.č. 2755512     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D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9.5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Kontrola lamel, výměna filtrační vložky, odsátí nečistot z prostoru filtru - po 2000 provozních hod.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4580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3*(N10/2)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95" sId="1" ref="A10:XFD10" action="deleteRow">
    <undo index="0" exp="area" dr="O10:O11" r="O12" sId="1"/>
    <rfmt sheetId="1" xfDxf="1" sqref="A10:XFD10" start="0" length="0">
      <dxf>
        <protection locked="0"/>
      </dxf>
    </rfmt>
    <rcc rId="0" sId="1" s="1" dxf="1">
      <nc r="A10" t="inlineStr">
        <is>
          <t xml:space="preserve">VTLF2.250 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</ndxf>
    </rcc>
    <rcc rId="0" sId="1" s="1" dxf="1">
      <nc r="B10" t="inlineStr">
        <is>
          <t>Becker    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C10" t="inlineStr">
        <is>
          <t xml:space="preserve">v.č. 2755513   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10" t="inlineStr">
        <is>
          <t>CESEB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E10" t="inlineStr">
        <is>
          <t>3 ks</t>
        </is>
      </nc>
      <ndxf>
        <font>
          <sz val="9.5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F10" t="inlineStr">
        <is>
          <r>
            <t xml:space="preserve">Kontrola lamel, </t>
          </r>
          <r>
            <rPr>
              <sz val="9.5"/>
              <rFont val="Arial"/>
              <family val="2"/>
              <charset val="238"/>
            </rPr>
            <t xml:space="preserve">mazání ložisek přiloženým mazivem - </t>
          </r>
          <r>
            <rPr>
              <sz val="9.5"/>
              <color indexed="8"/>
              <rFont val="Arial"/>
              <family val="2"/>
              <charset val="238"/>
            </rPr>
            <t>po 3000 provozních hod.</t>
          </r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K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L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10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3*(N10/3)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96" sId="1" ref="A10:XFD10" action="deleteRow">
    <undo index="0" exp="area" dr="O10" r="O11" sId="1"/>
    <rfmt sheetId="1" xfDxf="1" sqref="A10:XFD10" start="0" length="0">
      <dxf>
        <protection locked="0"/>
      </dxf>
    </rfmt>
    <rcc rId="0" sId="1" s="1" dxf="1">
      <nc r="A10" t="inlineStr">
        <is>
          <t>Becker    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bottom style="medium">
            <color indexed="64"/>
          </bottom>
        </border>
      </ndxf>
    </rcc>
    <rfmt sheetId="1" s="1" sqref="B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cc rId="0" sId="1" s="1" dxf="1">
      <nc r="C10" t="inlineStr">
        <is>
          <t>v.č. 2755514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ndxf>
    </rcc>
    <rfmt sheetId="1" s="1" sqref="D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E10" start="0" length="0">
      <dxf>
        <font>
          <sz val="9.5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cc rId="0" sId="1" s="1" dxf="1">
      <nc r="F10" t="inlineStr">
        <is>
          <t>Kontrola, výměna lamel - po 6000 - 8000 provozních hod.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" dxf="1" numFmtId="11">
      <nc r="N10">
        <v>28440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3*(N10/4)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97" sId="1" ref="A10:XFD10" action="deleteRow">
    <undo index="0" exp="ref" v="1" dr="O10" r="O12" sId="1"/>
    <rfmt sheetId="1" xfDxf="1" sqref="A10:XFD10" start="0" length="0">
      <dxf>
        <protection locked="0"/>
      </dxf>
    </rfmt>
    <rfmt sheetId="1" sqref="A10" start="0" length="0">
      <dxf>
        <font>
          <b/>
          <sz val="10"/>
          <color indexed="8"/>
          <name val="Arial Narrow"/>
          <scheme val="none"/>
        </font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B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C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D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E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F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G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H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I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J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K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L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M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N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cc rId="0" sId="1" dxf="1">
      <nc r="O10">
        <f>SUM(#REF!)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898" sId="1" ref="A10:XFD10" action="deleteRow">
    <rfmt sheetId="1" xfDxf="1" sqref="A10:XFD10" start="0" length="0">
      <dxf>
        <protection locked="0"/>
      </dxf>
    </rfmt>
    <rfmt sheetId="1" sqref="A10" start="0" length="0">
      <dxf>
        <border outline="0">
          <left style="medium">
            <color indexed="64"/>
          </left>
        </border>
      </dxf>
    </rfmt>
    <rfmt sheetId="1" sqref="B10" start="0" length="0">
      <dxf/>
    </rfmt>
    <rfmt sheetId="1" sqref="C10" start="0" length="0">
      <dxf/>
    </rfmt>
    <rfmt sheetId="1" sqref="D10" start="0" length="0">
      <dxf/>
    </rfmt>
    <rfmt sheetId="1" sqref="E10" start="0" length="0">
      <dxf/>
    </rfmt>
    <rfmt sheetId="1" sqref="F10" start="0" length="0">
      <dxf/>
    </rfmt>
    <rfmt sheetId="1" sqref="G10" start="0" length="0">
      <dxf/>
    </rfmt>
    <rfmt sheetId="1" sqref="H10" start="0" length="0">
      <dxf/>
    </rfmt>
    <rfmt sheetId="1" sqref="I10" start="0" length="0">
      <dxf/>
    </rfmt>
    <rfmt sheetId="1" sqref="J10" start="0" length="0">
      <dxf/>
    </rfmt>
    <rfmt sheetId="1" sqref="K10" start="0" length="0">
      <dxf/>
    </rfmt>
    <rfmt sheetId="1" sqref="L10" start="0" length="0">
      <dxf/>
    </rfmt>
    <rfmt sheetId="1" sqref="M10" start="0" length="0">
      <dxf/>
    </rfmt>
    <rfmt sheetId="1" sqref="N10" start="0" length="0">
      <dxf>
        <numFmt numFmtId="164" formatCode="#,##0.00\ _K_č"/>
      </dxf>
    </rfmt>
    <rfmt sheetId="1" sqref="O10" start="0" length="0">
      <dxf>
        <numFmt numFmtId="164" formatCode="#,##0.00\ _K_č"/>
        <border outline="0">
          <right style="medium">
            <color indexed="64"/>
          </right>
        </border>
      </dxf>
    </rfmt>
  </rrc>
  <rrc rId="899" sId="1" ref="A10:XFD10" action="deleteRow">
    <rfmt sheetId="1" xfDxf="1" sqref="A10:XFD10" start="0" length="0">
      <dxf>
        <protection locked="0"/>
      </dxf>
    </rfmt>
    <rfmt sheetId="1" sqref="A10" start="0" length="0">
      <dxf>
        <font>
          <b/>
          <sz val="10"/>
          <color indexed="8"/>
          <name val="Arial Narrow"/>
          <scheme val="none"/>
        </font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B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C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D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E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F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G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H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I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J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K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L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M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N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cc rId="0" sId="1" dxf="1">
      <nc r="O10">
        <f>#REF!+#REF!+O6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fmt sheetId="1" sqref="A9:O9" start="0" length="0">
    <dxf>
      <border>
        <bottom style="medium">
          <color indexed="64"/>
        </bottom>
      </border>
    </dxf>
  </rfmt>
  <rcc rId="900" sId="1" numFmtId="11">
    <oc r="N2">
      <v>8520</v>
    </oc>
    <nc r="N2"/>
  </rcc>
  <rcc rId="901" sId="1" numFmtId="11">
    <oc r="N3">
      <v>30050</v>
    </oc>
    <nc r="N3"/>
  </rcc>
  <rcc rId="902" sId="1" numFmtId="11">
    <oc r="N4">
      <v>59200</v>
    </oc>
    <nc r="N4"/>
  </rcc>
  <rcc rId="903" sId="1" numFmtId="11">
    <oc r="N5">
      <v>4800</v>
    </oc>
    <nc r="N5"/>
  </rcc>
  <rcc rId="904" sId="1" numFmtId="11">
    <oc r="N7">
      <v>22100</v>
    </oc>
    <nc r="N7"/>
  </rcc>
  <rcc rId="905" sId="1" numFmtId="11">
    <oc r="N8">
      <v>59790</v>
    </oc>
    <nc r="N8"/>
  </rcc>
  <rcc rId="906" sId="1" numFmtId="11">
    <oc r="N9">
      <v>127610</v>
    </oc>
    <nc r="N9"/>
  </rcc>
  <rcc rId="907" sId="1">
    <oc r="O1" t="inlineStr">
      <is>
        <t>Roční náklady (pro potřebu hodnocení)</t>
      </is>
    </oc>
    <nc r="O1" t="inlineStr">
      <is>
        <t xml:space="preserve">Roční náklady </t>
      </is>
    </nc>
  </rcc>
  <rcc rId="908" sId="1">
    <oc r="O6">
      <f>SUM(O2:O5)</f>
    </oc>
    <nc r="O6"/>
  </rcc>
  <rrc rId="909" sId="1" eol="1" ref="A12:XFD12" action="insertRow"/>
  <rfmt sheetId="1" sqref="A12" start="0" length="0">
    <dxf>
      <border>
        <left style="thin">
          <color auto="1"/>
        </left>
      </border>
    </dxf>
  </rfmt>
  <rfmt sheetId="1" sqref="A12:D12" start="0" length="0">
    <dxf>
      <border>
        <top style="thin">
          <color auto="1"/>
        </top>
      </border>
    </dxf>
  </rfmt>
  <rfmt sheetId="1" sqref="D12" start="0" length="0">
    <dxf>
      <border>
        <right style="thin">
          <color auto="1"/>
        </right>
      </border>
    </dxf>
  </rfmt>
  <rfmt sheetId="1" sqref="A12:D12" start="0" length="0">
    <dxf>
      <border>
        <bottom style="thin">
          <color auto="1"/>
        </bottom>
      </border>
    </dxf>
  </rfmt>
  <rfmt sheetId="1" sqref="A12:D12"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rfmt>
  <rcv guid="{81A9E87A-99BF-4EA7-8E1D-9AC779C0C02D}" action="delete"/>
  <rcv guid="{81A9E87A-99BF-4EA7-8E1D-9AC779C0C02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" start="0" length="0">
    <dxf>
      <border>
        <left/>
      </border>
    </dxf>
  </rfmt>
  <rfmt sheetId="1" sqref="A12:D12" start="0" length="0">
    <dxf>
      <border>
        <top/>
      </border>
    </dxf>
  </rfmt>
  <rfmt sheetId="1" sqref="D12" start="0" length="0">
    <dxf>
      <border>
        <right/>
      </border>
    </dxf>
  </rfmt>
  <rfmt sheetId="1" sqref="A12:D12" start="0" length="0">
    <dxf>
      <border>
        <bottom/>
      </border>
    </dxf>
  </rfmt>
  <rfmt sheetId="1" sqref="A12:D12">
    <dxf>
      <border>
        <left/>
        <right/>
        <vertical/>
      </border>
    </dxf>
  </rfmt>
  <rrc rId="910" sId="1" eol="1" ref="A10:XFD10" action="insertRow"/>
  <rcc rId="911" sId="1">
    <nc r="A10" t="inlineStr">
      <is>
        <t>Služby dle opčního práva celkem/rok</t>
      </is>
    </nc>
  </rcc>
  <rfmt sheetId="1" sqref="A10:C10" start="0" length="2147483647">
    <dxf>
      <font>
        <b/>
      </font>
    </dxf>
  </rfmt>
  <rfmt sheetId="1" sqref="A10:C10" start="0" length="2147483647">
    <dxf>
      <font>
        <sz val="12"/>
      </font>
    </dxf>
  </rfmt>
  <rcc rId="912" sId="1">
    <nc r="O10">
      <f>O2+O3+O4+O5+O7+O8+O9</f>
    </nc>
  </rcc>
  <rfmt sheetId="1" sqref="A10" start="0" length="0">
    <dxf>
      <border>
        <left style="medium">
          <color indexed="64"/>
        </left>
      </border>
    </dxf>
  </rfmt>
  <rfmt sheetId="1" sqref="O10" start="0" length="0">
    <dxf>
      <border>
        <right style="medium">
          <color indexed="64"/>
        </right>
      </border>
    </dxf>
  </rfmt>
  <rfmt sheetId="1" sqref="A10:O10" start="0" length="0">
    <dxf>
      <border>
        <bottom style="medium">
          <color indexed="64"/>
        </bottom>
      </border>
    </dxf>
  </rfmt>
  <rfmt sheetId="1" sqref="A10:O10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fmt sheetId="1" sqref="A10:N10">
    <dxf>
      <border>
        <left/>
        <right/>
        <vertical/>
      </border>
    </dxf>
  </rfmt>
  <rcv guid="{81A9E87A-99BF-4EA7-8E1D-9AC779C0C02D}" action="delete"/>
  <rcv guid="{81A9E87A-99BF-4EA7-8E1D-9AC779C0C02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1A9E87A-99BF-4EA7-8E1D-9AC779C0C02D}" action="delete"/>
  <rcv guid="{81A9E87A-99BF-4EA7-8E1D-9AC779C0C02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tabSelected="1" zoomScaleNormal="100" workbookViewId="0">
      <pane ySplit="1" topLeftCell="A2" activePane="bottomLeft" state="frozen"/>
      <selection activeCell="G1" sqref="G1"/>
      <selection pane="bottomLeft" activeCell="N7" sqref="N7:N9"/>
    </sheetView>
  </sheetViews>
  <sheetFormatPr defaultColWidth="8.85546875" defaultRowHeight="15" x14ac:dyDescent="0.25"/>
  <cols>
    <col min="1" max="1" width="15.42578125" style="1" customWidth="1"/>
    <col min="2" max="2" width="14.42578125" style="1" customWidth="1"/>
    <col min="3" max="3" width="17.140625" style="1" customWidth="1"/>
    <col min="4" max="4" width="18" style="1" customWidth="1"/>
    <col min="5" max="5" width="6.42578125" style="1" customWidth="1"/>
    <col min="6" max="6" width="119.140625" style="1" customWidth="1"/>
    <col min="7" max="8" width="4.28515625" style="1" customWidth="1"/>
    <col min="9" max="13" width="4.42578125" style="1" customWidth="1"/>
    <col min="14" max="14" width="16.28515625" style="6" customWidth="1"/>
    <col min="15" max="15" width="15.42578125" style="6" customWidth="1"/>
    <col min="16" max="16" width="20.42578125" style="1" customWidth="1"/>
    <col min="17" max="16384" width="8.85546875" style="1"/>
  </cols>
  <sheetData>
    <row r="1" spans="1:15" s="29" customFormat="1" ht="60" customHeight="1" thickBot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3" t="s">
        <v>5</v>
      </c>
      <c r="G1" s="24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6" t="s">
        <v>12</v>
      </c>
      <c r="N1" s="27" t="s">
        <v>14</v>
      </c>
      <c r="O1" s="28" t="s">
        <v>31</v>
      </c>
    </row>
    <row r="2" spans="1:15" ht="23.25" customHeight="1" x14ac:dyDescent="0.25">
      <c r="A2" s="8"/>
      <c r="B2" s="9"/>
      <c r="C2" s="9"/>
      <c r="D2" s="9"/>
      <c r="E2" s="10"/>
      <c r="F2" s="11" t="s">
        <v>28</v>
      </c>
      <c r="G2" s="12"/>
      <c r="H2" s="32" t="s">
        <v>13</v>
      </c>
      <c r="I2" s="13"/>
      <c r="J2" s="14"/>
      <c r="K2" s="14"/>
      <c r="L2" s="7"/>
      <c r="M2" s="15"/>
      <c r="N2" s="16"/>
      <c r="O2" s="3">
        <f>2*(N2)</f>
        <v>0</v>
      </c>
    </row>
    <row r="3" spans="1:15" ht="23.25" customHeight="1" x14ac:dyDescent="0.25">
      <c r="A3" s="8" t="s">
        <v>17</v>
      </c>
      <c r="B3" s="9" t="s">
        <v>16</v>
      </c>
      <c r="C3" s="9" t="s">
        <v>18</v>
      </c>
      <c r="D3" s="9" t="s">
        <v>19</v>
      </c>
      <c r="E3" s="10" t="s">
        <v>15</v>
      </c>
      <c r="F3" s="17" t="s">
        <v>29</v>
      </c>
      <c r="G3" s="12"/>
      <c r="H3" s="13"/>
      <c r="I3" s="32" t="s">
        <v>13</v>
      </c>
      <c r="J3" s="14"/>
      <c r="K3" s="14"/>
      <c r="L3" s="7"/>
      <c r="M3" s="15"/>
      <c r="N3" s="18"/>
      <c r="O3" s="3">
        <f>(N3)</f>
        <v>0</v>
      </c>
    </row>
    <row r="4" spans="1:15" ht="23.25" customHeight="1" x14ac:dyDescent="0.25">
      <c r="A4" s="8"/>
      <c r="B4" s="9"/>
      <c r="C4" s="9"/>
      <c r="D4" s="9"/>
      <c r="E4" s="10"/>
      <c r="F4" s="17" t="s">
        <v>30</v>
      </c>
      <c r="G4" s="12"/>
      <c r="H4" s="13"/>
      <c r="I4" s="13"/>
      <c r="J4" s="32" t="s">
        <v>13</v>
      </c>
      <c r="K4" s="14"/>
      <c r="L4" s="7"/>
      <c r="M4" s="15"/>
      <c r="N4" s="18"/>
      <c r="O4" s="3">
        <f>(N4/2)</f>
        <v>0</v>
      </c>
    </row>
    <row r="5" spans="1:15" ht="23.25" customHeight="1" thickBot="1" x14ac:dyDescent="0.3">
      <c r="A5" s="8"/>
      <c r="B5" s="9"/>
      <c r="C5" s="9"/>
      <c r="D5" s="9"/>
      <c r="E5" s="10"/>
      <c r="F5" s="19" t="s">
        <v>27</v>
      </c>
      <c r="G5" s="12"/>
      <c r="H5" s="13"/>
      <c r="I5" s="13"/>
      <c r="J5" s="14"/>
      <c r="K5" s="32" t="s">
        <v>13</v>
      </c>
      <c r="L5" s="7"/>
      <c r="M5" s="15"/>
      <c r="N5" s="18"/>
      <c r="O5" s="3">
        <f>(N5/3)</f>
        <v>0</v>
      </c>
    </row>
    <row r="6" spans="1:15" ht="15.75" thickBot="1" x14ac:dyDescent="0.3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4"/>
    </row>
    <row r="7" spans="1:15" ht="23.25" customHeight="1" x14ac:dyDescent="0.25">
      <c r="A7" s="40"/>
      <c r="B7" s="41"/>
      <c r="C7" s="42"/>
      <c r="D7" s="42"/>
      <c r="E7" s="43"/>
      <c r="F7" s="44" t="s">
        <v>24</v>
      </c>
      <c r="G7" s="45"/>
      <c r="H7" s="45"/>
      <c r="I7" s="46" t="s">
        <v>13</v>
      </c>
      <c r="J7" s="47"/>
      <c r="K7" s="48"/>
      <c r="L7" s="48"/>
      <c r="M7" s="49"/>
      <c r="N7" s="50"/>
      <c r="O7" s="5">
        <f>2*(N7/2)</f>
        <v>0</v>
      </c>
    </row>
    <row r="8" spans="1:15" ht="23.25" customHeight="1" x14ac:dyDescent="0.25">
      <c r="A8" s="30" t="s">
        <v>23</v>
      </c>
      <c r="B8" s="33" t="s">
        <v>22</v>
      </c>
      <c r="C8" s="31" t="s">
        <v>20</v>
      </c>
      <c r="D8" s="31" t="s">
        <v>21</v>
      </c>
      <c r="E8" s="10" t="s">
        <v>15</v>
      </c>
      <c r="F8" s="38" t="s">
        <v>25</v>
      </c>
      <c r="G8" s="34"/>
      <c r="H8" s="34"/>
      <c r="I8" s="34"/>
      <c r="J8" s="35" t="s">
        <v>13</v>
      </c>
      <c r="K8" s="36"/>
      <c r="L8" s="36"/>
      <c r="M8" s="37"/>
      <c r="N8" s="39"/>
      <c r="O8" s="2">
        <f t="shared" ref="O8:O9" si="0">2*(N8/2)</f>
        <v>0</v>
      </c>
    </row>
    <row r="9" spans="1:15" ht="38.25" customHeight="1" thickBot="1" x14ac:dyDescent="0.3">
      <c r="A9" s="51"/>
      <c r="B9" s="52"/>
      <c r="C9" s="53"/>
      <c r="D9" s="53"/>
      <c r="E9" s="54"/>
      <c r="F9" s="55" t="s">
        <v>26</v>
      </c>
      <c r="G9" s="56"/>
      <c r="H9" s="56"/>
      <c r="I9" s="56"/>
      <c r="J9" s="57"/>
      <c r="K9" s="58"/>
      <c r="L9" s="57" t="s">
        <v>13</v>
      </c>
      <c r="M9" s="59"/>
      <c r="N9" s="60"/>
      <c r="O9" s="61">
        <f t="shared" si="0"/>
        <v>0</v>
      </c>
    </row>
    <row r="10" spans="1:15" ht="16.5" thickBot="1" x14ac:dyDescent="0.3">
      <c r="A10" s="63" t="s">
        <v>32</v>
      </c>
      <c r="B10" s="64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4">
        <f>O2+O3+O4+O5+O7+O8+O9</f>
        <v>0</v>
      </c>
    </row>
    <row r="13" spans="1:15" x14ac:dyDescent="0.25">
      <c r="A13" s="62"/>
      <c r="B13" s="62"/>
      <c r="C13" s="62"/>
      <c r="D13" s="62"/>
    </row>
  </sheetData>
  <customSheetViews>
    <customSheetView guid="{81A9E87A-99BF-4EA7-8E1D-9AC779C0C02D}" showPageBreaks="1" showGridLines="0">
      <pane ySplit="1" topLeftCell="A2" activePane="bottomLeft" state="frozen"/>
      <selection pane="bottomLeft" activeCell="N7" sqref="N7:N9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1"/>
    </customSheetView>
    <customSheetView guid="{9E4EF625-06C4-41DC-AF68-8C98A128BBF7}" scale="80" showGridLines="0">
      <pane ySplit="1" topLeftCell="A101" activePane="bottomLeft" state="frozen"/>
      <selection pane="bottomLeft" activeCell="F126" sqref="F125:F126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2"/>
    </customSheetView>
    <customSheetView guid="{73C445A0-1D16-43B6-9A84-D11DECF82565}" scale="80" showGridLines="0">
      <pane ySplit="1" topLeftCell="A2" activePane="bottomLeft" state="frozen"/>
      <selection pane="bottomLeft" activeCell="C19" sqref="C19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3"/>
    </customSheetView>
    <customSheetView guid="{71BE5618-623C-42D3-8A54-EEFB4F6C1BB3}">
      <pane ySplit="1" topLeftCell="A49" activePane="bottomLeft" state="frozen"/>
      <selection pane="bottomLeft" activeCell="N66" sqref="N66"/>
      <pageMargins left="0.70866141732283472" right="0.70866141732283472" top="0.39370078740157483" bottom="0.19685039370078741" header="0.31496062992125984" footer="0.31496062992125984"/>
      <printOptions horizontalCentered="1"/>
      <pageSetup paperSize="9" scale="50" orientation="landscape" r:id="rId4"/>
    </customSheetView>
    <customSheetView guid="{F111838C-A286-4957-BB11-D94975454BE3}" showPageBreaks="1">
      <pane ySplit="1" topLeftCell="A8" activePane="bottomLeft" state="frozen"/>
      <selection pane="bottomLeft" activeCell="R71" sqref="R71"/>
      <pageMargins left="0.70866141732283472" right="0.70866141732283472" top="0.39370078740157483" bottom="0.19685039370078741" header="0.31496062992125984" footer="0.31496062992125984"/>
      <printOptions horizontalCentered="1"/>
      <pageSetup paperSize="9" scale="50" orientation="landscape" r:id="rId5"/>
    </customSheetView>
  </customSheetViews>
  <mergeCells count="1">
    <mergeCell ref="A6:N6"/>
  </mergeCells>
  <phoneticPr fontId="6" type="noConversion"/>
  <printOptions horizontalCentered="1"/>
  <pageMargins left="0.70866141732283472" right="0.70866141732283472" top="0.78740157480314965" bottom="0.39370078740157483" header="0.31496062992125984" footer="0.31496062992125984"/>
  <pageSetup paperSize="9" scale="5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Heczkova</cp:lastModifiedBy>
  <cp:lastPrinted>2016-06-29T07:14:23Z</cp:lastPrinted>
  <dcterms:created xsi:type="dcterms:W3CDTF">2013-02-14T11:25:45Z</dcterms:created>
  <dcterms:modified xsi:type="dcterms:W3CDTF">2016-07-01T12:52:47Z</dcterms:modified>
</cp:coreProperties>
</file>