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Verejne_zakazky_NOVE\FAKULTY\PrirF\30_Pudni_vestavba_INTERIER\02_Technicke_podminky\"/>
    </mc:Choice>
  </mc:AlternateContent>
  <workbookProtection workbookPassword="85CF" lockStructure="1"/>
  <bookViews>
    <workbookView xWindow="0" yWindow="0" windowWidth="16380" windowHeight="8190" tabRatio="244" activeTab="1"/>
  </bookViews>
  <sheets>
    <sheet name="Souhrn" sheetId="1" r:id="rId1"/>
    <sheet name="Výrobky" sheetId="2" r:id="rId2"/>
    <sheet name="Vybavení" sheetId="3" r:id="rId3"/>
  </sheets>
  <definedNames>
    <definedName name="_xlnm.Print_Area" localSheetId="0">Souhrn!$A$1:$E$33</definedName>
    <definedName name="_xlnm.Print_Area" localSheetId="2">Vybavení!$A$1:$F$10</definedName>
    <definedName name="_xlnm.Print_Area" localSheetId="1">Výrobky!$A$1:$I$15</definedName>
  </definedNames>
  <calcPr calcId="162913"/>
</workbook>
</file>

<file path=xl/calcChain.xml><?xml version="1.0" encoding="utf-8"?>
<calcChain xmlns="http://schemas.openxmlformats.org/spreadsheetml/2006/main">
  <c r="F2" i="3" l="1"/>
  <c r="F3" i="3"/>
  <c r="F4" i="3"/>
  <c r="F5" i="3"/>
  <c r="F6" i="3"/>
  <c r="F7" i="3"/>
  <c r="F8" i="3"/>
  <c r="F9" i="3"/>
  <c r="I2" i="2"/>
  <c r="I3" i="2"/>
  <c r="I4" i="2"/>
  <c r="I5" i="2"/>
  <c r="I6" i="2"/>
  <c r="I7" i="2"/>
  <c r="I8" i="2"/>
  <c r="I9" i="2"/>
  <c r="I10" i="2"/>
  <c r="I11" i="2"/>
  <c r="I12" i="2"/>
  <c r="I13" i="2"/>
  <c r="I14" i="2"/>
  <c r="F10" i="3" l="1"/>
  <c r="C18" i="1" s="1"/>
  <c r="D18" i="1" s="1"/>
  <c r="E18" i="1" s="1"/>
  <c r="I15" i="2"/>
  <c r="C17" i="1" s="1"/>
  <c r="C20" i="1" l="1"/>
  <c r="D17" i="1"/>
  <c r="D20" i="1" s="1"/>
  <c r="E17" i="1" l="1"/>
  <c r="E20" i="1" s="1"/>
</calcChain>
</file>

<file path=xl/sharedStrings.xml><?xml version="1.0" encoding="utf-8"?>
<sst xmlns="http://schemas.openxmlformats.org/spreadsheetml/2006/main" count="94" uniqueCount="83">
  <si>
    <t>Výkaz výměr dokumentace výběru dodavatele – interiérové vybavení</t>
  </si>
  <si>
    <r>
      <t xml:space="preserve">1355 - </t>
    </r>
    <r>
      <rPr>
        <b/>
        <sz val="10"/>
        <color indexed="8"/>
        <rFont val="Arial"/>
        <family val="2"/>
        <charset val="1"/>
      </rPr>
      <t>Vybudování prostorů pro Centrum strategického řízení výzkumů a inovací</t>
    </r>
  </si>
  <si>
    <t>Místo stavby: Objekt PřF MU, Kotlářská 2, č.p. 267, po.par.č. 1009, k.ú. Veveří</t>
  </si>
  <si>
    <t>Zadavatel: Masarykova univerzita, Žerotínovo náměstí 617/9, Brno</t>
  </si>
  <si>
    <t>Projektant: Ateliér Velehradský, s. r. o., Libušino údolí 76, 623 00 Brno</t>
  </si>
  <si>
    <t>Datum: 2.5.2016</t>
  </si>
  <si>
    <t>Rekapitulace částí</t>
  </si>
  <si>
    <t>Část</t>
  </si>
  <si>
    <t>Cena bez DPH</t>
  </si>
  <si>
    <t>DPH 21 %</t>
  </si>
  <si>
    <t>Cena s DPH</t>
  </si>
  <si>
    <t>Výrobky "V" celkem</t>
  </si>
  <si>
    <t>Vybavení "N" celkem</t>
  </si>
  <si>
    <t>Suma celkem</t>
  </si>
  <si>
    <t>Ozn.</t>
  </si>
  <si>
    <t>Název</t>
  </si>
  <si>
    <t>Popis</t>
  </si>
  <si>
    <t>ks</t>
  </si>
  <si>
    <t>š</t>
  </si>
  <si>
    <t>v</t>
  </si>
  <si>
    <t>hl</t>
  </si>
  <si>
    <t>Jednotková cena</t>
  </si>
  <si>
    <t>Cena celkem</t>
  </si>
  <si>
    <t>V 02</t>
  </si>
  <si>
    <t>Jídelní stůl do denní místnosti</t>
  </si>
  <si>
    <t>Obecný popis – Čtvercový stůl s kovovými nohami. Provedení rámu - Podnož z hliníkové konstrukce (profily 40x40mm) zakončena u vrcholu montážní deskou. U země zakončena kluzákem s rektifikací v AL barvě. Nosnost min. 120kg. Provedení horní desky - Stolová deska pevně uchycená ke kostře, hrany a rohy bez zaoblení. Materiál – Stolová deska HPL laminát (DIN EN 438). Hrany ABS tl. 2mm (certifikát č. 13 0738 T/ITC). Kostra AL elox. Veškeré kování bude vysoce kvalitní a odolné. Všechny části musí být hladké, nenasákavé, mechanicky odolné a snadno udržovatelné vodou a běžnými čistícími prostředky. Za dostatečnou tuhost konstrukce odpovídá dodavatel. Kompletní dodávka funkčního celku včetně montáže.</t>
  </si>
  <si>
    <t>V 03</t>
  </si>
  <si>
    <t>Šatní skříň s výbavou</t>
  </si>
  <si>
    <t>Obecný popis – Úložná skříň s plnými otvíravými dveřmi. Provedení soklu - Nosné výškově rektifikovatelné plastové nožky (nosnost jedné nožky min. 450 kg, dosedací plocha o průměru 80 mm). Sokl tl. 18 mm aretován k nožkám přes plastový U klip. Utopení soklu o 2 cm od hrany korpusu. Provedení korpusu - Tl. 18 mm, pevně spojen, skryté spojovací prvky (kolíky, lamelky). Pohledové části korpusu a čelní ABS hrany korpusu vždy povrchově a barevně sjednoceny s provedením dveří. Dno a půda utopena od přední hrany korpusu pro provětrávaní šatstva.   Provedení zad – Tl. 3mm s usazením do polodrážky bočnic a přes spony uchyceny.  Provedení dveří – Tl. 18mm, na zadní straně dveří zápustný silikonový doraz zarážecí o průměru 5mm. Otevírání dveří zajištěno úchytkovým AL profilem zapuštěným do hrany a naražením do předfrézované drážky.  Vybavení - Závěsy nábytkové (kvalitní a klipový miskový závěs s integrovaným tlumičem, testováno na min. 190.000 cyklů, doživotní garance). Polohovatelné police (kovové podpěrky s galvanickým povrchem, horní skříňky opatřeny podpěrkami s aretací proti vysunutí). Ochranná rohož na dno skříně a výsuvný věšák na ramínka (hl. věšáku dle hl. Korpusu, ocelový kuličkový výsuv). Materiál – LTD oboustranně pohledová (EN 14322). Hrany ABS (certifikát č. 13 0738 T/ITC) pohledové tl. 2mm, nepohledové tl. 0,5mm. Záda MDF (E1, EN 13986). Úchytka Al elox. Veškeré kování bude vysoce kvalitní a odolné. Všechny části musí být hladké, nenasákavé, mechanicky odolné a snadno udržovatelné vodou a běžnými čistícími prostředky. Za dostatečnou tuhost konstrukce odpovídá dodavatel. Kompletní dodávka funkčního celku včetně montáže.</t>
  </si>
  <si>
    <t>V 04</t>
  </si>
  <si>
    <t>Sestava spodních skříněk s výbavou</t>
  </si>
  <si>
    <t>Obecný popis – Úložné skříňky s plnými otvíravými dveřmi a zásuvkami. Provedení soklu - Nosné výškově rektifikovatelné plastové nožky (nosnost jedné nožky min. 450 kg, dosedací plocha o průměru 80 mm). Sokl tl. 18 mm aretován k nožkám přes plastový U klip. Utopení soklu o 2 cm od hrany korpusu. Provedení korpusu - Tl. 18 mm, pevně spojen, skryté spojovací prvky (kolíky, lamelky). Pohledové části korpusu a čelní ABS hrany korpusu vždy povrchově a barevně sjednoceny s provedením dveří. Provedení zad – Tl. 3mm s usazením do polodrážky bočnic a přes spony uchyceny.  Provedení dveří – Tl. 18mm, na zadní straně dveří zápustný silikonový doraz zarážecí o průměru 5mm. Otevírání dveří zajištěno úchytkovým AL profilem zapuštěným do hrany a naražením do předfrézované drážky.  Vybavení - Závěsy nábytkové (kvalitní a klipový miskový závěs s integrovaným tlumičem, testováno na min. 190.000 cyklů, doživotní garance). Zásuvkové výsuvy (plnovýsuvné pojezdy s válečkovým vedením s minimální nosností 30 kg a adaptivním systémem tlumení, testováno na min. 95.000 cyklů, doživotní garance). Vyšší zásuvky než 20cm doplněny o postranní reling a vyšší záda. Polohovatelné police (kovové podpěrky s galvanickým povrchem, horní skříňky opatřeny podpěrkami s aretací proti vysunutí). Materiál – LTD oboustranně pohledová (EN 14322). Hrany ABS (certifikát č. 13 0738 T/ITC) pohledové tl. 2mm, nepohledové tl. 0,5mm. Záda MDF (E1, EN 13986). Úchytka Al elox. Veškeré kování bude vysoce kvalitní a odolné. Všechny části musí být hladké, nenasákavé, mechanicky odolné a snadno udržovatelné vodou a běžnými čistícími prostředky. Za dostatečnou tuhost konstrukce odpovídá dodavatel. Kompletní dodávka funkčního celku včetně montáže.</t>
  </si>
  <si>
    <t>V 05</t>
  </si>
  <si>
    <t>Kancelářský stůl dvojitý, rohové provedení</t>
  </si>
  <si>
    <t>Obecný popis – Stabilní rohové provedení se skrytým vedením kabeláže. Provedení konstry - Podnož je tvořena nerezovými nohami tvaru "U" a přídavnou nohou v zadním rohu spojenou nosníky, které podporují stolovou desku se systémovou lištou a kabelovým kanálem. Nohy – Jsou tvořeny dvěma vertikálními nerezovými profily 40x40mm spojeny při horním okraji profilem 50x30 mm, u země zakončeny kluzákem s rektifikací v AL barvě (v rozsahu 15 mm). Provedení horní desky - Tvar „L“ se zaoblením ve vnitřním rohu. Mezi deskou a kostrou mezera 5 mm. U stěny stolová deska doplněna vykrytím nad topením (ke stěně i desce je uchyceno skrytými spojovacími prvky).   Vybavení - V zadní části stolu je odklopný horní panel kabelového kanálu (v přední části panelu je drážka, krytá kartáčovou lištou, která slouží pro průchod kabelů do kabelového kanálu pod deskou, kanál je po celé šířce stolu). Součástí dodávky je pojízdný box pod počítač s možností úpravy velikosti, zajištěním a potřebnou ventilací počítače. Ventikační mřížka (lamelové provedení, velikost dle potřebného provětrání). Materiál – Stolové desky HPL laminát (DIN EN 438), hrany  ABS tl. 2mm (certifikát č. 13 0738 T/ITC). Kostra ocelová, povrchová úprava lakovaním (vzhled jako AL elox). Veškeré kování bude vysoce kvalitní a odolné. Všechny části musí být hladké, nenasákavé, mechanicky odolné a snadno udržovatelné vodou a běžnými čistícími prostředky. Za dostatečnou tuhost konstrukce odpovídá dodavatel. Kompletní dodávka funkčního celku včetně montáže.</t>
  </si>
  <si>
    <t>V 06</t>
  </si>
  <si>
    <t>Pojízdný kontejner se zásuvkami a vybavením</t>
  </si>
  <si>
    <t>Provedení korpusu - Tl. 18mm, pevně spojen, nepohledové spojovací prvky (kolíky 8x40). Usazen na nábytkových kolečkách pr. 50mm, nosnost min. 40kg/ks, přední kolečka s mechanickou brzdou. Vybavení – 3x výsuv plnovýsuvný s válečkovým vedením s minimální nosností 30 kg a adaptivním systémem tlumení (testováno na min. 95.000 cyklů, doživotní garance). Vyšší výsuvy doplněny o postraní reling a vyšší záda. Zámek (kovový nábytkový zámek s cylindrickou vložkou určený k uzamykání skříněk pro dveře o dané tloušťce, povrchová úprava saténový nikl). Čela výsuvů –  Tl. 18mm, na zadní straně dveří zápustný silikonový doraz zarážecí o průměru 5mm, otvírání dveří zajištěno úchytkovým profilem zafrezovaným do hrany dveří. Materiál – LTD oboustranně pohledová (EN 14322). Hrany ABS (certifikát č. 13 0738 T/ITC) pohledové tl. 2mm, nepohledové tl. 0,5mm. úchytky elox. Veškeré kování bude vysoce kvalitní a odolné. Všechny části musí být hladké, nenasákavé, mechanicky odolné a snadno udržovatelné vodou a běžnými čistícími prostředky. Za dostatečnou tuhost konstrukce odpovídá dodavatel. Kompletní dodávka funkčního celku včetně montáže.</t>
  </si>
  <si>
    <t>V 07</t>
  </si>
  <si>
    <t>V 08</t>
  </si>
  <si>
    <t>Kancelářský stůl dvojitý asymetrický, rohové provedení</t>
  </si>
  <si>
    <t>Obecný popis – Stabilní rohové provedení se skrytým vedením kabeláže. Provedení kostry - Podnož je tvořena nerezovými nohami tvaru "U" a přídavnou nohou v zadním rohu spojenou nosníky, které podporují stolovou desku se systémovou lištou a kabelovým kanálem. Nohy – Jsou tvořeny dvěma vertikálními nerezovými profily 40x40mm spojeny při horním okraji profilem 50x30 mm, u země zakončeny kluzákem s rektifikací v AL barvě (v rozsahu 15 mm). Provedení horní desky - Tvar „L“ se zaoblením ve vnitřním rohu. Mezi deskou a kostrou mezera 5 mm. Vybavení - V zadní části stolu je odklopný horní panel kabelového kanálu (v přední části panelu je drážka, krytá kartáčovou lištou, která slouží pro průchod kabelů do kabelového kanálu pod deskou, kanál je po celé šířce stolu). Součástí dodávky je pojízdný box pod počítač s možností úpravy velikosti, zajištěním a potřebnou ventilací počítače. Ventikační mřížka (lamelové provedení, velikost dle potřebného provětrání). Materiál – Stolové desky HPL laminát (DIN EN 438), hrany  ABS tl. 2mm (certifikát č. 13 0738 T/ITC). Kostra ocelová, povrchová úprava lakovaním (vzhled jako AL elox). Veškeré kování bude vysoce kvalitní a odolné. Všechny části musí být hladké, nenasákavé, mechanicky odolné a snadno udržovatelné vodou a běžnými čistícími prostředky. Za dostatečnou tuhost konstrukce odpovídá dodavatel. Kompletní dodávka funkčního celku včetně montáže.</t>
  </si>
  <si>
    <t>V 09</t>
  </si>
  <si>
    <t>Stohovatelný kongresový stůl</t>
  </si>
  <si>
    <t>Obecný popis – Stolohovatelný podélný stůl do zasedací místnosti. Provedení kostry – Svařený ocelový rám trubkového provedení (svár broušený pohledový) se 4 nohami vzájemně spojenými lubem. U země nohy opatřeny kluzáky. Provedení horní desky – tl. 20 mm, bez bez zaoblení hran s pevným uchycením ke kostře. Materiál – Stolové desky HPL laminát (DIN EN 438), hrany ABS tl. 2mm (certifikát č. 13 0738 T/ITC). Kostra ocelová, povrchová úprava lakovaním RAL 9006, (vzhled jako AL elox). Veškeré kování bude vysoce kvalitní a odolné. Všechny části musí být hladké, nenasákavé, mechanicky odolné a snadno udržovatelné vodou a běžnými čistícími prostředky. Za dostatečnou tuhost konstrukce odpovídá dodavatel. Kompletní dodávka funkčního celku včetně montáže.</t>
  </si>
  <si>
    <t>V 13</t>
  </si>
  <si>
    <t>Nástěnná police</t>
  </si>
  <si>
    <t>Obecný popis – Závěsná police na stěnu. 
Provedení – Tl. 25 mm, skryté uchycení na stěnu a skryté spojovací prvky při spojení jednotlivých částí police. Vybavení – Nosič polic (skrytý trn s excentrickým pouzdrem a kotvícím materiálem pro SDK stěny, nosnost min. 50 kg/m2, hloubka a velikost trnu přizpůsobena hloubce a velikosti police, počet trnů dle výrobce).  Materiál – LTD oboustranně pohledová (EN 14322). Hrany ABS (certifikát č. 13 0738 T/ITC) pohledové tl. 2mm, nepohledové tl. 0,5mm. Veškeré kování bude vysoce kvalitní a odolné. Všechny části musí být hladké, nenasákavé, mechanicky odolné a snadno udržovatelné vodou a běžnými čistícími prostředky. Za dostatečnou tuhost konstrukce odpovídá dodavatel. Kompletní dodávka funkčního celku včetně montáže.</t>
  </si>
  <si>
    <t>V 14</t>
  </si>
  <si>
    <t>V 15</t>
  </si>
  <si>
    <t>Úložná skříň s výbavou</t>
  </si>
  <si>
    <t>Obecný popis – Policová skříň s plnými otvíravými dveřmi. 
Provedení soklu - Nosné výškově rektifikovatelné plastové nožky (nosnost jedné nožky min. 450 kg, dosedací plocha o průměru 80 mm). Sokl tl. 18 mm aretován k nožkám přes plastový U klip. Utopení soklu o 2 cm od hrany korpusu. Provedení korpusu - Tl. 18 mm, pevně spojen, skryté spojovací prvky (kolíky, lamelky). Pohledové části korpusu a čelní ABS hrany korpusu vždy povrchově a barevně sjednoceny s provedením dveří. Provedení zad – Tl. 3mm s usazením do polodrážky bočnic a přes spony uchyceny.  Provedení dveří – Tl. 18mm, na zadní straně dveří zápustný silikonový doraz zarážecí o průměru 5mm. Otevírání dveří zajištěno úchytkovým AL profilem zapuštěným do hrany a naražením do předfrézované drážky.  Vybavení - Závěsy nábytkové (kvalitní a klipový miskový závěs s integrovaným tlumičem, testováno na min. 190.000 cyklů, doživotní garance). Výškově polohovatelné police (kovové podpěrky s galvanickým povrchem, horní skříňky opatřeny podpěrkami s aretací proti vysunutí). Materiál – LTD oboustranně pohledová (EN 14322). Hrany ABS (certifikát č. 13 0738 T/ITC) pohledové tl. 2mm, nepohledové tl. 0,5mm. Záda MDF (E1, EN 13986). Úchytka Al elox. Veškeré kování bude vysoce kvalitní a odolné. Všechny části musí být hladké, nenasákavé, mechanicky odolné a snadno udržovatelné vodou a běžnými čistícími prostředky. Za dostatečnou tuhost konstrukce odpovídá dodavatel. Kompletní dodávka funkčního celku včetně montáže.</t>
  </si>
  <si>
    <t>V 18</t>
  </si>
  <si>
    <t>Obecný popis – Úložná skříň s plnými otvíravými dveřmi. 
Provedení soklu - Nosné výškově rektifikovatelné plastové nožky (nosnost jedné nožky min. 450 kg, dosedací plocha o průměru 80 mm). Sokl tl. 18 mm aretován k nožkám přes plastový U klip. Utopení soklu o 2 cm od hrany korpusu. Provedení korpusu - Tl. 18 mm, pevně spojen, skryté spojovací prvky (kolíky, lamelky). Pohledové části korpusu a čelní ABS hrany korpusu vždy povrchově a barevně sjednoceny s provedením dveří. Dno a půda utopena od přední hrany korpusu pro provětrávaní šatstva.  Provedení zad – Tl. 3mm s usazením do polodrážky bočnic a přes spony uchyceny.  Provedení dveří – Tl. 18mm, na zadní straně dveří zápustný silikonový doraz zarážecí o průměru 5mm. Otevírání dveří zajištěno úchytkovým AL profilem zapuštěným do hrany a naražením do předfrézované drážky.  Vybavení - Závěsy nábytkové (kvalitní a klipový miskový závěs s integrovaným tlumičem, testováno na min. 190.000 cyklů, doživotní garance). Polohovatelné police (kovové podpěrky s galvanickým povrchem, horní skříňky opatřeny podpěrkami s aretací proti vysunutí). Ochranná rohož na dno skříně a 4 x háček pro zavěšení svršků (provedením odpovídá N 08). Vložkový zámek (jednotný klíč s ostatními prvky pro úklid). Materiál – LTD oboustranně pohledová (EN 14322). Hrany ABS (certifikát č. 13 0738 T/ITC) pohledové tl. 2mm, nepohledové tl. 0,5mm. Záda MDF (E1, EN 13986). Úchytka Al elox. Veškeré kování bude vysoce kvalitní a odolné. Všechny části musí být hladké, nenasákavé, mechanicky odolné a snadno udržovatelné vodou a běžnými čistícími prostředky. Za dostatečnou tuhost konstrukce odpovídá dodavatel. Kompletní dodávka funkčního celku včetně montáže.</t>
  </si>
  <si>
    <t>V 19</t>
  </si>
  <si>
    <t>Úklidová skříň s výbavou</t>
  </si>
  <si>
    <t>Obecný popis – Policová skříň s plnými otvíravými dveřmi. 
Provedení soklu - Nosné výškově rektifikovatelné plastové nožky (nosnost jedné nožky min. 450 kg, dosedací plocha o průměru 80 mm). Sokl tl. 18 mm aretován k nožkám přes plastový U klip. Utopení soklu o 2 cm od hrany korpusu. Provedení korpusu - Tl. 18 mm, pevně spojen, skryté spojovací prvky (kolíky, lamelky). Pohledové části korpusu a čelní ABS hrany korpusu vždy povrchově a barevně sjednoceny s provedením dveří. Provedení zad – Tl. 3mm s usazením do polodrážky bočnic a přes spony uchyceny.  Provedení dveří – Tl. 18mm, na zadní straně dveří zápustný silikonový doraz zarážecí o průměru 5mm. Otevírání dveří zajištěno úchytkovým AL profilem zapuštěným do hrany a naražením do předfrézované drážky.  Vybavení - Závěsy nábytkové (kvalitní a klipový miskový závěs s integrovaným tlumičem, testováno na min. 190.000 cyklů, doživotní garance). Výškově polohovatelné police (kovové podpěrky s galvanickým povrchem, horní skříňky opatřeny podpěrkami s aretací proti vysunutí). Vložkový zámek (jednotný klíč s ostatními prvky pro úklid). Materiál – LTD oboustranně pohledová (EN 14322). Hrany ABS (certifikát č. 13 0738 T/ITC) pohledové tl. 2mm, nepohledové tl. 0,5mm. Záda MDF (E1, EN 13986). Úchytka Al elox. Veškeré kování bude vysoce kvalitní a odolné. Všechny části musí být hladké, nenasákavé, mechanicky odolné a snadno udržovatelné vodou a běžnými čistícími prostředky. Za dostatečnou tuhost konstrukce odpovídá dodavatel. Kompletní dodávka funkčního celku včetně montáže.</t>
  </si>
  <si>
    <t>Kusů celkem: 50</t>
  </si>
  <si>
    <t>N 01</t>
  </si>
  <si>
    <t>Stohovatelná konferenční židle s područkami</t>
  </si>
  <si>
    <t>Konferenční stohovatelná židle s čalouněným opěrákem a sedákem (černá barva). Rám židle lakovaný (RAL 9006) z  hranatých profilů s tenkými područkami, čtyřnohý, záda a sedák prolomené, ergonomicky tvarované. Rozměry židle musí vyhovovat českým normám. Nosnost min. 120 kg. Židle určená pro konference, jednání, kanceláře. Geometricky se sedák a opěrák potkává, područky tvoří spojitou konstrukci s předními nohami, v úrovni loktů se zahýbají k zadním nohám (spoj svařený,řemeslně čistě provedený), ukončeny jsou před objemem opěráku s mírnou distancí. Zádový opěrák je ergonomicky prolomený. Veškeré kování bude vysoce kvalitní a odolné. Všechny části musí být mechanicky odolné a snadno udržovatelné vodou a běžnými čistícími prostředky. Za dostatečnou tuhost konstrukce odpovídá dodavatel. Kompletní dodávka funkčního celku včetně montáže. Provedení židle vychází ze stejné řady jako konferenční židle (tvar a provedení rámu, skořepiny a čalounění).</t>
  </si>
  <si>
    <t>N 02</t>
  </si>
  <si>
    <t>Kancelářské židle s područkami  a synchro mechanismem</t>
  </si>
  <si>
    <t>Kancelářská ergonomická židle pro soustavnou práci u PC. Židle otočná s pěti-ramenným křížem s kolečky, pístnicí, synchro-mechanismem, područkami a čalouněným sedákem a opěrákem. Židle bude umožňovat nastavení polohy „balanc“ s minimálně pěti body aretace a kontrolou napětí protitlaku. Synchromechanismus musí zajišťovat současný pohyb sedáku a opěráku v ergonomicky správné synchronizaci (záklon opěráku 24°, náklon sedáku 3°). Sedák výškově stavitelný pneumatickým pístem (v normovém rozsahu, polohově stavitelný o 76 mm. Nastavitelná bederní opěrka (o 102 mm výškově). Područky výškově stavitelné, sklápěné synchromechanismem.  Kříž hliníkový, kolečka plastová, brzděná – s povrchem vhodným na danou podlahu. Rám kovový, tvarovaný miskový sedák je čalouněný - PUR pěna o tloušťce minimálně 3 cm a objemové hmotnosti minimálně 63 kg/m³ a potažený látkou kategorie A (Materiál 100% polyester, hmotnost min. 420 g/m3, odolnost proti oděru 100.000 Martindale, odolnost proti žmolkování skupina 4, stálobarevnost skupina 6, možnost suchého čištění čalounění) s dostatečně zaoblenou přední hranou, zabraňující nežádoucímu tlaku na spodní část nohou, s mírným nakloněním dopředu v základní pozici pro správné a pohodlné sezení. Vysoký zádový opěrák je ergonomicky tvarovaný s odolným rámem, výplně a čalounění totožné se sedákem.  Životnost v podmínkách provozu minimálně 15 let. Židle musí odpovídat všem požadavkům formulovaným v ČSN EN normách, zejména rodina norem ČSN-EN 1335 a musí mít protokol o výsledku zkoušky. Dále bude židle odpovídat následujícím ergonomickým standardům:  BSR/HFES 100-2002,  BIFMA G1-2002, CSA-Z412-2000. Všechny části musí být mechanicky odolné a snadno udržovatelné vodou a běžnými čistícími prostředky. Za dostatečnou tuhost konstrukce odpovídá dodavatel. Kompletní dodávka funkčního celku včetně montáže. Barevné řešení: Kolečka černá se šedým pogumováním, kříž hliníkový, pístnice černá, plastové díly černé, rám lakovaný RAL 9006, potah sedáku a opěráku v černé barvě. Provedení židle vychází ze stejné řady jako konferenční židle (tvar a provedení rámu, skořepiny a čalounění).</t>
  </si>
  <si>
    <t>N 03</t>
  </si>
  <si>
    <t>Nástěnné stahovací plátno</t>
  </si>
  <si>
    <t>Obecný popis – Rolovatelné projekční plátno s instalací na zeď.  Provedení – Lehká a odolná kovová konstrukce, matný povrch s vinylovým vláknem a vysokou výdrží (Gain 1.1), pozorovací úhel 160° pro prezentace ve velkých skupinách, černé okraje promítací plochy. Rozměry min. 276 x 155 cm, úhlopříčka min. 125", poměr stran 16:9, barva konstrukce bílá. Veškeré kování bude vysoce kvalitní a odolné. Všechny části musí být hladké, nenasákavé, mechanicky odolné a snadno udržovatelné vodou a běžnými čistícími prostředky. Za dostatečnou tuhost konstrukce odpovídá dodavatel. Kompletní dodávka funkčního celku včetně montáže.</t>
  </si>
  <si>
    <t>N 04</t>
  </si>
  <si>
    <t>Nástěnný zásobník na papírové ručníky</t>
  </si>
  <si>
    <t>Obecný popis – Zásobník ručníků k montáži na obklad. Provedení – Odolné plastové provedení (ABS + MABS) vhodné do těchto provozů se zaoblenými hranami, spodní část částečně průhledná pro kontrolu obsahu ručníků, otvírání do boku, velká kapacita ručníků (min. 150 ks), velikost (tolerance 10%. v. x š. x hl.) 29,5 x 30 x 10 cm, barva bílá. Vychází ze stejné řady provedení jako zásobník na mýdlo a toaletní papír a WC štětku, (tvarové a barevné provedení a návaznost detailů zpracování). Vybavení - Vložkový zámek (jednotný klíč s ostatními prvky pro úklid). Veškeré kování a provedení v běžné uživatelské kvalitě. Všechny části musí být hladké, nenasákavé, mechanicky odolné a snadno udržovatelné vodou a běžnými čistícími prostředky. Za dostatečnou tuhost konstrukce odpovídá dodavatel. Kompletní dodávka funkčního celku včetně montáže.</t>
  </si>
  <si>
    <t>N 05</t>
  </si>
  <si>
    <t>Nástěnný zásobník na tekuté mýdlo</t>
  </si>
  <si>
    <t>Obecný popis – Dávkovač tekutého mýdla k montáži na obklad. Provedení – Odolné plastové provedení (ABS + MABS) vhodné do těchto provozů se zaoblenými hranami, spodní část částečně průhledná pro kontrolu obsahu mýdla, dávkování spodní stranou pomocí páčky, velikost (tolerance 10%, v. x š. x hl.) 29 x 11 x 11 cm, objem nádržky 1 l, barva bílá. Vychází ze stejné řady provedení jako zásobník na ručníky a toaletní papír a WC štětku, (tvarové a barevné provedení a návaznost detailů zpracování). Vybavení - Vložkový zámek (jednotný klíč s ostatními prvky pro úklid). Veškeré kování a provedení v běžné uživatelské kvalitě. Všechny části musí být hladké, nenasákavé, mechanicky odolné a snadno udržovatelné vodou a běžnými čistícími prostředky. Za dostatečnou tuhost konstrukce odpovídá dodavatel. Kompletní dodávka funkčního celku včetně montáže.</t>
  </si>
  <si>
    <t>N 06</t>
  </si>
  <si>
    <t>Zásobník na toaletní papír</t>
  </si>
  <si>
    <t>Obecný popis – Zásobník toaletního papíru k montáži na obklad. Provedení – Odolné plastové provedení (ABS + MABS) vhodné do těchto provozů se zaoblenými hranami, spodní část částečně průhledná pro kontrolu obsahu papíru, u výstupu papíru dvě ozubené hrany pro odtrhávání, uzavřený kulatý kryt, pro průměr rolí min. 260 mm, velikost (tolerance 10%, v. x š. x hl.) 360 × 437 × 133 mm, barva bílá. Vychází ze stejné řady provedení jako zásobník na ručníky a tekuté mýdlo a WC štětku, (tvarové a barevné provedení a návaznost detailů zpracování). Vybavení - Vložkový zámek (jednotný klíč s ostatními prvky pro úklid). Veškeré kování a provedení v běžné uživatelské kvalitě. Všechny části musí být hladké, nenasákavé, mechanicky odolné a snadno udržovatelné vodou a běžnými čistícími prostředky. Za dostatečnou tuhost konstrukce odpovídá dodavatel. Kompletní dodávka funkčního celku včetně montáže.</t>
  </si>
  <si>
    <t>N 07</t>
  </si>
  <si>
    <t>WC souprava nástěnná</t>
  </si>
  <si>
    <t>Obecný popis – WC štětka s odkládací nádobou pro uchycení na obklad. Provedení - Válcová miska (bílé provedení) s kotevním trnem a rozetou. Štětka s masivním madlem (kovové provedení) a vyměnitelným kartáčem. Vychází ze stejné řady provedení jako zásobník na ručníky a tekuté mýdlo a toaletní papír, (tvarové a barevné provedení a návaznost detailů zpracování). Veškeré kování a provedení v běžné uživatelské kvalitě. Všechny části musí být hladké, nenasákavé, mechanicky odolné a snadno udržovatelné vodou a běžnými čistícími prostředky. Za dostatečnou tuhost konstrukce odpovídá dodavatel. Kompletní dodávka funkčního celku včetně montáže.</t>
  </si>
  <si>
    <t>N 08</t>
  </si>
  <si>
    <t>Háček</t>
  </si>
  <si>
    <t>Obecný popis – Háček pro uchycení na stěnu. Provedení – Háček je tvořený masivním  hranatým tělem se zvýšením v přední části, skryté uchycení na stěnu (sjednoceno s háčky na věšákové stěně). Materiál – AL elox. Veškeré kování a provedení v běžné uživatelské kvalitě. Všechny části musí být hladké, nenasákavé, mechanicky odolné a snadno udržovatelné vodou a běžnými čistícími prostředky. Za dostatečnou tuhost konstrukce odpovídá dodavatel. Kompletní dodávka funkčního celku včetně montáže.</t>
  </si>
  <si>
    <t>kusů celkem: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</si>
</sst>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Kč-405];[Red]\-#,##0.00\ [$Kč-405]"/>
    <numFmt numFmtId="165" formatCode="#,##0\ [$Kč-405];\-#,##0\ [$Kč-405]"/>
  </numFmts>
  <fonts count="8" x14ac:knownFonts="1">
    <font>
      <sz val="10"/>
      <name val="Arial"/>
      <family val="2"/>
      <charset val="238"/>
    </font>
    <font>
      <b/>
      <sz val="15"/>
      <name val="Arial"/>
      <family val="2"/>
      <charset val="238"/>
    </font>
    <font>
      <b/>
      <sz val="10"/>
      <name val="Arial"/>
      <family val="2"/>
      <charset val="1"/>
    </font>
    <font>
      <b/>
      <sz val="10"/>
      <color indexed="8"/>
      <name val="Arial"/>
      <family val="2"/>
      <charset val="1"/>
    </font>
    <font>
      <sz val="10"/>
      <name val="Arial"/>
      <family val="2"/>
      <charset val="1"/>
    </font>
    <font>
      <b/>
      <sz val="10"/>
      <name val="Arial"/>
      <family val="2"/>
      <charset val="238"/>
    </font>
    <font>
      <b/>
      <sz val="10"/>
      <color indexed="9"/>
      <name val="Arial"/>
      <family val="2"/>
      <charset val="238"/>
    </font>
    <font>
      <b/>
      <sz val="13"/>
      <name val="Arial"/>
      <family val="2"/>
      <charset val="238"/>
    </font>
  </fonts>
  <fills count="4">
    <fill>
      <patternFill patternType="none"/>
    </fill>
    <fill>
      <patternFill patternType="gray125"/>
    </fill>
    <fill>
      <patternFill patternType="solid">
        <fgColor indexed="31"/>
        <bgColor indexed="42"/>
      </patternFill>
    </fill>
    <fill>
      <patternFill patternType="solid">
        <fgColor indexed="8"/>
        <bgColor indexed="58"/>
      </patternFill>
    </fill>
  </fills>
  <borders count="2">
    <border>
      <left/>
      <right/>
      <top/>
      <bottom/>
      <diagonal/>
    </border>
    <border>
      <left style="hair">
        <color indexed="8"/>
      </left>
      <right style="hair">
        <color indexed="8"/>
      </right>
      <top style="hair">
        <color indexed="8"/>
      </top>
      <bottom style="hair">
        <color indexed="8"/>
      </bottom>
      <diagonal/>
    </border>
  </borders>
  <cellStyleXfs count="1">
    <xf numFmtId="0" fontId="0" fillId="0" borderId="0"/>
  </cellStyleXfs>
  <cellXfs count="23">
    <xf numFmtId="0" fontId="0" fillId="0" borderId="0" xfId="0"/>
    <xf numFmtId="0" fontId="2" fillId="0" borderId="0" xfId="0" applyFont="1"/>
    <xf numFmtId="0" fontId="4" fillId="0" borderId="0" xfId="0" applyFont="1"/>
    <xf numFmtId="14" fontId="0" fillId="0" borderId="0" xfId="0" applyNumberFormat="1" applyFont="1"/>
    <xf numFmtId="0" fontId="5" fillId="3" borderId="0" xfId="0" applyFont="1" applyFill="1"/>
    <xf numFmtId="0" fontId="0" fillId="3" borderId="0" xfId="0" applyFill="1"/>
    <xf numFmtId="0" fontId="0" fillId="2" borderId="0" xfId="0" applyFont="1" applyFill="1"/>
    <xf numFmtId="0" fontId="0" fillId="0" borderId="1" xfId="0" applyFont="1" applyBorder="1"/>
    <xf numFmtId="164" fontId="0" fillId="0" borderId="1" xfId="0" applyNumberFormat="1" applyBorder="1"/>
    <xf numFmtId="164" fontId="0" fillId="0" borderId="1" xfId="0" applyNumberFormat="1" applyFill="1" applyBorder="1"/>
    <xf numFmtId="164" fontId="0" fillId="0" borderId="0" xfId="0" applyNumberFormat="1"/>
    <xf numFmtId="0" fontId="6" fillId="3" borderId="0" xfId="0" applyFont="1" applyFill="1"/>
    <xf numFmtId="164" fontId="7" fillId="3" borderId="0" xfId="0" applyNumberFormat="1" applyFont="1" applyFill="1"/>
    <xf numFmtId="0" fontId="0" fillId="0" borderId="0" xfId="0" applyAlignment="1">
      <alignment wrapText="1"/>
    </xf>
    <xf numFmtId="0" fontId="0" fillId="0" borderId="0" xfId="0" applyAlignment="1" applyProtection="1">
      <alignment wrapText="1"/>
      <protection locked="0"/>
    </xf>
    <xf numFmtId="0" fontId="0" fillId="2" borderId="1" xfId="0" applyFont="1" applyFill="1" applyBorder="1" applyAlignment="1">
      <alignment horizontal="center" wrapText="1"/>
    </xf>
    <xf numFmtId="0" fontId="0" fillId="2" borderId="1" xfId="0" applyFont="1" applyFill="1" applyBorder="1" applyAlignment="1" applyProtection="1">
      <alignment horizontal="center" wrapText="1"/>
      <protection locked="0"/>
    </xf>
    <xf numFmtId="0" fontId="0" fillId="0" borderId="1" xfId="0" applyFont="1" applyBorder="1" applyAlignment="1">
      <alignment wrapText="1"/>
    </xf>
    <xf numFmtId="165" fontId="0" fillId="0" borderId="1" xfId="0" applyNumberFormat="1" applyBorder="1" applyAlignment="1" applyProtection="1">
      <alignment wrapText="1"/>
      <protection locked="0"/>
    </xf>
    <xf numFmtId="165" fontId="0" fillId="0" borderId="1" xfId="0" applyNumberFormat="1" applyBorder="1" applyAlignment="1">
      <alignment wrapText="1"/>
    </xf>
    <xf numFmtId="0" fontId="0" fillId="0" borderId="0" xfId="0" applyFont="1" applyAlignment="1"/>
    <xf numFmtId="165" fontId="5" fillId="0" borderId="0" xfId="0" applyNumberFormat="1" applyFont="1" applyAlignment="1">
      <alignment wrapText="1"/>
    </xf>
    <xf numFmtId="0" fontId="1" fillId="2" borderId="1" xfId="0" applyFont="1" applyFill="1" applyBorder="1"/>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0"/>
  <sheetViews>
    <sheetView view="pageBreakPreview" zoomScaleSheetLayoutView="100" workbookViewId="0">
      <selection activeCell="C15" sqref="C15"/>
    </sheetView>
  </sheetViews>
  <sheetFormatPr defaultColWidth="11.5703125" defaultRowHeight="12.75" x14ac:dyDescent="0.2"/>
  <cols>
    <col min="1" max="1" width="3.28515625" customWidth="1"/>
    <col min="2" max="2" width="62.42578125" customWidth="1"/>
    <col min="3" max="5" width="20.42578125" customWidth="1"/>
  </cols>
  <sheetData>
    <row r="2" spans="2:5" ht="19.5" x14ac:dyDescent="0.3">
      <c r="B2" s="22" t="s">
        <v>0</v>
      </c>
      <c r="C2" s="22"/>
      <c r="D2" s="22"/>
      <c r="E2" s="22"/>
    </row>
    <row r="4" spans="2:5" x14ac:dyDescent="0.2">
      <c r="B4" s="1" t="s">
        <v>1</v>
      </c>
    </row>
    <row r="5" spans="2:5" x14ac:dyDescent="0.2">
      <c r="B5" s="2" t="s">
        <v>2</v>
      </c>
    </row>
    <row r="6" spans="2:5" x14ac:dyDescent="0.2">
      <c r="B6" s="2" t="s">
        <v>3</v>
      </c>
    </row>
    <row r="7" spans="2:5" x14ac:dyDescent="0.2">
      <c r="B7" t="s">
        <v>4</v>
      </c>
    </row>
    <row r="8" spans="2:5" x14ac:dyDescent="0.2">
      <c r="B8" s="3" t="s">
        <v>5</v>
      </c>
    </row>
    <row r="9" spans="2:5" x14ac:dyDescent="0.2">
      <c r="B9" s="3"/>
    </row>
    <row r="10" spans="2:5" x14ac:dyDescent="0.2">
      <c r="B10" s="3"/>
    </row>
    <row r="11" spans="2:5" x14ac:dyDescent="0.2">
      <c r="B11" s="3"/>
    </row>
    <row r="12" spans="2:5" x14ac:dyDescent="0.2">
      <c r="B12" s="3"/>
    </row>
    <row r="14" spans="2:5" x14ac:dyDescent="0.2">
      <c r="B14" s="4" t="s">
        <v>6</v>
      </c>
      <c r="C14" s="5"/>
      <c r="D14" s="5"/>
      <c r="E14" s="5"/>
    </row>
    <row r="15" spans="2:5" x14ac:dyDescent="0.2">
      <c r="B15" s="6" t="s">
        <v>7</v>
      </c>
      <c r="C15" s="6" t="s">
        <v>8</v>
      </c>
      <c r="D15" s="6" t="s">
        <v>9</v>
      </c>
      <c r="E15" s="6" t="s">
        <v>10</v>
      </c>
    </row>
    <row r="17" spans="2:5" x14ac:dyDescent="0.2">
      <c r="B17" s="7" t="s">
        <v>11</v>
      </c>
      <c r="C17" s="8">
        <f>Výrobky!I15</f>
        <v>0</v>
      </c>
      <c r="D17" s="8">
        <f>C17*0.21</f>
        <v>0</v>
      </c>
      <c r="E17" s="8">
        <f>D17+C17</f>
        <v>0</v>
      </c>
    </row>
    <row r="18" spans="2:5" x14ac:dyDescent="0.2">
      <c r="B18" s="7" t="s">
        <v>12</v>
      </c>
      <c r="C18" s="9">
        <f>Vybavení!F10</f>
        <v>0</v>
      </c>
      <c r="D18" s="8">
        <f>C18*0.21</f>
        <v>0</v>
      </c>
      <c r="E18" s="8">
        <f>D18+C18</f>
        <v>0</v>
      </c>
    </row>
    <row r="19" spans="2:5" x14ac:dyDescent="0.2">
      <c r="C19" s="10"/>
      <c r="D19" s="10"/>
      <c r="E19" s="10"/>
    </row>
    <row r="20" spans="2:5" ht="16.5" x14ac:dyDescent="0.25">
      <c r="B20" s="11" t="s">
        <v>13</v>
      </c>
      <c r="C20" s="12">
        <f>SUM(C17:C18)</f>
        <v>0</v>
      </c>
      <c r="D20" s="12">
        <f>SUM(D17:D18)</f>
        <v>0</v>
      </c>
      <c r="E20" s="12">
        <f>SUM(E17:E18)</f>
        <v>0</v>
      </c>
    </row>
  </sheetData>
  <sheetProtection algorithmName="SHA-512" hashValue="zc08SdEmAkO/z3WejTeMM5D3YWazQRrzyEA7b5FGM1Ln8mIHp0FJ/yXF9E7xYh3anu2LvtXpKGU2gVF8yGfk6A==" saltValue="03bOa9iTZkp1b8Stamt5Fw==" spinCount="100000" sheet="1" objects="1" scenarios="1" selectLockedCells="1"/>
  <mergeCells count="1">
    <mergeCell ref="B2:E2"/>
  </mergeCells>
  <pageMargins left="0.78749999999999998" right="0.78749999999999998" top="1.0527777777777778" bottom="1.0527777777777778" header="0.78749999999999998" footer="0.78749999999999998"/>
  <pageSetup paperSize="9" firstPageNumber="0" orientation="landscape" horizontalDpi="300" verticalDpi="300" r:id="rId1"/>
  <headerFooter alignWithMargins="0">
    <oddHeader>&amp;C&amp;12&amp;A</oddHeader>
    <oddFooter>&amp;C&amp;12Stránka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view="pageBreakPreview" zoomScaleSheetLayoutView="100" workbookViewId="0">
      <selection activeCell="H4" sqref="H4"/>
    </sheetView>
  </sheetViews>
  <sheetFormatPr defaultColWidth="11.5703125" defaultRowHeight="12.75" x14ac:dyDescent="0.2"/>
  <cols>
    <col min="1" max="1" width="6" style="13" customWidth="1"/>
    <col min="2" max="2" width="12.42578125" style="13" customWidth="1"/>
    <col min="3" max="3" width="79.85546875" style="13" customWidth="1"/>
    <col min="4" max="4" width="3.5703125" style="13" customWidth="1"/>
    <col min="5" max="7" width="5.5703125" style="13" customWidth="1"/>
    <col min="8" max="8" width="11" style="14" customWidth="1"/>
    <col min="9" max="9" width="11.140625" style="13" customWidth="1"/>
    <col min="10" max="16384" width="11.5703125" style="13"/>
  </cols>
  <sheetData>
    <row r="1" spans="1:9" ht="25.5" x14ac:dyDescent="0.2">
      <c r="A1" s="15" t="s">
        <v>14</v>
      </c>
      <c r="B1" s="15" t="s">
        <v>15</v>
      </c>
      <c r="C1" s="15" t="s">
        <v>16</v>
      </c>
      <c r="D1" s="15" t="s">
        <v>17</v>
      </c>
      <c r="E1" s="15" t="s">
        <v>18</v>
      </c>
      <c r="F1" s="15" t="s">
        <v>19</v>
      </c>
      <c r="G1" s="15" t="s">
        <v>20</v>
      </c>
      <c r="H1" s="16" t="s">
        <v>21</v>
      </c>
      <c r="I1" s="15" t="s">
        <v>22</v>
      </c>
    </row>
    <row r="2" spans="1:9" ht="114.75" x14ac:dyDescent="0.2">
      <c r="A2" s="17" t="s">
        <v>23</v>
      </c>
      <c r="B2" s="17" t="s">
        <v>24</v>
      </c>
      <c r="C2" s="17" t="s">
        <v>25</v>
      </c>
      <c r="D2" s="17">
        <v>1</v>
      </c>
      <c r="E2" s="17">
        <v>900</v>
      </c>
      <c r="F2" s="17">
        <v>750</v>
      </c>
      <c r="G2" s="17">
        <v>900</v>
      </c>
      <c r="H2" s="18">
        <v>0</v>
      </c>
      <c r="I2" s="19">
        <f t="shared" ref="I2:I14" si="0">D2*H2</f>
        <v>0</v>
      </c>
    </row>
    <row r="3" spans="1:9" ht="255" x14ac:dyDescent="0.2">
      <c r="A3" s="17" t="s">
        <v>26</v>
      </c>
      <c r="B3" s="17" t="s">
        <v>27</v>
      </c>
      <c r="C3" s="17" t="s">
        <v>28</v>
      </c>
      <c r="D3" s="17">
        <v>6</v>
      </c>
      <c r="E3" s="17">
        <v>800</v>
      </c>
      <c r="F3" s="17">
        <v>2020</v>
      </c>
      <c r="G3" s="17">
        <v>450</v>
      </c>
      <c r="H3" s="18">
        <v>0</v>
      </c>
      <c r="I3" s="19">
        <f t="shared" si="0"/>
        <v>0</v>
      </c>
    </row>
    <row r="4" spans="1:9" ht="255" x14ac:dyDescent="0.2">
      <c r="A4" s="17" t="s">
        <v>29</v>
      </c>
      <c r="B4" s="17" t="s">
        <v>30</v>
      </c>
      <c r="C4" s="17" t="s">
        <v>31</v>
      </c>
      <c r="D4" s="17">
        <v>5</v>
      </c>
      <c r="E4" s="17">
        <v>1650</v>
      </c>
      <c r="F4" s="17">
        <v>835</v>
      </c>
      <c r="G4" s="17">
        <v>450</v>
      </c>
      <c r="H4" s="18">
        <v>0</v>
      </c>
      <c r="I4" s="19">
        <f t="shared" si="0"/>
        <v>0</v>
      </c>
    </row>
    <row r="5" spans="1:9" ht="229.5" x14ac:dyDescent="0.2">
      <c r="A5" s="17" t="s">
        <v>32</v>
      </c>
      <c r="B5" s="17" t="s">
        <v>33</v>
      </c>
      <c r="C5" s="17" t="s">
        <v>34</v>
      </c>
      <c r="D5" s="17">
        <v>1</v>
      </c>
      <c r="E5" s="17">
        <v>4100</v>
      </c>
      <c r="F5" s="17">
        <v>750</v>
      </c>
      <c r="G5" s="17">
        <v>1600</v>
      </c>
      <c r="H5" s="18">
        <v>0</v>
      </c>
      <c r="I5" s="19">
        <f t="shared" si="0"/>
        <v>0</v>
      </c>
    </row>
    <row r="6" spans="1:9" ht="178.5" x14ac:dyDescent="0.2">
      <c r="A6" s="17" t="s">
        <v>35</v>
      </c>
      <c r="B6" s="17" t="s">
        <v>36</v>
      </c>
      <c r="C6" s="17" t="s">
        <v>37</v>
      </c>
      <c r="D6" s="17">
        <v>6</v>
      </c>
      <c r="E6" s="17">
        <v>350</v>
      </c>
      <c r="F6" s="17">
        <v>580</v>
      </c>
      <c r="G6" s="17">
        <v>500</v>
      </c>
      <c r="H6" s="18">
        <v>0</v>
      </c>
      <c r="I6" s="19">
        <f t="shared" si="0"/>
        <v>0</v>
      </c>
    </row>
    <row r="7" spans="1:9" ht="229.5" x14ac:dyDescent="0.2">
      <c r="A7" s="17" t="s">
        <v>38</v>
      </c>
      <c r="B7" s="17" t="s">
        <v>33</v>
      </c>
      <c r="C7" s="17" t="s">
        <v>34</v>
      </c>
      <c r="D7" s="17">
        <v>1</v>
      </c>
      <c r="E7" s="17">
        <v>3680</v>
      </c>
      <c r="F7" s="17">
        <v>750</v>
      </c>
      <c r="G7" s="17">
        <v>1600</v>
      </c>
      <c r="H7" s="18">
        <v>0</v>
      </c>
      <c r="I7" s="19">
        <f t="shared" si="0"/>
        <v>0</v>
      </c>
    </row>
    <row r="8" spans="1:9" ht="204" x14ac:dyDescent="0.2">
      <c r="A8" s="17" t="s">
        <v>39</v>
      </c>
      <c r="B8" s="17" t="s">
        <v>40</v>
      </c>
      <c r="C8" s="17" t="s">
        <v>41</v>
      </c>
      <c r="D8" s="17">
        <v>1</v>
      </c>
      <c r="E8" s="17">
        <v>3518</v>
      </c>
      <c r="F8" s="17">
        <v>750</v>
      </c>
      <c r="G8" s="17">
        <v>1600</v>
      </c>
      <c r="H8" s="18">
        <v>0</v>
      </c>
      <c r="I8" s="19">
        <f t="shared" si="0"/>
        <v>0</v>
      </c>
    </row>
    <row r="9" spans="1:9" ht="114.75" x14ac:dyDescent="0.2">
      <c r="A9" s="17" t="s">
        <v>42</v>
      </c>
      <c r="B9" s="17" t="s">
        <v>43</v>
      </c>
      <c r="C9" s="17" t="s">
        <v>44</v>
      </c>
      <c r="D9" s="17">
        <v>20</v>
      </c>
      <c r="E9" s="17">
        <v>1300</v>
      </c>
      <c r="F9" s="17">
        <v>750</v>
      </c>
      <c r="G9" s="17">
        <v>600</v>
      </c>
      <c r="H9" s="18">
        <v>0</v>
      </c>
      <c r="I9" s="19">
        <f t="shared" si="0"/>
        <v>0</v>
      </c>
    </row>
    <row r="10" spans="1:9" ht="127.5" x14ac:dyDescent="0.2">
      <c r="A10" s="17" t="s">
        <v>45</v>
      </c>
      <c r="B10" s="17" t="s">
        <v>46</v>
      </c>
      <c r="C10" s="17" t="s">
        <v>47</v>
      </c>
      <c r="D10" s="17">
        <v>3</v>
      </c>
      <c r="E10" s="17">
        <v>1650</v>
      </c>
      <c r="F10" s="17">
        <v>250</v>
      </c>
      <c r="G10" s="17">
        <v>250</v>
      </c>
      <c r="H10" s="18">
        <v>0</v>
      </c>
      <c r="I10" s="19">
        <f t="shared" si="0"/>
        <v>0</v>
      </c>
    </row>
    <row r="11" spans="1:9" ht="127.5" x14ac:dyDescent="0.2">
      <c r="A11" s="17" t="s">
        <v>48</v>
      </c>
      <c r="B11" s="17" t="s">
        <v>46</v>
      </c>
      <c r="C11" s="17" t="s">
        <v>47</v>
      </c>
      <c r="D11" s="17">
        <v>2</v>
      </c>
      <c r="E11" s="17">
        <v>1650</v>
      </c>
      <c r="F11" s="17">
        <v>250</v>
      </c>
      <c r="G11" s="17">
        <v>250</v>
      </c>
      <c r="H11" s="18">
        <v>0</v>
      </c>
      <c r="I11" s="19">
        <f t="shared" si="0"/>
        <v>0</v>
      </c>
    </row>
    <row r="12" spans="1:9" ht="229.5" x14ac:dyDescent="0.2">
      <c r="A12" s="17" t="s">
        <v>49</v>
      </c>
      <c r="B12" s="17" t="s">
        <v>50</v>
      </c>
      <c r="C12" s="17" t="s">
        <v>51</v>
      </c>
      <c r="D12" s="17">
        <v>2</v>
      </c>
      <c r="E12" s="17">
        <v>800</v>
      </c>
      <c r="F12" s="17">
        <v>2020</v>
      </c>
      <c r="G12" s="17">
        <v>450</v>
      </c>
      <c r="H12" s="18">
        <v>0</v>
      </c>
      <c r="I12" s="19">
        <f t="shared" si="0"/>
        <v>0</v>
      </c>
    </row>
    <row r="13" spans="1:9" ht="255" x14ac:dyDescent="0.2">
      <c r="A13" s="17" t="s">
        <v>52</v>
      </c>
      <c r="B13" s="17" t="s">
        <v>27</v>
      </c>
      <c r="C13" s="17" t="s">
        <v>53</v>
      </c>
      <c r="D13" s="17">
        <v>1</v>
      </c>
      <c r="E13" s="17">
        <v>400</v>
      </c>
      <c r="F13" s="17">
        <v>2020</v>
      </c>
      <c r="G13" s="17">
        <v>450</v>
      </c>
      <c r="H13" s="18">
        <v>0</v>
      </c>
      <c r="I13" s="19">
        <f t="shared" si="0"/>
        <v>0</v>
      </c>
    </row>
    <row r="14" spans="1:9" ht="242.25" x14ac:dyDescent="0.2">
      <c r="A14" s="17" t="s">
        <v>54</v>
      </c>
      <c r="B14" s="17" t="s">
        <v>55</v>
      </c>
      <c r="C14" s="17" t="s">
        <v>56</v>
      </c>
      <c r="D14" s="17">
        <v>1</v>
      </c>
      <c r="E14" s="17">
        <v>400</v>
      </c>
      <c r="F14" s="17">
        <v>2020</v>
      </c>
      <c r="G14" s="17">
        <v>450</v>
      </c>
      <c r="H14" s="18">
        <v>0</v>
      </c>
      <c r="I14" s="19">
        <f t="shared" si="0"/>
        <v>0</v>
      </c>
    </row>
    <row r="15" spans="1:9" x14ac:dyDescent="0.2">
      <c r="A15" s="20" t="s">
        <v>57</v>
      </c>
      <c r="I15" s="21">
        <f>SUM(I2:I14)</f>
        <v>0</v>
      </c>
    </row>
  </sheetData>
  <sheetProtection algorithmName="SHA-512" hashValue="XqH/4rShb3n88PtkQZrXCihEMwVhgyV7FwOxkbl2TfGvDGTMLV1+c4fuwPICqFFFGPXZI0TiQJ32TaQRhbntNg==" saltValue="bSNLVhKc2UedNLBCYAQNQQ==" spinCount="100000" sheet="1" objects="1" scenarios="1" selectLockedCells="1"/>
  <pageMargins left="0.39374999999999999" right="0.39374999999999999" top="0.63124999999999998" bottom="0.63124999999999998" header="0.39374999999999999" footer="0.39374999999999999"/>
  <pageSetup paperSize="9" orientation="landscape" useFirstPageNumber="1" horizontalDpi="300" verticalDpi="300" r:id="rId1"/>
  <headerFooter alignWithMargins="0">
    <oddHeader>&amp;CRozpočet</oddHeader>
    <oddFooter>&amp;CStránka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SheetLayoutView="100" workbookViewId="0">
      <selection activeCell="E3" sqref="E3"/>
    </sheetView>
  </sheetViews>
  <sheetFormatPr defaultColWidth="11.5703125" defaultRowHeight="12.75" x14ac:dyDescent="0.2"/>
  <cols>
    <col min="1" max="1" width="5.85546875" style="13" customWidth="1"/>
    <col min="2" max="2" width="13.140625" style="13" customWidth="1"/>
    <col min="3" max="3" width="95.85546875" style="13" customWidth="1"/>
    <col min="4" max="4" width="3.5703125" style="13" customWidth="1"/>
    <col min="5" max="5" width="11.42578125" style="14" customWidth="1"/>
    <col min="6" max="6" width="11.140625" style="13" customWidth="1"/>
    <col min="7" max="16384" width="11.5703125" style="13"/>
  </cols>
  <sheetData>
    <row r="1" spans="1:6" ht="25.5" x14ac:dyDescent="0.2">
      <c r="A1" s="15" t="s">
        <v>14</v>
      </c>
      <c r="B1" s="15" t="s">
        <v>15</v>
      </c>
      <c r="C1" s="15" t="s">
        <v>16</v>
      </c>
      <c r="D1" s="15" t="s">
        <v>17</v>
      </c>
      <c r="E1" s="16" t="s">
        <v>21</v>
      </c>
      <c r="F1" s="15" t="s">
        <v>22</v>
      </c>
    </row>
    <row r="2" spans="1:6" ht="127.5" x14ac:dyDescent="0.2">
      <c r="A2" s="17" t="s">
        <v>58</v>
      </c>
      <c r="B2" s="17" t="s">
        <v>59</v>
      </c>
      <c r="C2" s="17" t="s">
        <v>60</v>
      </c>
      <c r="D2" s="17">
        <v>49</v>
      </c>
      <c r="E2" s="18">
        <v>0</v>
      </c>
      <c r="F2" s="19">
        <f t="shared" ref="F2:F9" si="0">D2*E2</f>
        <v>0</v>
      </c>
    </row>
    <row r="3" spans="1:6" ht="267.75" x14ac:dyDescent="0.2">
      <c r="A3" s="17" t="s">
        <v>61</v>
      </c>
      <c r="B3" s="17" t="s">
        <v>62</v>
      </c>
      <c r="C3" s="17" t="s">
        <v>63</v>
      </c>
      <c r="D3" s="17">
        <v>6</v>
      </c>
      <c r="E3" s="18">
        <v>0</v>
      </c>
      <c r="F3" s="19">
        <f t="shared" si="0"/>
        <v>0</v>
      </c>
    </row>
    <row r="4" spans="1:6" ht="76.5" x14ac:dyDescent="0.2">
      <c r="A4" s="17" t="s">
        <v>64</v>
      </c>
      <c r="B4" s="17" t="s">
        <v>65</v>
      </c>
      <c r="C4" s="17" t="s">
        <v>66</v>
      </c>
      <c r="D4" s="17">
        <v>1</v>
      </c>
      <c r="E4" s="18">
        <v>0</v>
      </c>
      <c r="F4" s="19">
        <f t="shared" si="0"/>
        <v>0</v>
      </c>
    </row>
    <row r="5" spans="1:6" ht="102" x14ac:dyDescent="0.2">
      <c r="A5" s="17" t="s">
        <v>67</v>
      </c>
      <c r="B5" s="17" t="s">
        <v>68</v>
      </c>
      <c r="C5" s="17" t="s">
        <v>69</v>
      </c>
      <c r="D5" s="17">
        <v>2</v>
      </c>
      <c r="E5" s="18">
        <v>0</v>
      </c>
      <c r="F5" s="19">
        <f t="shared" si="0"/>
        <v>0</v>
      </c>
    </row>
    <row r="6" spans="1:6" ht="102" x14ac:dyDescent="0.2">
      <c r="A6" s="17" t="s">
        <v>70</v>
      </c>
      <c r="B6" s="17" t="s">
        <v>71</v>
      </c>
      <c r="C6" s="17" t="s">
        <v>72</v>
      </c>
      <c r="D6" s="17">
        <v>2</v>
      </c>
      <c r="E6" s="18">
        <v>0</v>
      </c>
      <c r="F6" s="19">
        <f t="shared" si="0"/>
        <v>0</v>
      </c>
    </row>
    <row r="7" spans="1:6" ht="114.75" x14ac:dyDescent="0.2">
      <c r="A7" s="17" t="s">
        <v>73</v>
      </c>
      <c r="B7" s="17" t="s">
        <v>74</v>
      </c>
      <c r="C7" s="17" t="s">
        <v>75</v>
      </c>
      <c r="D7" s="17">
        <v>2</v>
      </c>
      <c r="E7" s="18">
        <v>0</v>
      </c>
      <c r="F7" s="19">
        <f t="shared" si="0"/>
        <v>0</v>
      </c>
    </row>
    <row r="8" spans="1:6" ht="89.25" x14ac:dyDescent="0.2">
      <c r="A8" s="17" t="s">
        <v>76</v>
      </c>
      <c r="B8" s="17" t="s">
        <v>77</v>
      </c>
      <c r="C8" s="17" t="s">
        <v>78</v>
      </c>
      <c r="D8" s="17">
        <v>2</v>
      </c>
      <c r="E8" s="18">
        <v>0</v>
      </c>
      <c r="F8" s="19">
        <f t="shared" si="0"/>
        <v>0</v>
      </c>
    </row>
    <row r="9" spans="1:6" ht="63.75" x14ac:dyDescent="0.2">
      <c r="A9" s="17" t="s">
        <v>79</v>
      </c>
      <c r="B9" s="17" t="s">
        <v>80</v>
      </c>
      <c r="C9" s="17" t="s">
        <v>81</v>
      </c>
      <c r="D9" s="17">
        <v>4</v>
      </c>
      <c r="E9" s="18">
        <v>0</v>
      </c>
      <c r="F9" s="19">
        <f t="shared" si="0"/>
        <v>0</v>
      </c>
    </row>
    <row r="10" spans="1:6" x14ac:dyDescent="0.2">
      <c r="A10" s="20" t="s">
        <v>82</v>
      </c>
      <c r="F10" s="21">
        <f>SUM(F2:F9)</f>
        <v>0</v>
      </c>
    </row>
  </sheetData>
  <sheetProtection algorithmName="SHA-512" hashValue="+hgY0U4aMMi1uTzLKtG+TH+AJrghEcmqaxuadfTmoQxi02NhsWIhk9N7s5SRnLG/vA/6QjaIQE+FkpNh2kTMlg==" saltValue="AxXVqC5VJv8hZEAELMYTkg==" spinCount="100000" sheet="1" objects="1" scenarios="1" selectLockedCells="1"/>
  <pageMargins left="0.39374999999999999" right="0.39374999999999999" top="0.63124999999999998" bottom="0.63124999999999998" header="0.39374999999999999" footer="0.39374999999999999"/>
  <pageSetup paperSize="9" firstPageNumber="0" orientation="landscape" horizontalDpi="300" verticalDpi="300" r:id="rId1"/>
  <headerFooter alignWithMargins="0">
    <oddHeader>&amp;CRozpočet</oddHeader>
    <oddFooter>&amp;CStránka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Souhrn</vt:lpstr>
      <vt:lpstr>Výrobky</vt:lpstr>
      <vt:lpstr>Vybavení</vt:lpstr>
      <vt:lpstr>Souhrn!Oblast_tisku</vt:lpstr>
      <vt:lpstr>Vybavení!Oblast_tisku</vt:lpstr>
      <vt:lpstr>Výrobky!Oblast_tisku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Stehlikova</dc:creator>
  <cp:lastModifiedBy>Stehlikova</cp:lastModifiedBy>
  <dcterms:created xsi:type="dcterms:W3CDTF">2017-01-20T13:36:10Z</dcterms:created>
  <dcterms:modified xsi:type="dcterms:W3CDTF">2017-01-20T13:37:56Z</dcterms:modified>
</cp:coreProperties>
</file>