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Verejne_zakazky_NOVE\FAKULTY\SIMU\06_SIMU+_FSS_TEI_stavebni prace\01_ZD\SIMU+_FSS_TEI_stavebni_prace_PD_Sekce_III_FSS_Jostova_10\NEOCENĚNÝ VV\SLP\"/>
    </mc:Choice>
  </mc:AlternateContent>
  <bookViews>
    <workbookView xWindow="0" yWindow="0" windowWidth="26025" windowHeight="11070" tabRatio="355" activeTab="1"/>
  </bookViews>
  <sheets>
    <sheet name="REKAP" sheetId="2" r:id="rId1"/>
    <sheet name="POLOZKY" sheetId="1" r:id="rId2"/>
  </sheets>
  <definedNames>
    <definedName name="Excel_BuiltIn_Print_Area_2">"$#REF!.$A$1:$D$60"</definedName>
    <definedName name="_xlnm.Print_Titles" localSheetId="1">POLOZKY!$1:$5</definedName>
    <definedName name="_xlnm.Print_Titles" localSheetId="0">REKAP!$1:$7</definedName>
    <definedName name="_xlnm.Print_Area" localSheetId="1">POLOZKY!$A$1:$H$143</definedName>
    <definedName name="_xlnm.Print_Area" localSheetId="0">REKAP!$A$1:$H$31</definedName>
  </definedNames>
  <calcPr calcId="162913"/>
</workbook>
</file>

<file path=xl/calcChain.xml><?xml version="1.0" encoding="utf-8"?>
<calcChain xmlns="http://schemas.openxmlformats.org/spreadsheetml/2006/main">
  <c r="D19" i="2" l="1"/>
  <c r="H13" i="1" l="1"/>
  <c r="H10" i="1"/>
  <c r="H141" i="1" l="1"/>
  <c r="H140" i="1"/>
  <c r="H139" i="1"/>
  <c r="H138" i="1"/>
  <c r="H137" i="1"/>
  <c r="H136" i="1"/>
  <c r="H129" i="1"/>
  <c r="H128" i="1"/>
  <c r="H127" i="1"/>
  <c r="H126" i="1"/>
  <c r="H125" i="1"/>
  <c r="H124" i="1"/>
  <c r="H121" i="1"/>
  <c r="H120" i="1"/>
  <c r="H119" i="1"/>
  <c r="H118" i="1"/>
  <c r="H117" i="1"/>
  <c r="H116" i="1"/>
  <c r="H115" i="1"/>
  <c r="H114" i="1"/>
  <c r="H113" i="1"/>
  <c r="H112" i="1"/>
  <c r="H109" i="1"/>
  <c r="H107" i="1"/>
  <c r="H106" i="1"/>
  <c r="H103" i="1"/>
  <c r="H102" i="1"/>
  <c r="H101" i="1"/>
  <c r="H100" i="1"/>
  <c r="H97" i="1"/>
  <c r="H96" i="1"/>
  <c r="H95" i="1"/>
  <c r="H94" i="1"/>
  <c r="H93" i="1"/>
  <c r="H90" i="1"/>
  <c r="H89" i="1"/>
  <c r="H88" i="1"/>
  <c r="H78" i="1"/>
  <c r="H75" i="1"/>
  <c r="H68" i="1"/>
  <c r="H67" i="1"/>
  <c r="H66" i="1"/>
  <c r="H65" i="1"/>
  <c r="H64" i="1"/>
  <c r="H63" i="1"/>
  <c r="H62" i="1"/>
  <c r="H59" i="1"/>
  <c r="H57" i="1"/>
  <c r="H56" i="1"/>
  <c r="H54" i="1"/>
  <c r="H53" i="1"/>
  <c r="H52" i="1"/>
  <c r="H50" i="1"/>
  <c r="H49" i="1"/>
  <c r="H48" i="1"/>
  <c r="H47" i="1"/>
  <c r="H46" i="1"/>
  <c r="H45" i="1"/>
  <c r="H41" i="1"/>
  <c r="H40" i="1"/>
  <c r="H39" i="1"/>
  <c r="H38" i="1"/>
  <c r="H37" i="1"/>
  <c r="H36" i="1"/>
  <c r="H33" i="1"/>
  <c r="H32" i="1"/>
  <c r="H31" i="1"/>
  <c r="H26" i="1"/>
  <c r="H24" i="1"/>
  <c r="H23" i="1"/>
  <c r="H22" i="1"/>
  <c r="H18" i="1"/>
  <c r="H16" i="1"/>
  <c r="H15" i="1"/>
  <c r="H14" i="1"/>
  <c r="H11" i="1"/>
  <c r="H9" i="1"/>
  <c r="H1" i="2" l="1"/>
  <c r="F56" i="1" l="1"/>
  <c r="C11" i="2" l="1"/>
  <c r="D13" i="2" s="1"/>
  <c r="F94" i="1" l="1"/>
  <c r="F115" i="1" s="1"/>
  <c r="F118" i="1"/>
  <c r="F117" i="1"/>
  <c r="F116" i="1"/>
  <c r="F114" i="1"/>
  <c r="F113" i="1"/>
  <c r="F112" i="1"/>
  <c r="F97" i="1"/>
  <c r="F96" i="1"/>
  <c r="F95" i="1"/>
  <c r="H133" i="1" l="1"/>
  <c r="H16" i="2" s="1"/>
  <c r="F52" i="1"/>
  <c r="F11" i="1"/>
  <c r="D16" i="2" l="1"/>
  <c r="F48" i="1" l="1"/>
  <c r="C17" i="2" l="1"/>
  <c r="C8" i="2"/>
  <c r="F78" i="1" l="1"/>
  <c r="H82" i="1" l="1"/>
  <c r="H13" i="2" s="1"/>
  <c r="D82" i="1"/>
  <c r="F54" i="1" l="1"/>
  <c r="F46" i="1"/>
  <c r="D143" i="1" l="1"/>
  <c r="F57" i="1" l="1"/>
  <c r="A3" i="2" l="1"/>
  <c r="A1" i="2"/>
  <c r="D70" i="1" l="1"/>
  <c r="D22" i="2" l="1"/>
  <c r="D10" i="2"/>
  <c r="H143" i="1" l="1"/>
  <c r="H70" i="1" l="1"/>
  <c r="H10" i="2" s="1"/>
  <c r="H19" i="2"/>
  <c r="H22" i="2" l="1"/>
  <c r="H24" i="2" s="1"/>
</calcChain>
</file>

<file path=xl/sharedStrings.xml><?xml version="1.0" encoding="utf-8"?>
<sst xmlns="http://schemas.openxmlformats.org/spreadsheetml/2006/main" count="303" uniqueCount="177">
  <si>
    <t>m</t>
  </si>
  <si>
    <t>ks</t>
  </si>
  <si>
    <t>hod</t>
  </si>
  <si>
    <t>Zkušební provoz</t>
  </si>
  <si>
    <t>P.č.</t>
  </si>
  <si>
    <t>Název položky</t>
  </si>
  <si>
    <t>MJ</t>
  </si>
  <si>
    <t>množství</t>
  </si>
  <si>
    <t>Celkem za</t>
  </si>
  <si>
    <t>Obj.č.</t>
  </si>
  <si>
    <t>Výchozí revize</t>
  </si>
  <si>
    <t>Měření metalických datových segmentů</t>
  </si>
  <si>
    <t>Zásuvky:</t>
  </si>
  <si>
    <t>Elektroinstalační materiál</t>
  </si>
  <si>
    <t>Úložné konstrukce</t>
  </si>
  <si>
    <t>Montážní a instalační práce</t>
  </si>
  <si>
    <t>Kompletace systému</t>
  </si>
  <si>
    <t>Individuální zkoušky</t>
  </si>
  <si>
    <t>Komplexní zkoušky</t>
  </si>
  <si>
    <t>Dokumentace skutečného provedení</t>
  </si>
  <si>
    <t>Tisk dokumentace skutečného provedení</t>
  </si>
  <si>
    <t>Dopravní náklady</t>
  </si>
  <si>
    <t>Položka zahrnuje veškeré náklady na přípravu vzorkování, náklady spojené s odsouhlasením nabízeného systému uživatelem, doložení atestů a certifikátů a veškeré další práce nutné k zajištění plné funkčnosti systému a řádného předání objednateli</t>
  </si>
  <si>
    <t>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</si>
  <si>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Položka obsahuje povinné komplexní zkoušky celého díla za účelem prokázání kvality a funkčnosti díla v rámci vzájemně propojených a na sebe navazujících systémů</t>
  </si>
  <si>
    <t xml:space="preserve">Položka zahrnuje náklady na přítomnost technika během zkušebního provozu systému, včetně odstraňování závad a nedodělků, které zkušební provoz prokáže </t>
  </si>
  <si>
    <t>Položka zahrnuje provedení výchozí revize systému revizním technikem dle ČSN 33 2000-6-61;</t>
  </si>
  <si>
    <t>Položka zahrnuje veškeré práce spojené s vytvořením dokumentace skutečného provedení.</t>
  </si>
  <si>
    <t>Položka zahrnuje veškeré náklady  spojené s dopravou materiálu na zakázku. Položka je uvedena v km, uchazeč doplní nejenom cenu na km, ale i předpokládaný počet km</t>
  </si>
  <si>
    <t>paré</t>
  </si>
  <si>
    <t>km</t>
  </si>
  <si>
    <t>cena / MJ</t>
  </si>
  <si>
    <t>Díl.</t>
  </si>
  <si>
    <t>Položka zahrnuje veškeré práce spojené s vytištěním dokumentace skutečného provedení, položka je uváděna v počtu výtisků nutných k předání objednateli</t>
  </si>
  <si>
    <t>Položení a upevnění sdělovacích kabelů do žlabů a trubek</t>
  </si>
  <si>
    <t>Montáž ohebných chrániček pod strop, do SDK a podlahy do pr.25mm</t>
  </si>
  <si>
    <t>Odvíjení kabelů z kabelového bubnu, naměření délky, odříznutí a úpravu konců kabelu;ukládání kabeláže do kabelových tras;přeměření izolačního stavu a kontinuity žil kabelu</t>
  </si>
  <si>
    <t>Kompletní práce spojené s montáží ohebných chrániček pod strop, do SDK a podlahy do pr.25mm</t>
  </si>
  <si>
    <t>Ohebná trubka pr. 25mm</t>
  </si>
  <si>
    <t>Kompletace, revize a zkoušky</t>
  </si>
  <si>
    <t>cena
celkem (Kč)</t>
  </si>
  <si>
    <t>Datová dvojzásuvka 2x RJ45 - zapuštěná</t>
  </si>
  <si>
    <t>Rozváděč</t>
  </si>
  <si>
    <t>Ohebná trubka pr. 32mm</t>
  </si>
  <si>
    <t>Montáž kompletního RACKU</t>
  </si>
  <si>
    <t>sada</t>
  </si>
  <si>
    <t>Ostatní související příslušenství</t>
  </si>
  <si>
    <t>REKAPITULACE</t>
  </si>
  <si>
    <t>Celkem v Kč bez DPH</t>
  </si>
  <si>
    <t>Celkem v Kč vč. DPH 21%</t>
  </si>
  <si>
    <t>kpl</t>
  </si>
  <si>
    <t>Datová zásuvka UTP 1xRJ45 Cat.6 do podlahové krabice, 1x modul 45, komplet.</t>
  </si>
  <si>
    <t>Datová dvojzásuvka 1x RJ45 - do podlah.krabice</t>
  </si>
  <si>
    <t>Ohebná trubka PVC, vnější  pr. 32 mm</t>
  </si>
  <si>
    <t>Ohebná trubka PVC, vnější  pr. 25 mm</t>
  </si>
  <si>
    <t>Montáž kompletní zásuvky cat6 jednoduché 1xRJ45</t>
  </si>
  <si>
    <t>Montáž kompletní zásuvky cat6 dvojité 2xRJ45</t>
  </si>
  <si>
    <t>Kompletní práce spojené s montáží chrániček</t>
  </si>
  <si>
    <t>Keystony a kabely systémové od jednoho výrobce - certifikovaný systém.</t>
  </si>
  <si>
    <t>Keystone</t>
  </si>
  <si>
    <t>Keystone - certifikovatelný s kabeláží</t>
  </si>
  <si>
    <t>Předkonektorovaná HDMI, v1.4 zásuvka (15 cm), 1 modul</t>
  </si>
  <si>
    <t>Typ</t>
  </si>
  <si>
    <t>Technická specifikace - STANDARD</t>
  </si>
  <si>
    <t>Instalační nestíněný kabel UTP - typ Cat 6, 250MHz  4p min.  AWG23, LSOH</t>
  </si>
  <si>
    <t>Kategorie: CAT6
Podporované protokoly: 1000BaseT, 1000BaseTX
Stínění: ne
Šířka pásma: 250 MHz
Vodič: měděný drát AWG 23
Izolace: polyethylen 1, 02 mm
Plášť: LSOH
Barva: fialová
Průměr kabelu: 6, 3 mm
Váha: 42 kg/km
NVP: 69 %
Propagation delay: 535 ns/100 m
Delay skew: 20 ns/100 m
Skladovací teplota: -20°C až 60°C
Provozní teplota: -20°C až 60°C
Teplota při instalaci: 0°C až 50°C</t>
  </si>
  <si>
    <t>Trubka 25 PVC s vyšší mech.odolností do podlahy 750N/5cm</t>
  </si>
  <si>
    <t>Kompletní práce spojené s montáží kompletní zásuvky cat6 UTP jednoduché 1xRJ45</t>
  </si>
  <si>
    <t>Kompletní práce spojené s montáží kompletní zásuvky cat6 UTP dvojité 2xRJ45</t>
  </si>
  <si>
    <t>Odvíjení kabelů z kabelového bubnu, naměření délky, odříznutí a úpravu konců kabelu;ukládání kabeláže do kabelových tras;přeměření izolačního stavu a kontinuity žil kabelu. Montáž, zakončení, zapojení, svorkování. Montáže provedené tak, aby byla funkčnost zaručena (certifikované hmoždinky, příchytky, žlaby a podobně)</t>
  </si>
  <si>
    <t>Trubka pr.25mm PVC do podlahy</t>
  </si>
  <si>
    <t>Vyvazovací panel 1U</t>
  </si>
  <si>
    <t>Název části</t>
  </si>
  <si>
    <t>Trubka PVC d=25mm</t>
  </si>
  <si>
    <t>Trubka PVC tuhá d=25mm</t>
  </si>
  <si>
    <t>Položení a upevnění kabelů HDMI</t>
  </si>
  <si>
    <t>Zatažení kabelů HDMI, včetně propojení a zakončení na zásuvkách</t>
  </si>
  <si>
    <t>Ostatní součástí dílu UKS.</t>
  </si>
  <si>
    <t>Montáž chrániček pod strop, do SDK a podlahy do pr.25mm</t>
  </si>
  <si>
    <t>Ostatní</t>
  </si>
  <si>
    <t>Universální kabelážní systém (UKS)</t>
  </si>
  <si>
    <t>koordinace prací s ostatními profesemi</t>
  </si>
  <si>
    <t>značení trasy vedení</t>
  </si>
  <si>
    <t>přesuny hmot</t>
  </si>
  <si>
    <t>Datová zásuvka UTP 2xRJ45 Cat.6 pod omítku, komplet (maska nosná, přístroj, kryt,instal.krabice).</t>
  </si>
  <si>
    <t>Příprava pro ozvučení</t>
  </si>
  <si>
    <r>
      <t xml:space="preserve">Strukturovaná kabeláž jako celek musí splňovat záruky a certifikace od dodavatele, systém musí být cerifikován jako kompaktní celek od jednoho výrobce. Veškeré zařízení uvedené ve výkazu výměr musí být kompletní, včetně příslušenství tak, aby byl celek po montáži plně funkční. Design zásuvek ekvivalent TANGO.
</t>
    </r>
    <r>
      <rPr>
        <b/>
        <i/>
        <sz val="10"/>
        <rFont val="Calibri"/>
        <family val="2"/>
        <charset val="238"/>
        <scheme val="minor"/>
      </rPr>
      <t>Aktivní prvky, WiFi AP, UPS a zařízení AVT předmětem samostatné dodávky investora (součástí projektu interiérového vybavení).</t>
    </r>
  </si>
  <si>
    <t>Audiozásuvka 2x RCA modul 45, barva bílá</t>
  </si>
  <si>
    <t>Montážní sada M6 do rozvaděče (šroub + plovoucí matka + podložka)</t>
  </si>
  <si>
    <t>Montážní sada M6 do rozvaděče (šroub + plovoucí matka + podložka) - komplet</t>
  </si>
  <si>
    <t>Aktivní prvky součástí dodávky investora.</t>
  </si>
  <si>
    <t>Patch panel 24 x RJ45 CAT6 UTP 350 MHz černý 1U SX24-6-UTP-BK</t>
  </si>
  <si>
    <t>1U patch panel 24xRJ45, Cat.6</t>
  </si>
  <si>
    <t>Vyvazovací panel 19" (jumper ring panel) 1U, 5 úchytů hlubokých 64 mm, šedý</t>
  </si>
  <si>
    <t>Kompletní práce spojené s montáží RACKU, obsahuje montáže všech položek v kap.rozváděč</t>
  </si>
  <si>
    <t>Montáž kompletní zásuvky audio</t>
  </si>
  <si>
    <t>Kompletní práce spojené s montáží kompletní zásuvky AUDIO</t>
  </si>
  <si>
    <t>Zednické přípomoce - odkrytí stávajících prostupů v 1.NP
- zapravení omítky, malby včetně úpravy do okolních ploch</t>
  </si>
  <si>
    <t>Ostatní příslušenství</t>
  </si>
  <si>
    <t>Revize a zkoušky</t>
  </si>
  <si>
    <t>SIMU+ FSS, m.č.2.26</t>
  </si>
  <si>
    <t>D.1.4.2 ELEKTRONICKÉ KOMUNIKACE (SLABOPROUD)</t>
  </si>
  <si>
    <t>Audiozásuvka 2x RCA - modul do podl.krabice</t>
  </si>
  <si>
    <t>Zásuvka HDMI - modul do podl.krabice</t>
  </si>
  <si>
    <t>Zásuvka VGA - modul do podl.krabice</t>
  </si>
  <si>
    <t>Předkonektorovaná VGA zásuvka 1 modul</t>
  </si>
  <si>
    <t>Instalační krabice na povrch</t>
  </si>
  <si>
    <t>HDMI High Speed Ethernet HDMI (1.4) propojovací kabel HDMI A M-M 12m</t>
  </si>
  <si>
    <t xml:space="preserve">HDMI High Speed Ethernet HDMI (1.4) propojovací kabel HDMI A M-M / 3x stíněný / AWG 30 / 12m / pozl. kontakty
Full HD a 3D HDMI 1.4 kabel s ethernetovým připojením
Full HD ( 1080p) a 3D  kabel pro připojení audio / video zařízení, jako jsou přehrávače Blu -ray přehrávače, herní konzole , atd., například k  televizi či monitoru. Takže lze použít jakékoliv aplikace založené na IP. 
Specifikace:
• Konektor 1: HDMI typ A 
• Konektor 2: HDMI typ A  
• HDMI standard: High Speed HDMI s Ethernetetovým připojením
• Typ kabelu: CAT 2 
• UL: UL20276 
• Standardní HDTV 1080p 
• HDTV rozlišení Max. 1920 x 1200 pixelů, 60 Hz 
• Provedení: Lisovaný 
• Stínění: Trojité stínění 
• Materiál vodiče: CU 
• AWG: 30 
• feritovým filtr: žádný
• Povrch konektoru : pozlacený
• Barva kabelu: Černá 
• Barva konektoru: Černá </t>
  </si>
  <si>
    <t>VGA kabel 12m</t>
  </si>
  <si>
    <t>Stíněný kabel přípojný VGA k monitoru 15M/15M 12m</t>
  </si>
  <si>
    <t>drátěný žlab 200x50mm, vč. tvarovek, spojovacího  a úchytového materiálu</t>
  </si>
  <si>
    <t>Položení a upevnění kabelů VGA</t>
  </si>
  <si>
    <t>Zatažení kabelů VGA, včetně propojení a zakončení na zásuvkách</t>
  </si>
  <si>
    <t>Montáž podlahové krabice</t>
  </si>
  <si>
    <t>Kompletní práce spojené s montáží podlahové krabice</t>
  </si>
  <si>
    <t>Montáž žlabu 200x50</t>
  </si>
  <si>
    <t>Kompletní práce spojené s montáží žlabu 200x50</t>
  </si>
  <si>
    <t>Reproduktory</t>
  </si>
  <si>
    <t>Ohebná trubka pr. 16mm</t>
  </si>
  <si>
    <t>Ohebná trubka PVC, vnější  pr. 16 mm</t>
  </si>
  <si>
    <t>Poplachový zabezpečovací a tísňový systém (PZTS) - úpravy</t>
  </si>
  <si>
    <t>Elektrická požární signalizace (EPS) - úpravy</t>
  </si>
  <si>
    <t>Elektronická kontrola vstupu (EKV)</t>
  </si>
  <si>
    <t>Technologie EKV</t>
  </si>
  <si>
    <t>ŘJ pro připojení čteček</t>
  </si>
  <si>
    <t>Zámky</t>
  </si>
  <si>
    <t xml:space="preserve">Elektromechanický úzký samozamykací panikový zámek </t>
  </si>
  <si>
    <t>Elektromechanický úzký samozamykací panikový zámek backset 35mm</t>
  </si>
  <si>
    <t xml:space="preserve">6m propojovací kabel s konektorem pro el.zámky </t>
  </si>
  <si>
    <t xml:space="preserve">Kabelová průchodka </t>
  </si>
  <si>
    <t>Kabelová průchodka, délka 478 mm,</t>
  </si>
  <si>
    <t>Protiplech pro DIN zámky</t>
  </si>
  <si>
    <t>Protiplech pro DIN zámky jednokřídlé dveře</t>
  </si>
  <si>
    <t>Bezpečnostní kování k elektromechanickému zámku</t>
  </si>
  <si>
    <t>Bezpečnostní kování k elektromechanickému zámku klika x klika dělený čtyřhran</t>
  </si>
  <si>
    <t>FTP kabel cat.6, 4x2x0,5mm, izolace LSZH, uložení v trubce, ve žlabu</t>
  </si>
  <si>
    <t>Flexibilní kabel stíněný 6x0.5</t>
  </si>
  <si>
    <t>JYSTY 2x2x0,8</t>
  </si>
  <si>
    <t>Kabel JYSTY 2x2x0,8</t>
  </si>
  <si>
    <t>Kabel napájecí</t>
  </si>
  <si>
    <t>H05VV-F 2x1.5</t>
  </si>
  <si>
    <t>Drobný montážní materiál - izol.pásky, bužírky, kabel.štítky, stah.pásky, sádra</t>
  </si>
  <si>
    <t>Montáž snímače identifikačních karet (vč.potřebného příslušenství)</t>
  </si>
  <si>
    <t>Kompletní práce spojené s montáží snímače bezkontaktních karet na stěnu</t>
  </si>
  <si>
    <t>Montáž řídící jednotky / koncentrátoru</t>
  </si>
  <si>
    <t>Kompletní práce spojené s montáží řídící jednotky / koncentrátoru</t>
  </si>
  <si>
    <t>Montáž elektromechanického samozamykacího zámku</t>
  </si>
  <si>
    <t>Kompletní práce spojené s instalací elektromechanického samozamykacího zámku do dveří</t>
  </si>
  <si>
    <t>Položení a upevnění silových kabelů do žlabů a trubek</t>
  </si>
  <si>
    <t>Programování systému, servisní práce technika</t>
  </si>
  <si>
    <t>Školení</t>
  </si>
  <si>
    <t>Položka zahrnuje veškeré náklady spojené se zaškolením obsluhy a údržby systému</t>
  </si>
  <si>
    <t>Ostatní součástí dílu UKS. Karty součástí dodávky investora dle skutečně požadovaného počtu.</t>
  </si>
  <si>
    <t>Čtečka bezkontaktní</t>
  </si>
  <si>
    <t>Přesunutí stávajícího detektoru PZTS, ochrana proti poškození</t>
  </si>
  <si>
    <t>Přesunutí stávajícího detektoru EPS, ochrana proti poškození</t>
  </si>
  <si>
    <t>3 (PZTS+EPS+EKV)</t>
  </si>
  <si>
    <t>PZTS+EPS+EKV</t>
  </si>
  <si>
    <t>Montáž kompletní zásuvky VGA, HDMI</t>
  </si>
  <si>
    <t>Kompletní práce spojené s montáží kompletní zásuvky VGA, HDMI</t>
  </si>
  <si>
    <t xml:space="preserve">Ohebná trubka PVC, vnější  pr. 25 mm se zatahovacím drátem </t>
  </si>
  <si>
    <t>Síťovatelný kontrolér pro připojení čtečky, kompatibilní se systémem na MUNI FSS</t>
  </si>
  <si>
    <t>Bezkontant.čtečka, úzká, kompatibilní se systémem na MUNI FSS</t>
  </si>
  <si>
    <t>Napájecí zdroj 12V/2A</t>
  </si>
  <si>
    <t>Napájecí zdroj 12V/2A včetně akumulátoru 7Ah</t>
  </si>
  <si>
    <t>Montáž zdroje</t>
  </si>
  <si>
    <t>Kompletní práce spojené s instalací napájecího zdroje</t>
  </si>
  <si>
    <t>Podlahová krabice 16modulů</t>
  </si>
  <si>
    <t>Podlahová krabice 16modulů, kompletní včetně přípravku pro zabudování do betonové podlahy,
kryt pro podlahovou krytinu</t>
  </si>
  <si>
    <t>Ohebná trubka pr. 40mm</t>
  </si>
  <si>
    <t>Ohebná trubka PVC, vnější  pr. 40 mm</t>
  </si>
  <si>
    <t>demontáže</t>
  </si>
  <si>
    <t>demontáže stáv. SLP zařízení</t>
  </si>
  <si>
    <t>Zahrnuje i trubkování pro AVT.</t>
  </si>
  <si>
    <t>VÝKAZ VÝMĚR</t>
  </si>
  <si>
    <t>Kč/MJ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</si>
</sst>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_K_č"/>
  </numFmts>
  <fonts count="33" x14ac:knownFonts="1">
    <font>
      <sz val="10"/>
      <name val="Arial"/>
      <family val="2"/>
      <charset val="238"/>
    </font>
    <font>
      <sz val="11"/>
      <color theme="1"/>
      <name val="Calibri"/>
      <family val="2"/>
      <charset val="238"/>
      <scheme val="minor"/>
    </font>
    <font>
      <sz val="10"/>
      <name val="Arial CE"/>
    </font>
    <font>
      <b/>
      <sz val="8"/>
      <color indexed="8"/>
      <name val="Arial CE"/>
      <family val="2"/>
      <charset val="238"/>
    </font>
    <font>
      <sz val="10"/>
      <name val="Arial"/>
      <family val="2"/>
      <charset val="238"/>
    </font>
    <font>
      <b/>
      <sz val="14"/>
      <color theme="0"/>
      <name val="Calibri"/>
      <family val="2"/>
      <charset val="238"/>
    </font>
    <font>
      <b/>
      <u/>
      <sz val="8"/>
      <color theme="0"/>
      <name val="Calibri"/>
      <family val="2"/>
      <charset val="238"/>
    </font>
    <font>
      <b/>
      <sz val="20"/>
      <color theme="0"/>
      <name val="Calibri"/>
      <family val="2"/>
      <charset val="238"/>
    </font>
    <font>
      <sz val="8"/>
      <name val="Calibri"/>
      <family val="2"/>
      <charset val="238"/>
    </font>
    <font>
      <sz val="12"/>
      <name val="Calibri"/>
      <family val="2"/>
      <charset val="238"/>
    </font>
    <font>
      <b/>
      <u/>
      <sz val="12"/>
      <color theme="0"/>
      <name val="Calibri"/>
      <family val="2"/>
      <charset val="238"/>
    </font>
    <font>
      <sz val="12"/>
      <color theme="0"/>
      <name val="Calibri"/>
      <family val="2"/>
      <charset val="238"/>
    </font>
    <font>
      <b/>
      <sz val="14"/>
      <color rgb="FFFF0000"/>
      <name val="Calibri"/>
      <family val="2"/>
      <charset val="238"/>
    </font>
    <font>
      <u/>
      <sz val="8"/>
      <name val="Calibri"/>
      <family val="2"/>
      <charset val="238"/>
    </font>
    <font>
      <b/>
      <sz val="10"/>
      <name val="Calibri"/>
      <family val="2"/>
      <charset val="238"/>
    </font>
    <font>
      <sz val="10"/>
      <name val="Calibri"/>
      <family val="2"/>
      <charset val="238"/>
    </font>
    <font>
      <i/>
      <sz val="8"/>
      <name val="Calibri"/>
      <family val="2"/>
      <charset val="238"/>
    </font>
    <font>
      <b/>
      <sz val="8"/>
      <name val="Calibri"/>
      <family val="2"/>
      <charset val="238"/>
    </font>
    <font>
      <b/>
      <sz val="12"/>
      <name val="Calibri"/>
      <family val="2"/>
      <charset val="238"/>
    </font>
    <font>
      <b/>
      <sz val="8"/>
      <color indexed="10"/>
      <name val="Calibri"/>
      <family val="2"/>
      <charset val="238"/>
    </font>
    <font>
      <sz val="8"/>
      <color indexed="8"/>
      <name val="Calibri"/>
      <family val="2"/>
      <charset val="238"/>
    </font>
    <font>
      <b/>
      <sz val="10"/>
      <name val="Calibri"/>
      <family val="2"/>
      <charset val="238"/>
      <scheme val="minor"/>
    </font>
    <font>
      <sz val="10"/>
      <name val="Calibri"/>
      <family val="2"/>
      <charset val="238"/>
      <scheme val="minor"/>
    </font>
    <font>
      <b/>
      <sz val="16"/>
      <name val="Calibri"/>
      <family val="2"/>
      <charset val="238"/>
    </font>
    <font>
      <i/>
      <sz val="10"/>
      <name val="Calibri"/>
      <family val="2"/>
      <charset val="238"/>
      <scheme val="minor"/>
    </font>
    <font>
      <i/>
      <sz val="10"/>
      <name val="Calibri"/>
      <family val="2"/>
      <charset val="238"/>
    </font>
    <font>
      <b/>
      <i/>
      <sz val="10"/>
      <name val="Calibri"/>
      <family val="2"/>
      <charset val="238"/>
      <scheme val="minor"/>
    </font>
    <font>
      <sz val="10"/>
      <name val="Arial CE"/>
      <charset val="238"/>
    </font>
    <font>
      <sz val="12"/>
      <name val="Times New Roman CE"/>
      <charset val="238"/>
    </font>
    <font>
      <b/>
      <sz val="20"/>
      <color theme="0"/>
      <name val="Calibri"/>
      <family val="2"/>
      <charset val="238"/>
      <scheme val="minor"/>
    </font>
    <font>
      <sz val="12"/>
      <color theme="0"/>
      <name val="Calibri"/>
      <family val="2"/>
      <charset val="238"/>
      <scheme val="minor"/>
    </font>
    <font>
      <u/>
      <sz val="8"/>
      <name val="Calibri"/>
      <family val="2"/>
      <charset val="238"/>
      <scheme val="minor"/>
    </font>
    <font>
      <sz val="8"/>
      <name val="Calibri"/>
      <family val="2"/>
      <charset val="238"/>
      <scheme val="minor"/>
    </font>
  </fonts>
  <fills count="8">
    <fill>
      <patternFill patternType="none"/>
    </fill>
    <fill>
      <patternFill patternType="gray125"/>
    </fill>
    <fill>
      <patternFill patternType="solid">
        <fgColor rgb="FF002776"/>
        <bgColor indexed="64"/>
      </patternFill>
    </fill>
    <fill>
      <patternFill patternType="solid">
        <fgColor rgb="FFA5ACAF"/>
        <bgColor indexed="64"/>
      </patternFill>
    </fill>
    <fill>
      <patternFill patternType="solid">
        <fgColor indexed="2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rgb="FF969696"/>
      </left>
      <right style="hair">
        <color rgb="FF969696"/>
      </right>
      <top style="hair">
        <color rgb="FF969696"/>
      </top>
      <bottom style="hair">
        <color rgb="FF969696"/>
      </bottom>
      <diagonal/>
    </border>
  </borders>
  <cellStyleXfs count="11">
    <xf numFmtId="0" fontId="0" fillId="0" borderId="0"/>
    <xf numFmtId="0" fontId="2" fillId="0" borderId="0"/>
    <xf numFmtId="0" fontId="3" fillId="0" borderId="3" applyProtection="0">
      <alignment horizontal="justify" vertical="center" wrapText="1"/>
    </xf>
    <xf numFmtId="0" fontId="4" fillId="0" borderId="0"/>
    <xf numFmtId="0" fontId="1" fillId="0" borderId="0"/>
    <xf numFmtId="0" fontId="4" fillId="0" borderId="0"/>
    <xf numFmtId="0" fontId="4" fillId="0" borderId="0"/>
    <xf numFmtId="0" fontId="4" fillId="0" borderId="0"/>
    <xf numFmtId="0" fontId="27" fillId="0" borderId="0" applyProtection="0"/>
    <xf numFmtId="0" fontId="4" fillId="0" borderId="0"/>
    <xf numFmtId="0" fontId="28" fillId="0" borderId="0"/>
  </cellStyleXfs>
  <cellXfs count="229">
    <xf numFmtId="0" fontId="0" fillId="0" borderId="0" xfId="0"/>
    <xf numFmtId="0" fontId="5" fillId="2" borderId="0" xfId="1" applyFont="1" applyFill="1" applyAlignment="1">
      <alignment horizontal="left" vertical="center"/>
    </xf>
    <xf numFmtId="0" fontId="6" fillId="2" borderId="0" xfId="1" applyFont="1" applyFill="1" applyAlignment="1">
      <alignment horizontal="left"/>
    </xf>
    <xf numFmtId="0" fontId="6" fillId="2" borderId="0" xfId="1" applyFont="1" applyFill="1" applyAlignment="1">
      <alignment vertical="center"/>
    </xf>
    <xf numFmtId="0" fontId="6" fillId="2" borderId="0" xfId="1" applyFont="1" applyFill="1" applyAlignment="1"/>
    <xf numFmtId="0" fontId="7" fillId="2" borderId="0" xfId="1" applyFont="1" applyFill="1" applyAlignment="1">
      <alignment horizontal="right" vertical="center"/>
    </xf>
    <xf numFmtId="0" fontId="8" fillId="0" borderId="0" xfId="0" applyFont="1" applyAlignment="1">
      <alignment vertical="center"/>
    </xf>
    <xf numFmtId="0" fontId="9" fillId="3" borderId="0" xfId="1" applyFont="1" applyFill="1" applyAlignment="1"/>
    <xf numFmtId="0" fontId="10" fillId="3" borderId="0" xfId="1" applyFont="1" applyFill="1" applyAlignment="1">
      <alignment horizontal="left"/>
    </xf>
    <xf numFmtId="0" fontId="10" fillId="3" borderId="0" xfId="1" applyFont="1" applyFill="1" applyAlignment="1"/>
    <xf numFmtId="0" fontId="11" fillId="3" borderId="0" xfId="1" applyFont="1" applyFill="1" applyAlignment="1">
      <alignment horizontal="right"/>
    </xf>
    <xf numFmtId="0" fontId="12" fillId="0" borderId="0" xfId="1" applyFont="1" applyAlignment="1">
      <alignment horizontal="left" indent="1"/>
    </xf>
    <xf numFmtId="0" fontId="8" fillId="0" borderId="0" xfId="0" applyFont="1" applyAlignment="1">
      <alignment horizontal="left" vertical="center"/>
    </xf>
    <xf numFmtId="0" fontId="13" fillId="0" borderId="0" xfId="1" applyFont="1" applyAlignment="1">
      <alignment horizontal="center" vertical="center"/>
    </xf>
    <xf numFmtId="0" fontId="13" fillId="0" borderId="0" xfId="1" applyFont="1" applyAlignment="1">
      <alignment horizontal="center"/>
    </xf>
    <xf numFmtId="0" fontId="13" fillId="0" borderId="0" xfId="1" applyFont="1" applyAlignment="1">
      <alignment horizontal="right" vertical="center"/>
    </xf>
    <xf numFmtId="0" fontId="8" fillId="0" borderId="0" xfId="0" applyFont="1" applyFill="1" applyAlignment="1">
      <alignment vertical="center"/>
    </xf>
    <xf numFmtId="0" fontId="14" fillId="0" borderId="0" xfId="0" applyNumberFormat="1" applyFont="1" applyAlignment="1">
      <alignment vertical="center"/>
    </xf>
    <xf numFmtId="0" fontId="14" fillId="0" borderId="0" xfId="0" applyFont="1" applyAlignment="1">
      <alignment horizontal="center"/>
    </xf>
    <xf numFmtId="4" fontId="15" fillId="0" borderId="0" xfId="0" applyNumberFormat="1" applyFont="1" applyAlignment="1"/>
    <xf numFmtId="0" fontId="17" fillId="0" borderId="0" xfId="0" applyFont="1" applyAlignment="1">
      <alignment horizontal="left" vertical="center"/>
    </xf>
    <xf numFmtId="0" fontId="15" fillId="0" borderId="0" xfId="0" applyFont="1" applyAlignment="1">
      <alignment horizontal="center"/>
    </xf>
    <xf numFmtId="4" fontId="14" fillId="0" borderId="0" xfId="0" applyNumberFormat="1" applyFont="1" applyAlignment="1"/>
    <xf numFmtId="0" fontId="8" fillId="0" borderId="0" xfId="0" applyFont="1" applyAlignment="1">
      <alignment vertical="center" wrapText="1"/>
    </xf>
    <xf numFmtId="0" fontId="8" fillId="0" borderId="0" xfId="0" applyFont="1" applyAlignment="1" applyProtection="1">
      <alignment horizontal="center"/>
      <protection locked="0"/>
    </xf>
    <xf numFmtId="4" fontId="8" fillId="0" borderId="0" xfId="0" applyNumberFormat="1" applyFont="1" applyAlignment="1">
      <alignment vertical="center"/>
    </xf>
    <xf numFmtId="0" fontId="17" fillId="0" borderId="0" xfId="0" applyNumberFormat="1" applyFont="1" applyAlignment="1">
      <alignment vertical="center"/>
    </xf>
    <xf numFmtId="0" fontId="8" fillId="0" borderId="0" xfId="0" applyFont="1" applyAlignment="1">
      <alignment horizontal="center"/>
    </xf>
    <xf numFmtId="49" fontId="17" fillId="0" borderId="0" xfId="0" applyNumberFormat="1" applyFont="1" applyFill="1" applyAlignment="1">
      <alignment horizontal="left" vertical="center" wrapText="1"/>
    </xf>
    <xf numFmtId="49" fontId="8" fillId="0" borderId="0" xfId="0" applyNumberFormat="1" applyFont="1" applyFill="1" applyAlignment="1">
      <alignment horizontal="center"/>
    </xf>
    <xf numFmtId="49" fontId="17" fillId="0" borderId="0" xfId="0" applyNumberFormat="1" applyFont="1" applyAlignment="1">
      <alignment horizontal="center"/>
    </xf>
    <xf numFmtId="0" fontId="8" fillId="0" borderId="0" xfId="0" applyNumberFormat="1" applyFont="1" applyAlignment="1">
      <alignment vertical="center"/>
    </xf>
    <xf numFmtId="0" fontId="17" fillId="0" borderId="0" xfId="0" applyFont="1" applyAlignment="1">
      <alignment horizontal="center"/>
    </xf>
    <xf numFmtId="0" fontId="19" fillId="0" borderId="0" xfId="0" applyFont="1" applyAlignment="1">
      <alignment horizontal="left" vertical="center"/>
    </xf>
    <xf numFmtId="0" fontId="8" fillId="0" borderId="0" xfId="0" applyNumberFormat="1" applyFont="1" applyAlignment="1">
      <alignment horizontal="center"/>
    </xf>
    <xf numFmtId="0" fontId="19" fillId="0" borderId="0" xfId="0" applyFont="1" applyAlignment="1">
      <alignment horizontal="center"/>
    </xf>
    <xf numFmtId="0" fontId="8" fillId="0" borderId="0" xfId="0" applyFont="1" applyFill="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center"/>
    </xf>
    <xf numFmtId="0" fontId="8" fillId="0" borderId="0" xfId="0" applyNumberFormat="1" applyFont="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xf>
    <xf numFmtId="0" fontId="16" fillId="0" borderId="0" xfId="0" applyFont="1" applyFill="1" applyBorder="1" applyAlignment="1">
      <alignment horizontal="left" vertical="center"/>
    </xf>
    <xf numFmtId="0" fontId="16" fillId="0" borderId="0" xfId="0" applyFont="1" applyFill="1" applyBorder="1" applyAlignment="1">
      <alignment horizontal="center"/>
    </xf>
    <xf numFmtId="0" fontId="8" fillId="0" borderId="0" xfId="0" applyFont="1" applyFill="1" applyBorder="1" applyAlignment="1">
      <alignment vertical="center" wrapText="1"/>
    </xf>
    <xf numFmtId="0" fontId="16" fillId="0" borderId="0" xfId="0" applyFont="1" applyFill="1" applyBorder="1" applyAlignment="1">
      <alignment horizontal="left" vertical="center" wrapText="1"/>
    </xf>
    <xf numFmtId="49" fontId="8" fillId="0" borderId="0" xfId="0" applyNumberFormat="1" applyFont="1" applyFill="1" applyBorder="1" applyAlignment="1">
      <alignment horizontal="left" vertical="center"/>
    </xf>
    <xf numFmtId="49" fontId="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15" fillId="0" borderId="4" xfId="6" applyFont="1" applyFill="1" applyBorder="1" applyAlignment="1">
      <alignment horizontal="left" vertical="center" wrapText="1"/>
    </xf>
    <xf numFmtId="49" fontId="14" fillId="0" borderId="6" xfId="1" applyNumberFormat="1" applyFont="1" applyFill="1" applyBorder="1"/>
    <xf numFmtId="0" fontId="14" fillId="0" borderId="6" xfId="1" applyFont="1" applyFill="1" applyBorder="1" applyAlignment="1">
      <alignment horizontal="left"/>
    </xf>
    <xf numFmtId="0" fontId="15" fillId="0" borderId="4" xfId="1" applyFont="1" applyFill="1" applyBorder="1" applyAlignment="1">
      <alignment horizontal="left"/>
    </xf>
    <xf numFmtId="0" fontId="15" fillId="0" borderId="6" xfId="1" applyFont="1" applyFill="1" applyBorder="1" applyAlignment="1">
      <alignment horizontal="center"/>
    </xf>
    <xf numFmtId="0" fontId="15" fillId="0" borderId="6" xfId="1" applyNumberFormat="1" applyFont="1" applyFill="1" applyBorder="1" applyAlignment="1">
      <alignment horizontal="center"/>
    </xf>
    <xf numFmtId="0" fontId="15" fillId="0" borderId="6" xfId="1" applyFont="1" applyFill="1" applyBorder="1" applyAlignment="1">
      <alignment horizontal="center" wrapText="1"/>
    </xf>
    <xf numFmtId="49" fontId="15" fillId="0" borderId="4" xfId="1" applyNumberFormat="1" applyFont="1" applyFill="1" applyBorder="1"/>
    <xf numFmtId="2" fontId="15" fillId="0" borderId="4" xfId="1" applyNumberFormat="1" applyFont="1" applyFill="1" applyBorder="1" applyAlignment="1">
      <alignment horizontal="center" vertical="center"/>
    </xf>
    <xf numFmtId="164" fontId="15" fillId="0" borderId="4" xfId="1" applyNumberFormat="1" applyFont="1" applyFill="1" applyBorder="1" applyAlignment="1">
      <alignment horizontal="center" vertical="center" wrapText="1"/>
    </xf>
    <xf numFmtId="0" fontId="15" fillId="0" borderId="4" xfId="1" applyFont="1" applyFill="1" applyBorder="1" applyAlignment="1">
      <alignment horizontal="center"/>
    </xf>
    <xf numFmtId="49" fontId="14" fillId="0" borderId="7" xfId="1" applyNumberFormat="1" applyFont="1" applyFill="1" applyBorder="1"/>
    <xf numFmtId="0" fontId="14" fillId="0" borderId="7" xfId="1" applyFont="1" applyFill="1" applyBorder="1" applyAlignment="1">
      <alignment horizontal="left"/>
    </xf>
    <xf numFmtId="0" fontId="15" fillId="0" borderId="7" xfId="1" applyFont="1" applyFill="1" applyBorder="1" applyAlignment="1">
      <alignment horizontal="center"/>
    </xf>
    <xf numFmtId="49" fontId="15" fillId="0" borderId="5" xfId="1" applyNumberFormat="1" applyFont="1" applyFill="1" applyBorder="1"/>
    <xf numFmtId="0" fontId="15" fillId="0" borderId="5" xfId="1" applyFont="1" applyFill="1" applyBorder="1" applyAlignment="1">
      <alignment horizontal="left"/>
    </xf>
    <xf numFmtId="0" fontId="15" fillId="0" borderId="5" xfId="1" applyFont="1" applyFill="1" applyBorder="1" applyAlignment="1">
      <alignment horizontal="center"/>
    </xf>
    <xf numFmtId="2" fontId="15" fillId="0" borderId="5" xfId="1" applyNumberFormat="1" applyFont="1" applyFill="1" applyBorder="1" applyAlignment="1">
      <alignment horizontal="center" vertical="center"/>
    </xf>
    <xf numFmtId="164" fontId="15" fillId="0" borderId="5" xfId="1" applyNumberFormat="1" applyFont="1" applyFill="1" applyBorder="1" applyAlignment="1">
      <alignment horizontal="center" vertical="center" wrapText="1"/>
    </xf>
    <xf numFmtId="2" fontId="15" fillId="0" borderId="7" xfId="1" applyNumberFormat="1" applyFont="1" applyFill="1" applyBorder="1" applyAlignment="1">
      <alignment horizontal="center" vertical="center"/>
    </xf>
    <xf numFmtId="164" fontId="15" fillId="0" borderId="7" xfId="1" applyNumberFormat="1" applyFont="1" applyFill="1" applyBorder="1" applyAlignment="1">
      <alignment horizontal="center" vertical="center" wrapText="1"/>
    </xf>
    <xf numFmtId="0" fontId="8" fillId="0" borderId="0" xfId="0" applyFont="1" applyBorder="1" applyAlignment="1">
      <alignment vertical="center"/>
    </xf>
    <xf numFmtId="0" fontId="21" fillId="0" borderId="5" xfId="5" applyFont="1" applyBorder="1" applyAlignment="1">
      <alignment vertical="center" wrapText="1"/>
    </xf>
    <xf numFmtId="49" fontId="15" fillId="4" borderId="1" xfId="1" applyNumberFormat="1" applyFont="1" applyFill="1" applyBorder="1" applyAlignment="1">
      <alignment vertical="center"/>
    </xf>
    <xf numFmtId="0" fontId="15" fillId="4" borderId="2" xfId="1" applyFont="1" applyFill="1" applyBorder="1" applyAlignment="1">
      <alignment horizontal="left" vertical="center"/>
    </xf>
    <xf numFmtId="0" fontId="15" fillId="4" borderId="2" xfId="1" applyFont="1" applyFill="1" applyBorder="1" applyAlignment="1">
      <alignment horizontal="center" vertical="center"/>
    </xf>
    <xf numFmtId="0" fontId="15" fillId="4" borderId="2" xfId="1" applyNumberFormat="1" applyFont="1" applyFill="1" applyBorder="1" applyAlignment="1">
      <alignment horizontal="center" vertical="center"/>
    </xf>
    <xf numFmtId="0" fontId="15" fillId="4" borderId="2" xfId="1" applyFont="1" applyFill="1" applyBorder="1" applyAlignment="1">
      <alignment horizontal="center" vertical="center" wrapText="1"/>
    </xf>
    <xf numFmtId="0" fontId="15" fillId="4" borderId="1" xfId="1" applyFont="1" applyFill="1" applyBorder="1" applyAlignment="1">
      <alignment horizontal="center" vertical="center" wrapText="1"/>
    </xf>
    <xf numFmtId="0" fontId="23" fillId="0" borderId="0" xfId="0" applyFont="1" applyAlignment="1">
      <alignment vertical="center"/>
    </xf>
    <xf numFmtId="0" fontId="5" fillId="2" borderId="0" xfId="1" applyFont="1" applyFill="1" applyAlignment="1" applyProtection="1">
      <alignment horizontal="left" vertical="center"/>
    </xf>
    <xf numFmtId="0" fontId="6" fillId="2" borderId="0" xfId="1" applyFont="1" applyFill="1" applyAlignment="1" applyProtection="1">
      <alignment horizontal="left" vertical="center"/>
    </xf>
    <xf numFmtId="0" fontId="6" fillId="2" borderId="0" xfId="1" applyFont="1" applyFill="1" applyAlignment="1" applyProtection="1">
      <alignment horizontal="left"/>
    </xf>
    <xf numFmtId="0" fontId="6" fillId="2" borderId="0" xfId="1" applyFont="1" applyFill="1" applyAlignment="1" applyProtection="1">
      <alignment vertical="center"/>
    </xf>
    <xf numFmtId="0" fontId="6" fillId="2" borderId="0" xfId="1" applyFont="1" applyFill="1" applyAlignment="1" applyProtection="1"/>
    <xf numFmtId="0" fontId="8" fillId="0" borderId="0" xfId="0" applyFont="1" applyAlignment="1" applyProtection="1">
      <alignment vertical="center"/>
    </xf>
    <xf numFmtId="0" fontId="8" fillId="0" borderId="0" xfId="0" applyFont="1" applyBorder="1" applyAlignment="1" applyProtection="1">
      <alignment vertical="center"/>
    </xf>
    <xf numFmtId="0" fontId="9" fillId="3" borderId="0" xfId="1" applyFont="1" applyFill="1" applyAlignment="1" applyProtection="1"/>
    <xf numFmtId="0" fontId="10" fillId="3" borderId="0" xfId="1" applyFont="1" applyFill="1" applyAlignment="1" applyProtection="1">
      <alignment horizontal="left" vertical="center"/>
    </xf>
    <xf numFmtId="0" fontId="10" fillId="3" borderId="0" xfId="1" applyFont="1" applyFill="1" applyAlignment="1" applyProtection="1">
      <alignment horizontal="left"/>
    </xf>
    <xf numFmtId="0" fontId="10" fillId="3" borderId="0" xfId="1" applyFont="1" applyFill="1" applyAlignment="1" applyProtection="1"/>
    <xf numFmtId="0" fontId="12" fillId="0" borderId="0" xfId="1" applyFont="1" applyAlignment="1" applyProtection="1">
      <alignment horizontal="left" indent="1"/>
    </xf>
    <xf numFmtId="0" fontId="17" fillId="0" borderId="0" xfId="0" applyFont="1" applyAlignment="1" applyProtection="1">
      <alignment horizontal="left" vertical="center"/>
    </xf>
    <xf numFmtId="0" fontId="8" fillId="0" borderId="0" xfId="0" applyFont="1" applyAlignment="1" applyProtection="1">
      <alignment horizontal="left" vertical="center"/>
    </xf>
    <xf numFmtId="0" fontId="13" fillId="0" borderId="0" xfId="1" applyFont="1" applyAlignment="1" applyProtection="1">
      <alignment horizontal="center"/>
    </xf>
    <xf numFmtId="0" fontId="13" fillId="0" borderId="0" xfId="1" applyFont="1" applyAlignment="1" applyProtection="1">
      <alignment horizontal="right" vertical="center"/>
    </xf>
    <xf numFmtId="0" fontId="17" fillId="0" borderId="0" xfId="0" applyFont="1" applyAlignment="1" applyProtection="1">
      <alignment vertical="center"/>
    </xf>
    <xf numFmtId="49" fontId="15" fillId="4" borderId="1" xfId="1" applyNumberFormat="1" applyFont="1" applyFill="1" applyBorder="1" applyAlignment="1" applyProtection="1">
      <alignment vertical="center"/>
    </xf>
    <xf numFmtId="0" fontId="14" fillId="4" borderId="2" xfId="1" applyFont="1" applyFill="1" applyBorder="1" applyAlignment="1" applyProtection="1">
      <alignment horizontal="left" vertical="center"/>
    </xf>
    <xf numFmtId="0" fontId="15" fillId="4" borderId="2" xfId="1" applyFont="1" applyFill="1" applyBorder="1" applyAlignment="1" applyProtection="1">
      <alignment horizontal="center" vertical="center"/>
    </xf>
    <xf numFmtId="0" fontId="15" fillId="4" borderId="2" xfId="1" applyNumberFormat="1" applyFont="1" applyFill="1" applyBorder="1" applyAlignment="1" applyProtection="1">
      <alignment horizontal="center" vertical="center"/>
    </xf>
    <xf numFmtId="0" fontId="15" fillId="4" borderId="2" xfId="1" applyFont="1" applyFill="1" applyBorder="1" applyAlignment="1" applyProtection="1">
      <alignment horizontal="center" vertical="center" wrapText="1"/>
    </xf>
    <xf numFmtId="49" fontId="14" fillId="0" borderId="4" xfId="1" applyNumberFormat="1" applyFont="1" applyFill="1" applyBorder="1" applyProtection="1"/>
    <xf numFmtId="0" fontId="14" fillId="0" borderId="4" xfId="1" applyFont="1" applyFill="1" applyBorder="1" applyAlignment="1" applyProtection="1">
      <alignment horizontal="left" vertical="center"/>
    </xf>
    <xf numFmtId="0" fontId="22" fillId="0" borderId="5" xfId="6" applyFont="1" applyFill="1" applyBorder="1" applyAlignment="1" applyProtection="1">
      <alignment vertical="center" wrapText="1"/>
    </xf>
    <xf numFmtId="0" fontId="22" fillId="0" borderId="5" xfId="0" applyFont="1" applyFill="1" applyBorder="1" applyAlignment="1" applyProtection="1">
      <alignment horizontal="center" vertical="center"/>
    </xf>
    <xf numFmtId="2" fontId="15" fillId="0" borderId="4" xfId="1" applyNumberFormat="1" applyFont="1" applyFill="1" applyBorder="1" applyAlignment="1" applyProtection="1">
      <alignment horizontal="center" vertical="center"/>
    </xf>
    <xf numFmtId="164" fontId="15" fillId="0" borderId="4" xfId="1" applyNumberFormat="1" applyFont="1" applyFill="1" applyBorder="1" applyAlignment="1" applyProtection="1">
      <alignment horizontal="center" vertical="center" wrapText="1"/>
    </xf>
    <xf numFmtId="0" fontId="24" fillId="0" borderId="5" xfId="6" applyFont="1" applyFill="1" applyBorder="1" applyAlignment="1" applyProtection="1">
      <alignment vertical="center" wrapText="1"/>
    </xf>
    <xf numFmtId="49" fontId="15" fillId="0" borderId="4" xfId="1" applyNumberFormat="1" applyFont="1" applyFill="1" applyBorder="1" applyProtection="1"/>
    <xf numFmtId="0" fontId="22" fillId="0" borderId="5" xfId="5" applyFont="1" applyBorder="1" applyAlignment="1" applyProtection="1">
      <alignment vertical="center" wrapText="1"/>
    </xf>
    <xf numFmtId="0" fontId="22" fillId="0" borderId="5" xfId="5" applyFont="1" applyFill="1" applyBorder="1" applyAlignment="1" applyProtection="1">
      <alignment vertical="center" wrapText="1"/>
    </xf>
    <xf numFmtId="0" fontId="21" fillId="0" borderId="4" xfId="0" applyFont="1" applyFill="1" applyBorder="1" applyAlignment="1" applyProtection="1">
      <alignment horizontal="left" vertical="center"/>
    </xf>
    <xf numFmtId="0" fontId="22" fillId="0" borderId="4" xfId="5" applyFont="1" applyFill="1" applyBorder="1" applyAlignment="1" applyProtection="1">
      <alignment vertical="center" wrapText="1"/>
    </xf>
    <xf numFmtId="0" fontId="22" fillId="0" borderId="4"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2" fillId="0" borderId="4" xfId="0" applyFont="1" applyFill="1" applyBorder="1" applyAlignment="1" applyProtection="1">
      <alignment horizontal="left" vertical="center" wrapText="1"/>
    </xf>
    <xf numFmtId="49" fontId="22" fillId="0" borderId="4" xfId="0" applyNumberFormat="1" applyFont="1" applyFill="1" applyBorder="1" applyAlignment="1" applyProtection="1">
      <alignment horizontal="center" vertical="center"/>
    </xf>
    <xf numFmtId="0" fontId="22" fillId="0" borderId="4" xfId="0" applyFont="1" applyFill="1" applyBorder="1" applyAlignment="1" applyProtection="1">
      <alignment horizontal="left" vertical="center"/>
    </xf>
    <xf numFmtId="0" fontId="15" fillId="0" borderId="4" xfId="0" applyFont="1" applyFill="1" applyBorder="1" applyAlignment="1" applyProtection="1">
      <alignment horizontal="center" vertical="center"/>
    </xf>
    <xf numFmtId="0" fontId="22" fillId="0" borderId="4" xfId="6" applyFont="1" applyFill="1" applyBorder="1" applyAlignment="1" applyProtection="1">
      <alignment horizontal="left" vertical="center" wrapText="1"/>
    </xf>
    <xf numFmtId="0" fontId="22" fillId="0" borderId="4" xfId="0" applyFont="1" applyFill="1" applyBorder="1" applyAlignment="1" applyProtection="1">
      <alignment vertical="center" wrapText="1"/>
    </xf>
    <xf numFmtId="0" fontId="22" fillId="0" borderId="4" xfId="6" applyFont="1" applyFill="1" applyBorder="1" applyAlignment="1" applyProtection="1">
      <alignment vertical="center" wrapText="1"/>
    </xf>
    <xf numFmtId="49" fontId="15" fillId="0" borderId="5" xfId="1" applyNumberFormat="1" applyFont="1" applyFill="1" applyBorder="1" applyProtection="1"/>
    <xf numFmtId="0" fontId="14" fillId="0" borderId="5" xfId="1" applyFont="1" applyFill="1" applyBorder="1" applyAlignment="1" applyProtection="1">
      <alignment horizontal="left" vertical="center"/>
    </xf>
    <xf numFmtId="2" fontId="15" fillId="0" borderId="5" xfId="1" applyNumberFormat="1" applyFont="1" applyFill="1" applyBorder="1" applyAlignment="1" applyProtection="1">
      <alignment horizontal="center" vertical="center"/>
    </xf>
    <xf numFmtId="164" fontId="15" fillId="0" borderId="5" xfId="1" applyNumberFormat="1" applyFont="1" applyFill="1" applyBorder="1" applyAlignment="1" applyProtection="1">
      <alignment horizontal="center" vertical="center" wrapText="1"/>
    </xf>
    <xf numFmtId="49" fontId="15" fillId="5" borderId="1" xfId="1" applyNumberFormat="1" applyFont="1" applyFill="1" applyBorder="1" applyProtection="1"/>
    <xf numFmtId="0" fontId="14" fillId="5" borderId="1" xfId="1" applyFont="1" applyFill="1" applyBorder="1" applyAlignment="1" applyProtection="1">
      <alignment horizontal="left" vertical="center"/>
    </xf>
    <xf numFmtId="0" fontId="15" fillId="5" borderId="1" xfId="1" applyFont="1" applyFill="1" applyBorder="1" applyAlignment="1" applyProtection="1">
      <alignment horizontal="left"/>
    </xf>
    <xf numFmtId="0" fontId="15" fillId="5" borderId="1" xfId="1" applyFont="1" applyFill="1" applyBorder="1" applyAlignment="1" applyProtection="1">
      <alignment horizontal="center"/>
    </xf>
    <xf numFmtId="2" fontId="15" fillId="5" borderId="1" xfId="1" applyNumberFormat="1" applyFont="1" applyFill="1" applyBorder="1" applyAlignment="1" applyProtection="1">
      <alignment horizontal="center" vertical="center"/>
    </xf>
    <xf numFmtId="164" fontId="15" fillId="5" borderId="1" xfId="1" applyNumberFormat="1" applyFont="1" applyFill="1" applyBorder="1" applyAlignment="1" applyProtection="1">
      <alignment horizontal="center" vertical="center" wrapText="1"/>
    </xf>
    <xf numFmtId="49" fontId="14" fillId="0" borderId="6" xfId="1" applyNumberFormat="1" applyFont="1" applyFill="1" applyBorder="1" applyProtection="1"/>
    <xf numFmtId="0" fontId="14" fillId="0" borderId="6" xfId="1" applyFont="1" applyFill="1" applyBorder="1" applyAlignment="1" applyProtection="1">
      <alignment horizontal="left" vertical="center"/>
    </xf>
    <xf numFmtId="0" fontId="14" fillId="0" borderId="7" xfId="1" applyFont="1" applyFill="1" applyBorder="1" applyAlignment="1" applyProtection="1">
      <alignment horizontal="left"/>
    </xf>
    <xf numFmtId="0" fontId="15" fillId="0" borderId="7" xfId="1" applyFont="1" applyFill="1" applyBorder="1" applyAlignment="1" applyProtection="1">
      <alignment horizontal="center"/>
    </xf>
    <xf numFmtId="2" fontId="15" fillId="0" borderId="7" xfId="1" applyNumberFormat="1" applyFont="1" applyFill="1" applyBorder="1" applyAlignment="1" applyProtection="1">
      <alignment horizontal="center" vertical="center"/>
    </xf>
    <xf numFmtId="164" fontId="15" fillId="0" borderId="7" xfId="1" applyNumberFormat="1" applyFont="1" applyFill="1" applyBorder="1" applyAlignment="1" applyProtection="1">
      <alignment horizontal="center" vertical="center" wrapText="1"/>
    </xf>
    <xf numFmtId="0" fontId="8" fillId="0" borderId="0" xfId="0" applyFont="1" applyFill="1" applyBorder="1" applyAlignment="1" applyProtection="1">
      <alignment vertical="center"/>
    </xf>
    <xf numFmtId="49" fontId="14" fillId="0" borderId="7" xfId="1" applyNumberFormat="1" applyFont="1" applyFill="1" applyBorder="1" applyProtection="1"/>
    <xf numFmtId="0" fontId="14" fillId="0" borderId="7" xfId="1" applyFont="1" applyFill="1" applyBorder="1" applyAlignment="1" applyProtection="1">
      <alignment horizontal="left" vertical="center"/>
    </xf>
    <xf numFmtId="0" fontId="22" fillId="0" borderId="4" xfId="5" applyFont="1" applyFill="1" applyBorder="1" applyAlignment="1" applyProtection="1">
      <alignment horizontal="center" vertical="center" wrapText="1"/>
    </xf>
    <xf numFmtId="0" fontId="15" fillId="0" borderId="4" xfId="1" applyFont="1" applyFill="1" applyBorder="1" applyAlignment="1" applyProtection="1">
      <alignment horizontal="left"/>
    </xf>
    <xf numFmtId="0" fontId="15" fillId="0" borderId="4" xfId="1" applyFont="1" applyFill="1" applyBorder="1" applyAlignment="1" applyProtection="1">
      <alignment horizontal="center"/>
    </xf>
    <xf numFmtId="0" fontId="14" fillId="0" borderId="6" xfId="1" applyFont="1" applyFill="1" applyBorder="1" applyAlignment="1" applyProtection="1">
      <alignment horizontal="left"/>
    </xf>
    <xf numFmtId="0" fontId="22" fillId="0" borderId="4" xfId="0" applyFont="1" applyFill="1" applyBorder="1" applyAlignment="1" applyProtection="1">
      <alignment vertical="center"/>
    </xf>
    <xf numFmtId="0" fontId="22" fillId="0" borderId="4" xfId="8" applyFont="1" applyFill="1" applyBorder="1" applyAlignment="1" applyProtection="1">
      <alignment horizontal="center" vertical="center"/>
    </xf>
    <xf numFmtId="0" fontId="22" fillId="0" borderId="4" xfId="9" applyFont="1" applyFill="1" applyBorder="1" applyAlignment="1" applyProtection="1">
      <alignment vertical="center" wrapText="1"/>
    </xf>
    <xf numFmtId="0" fontId="22" fillId="0" borderId="4" xfId="8" applyFont="1" applyFill="1" applyBorder="1" applyAlignment="1" applyProtection="1">
      <alignment vertical="center"/>
    </xf>
    <xf numFmtId="0" fontId="15" fillId="0" borderId="4" xfId="5" applyFont="1" applyFill="1" applyBorder="1" applyAlignment="1" applyProtection="1">
      <alignment vertical="center" wrapText="1"/>
    </xf>
    <xf numFmtId="0" fontId="14" fillId="5" borderId="1" xfId="1" applyFont="1" applyFill="1" applyBorder="1" applyAlignment="1" applyProtection="1">
      <alignment horizontal="left"/>
    </xf>
    <xf numFmtId="0" fontId="15" fillId="0" borderId="4" xfId="1" applyFont="1" applyFill="1" applyBorder="1" applyAlignment="1" applyProtection="1">
      <alignment horizontal="left" wrapText="1"/>
    </xf>
    <xf numFmtId="0" fontId="15" fillId="0" borderId="4" xfId="1" applyFont="1" applyFill="1" applyBorder="1" applyAlignment="1" applyProtection="1">
      <alignment horizontal="center" vertical="center"/>
    </xf>
    <xf numFmtId="0" fontId="8" fillId="0" borderId="0" xfId="0" applyFont="1" applyAlignment="1" applyProtection="1">
      <alignment horizontal="center"/>
    </xf>
    <xf numFmtId="4" fontId="8" fillId="0" borderId="0" xfId="0" applyNumberFormat="1" applyFont="1" applyAlignment="1" applyProtection="1">
      <alignment vertical="center"/>
    </xf>
    <xf numFmtId="49" fontId="17" fillId="0" borderId="0" xfId="0" applyNumberFormat="1" applyFont="1" applyFill="1" applyAlignment="1" applyProtection="1">
      <alignment horizontal="left" vertical="center" wrapText="1"/>
    </xf>
    <xf numFmtId="49" fontId="8" fillId="0" borderId="0" xfId="0" applyNumberFormat="1" applyFont="1" applyFill="1" applyAlignment="1" applyProtection="1">
      <alignment horizontal="center"/>
    </xf>
    <xf numFmtId="49" fontId="17" fillId="0" borderId="0" xfId="0" applyNumberFormat="1" applyFont="1" applyAlignment="1" applyProtection="1">
      <alignment horizontal="center"/>
    </xf>
    <xf numFmtId="0" fontId="8" fillId="0" borderId="0" xfId="0" applyFont="1" applyAlignment="1" applyProtection="1">
      <alignment vertical="center" wrapText="1"/>
    </xf>
    <xf numFmtId="0" fontId="17" fillId="0" borderId="0" xfId="0" applyFont="1" applyAlignment="1" applyProtection="1">
      <alignment horizontal="center"/>
    </xf>
    <xf numFmtId="0" fontId="19" fillId="0" borderId="0" xfId="0" applyFont="1" applyAlignment="1" applyProtection="1">
      <alignment horizontal="left" vertical="center"/>
    </xf>
    <xf numFmtId="0" fontId="8" fillId="0" borderId="0" xfId="0" applyNumberFormat="1" applyFont="1" applyAlignment="1" applyProtection="1">
      <alignment horizontal="center"/>
    </xf>
    <xf numFmtId="0" fontId="19" fillId="0" borderId="0" xfId="0" applyFont="1" applyAlignment="1" applyProtection="1">
      <alignment horizontal="center"/>
    </xf>
    <xf numFmtId="0" fontId="17" fillId="0" borderId="0" xfId="0" applyFont="1" applyFill="1" applyAlignment="1" applyProtection="1">
      <alignment horizontal="left" vertical="center"/>
    </xf>
    <xf numFmtId="0" fontId="8" fillId="0" borderId="0" xfId="0" applyFont="1" applyFill="1" applyAlignment="1" applyProtection="1">
      <alignment horizontal="left" vertical="center"/>
    </xf>
    <xf numFmtId="49" fontId="8" fillId="0" borderId="0" xfId="0" applyNumberFormat="1" applyFont="1" applyAlignment="1" applyProtection="1">
      <alignment horizontal="left" vertical="center" wrapText="1"/>
    </xf>
    <xf numFmtId="49" fontId="8" fillId="0" borderId="0" xfId="0" applyNumberFormat="1" applyFont="1" applyAlignment="1" applyProtection="1">
      <alignment horizontal="center"/>
    </xf>
    <xf numFmtId="0" fontId="17" fillId="0" borderId="0" xfId="0" applyNumberFormat="1" applyFont="1" applyAlignment="1" applyProtection="1">
      <alignment horizontal="left" vertical="center"/>
    </xf>
    <xf numFmtId="0" fontId="8" fillId="0" borderId="0" xfId="0" applyNumberFormat="1" applyFont="1" applyAlignment="1" applyProtection="1">
      <alignment horizontal="left" vertical="center"/>
    </xf>
    <xf numFmtId="0" fontId="8" fillId="0" borderId="0" xfId="0" applyFont="1" applyFill="1" applyBorder="1" applyAlignment="1" applyProtection="1">
      <alignment horizontal="center"/>
    </xf>
    <xf numFmtId="0" fontId="16" fillId="0" borderId="0" xfId="0" applyFont="1" applyFill="1" applyBorder="1" applyAlignment="1" applyProtection="1">
      <alignment horizontal="center"/>
    </xf>
    <xf numFmtId="0" fontId="8" fillId="0" borderId="0" xfId="0" applyFont="1" applyFill="1" applyBorder="1" applyAlignment="1" applyProtection="1">
      <alignment vertical="center" wrapText="1"/>
    </xf>
    <xf numFmtId="0" fontId="16" fillId="0" borderId="0" xfId="0" applyFont="1" applyFill="1" applyBorder="1" applyAlignment="1" applyProtection="1">
      <alignment horizontal="left" vertical="center" wrapText="1"/>
    </xf>
    <xf numFmtId="49" fontId="8" fillId="0" borderId="0" xfId="0" applyNumberFormat="1" applyFont="1" applyFill="1" applyBorder="1" applyAlignment="1" applyProtection="1">
      <alignment horizontal="center"/>
    </xf>
    <xf numFmtId="49" fontId="20" fillId="0" borderId="0" xfId="0" applyNumberFormat="1" applyFont="1" applyFill="1" applyBorder="1" applyAlignment="1" applyProtection="1">
      <alignment horizontal="center"/>
    </xf>
    <xf numFmtId="0" fontId="29" fillId="2" borderId="0" xfId="1" applyFont="1" applyFill="1" applyAlignment="1" applyProtection="1">
      <alignment horizontal="right" vertical="center"/>
    </xf>
    <xf numFmtId="0" fontId="30" fillId="3" borderId="0" xfId="1" applyFont="1" applyFill="1" applyAlignment="1" applyProtection="1">
      <alignment horizontal="right"/>
    </xf>
    <xf numFmtId="0" fontId="31" fillId="0" borderId="0" xfId="1" applyFont="1" applyAlignment="1" applyProtection="1">
      <alignment horizontal="right" vertical="center"/>
    </xf>
    <xf numFmtId="0" fontId="32" fillId="0" borderId="0" xfId="0" applyFont="1" applyAlignment="1" applyProtection="1">
      <alignment vertical="center"/>
    </xf>
    <xf numFmtId="0" fontId="22" fillId="4" borderId="1" xfId="1" applyFont="1" applyFill="1" applyBorder="1" applyAlignment="1" applyProtection="1">
      <alignment horizontal="center" vertical="center" wrapText="1"/>
    </xf>
    <xf numFmtId="164" fontId="22" fillId="0" borderId="4" xfId="1" applyNumberFormat="1" applyFont="1" applyFill="1" applyBorder="1" applyAlignment="1" applyProtection="1">
      <alignment horizontal="center" vertical="center" wrapText="1"/>
    </xf>
    <xf numFmtId="164" fontId="22" fillId="0" borderId="5" xfId="1" applyNumberFormat="1" applyFont="1" applyFill="1" applyBorder="1" applyAlignment="1" applyProtection="1">
      <alignment horizontal="center" vertical="center" wrapText="1"/>
    </xf>
    <xf numFmtId="164" fontId="21" fillId="5" borderId="1" xfId="1" applyNumberFormat="1" applyFont="1" applyFill="1" applyBorder="1" applyAlignment="1" applyProtection="1">
      <alignment horizontal="center" vertical="center" wrapText="1"/>
    </xf>
    <xf numFmtId="164" fontId="22" fillId="0" borderId="7" xfId="1" applyNumberFormat="1" applyFont="1" applyFill="1" applyBorder="1" applyAlignment="1" applyProtection="1">
      <alignment horizontal="center" vertical="center" wrapText="1"/>
    </xf>
    <xf numFmtId="4" fontId="32" fillId="0" borderId="0" xfId="0" applyNumberFormat="1" applyFont="1" applyAlignment="1" applyProtection="1">
      <alignment vertical="center"/>
    </xf>
    <xf numFmtId="164" fontId="15" fillId="6" borderId="4" xfId="1" applyNumberFormat="1" applyFont="1" applyFill="1" applyBorder="1" applyAlignment="1" applyProtection="1">
      <alignment horizontal="center" vertical="center" wrapText="1"/>
      <protection locked="0"/>
    </xf>
    <xf numFmtId="0" fontId="21" fillId="0" borderId="5" xfId="5" applyFont="1" applyBorder="1" applyAlignment="1" applyProtection="1">
      <alignment vertical="center"/>
    </xf>
    <xf numFmtId="0" fontId="22" fillId="0" borderId="5" xfId="5" applyFont="1" applyBorder="1" applyAlignment="1" applyProtection="1">
      <alignment vertical="center"/>
    </xf>
    <xf numFmtId="0" fontId="22" fillId="0" borderId="5" xfId="5" applyFont="1" applyFill="1" applyBorder="1" applyAlignment="1" applyProtection="1">
      <alignment vertical="center"/>
    </xf>
    <xf numFmtId="0" fontId="15" fillId="0" borderId="4" xfId="0" applyFont="1" applyFill="1" applyBorder="1" applyAlignment="1" applyProtection="1">
      <alignment vertical="center"/>
    </xf>
    <xf numFmtId="0" fontId="22" fillId="0" borderId="5" xfId="0" applyFont="1" applyFill="1" applyBorder="1" applyAlignment="1" applyProtection="1">
      <alignment vertical="center"/>
    </xf>
    <xf numFmtId="0" fontId="22" fillId="0" borderId="4" xfId="5" applyFont="1" applyFill="1" applyBorder="1" applyAlignment="1" applyProtection="1">
      <alignment vertical="center"/>
    </xf>
    <xf numFmtId="0" fontId="22" fillId="0" borderId="5" xfId="5" applyFont="1" applyBorder="1" applyAlignment="1" applyProtection="1">
      <alignment vertical="top"/>
    </xf>
    <xf numFmtId="0" fontId="21" fillId="0" borderId="4" xfId="7" applyFont="1" applyFill="1" applyBorder="1" applyAlignment="1" applyProtection="1">
      <alignment vertical="center"/>
    </xf>
    <xf numFmtId="0" fontId="22" fillId="0" borderId="4" xfId="5" applyFont="1" applyBorder="1" applyAlignment="1" applyProtection="1">
      <alignment vertical="center"/>
    </xf>
    <xf numFmtId="0" fontId="21" fillId="0" borderId="5" xfId="5" applyFont="1" applyBorder="1" applyAlignment="1" applyProtection="1">
      <alignment vertical="top"/>
    </xf>
    <xf numFmtId="0" fontId="6" fillId="2" borderId="0" xfId="1" applyFont="1" applyFill="1" applyAlignment="1" applyProtection="1">
      <alignment vertical="center" wrapText="1"/>
    </xf>
    <xf numFmtId="0" fontId="10" fillId="3" borderId="0" xfId="1" applyFont="1" applyFill="1" applyAlignment="1" applyProtection="1">
      <alignment wrapText="1"/>
    </xf>
    <xf numFmtId="0" fontId="13" fillId="0" borderId="0" xfId="1" applyFont="1" applyAlignment="1" applyProtection="1">
      <alignment horizontal="center" vertical="center" wrapText="1"/>
    </xf>
    <xf numFmtId="3" fontId="22" fillId="0" borderId="4" xfId="6" applyNumberFormat="1" applyFont="1" applyFill="1" applyBorder="1" applyAlignment="1" applyProtection="1">
      <alignment horizontal="left" vertical="center" wrapText="1"/>
    </xf>
    <xf numFmtId="0" fontId="22" fillId="0" borderId="5" xfId="6" applyFont="1" applyFill="1" applyBorder="1" applyAlignment="1" applyProtection="1">
      <alignment horizontal="left" vertical="center" wrapText="1"/>
    </xf>
    <xf numFmtId="0" fontId="14" fillId="5" borderId="1" xfId="1" applyFont="1" applyFill="1" applyBorder="1" applyAlignment="1" applyProtection="1">
      <alignment horizontal="left" vertical="center" wrapText="1"/>
    </xf>
    <xf numFmtId="0" fontId="15" fillId="0" borderId="7" xfId="1" applyFont="1" applyFill="1" applyBorder="1" applyAlignment="1" applyProtection="1">
      <alignment horizontal="center" wrapText="1"/>
    </xf>
    <xf numFmtId="0" fontId="25" fillId="0" borderId="7" xfId="1" applyFont="1" applyFill="1" applyBorder="1" applyAlignment="1" applyProtection="1">
      <alignment horizontal="left" wrapText="1"/>
    </xf>
    <xf numFmtId="0" fontId="15" fillId="0" borderId="4" xfId="1" applyFont="1" applyFill="1" applyBorder="1" applyAlignment="1" applyProtection="1">
      <alignment horizontal="center" wrapText="1"/>
    </xf>
    <xf numFmtId="0" fontId="15" fillId="0" borderId="4" xfId="1" applyFont="1" applyFill="1" applyBorder="1" applyAlignment="1" applyProtection="1">
      <alignment horizontal="left" vertical="center" wrapText="1"/>
    </xf>
    <xf numFmtId="0" fontId="22" fillId="0" borderId="4" xfId="8" applyFont="1" applyFill="1" applyBorder="1" applyAlignment="1" applyProtection="1">
      <alignment vertical="center" wrapText="1"/>
    </xf>
    <xf numFmtId="0" fontId="22" fillId="0" borderId="4" xfId="10" applyFont="1" applyFill="1" applyBorder="1" applyAlignment="1" applyProtection="1">
      <alignment horizontal="left" vertical="center" wrapText="1"/>
    </xf>
    <xf numFmtId="0" fontId="17" fillId="0" borderId="0" xfId="0" applyNumberFormat="1" applyFont="1" applyAlignment="1" applyProtection="1">
      <alignment vertical="center" wrapText="1"/>
    </xf>
    <xf numFmtId="0" fontId="8" fillId="0" borderId="0" xfId="0" applyNumberFormat="1" applyFont="1" applyAlignment="1" applyProtection="1">
      <alignment vertical="center" wrapText="1"/>
    </xf>
    <xf numFmtId="49" fontId="8" fillId="0" borderId="0" xfId="0" applyNumberFormat="1" applyFont="1" applyFill="1" applyBorder="1" applyAlignment="1" applyProtection="1">
      <alignment horizontal="left" vertical="center" wrapText="1"/>
    </xf>
    <xf numFmtId="4" fontId="22" fillId="0" borderId="8" xfId="0" applyNumberFormat="1" applyFont="1" applyBorder="1" applyAlignment="1" applyProtection="1">
      <alignment vertical="center"/>
    </xf>
    <xf numFmtId="4" fontId="0" fillId="0" borderId="8" xfId="0" applyNumberFormat="1" applyFont="1" applyBorder="1" applyAlignment="1" applyProtection="1">
      <alignment vertical="center"/>
    </xf>
    <xf numFmtId="49" fontId="15" fillId="7" borderId="1" xfId="1" applyNumberFormat="1" applyFont="1" applyFill="1" applyBorder="1"/>
    <xf numFmtId="0" fontId="14" fillId="7" borderId="1" xfId="1" applyFont="1" applyFill="1" applyBorder="1" applyAlignment="1">
      <alignment horizontal="left"/>
    </xf>
    <xf numFmtId="0" fontId="15" fillId="7" borderId="1" xfId="1" applyFont="1" applyFill="1" applyBorder="1" applyAlignment="1">
      <alignment horizontal="left"/>
    </xf>
    <xf numFmtId="0" fontId="14" fillId="7" borderId="1" xfId="1" applyFont="1" applyFill="1" applyBorder="1" applyAlignment="1">
      <alignment horizontal="left" vertical="center"/>
    </xf>
    <xf numFmtId="0" fontId="15" fillId="7" borderId="1" xfId="1" applyFont="1" applyFill="1" applyBorder="1" applyAlignment="1">
      <alignment horizontal="center"/>
    </xf>
    <xf numFmtId="2" fontId="15" fillId="7" borderId="1" xfId="1" applyNumberFormat="1" applyFont="1" applyFill="1" applyBorder="1" applyAlignment="1">
      <alignment horizontal="center" vertical="center"/>
    </xf>
    <xf numFmtId="164" fontId="15" fillId="7" borderId="1" xfId="1" applyNumberFormat="1" applyFont="1" applyFill="1" applyBorder="1" applyAlignment="1">
      <alignment horizontal="center" vertical="center" wrapText="1"/>
    </xf>
    <xf numFmtId="164" fontId="14" fillId="7" borderId="1" xfId="1" applyNumberFormat="1" applyFont="1" applyFill="1" applyBorder="1" applyAlignment="1">
      <alignment horizontal="center" vertical="center" wrapText="1"/>
    </xf>
    <xf numFmtId="49" fontId="9" fillId="7" borderId="1" xfId="1" applyNumberFormat="1" applyFont="1" applyFill="1" applyBorder="1"/>
    <xf numFmtId="0" fontId="18" fillId="7" borderId="1" xfId="1" applyFont="1" applyFill="1" applyBorder="1" applyAlignment="1">
      <alignment horizontal="left"/>
    </xf>
    <xf numFmtId="0" fontId="9" fillId="7" borderId="1" xfId="1" applyFont="1" applyFill="1" applyBorder="1" applyAlignment="1">
      <alignment horizontal="left"/>
    </xf>
    <xf numFmtId="0" fontId="18" fillId="7" borderId="1" xfId="1" applyFont="1" applyFill="1" applyBorder="1" applyAlignment="1">
      <alignment horizontal="left" vertical="center"/>
    </xf>
    <xf numFmtId="0" fontId="9" fillId="7" borderId="1" xfId="1" applyFont="1" applyFill="1" applyBorder="1" applyAlignment="1">
      <alignment horizontal="center"/>
    </xf>
    <xf numFmtId="2" fontId="9" fillId="7" borderId="1" xfId="1" applyNumberFormat="1" applyFont="1" applyFill="1" applyBorder="1" applyAlignment="1">
      <alignment horizontal="center" vertical="center"/>
    </xf>
    <xf numFmtId="164" fontId="9" fillId="7" borderId="1" xfId="1" applyNumberFormat="1" applyFont="1" applyFill="1" applyBorder="1" applyAlignment="1">
      <alignment horizontal="center" vertical="center" wrapText="1"/>
    </xf>
    <xf numFmtId="164" fontId="18" fillId="7" borderId="1" xfId="1" applyNumberFormat="1" applyFont="1" applyFill="1" applyBorder="1" applyAlignment="1">
      <alignment horizontal="center" vertical="center" wrapText="1"/>
    </xf>
  </cellXfs>
  <cellStyles count="11">
    <cellStyle name="fnRegressQ" xfId="6"/>
    <cellStyle name="Normal_Sheet1" xfId="3"/>
    <cellStyle name="Normální" xfId="0" builtinId="0"/>
    <cellStyle name="Normální 3" xfId="4"/>
    <cellStyle name="normální_List1" xfId="8"/>
    <cellStyle name="normální_POL.XLS" xfId="1"/>
    <cellStyle name="normální_Vzor_vykaz_specifikace" xfId="10"/>
    <cellStyle name="normální_Zadávací podklad pro profese" xfId="5"/>
    <cellStyle name="normální_Zadávací podklad pro profese_PS 027B Domácí telefon" xfId="7"/>
    <cellStyle name="normální_Zadávací podklad pro profese_PS 035B Kartový systém_P" xfId="9"/>
    <cellStyle name="popis polozky"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W263"/>
  <sheetViews>
    <sheetView zoomScale="85" zoomScaleNormal="85" workbookViewId="0">
      <selection activeCell="C17" sqref="C17"/>
    </sheetView>
  </sheetViews>
  <sheetFormatPr defaultRowHeight="11.25" x14ac:dyDescent="0.2"/>
  <cols>
    <col min="1" max="1" width="5.7109375" style="6" customWidth="1"/>
    <col min="2" max="2" width="16.5703125" style="12" customWidth="1"/>
    <col min="3" max="3" width="35.85546875" style="12" customWidth="1"/>
    <col min="4" max="4" width="32" style="6" customWidth="1"/>
    <col min="5" max="5" width="5.5703125" style="27" customWidth="1"/>
    <col min="6" max="6" width="9" style="25" customWidth="1"/>
    <col min="7" max="7" width="9.5703125" style="25" customWidth="1"/>
    <col min="8" max="8" width="17.28515625" style="25" customWidth="1"/>
    <col min="9" max="9" width="9.140625" style="6"/>
    <col min="10" max="725" width="9.140625" style="70"/>
    <col min="726" max="16384" width="9.140625" style="6"/>
  </cols>
  <sheetData>
    <row r="1" spans="1:725" ht="24.95" customHeight="1" x14ac:dyDescent="0.2">
      <c r="A1" s="1" t="str">
        <f>POLOZKY!A1</f>
        <v>SIMU+ FSS, m.č.2.26</v>
      </c>
      <c r="B1" s="2"/>
      <c r="C1" s="2"/>
      <c r="D1" s="3"/>
      <c r="E1" s="4"/>
      <c r="F1" s="3"/>
      <c r="G1" s="3"/>
      <c r="H1" s="5" t="str">
        <f>POLOZKY!H1</f>
        <v>VÝKAZ VÝMĚR</v>
      </c>
    </row>
    <row r="2" spans="1:725" ht="3" customHeight="1" x14ac:dyDescent="0.25">
      <c r="A2" s="7"/>
      <c r="B2" s="8"/>
      <c r="C2" s="8"/>
      <c r="D2" s="9"/>
      <c r="E2" s="9"/>
      <c r="F2" s="9"/>
      <c r="G2" s="9"/>
      <c r="H2" s="10"/>
    </row>
    <row r="3" spans="1:725" ht="25.5" customHeight="1" x14ac:dyDescent="0.3">
      <c r="A3" s="11" t="str">
        <f>POLOZKY!A3</f>
        <v>D.1.4.2 ELEKTRONICKÉ KOMUNIKACE (SLABOPROUD)</v>
      </c>
      <c r="D3" s="13"/>
      <c r="E3" s="14"/>
      <c r="F3" s="15"/>
      <c r="G3" s="15"/>
      <c r="H3" s="15"/>
    </row>
    <row r="4" spans="1:725" ht="16.5" customHeight="1" x14ac:dyDescent="0.2">
      <c r="B4" s="6"/>
      <c r="C4" s="6"/>
      <c r="E4" s="6"/>
      <c r="F4" s="6"/>
      <c r="G4" s="6"/>
      <c r="H4" s="6"/>
    </row>
    <row r="5" spans="1:725" ht="16.5" customHeight="1" x14ac:dyDescent="0.2">
      <c r="A5" s="78" t="s">
        <v>47</v>
      </c>
      <c r="B5" s="6"/>
      <c r="C5" s="6"/>
      <c r="E5" s="6"/>
      <c r="F5" s="6"/>
      <c r="G5" s="6"/>
      <c r="H5" s="6"/>
    </row>
    <row r="6" spans="1:725" ht="16.5" customHeight="1" x14ac:dyDescent="0.2">
      <c r="B6" s="6"/>
      <c r="C6" s="6"/>
      <c r="E6" s="6"/>
      <c r="F6" s="6"/>
      <c r="G6" s="6"/>
      <c r="H6" s="6"/>
    </row>
    <row r="7" spans="1:725" ht="31.5" customHeight="1" x14ac:dyDescent="0.2">
      <c r="A7" s="72" t="s">
        <v>4</v>
      </c>
      <c r="B7" s="73" t="s">
        <v>9</v>
      </c>
      <c r="C7" s="74" t="s">
        <v>72</v>
      </c>
      <c r="D7" s="74"/>
      <c r="E7" s="74" t="s">
        <v>6</v>
      </c>
      <c r="F7" s="75" t="s">
        <v>7</v>
      </c>
      <c r="G7" s="76" t="s">
        <v>31</v>
      </c>
      <c r="H7" s="77" t="s">
        <v>40</v>
      </c>
    </row>
    <row r="8" spans="1:725" s="16" customFormat="1" ht="12.75" x14ac:dyDescent="0.2">
      <c r="A8" s="50" t="s">
        <v>32</v>
      </c>
      <c r="B8" s="51">
        <v>1</v>
      </c>
      <c r="C8" s="61" t="str">
        <f>POLOZKY!C6</f>
        <v>Universální kabelážní systém (UKS)</v>
      </c>
      <c r="D8" s="49"/>
      <c r="E8" s="53"/>
      <c r="F8" s="54"/>
      <c r="G8" s="55"/>
      <c r="H8" s="55"/>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row>
    <row r="9" spans="1:725" s="16" customFormat="1" ht="13.5" customHeight="1" x14ac:dyDescent="0.2">
      <c r="A9" s="63"/>
      <c r="B9" s="64"/>
      <c r="C9" s="64"/>
      <c r="D9" s="65"/>
      <c r="E9" s="65"/>
      <c r="F9" s="66"/>
      <c r="G9" s="67"/>
      <c r="H9" s="67"/>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row>
    <row r="10" spans="1:725" s="16" customFormat="1" ht="13.5" customHeight="1" x14ac:dyDescent="0.2">
      <c r="A10" s="213"/>
      <c r="B10" s="214" t="s">
        <v>8</v>
      </c>
      <c r="C10" s="215"/>
      <c r="D10" s="216" t="str">
        <f>CONCATENATE(B8," ",C8)</f>
        <v>1 Universální kabelážní systém (UKS)</v>
      </c>
      <c r="E10" s="217"/>
      <c r="F10" s="218"/>
      <c r="G10" s="219"/>
      <c r="H10" s="220">
        <f>POLOZKY!H70</f>
        <v>0</v>
      </c>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row>
    <row r="11" spans="1:725" s="16" customFormat="1" ht="13.5" customHeight="1" x14ac:dyDescent="0.2">
      <c r="A11" s="50" t="s">
        <v>32</v>
      </c>
      <c r="B11" s="51">
        <v>2</v>
      </c>
      <c r="C11" s="71" t="str">
        <f>POLOZKY!C71</f>
        <v>Příprava pro ozvučení</v>
      </c>
      <c r="D11" s="62"/>
      <c r="E11" s="62"/>
      <c r="F11" s="68"/>
      <c r="G11" s="69"/>
      <c r="H11" s="6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row>
    <row r="12" spans="1:725" s="16" customFormat="1" ht="12.75" x14ac:dyDescent="0.2">
      <c r="A12" s="56"/>
      <c r="B12" s="52"/>
      <c r="C12" s="52"/>
      <c r="D12" s="59"/>
      <c r="E12" s="59"/>
      <c r="F12" s="57"/>
      <c r="G12" s="58"/>
      <c r="H12" s="58"/>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row>
    <row r="13" spans="1:725" s="16" customFormat="1" ht="13.5" customHeight="1" x14ac:dyDescent="0.2">
      <c r="A13" s="213"/>
      <c r="B13" s="214" t="s">
        <v>8</v>
      </c>
      <c r="C13" s="215"/>
      <c r="D13" s="216" t="str">
        <f>CONCATENATE(B11," ",C11)</f>
        <v>2 Příprava pro ozvučení</v>
      </c>
      <c r="E13" s="217"/>
      <c r="F13" s="218"/>
      <c r="G13" s="219"/>
      <c r="H13" s="220">
        <f>POLOZKY!H82</f>
        <v>0</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c r="WN13" s="40"/>
      <c r="WO13" s="40"/>
      <c r="WP13" s="40"/>
      <c r="WQ13" s="40"/>
      <c r="WR13" s="40"/>
      <c r="WS13" s="40"/>
      <c r="WT13" s="40"/>
      <c r="WU13" s="40"/>
      <c r="WV13" s="40"/>
      <c r="WW13" s="40"/>
      <c r="WX13" s="40"/>
      <c r="WY13" s="40"/>
      <c r="WZ13" s="40"/>
      <c r="XA13" s="40"/>
      <c r="XB13" s="40"/>
      <c r="XC13" s="40"/>
      <c r="XD13" s="40"/>
      <c r="XE13" s="40"/>
      <c r="XF13" s="40"/>
      <c r="XG13" s="40"/>
      <c r="XH13" s="40"/>
      <c r="XI13" s="40"/>
      <c r="XJ13" s="40"/>
      <c r="XK13" s="40"/>
      <c r="XL13" s="40"/>
      <c r="XM13" s="40"/>
      <c r="XN13" s="40"/>
      <c r="XO13" s="40"/>
      <c r="XP13" s="40"/>
      <c r="XQ13" s="40"/>
      <c r="XR13" s="40"/>
      <c r="XS13" s="40"/>
      <c r="XT13" s="40"/>
      <c r="XU13" s="40"/>
      <c r="XV13" s="40"/>
      <c r="XW13" s="40"/>
      <c r="XX13" s="40"/>
      <c r="XY13" s="40"/>
      <c r="XZ13" s="40"/>
      <c r="YA13" s="40"/>
      <c r="YB13" s="40"/>
      <c r="YC13" s="40"/>
      <c r="YD13" s="40"/>
      <c r="YE13" s="40"/>
      <c r="YF13" s="40"/>
      <c r="YG13" s="40"/>
      <c r="YH13" s="40"/>
      <c r="YI13" s="40"/>
      <c r="YJ13" s="40"/>
      <c r="YK13" s="40"/>
      <c r="YL13" s="40"/>
      <c r="YM13" s="40"/>
      <c r="YN13" s="40"/>
      <c r="YO13" s="40"/>
      <c r="YP13" s="40"/>
      <c r="YQ13" s="40"/>
      <c r="YR13" s="40"/>
      <c r="YS13" s="40"/>
      <c r="YT13" s="40"/>
      <c r="YU13" s="40"/>
      <c r="YV13" s="40"/>
      <c r="YW13" s="40"/>
      <c r="YX13" s="40"/>
      <c r="YY13" s="40"/>
      <c r="YZ13" s="40"/>
      <c r="ZA13" s="40"/>
      <c r="ZB13" s="40"/>
      <c r="ZC13" s="40"/>
      <c r="ZD13" s="40"/>
      <c r="ZE13" s="40"/>
      <c r="ZF13" s="40"/>
      <c r="ZG13" s="40"/>
      <c r="ZH13" s="40"/>
      <c r="ZI13" s="40"/>
      <c r="ZJ13" s="40"/>
      <c r="ZK13" s="40"/>
      <c r="ZL13" s="40"/>
      <c r="ZM13" s="40"/>
      <c r="ZN13" s="40"/>
      <c r="ZO13" s="40"/>
      <c r="ZP13" s="40"/>
      <c r="ZQ13" s="40"/>
      <c r="ZR13" s="40"/>
      <c r="ZS13" s="40"/>
      <c r="ZT13" s="40"/>
      <c r="ZU13" s="40"/>
      <c r="ZV13" s="40"/>
      <c r="ZW13" s="40"/>
      <c r="ZX13" s="40"/>
      <c r="ZY13" s="40"/>
      <c r="ZZ13" s="40"/>
      <c r="AAA13" s="40"/>
      <c r="AAB13" s="40"/>
      <c r="AAC13" s="40"/>
      <c r="AAD13" s="40"/>
      <c r="AAE13" s="40"/>
      <c r="AAF13" s="40"/>
      <c r="AAG13" s="40"/>
      <c r="AAH13" s="40"/>
      <c r="AAI13" s="40"/>
      <c r="AAJ13" s="40"/>
      <c r="AAK13" s="40"/>
      <c r="AAL13" s="40"/>
      <c r="AAM13" s="40"/>
      <c r="AAN13" s="40"/>
      <c r="AAO13" s="40"/>
      <c r="AAP13" s="40"/>
      <c r="AAQ13" s="40"/>
      <c r="AAR13" s="40"/>
      <c r="AAS13" s="40"/>
      <c r="AAT13" s="40"/>
      <c r="AAU13" s="40"/>
      <c r="AAV13" s="40"/>
      <c r="AAW13" s="40"/>
    </row>
    <row r="14" spans="1:725" s="16" customFormat="1" ht="13.5" customHeight="1" x14ac:dyDescent="0.2">
      <c r="A14" s="60" t="s">
        <v>32</v>
      </c>
      <c r="B14" s="61">
        <v>3</v>
      </c>
      <c r="C14" s="61" t="s">
        <v>158</v>
      </c>
      <c r="D14" s="62"/>
      <c r="E14" s="62"/>
      <c r="F14" s="68"/>
      <c r="G14" s="69"/>
      <c r="H14" s="69"/>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row>
    <row r="15" spans="1:725" s="16" customFormat="1" ht="13.5" customHeight="1" x14ac:dyDescent="0.2">
      <c r="A15" s="56"/>
      <c r="B15" s="52"/>
      <c r="C15" s="52"/>
      <c r="D15" s="59"/>
      <c r="E15" s="59"/>
      <c r="F15" s="57"/>
      <c r="G15" s="58"/>
      <c r="H15" s="58"/>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40"/>
      <c r="QE15" s="40"/>
      <c r="QF15" s="40"/>
      <c r="QG15" s="40"/>
      <c r="QH15" s="40"/>
      <c r="QI15" s="40"/>
      <c r="QJ15" s="40"/>
      <c r="QK15" s="40"/>
      <c r="QL15" s="40"/>
      <c r="QM15" s="40"/>
      <c r="QN15" s="40"/>
      <c r="QO15" s="40"/>
      <c r="QP15" s="40"/>
      <c r="QQ15" s="40"/>
      <c r="QR15" s="40"/>
      <c r="QS15" s="40"/>
      <c r="QT15" s="40"/>
      <c r="QU15" s="40"/>
      <c r="QV15" s="40"/>
      <c r="QW15" s="40"/>
      <c r="QX15" s="40"/>
      <c r="QY15" s="40"/>
      <c r="QZ15" s="40"/>
      <c r="RA15" s="40"/>
      <c r="RB15" s="40"/>
      <c r="RC15" s="40"/>
      <c r="RD15" s="40"/>
      <c r="RE15" s="40"/>
      <c r="RF15" s="40"/>
      <c r="RG15" s="40"/>
      <c r="RH15" s="40"/>
      <c r="RI15" s="40"/>
      <c r="RJ15" s="40"/>
      <c r="RK15" s="40"/>
      <c r="RL15" s="40"/>
      <c r="RM15" s="40"/>
      <c r="RN15" s="40"/>
      <c r="RO15" s="40"/>
      <c r="RP15" s="40"/>
      <c r="RQ15" s="40"/>
      <c r="RR15" s="40"/>
      <c r="RS15" s="40"/>
      <c r="RT15" s="40"/>
      <c r="RU15" s="40"/>
      <c r="RV15" s="40"/>
      <c r="RW15" s="40"/>
      <c r="RX15" s="40"/>
      <c r="RY15" s="40"/>
      <c r="RZ15" s="40"/>
      <c r="SA15" s="40"/>
      <c r="SB15" s="40"/>
      <c r="SC15" s="40"/>
      <c r="SD15" s="40"/>
      <c r="SE15" s="40"/>
      <c r="SF15" s="40"/>
      <c r="SG15" s="40"/>
      <c r="SH15" s="40"/>
      <c r="SI15" s="40"/>
      <c r="SJ15" s="40"/>
      <c r="SK15" s="40"/>
      <c r="SL15" s="40"/>
      <c r="SM15" s="40"/>
      <c r="SN15" s="40"/>
      <c r="SO15" s="40"/>
      <c r="SP15" s="40"/>
      <c r="SQ15" s="40"/>
      <c r="SR15" s="40"/>
      <c r="SS15" s="40"/>
      <c r="ST15" s="40"/>
      <c r="SU15" s="40"/>
      <c r="SV15" s="40"/>
      <c r="SW15" s="40"/>
      <c r="SX15" s="40"/>
      <c r="SY15" s="40"/>
      <c r="SZ15" s="40"/>
      <c r="TA15" s="40"/>
      <c r="TB15" s="40"/>
      <c r="TC15" s="40"/>
      <c r="TD15" s="40"/>
      <c r="TE15" s="40"/>
      <c r="TF15" s="40"/>
      <c r="TG15" s="40"/>
      <c r="TH15" s="40"/>
      <c r="TI15" s="40"/>
      <c r="TJ15" s="40"/>
      <c r="TK15" s="40"/>
      <c r="TL15" s="40"/>
      <c r="TM15" s="40"/>
      <c r="TN15" s="40"/>
      <c r="TO15" s="40"/>
      <c r="TP15" s="40"/>
      <c r="TQ15" s="40"/>
      <c r="TR15" s="40"/>
      <c r="TS15" s="40"/>
      <c r="TT15" s="40"/>
      <c r="TU15" s="40"/>
      <c r="TV15" s="40"/>
      <c r="TW15" s="40"/>
      <c r="TX15" s="40"/>
      <c r="TY15" s="40"/>
      <c r="TZ15" s="40"/>
      <c r="UA15" s="40"/>
      <c r="UB15" s="40"/>
      <c r="UC15" s="40"/>
      <c r="UD15" s="40"/>
      <c r="UE15" s="40"/>
      <c r="UF15" s="40"/>
      <c r="UG15" s="40"/>
      <c r="UH15" s="40"/>
      <c r="UI15" s="40"/>
      <c r="UJ15" s="40"/>
      <c r="UK15" s="40"/>
      <c r="UL15" s="40"/>
      <c r="UM15" s="40"/>
      <c r="UN15" s="40"/>
      <c r="UO15" s="40"/>
      <c r="UP15" s="40"/>
      <c r="UQ15" s="40"/>
      <c r="UR15" s="40"/>
      <c r="US15" s="40"/>
      <c r="UT15" s="40"/>
      <c r="UU15" s="40"/>
      <c r="UV15" s="40"/>
      <c r="UW15" s="40"/>
      <c r="UX15" s="40"/>
      <c r="UY15" s="40"/>
      <c r="UZ15" s="40"/>
      <c r="VA15" s="40"/>
      <c r="VB15" s="40"/>
      <c r="VC15" s="40"/>
      <c r="VD15" s="40"/>
      <c r="VE15" s="40"/>
      <c r="VF15" s="40"/>
      <c r="VG15" s="40"/>
      <c r="VH15" s="40"/>
      <c r="VI15" s="40"/>
      <c r="VJ15" s="40"/>
      <c r="VK15" s="40"/>
      <c r="VL15" s="40"/>
      <c r="VM15" s="40"/>
      <c r="VN15" s="40"/>
      <c r="VO15" s="40"/>
      <c r="VP15" s="40"/>
      <c r="VQ15" s="40"/>
      <c r="VR15" s="40"/>
      <c r="VS15" s="40"/>
      <c r="VT15" s="40"/>
      <c r="VU15" s="40"/>
      <c r="VV15" s="40"/>
      <c r="VW15" s="40"/>
      <c r="VX15" s="40"/>
      <c r="VY15" s="40"/>
      <c r="VZ15" s="40"/>
      <c r="WA15" s="40"/>
      <c r="WB15" s="40"/>
      <c r="WC15" s="40"/>
      <c r="WD15" s="40"/>
      <c r="WE15" s="40"/>
      <c r="WF15" s="40"/>
      <c r="WG15" s="40"/>
      <c r="WH15" s="40"/>
      <c r="WI15" s="40"/>
      <c r="WJ15" s="40"/>
      <c r="WK15" s="40"/>
      <c r="WL15" s="40"/>
      <c r="WM15" s="40"/>
      <c r="WN15" s="40"/>
      <c r="WO15" s="40"/>
      <c r="WP15" s="40"/>
      <c r="WQ15" s="40"/>
      <c r="WR15" s="40"/>
      <c r="WS15" s="40"/>
      <c r="WT15" s="40"/>
      <c r="WU15" s="40"/>
      <c r="WV15" s="40"/>
      <c r="WW15" s="40"/>
      <c r="WX15" s="40"/>
      <c r="WY15" s="40"/>
      <c r="WZ15" s="40"/>
      <c r="XA15" s="40"/>
      <c r="XB15" s="40"/>
      <c r="XC15" s="40"/>
      <c r="XD15" s="40"/>
      <c r="XE15" s="40"/>
      <c r="XF15" s="40"/>
      <c r="XG15" s="40"/>
      <c r="XH15" s="40"/>
      <c r="XI15" s="40"/>
      <c r="XJ15" s="40"/>
      <c r="XK15" s="40"/>
      <c r="XL15" s="40"/>
      <c r="XM15" s="40"/>
      <c r="XN15" s="40"/>
      <c r="XO15" s="40"/>
      <c r="XP15" s="40"/>
      <c r="XQ15" s="40"/>
      <c r="XR15" s="40"/>
      <c r="XS15" s="40"/>
      <c r="XT15" s="40"/>
      <c r="XU15" s="40"/>
      <c r="XV15" s="40"/>
      <c r="XW15" s="40"/>
      <c r="XX15" s="40"/>
      <c r="XY15" s="40"/>
      <c r="XZ15" s="40"/>
      <c r="YA15" s="40"/>
      <c r="YB15" s="40"/>
      <c r="YC15" s="40"/>
      <c r="YD15" s="40"/>
      <c r="YE15" s="40"/>
      <c r="YF15" s="40"/>
      <c r="YG15" s="40"/>
      <c r="YH15" s="40"/>
      <c r="YI15" s="40"/>
      <c r="YJ15" s="40"/>
      <c r="YK15" s="40"/>
      <c r="YL15" s="40"/>
      <c r="YM15" s="40"/>
      <c r="YN15" s="40"/>
      <c r="YO15" s="40"/>
      <c r="YP15" s="40"/>
      <c r="YQ15" s="40"/>
      <c r="YR15" s="40"/>
      <c r="YS15" s="40"/>
      <c r="YT15" s="40"/>
      <c r="YU15" s="40"/>
      <c r="YV15" s="40"/>
      <c r="YW15" s="40"/>
      <c r="YX15" s="40"/>
      <c r="YY15" s="40"/>
      <c r="YZ15" s="40"/>
      <c r="ZA15" s="40"/>
      <c r="ZB15" s="40"/>
      <c r="ZC15" s="40"/>
      <c r="ZD15" s="40"/>
      <c r="ZE15" s="40"/>
      <c r="ZF15" s="40"/>
      <c r="ZG15" s="40"/>
      <c r="ZH15" s="40"/>
      <c r="ZI15" s="40"/>
      <c r="ZJ15" s="40"/>
      <c r="ZK15" s="40"/>
      <c r="ZL15" s="40"/>
      <c r="ZM15" s="40"/>
      <c r="ZN15" s="40"/>
      <c r="ZO15" s="40"/>
      <c r="ZP15" s="40"/>
      <c r="ZQ15" s="40"/>
      <c r="ZR15" s="40"/>
      <c r="ZS15" s="40"/>
      <c r="ZT15" s="40"/>
      <c r="ZU15" s="40"/>
      <c r="ZV15" s="40"/>
      <c r="ZW15" s="40"/>
      <c r="ZX15" s="40"/>
      <c r="ZY15" s="40"/>
      <c r="ZZ15" s="40"/>
      <c r="AAA15" s="40"/>
      <c r="AAB15" s="40"/>
      <c r="AAC15" s="40"/>
      <c r="AAD15" s="40"/>
      <c r="AAE15" s="40"/>
      <c r="AAF15" s="40"/>
      <c r="AAG15" s="40"/>
      <c r="AAH15" s="40"/>
      <c r="AAI15" s="40"/>
      <c r="AAJ15" s="40"/>
      <c r="AAK15" s="40"/>
      <c r="AAL15" s="40"/>
      <c r="AAM15" s="40"/>
      <c r="AAN15" s="40"/>
      <c r="AAO15" s="40"/>
      <c r="AAP15" s="40"/>
      <c r="AAQ15" s="40"/>
      <c r="AAR15" s="40"/>
      <c r="AAS15" s="40"/>
      <c r="AAT15" s="40"/>
      <c r="AAU15" s="40"/>
      <c r="AAV15" s="40"/>
      <c r="AAW15" s="40"/>
    </row>
    <row r="16" spans="1:725" s="16" customFormat="1" ht="13.5" customHeight="1" x14ac:dyDescent="0.2">
      <c r="A16" s="213"/>
      <c r="B16" s="214" t="s">
        <v>8</v>
      </c>
      <c r="C16" s="215"/>
      <c r="D16" s="216" t="str">
        <f>CONCATENATE(B14," ",C14)</f>
        <v>3 PZTS+EPS+EKV</v>
      </c>
      <c r="E16" s="217"/>
      <c r="F16" s="218"/>
      <c r="G16" s="219"/>
      <c r="H16" s="220">
        <f>POLOZKY!H133</f>
        <v>0</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40"/>
      <c r="QE16" s="40"/>
      <c r="QF16" s="40"/>
      <c r="QG16" s="40"/>
      <c r="QH16" s="40"/>
      <c r="QI16" s="40"/>
      <c r="QJ16" s="40"/>
      <c r="QK16" s="40"/>
      <c r="QL16" s="40"/>
      <c r="QM16" s="40"/>
      <c r="QN16" s="40"/>
      <c r="QO16" s="40"/>
      <c r="QP16" s="40"/>
      <c r="QQ16" s="40"/>
      <c r="QR16" s="40"/>
      <c r="QS16" s="40"/>
      <c r="QT16" s="40"/>
      <c r="QU16" s="40"/>
      <c r="QV16" s="40"/>
      <c r="QW16" s="40"/>
      <c r="QX16" s="40"/>
      <c r="QY16" s="40"/>
      <c r="QZ16" s="40"/>
      <c r="RA16" s="40"/>
      <c r="RB16" s="40"/>
      <c r="RC16" s="40"/>
      <c r="RD16" s="40"/>
      <c r="RE16" s="40"/>
      <c r="RF16" s="40"/>
      <c r="RG16" s="40"/>
      <c r="RH16" s="40"/>
      <c r="RI16" s="40"/>
      <c r="RJ16" s="40"/>
      <c r="RK16" s="40"/>
      <c r="RL16" s="40"/>
      <c r="RM16" s="40"/>
      <c r="RN16" s="40"/>
      <c r="RO16" s="40"/>
      <c r="RP16" s="40"/>
      <c r="RQ16" s="40"/>
      <c r="RR16" s="40"/>
      <c r="RS16" s="40"/>
      <c r="RT16" s="40"/>
      <c r="RU16" s="40"/>
      <c r="RV16" s="40"/>
      <c r="RW16" s="40"/>
      <c r="RX16" s="40"/>
      <c r="RY16" s="40"/>
      <c r="RZ16" s="40"/>
      <c r="SA16" s="40"/>
      <c r="SB16" s="40"/>
      <c r="SC16" s="40"/>
      <c r="SD16" s="40"/>
      <c r="SE16" s="40"/>
      <c r="SF16" s="40"/>
      <c r="SG16" s="40"/>
      <c r="SH16" s="40"/>
      <c r="SI16" s="40"/>
      <c r="SJ16" s="40"/>
      <c r="SK16" s="40"/>
      <c r="SL16" s="40"/>
      <c r="SM16" s="40"/>
      <c r="SN16" s="40"/>
      <c r="SO16" s="40"/>
      <c r="SP16" s="40"/>
      <c r="SQ16" s="40"/>
      <c r="SR16" s="40"/>
      <c r="SS16" s="40"/>
      <c r="ST16" s="40"/>
      <c r="SU16" s="40"/>
      <c r="SV16" s="40"/>
      <c r="SW16" s="40"/>
      <c r="SX16" s="40"/>
      <c r="SY16" s="40"/>
      <c r="SZ16" s="40"/>
      <c r="TA16" s="40"/>
      <c r="TB16" s="40"/>
      <c r="TC16" s="40"/>
      <c r="TD16" s="40"/>
      <c r="TE16" s="40"/>
      <c r="TF16" s="40"/>
      <c r="TG16" s="40"/>
      <c r="TH16" s="40"/>
      <c r="TI16" s="40"/>
      <c r="TJ16" s="40"/>
      <c r="TK16" s="40"/>
      <c r="TL16" s="40"/>
      <c r="TM16" s="40"/>
      <c r="TN16" s="40"/>
      <c r="TO16" s="40"/>
      <c r="TP16" s="40"/>
      <c r="TQ16" s="40"/>
      <c r="TR16" s="40"/>
      <c r="TS16" s="40"/>
      <c r="TT16" s="40"/>
      <c r="TU16" s="40"/>
      <c r="TV16" s="40"/>
      <c r="TW16" s="40"/>
      <c r="TX16" s="40"/>
      <c r="TY16" s="40"/>
      <c r="TZ16" s="40"/>
      <c r="UA16" s="40"/>
      <c r="UB16" s="40"/>
      <c r="UC16" s="40"/>
      <c r="UD16" s="40"/>
      <c r="UE16" s="40"/>
      <c r="UF16" s="40"/>
      <c r="UG16" s="40"/>
      <c r="UH16" s="40"/>
      <c r="UI16" s="40"/>
      <c r="UJ16" s="40"/>
      <c r="UK16" s="40"/>
      <c r="UL16" s="40"/>
      <c r="UM16" s="40"/>
      <c r="UN16" s="40"/>
      <c r="UO16" s="40"/>
      <c r="UP16" s="40"/>
      <c r="UQ16" s="40"/>
      <c r="UR16" s="40"/>
      <c r="US16" s="40"/>
      <c r="UT16" s="40"/>
      <c r="UU16" s="40"/>
      <c r="UV16" s="40"/>
      <c r="UW16" s="40"/>
      <c r="UX16" s="40"/>
      <c r="UY16" s="40"/>
      <c r="UZ16" s="40"/>
      <c r="VA16" s="40"/>
      <c r="VB16" s="40"/>
      <c r="VC16" s="40"/>
      <c r="VD16" s="40"/>
      <c r="VE16" s="40"/>
      <c r="VF16" s="40"/>
      <c r="VG16" s="40"/>
      <c r="VH16" s="40"/>
      <c r="VI16" s="40"/>
      <c r="VJ16" s="40"/>
      <c r="VK16" s="40"/>
      <c r="VL16" s="40"/>
      <c r="VM16" s="40"/>
      <c r="VN16" s="40"/>
      <c r="VO16" s="40"/>
      <c r="VP16" s="40"/>
      <c r="VQ16" s="40"/>
      <c r="VR16" s="40"/>
      <c r="VS16" s="40"/>
      <c r="VT16" s="40"/>
      <c r="VU16" s="40"/>
      <c r="VV16" s="40"/>
      <c r="VW16" s="40"/>
      <c r="VX16" s="40"/>
      <c r="VY16" s="40"/>
      <c r="VZ16" s="40"/>
      <c r="WA16" s="40"/>
      <c r="WB16" s="40"/>
      <c r="WC16" s="40"/>
      <c r="WD16" s="40"/>
      <c r="WE16" s="40"/>
      <c r="WF16" s="40"/>
      <c r="WG16" s="40"/>
      <c r="WH16" s="40"/>
      <c r="WI16" s="40"/>
      <c r="WJ16" s="40"/>
      <c r="WK16" s="40"/>
      <c r="WL16" s="40"/>
      <c r="WM16" s="40"/>
      <c r="WN16" s="40"/>
      <c r="WO16" s="40"/>
      <c r="WP16" s="40"/>
      <c r="WQ16" s="40"/>
      <c r="WR16" s="40"/>
      <c r="WS16" s="40"/>
      <c r="WT16" s="40"/>
      <c r="WU16" s="40"/>
      <c r="WV16" s="40"/>
      <c r="WW16" s="40"/>
      <c r="WX16" s="40"/>
      <c r="WY16" s="40"/>
      <c r="WZ16" s="40"/>
      <c r="XA16" s="40"/>
      <c r="XB16" s="40"/>
      <c r="XC16" s="40"/>
      <c r="XD16" s="40"/>
      <c r="XE16" s="40"/>
      <c r="XF16" s="40"/>
      <c r="XG16" s="40"/>
      <c r="XH16" s="40"/>
      <c r="XI16" s="40"/>
      <c r="XJ16" s="40"/>
      <c r="XK16" s="40"/>
      <c r="XL16" s="40"/>
      <c r="XM16" s="40"/>
      <c r="XN16" s="40"/>
      <c r="XO16" s="40"/>
      <c r="XP16" s="40"/>
      <c r="XQ16" s="40"/>
      <c r="XR16" s="40"/>
      <c r="XS16" s="40"/>
      <c r="XT16" s="40"/>
      <c r="XU16" s="40"/>
      <c r="XV16" s="40"/>
      <c r="XW16" s="40"/>
      <c r="XX16" s="40"/>
      <c r="XY16" s="40"/>
      <c r="XZ16" s="40"/>
      <c r="YA16" s="40"/>
      <c r="YB16" s="40"/>
      <c r="YC16" s="40"/>
      <c r="YD16" s="40"/>
      <c r="YE16" s="40"/>
      <c r="YF16" s="40"/>
      <c r="YG16" s="40"/>
      <c r="YH16" s="40"/>
      <c r="YI16" s="40"/>
      <c r="YJ16" s="40"/>
      <c r="YK16" s="40"/>
      <c r="YL16" s="40"/>
      <c r="YM16" s="40"/>
      <c r="YN16" s="40"/>
      <c r="YO16" s="40"/>
      <c r="YP16" s="40"/>
      <c r="YQ16" s="40"/>
      <c r="YR16" s="40"/>
      <c r="YS16" s="40"/>
      <c r="YT16" s="40"/>
      <c r="YU16" s="40"/>
      <c r="YV16" s="40"/>
      <c r="YW16" s="40"/>
      <c r="YX16" s="40"/>
      <c r="YY16" s="40"/>
      <c r="YZ16" s="40"/>
      <c r="ZA16" s="40"/>
      <c r="ZB16" s="40"/>
      <c r="ZC16" s="40"/>
      <c r="ZD16" s="40"/>
      <c r="ZE16" s="40"/>
      <c r="ZF16" s="40"/>
      <c r="ZG16" s="40"/>
      <c r="ZH16" s="40"/>
      <c r="ZI16" s="40"/>
      <c r="ZJ16" s="40"/>
      <c r="ZK16" s="40"/>
      <c r="ZL16" s="40"/>
      <c r="ZM16" s="40"/>
      <c r="ZN16" s="40"/>
      <c r="ZO16" s="40"/>
      <c r="ZP16" s="40"/>
      <c r="ZQ16" s="40"/>
      <c r="ZR16" s="40"/>
      <c r="ZS16" s="40"/>
      <c r="ZT16" s="40"/>
      <c r="ZU16" s="40"/>
      <c r="ZV16" s="40"/>
      <c r="ZW16" s="40"/>
      <c r="ZX16" s="40"/>
      <c r="ZY16" s="40"/>
      <c r="ZZ16" s="40"/>
      <c r="AAA16" s="40"/>
      <c r="AAB16" s="40"/>
      <c r="AAC16" s="40"/>
      <c r="AAD16" s="40"/>
      <c r="AAE16" s="40"/>
      <c r="AAF16" s="40"/>
      <c r="AAG16" s="40"/>
      <c r="AAH16" s="40"/>
      <c r="AAI16" s="40"/>
      <c r="AAJ16" s="40"/>
      <c r="AAK16" s="40"/>
      <c r="AAL16" s="40"/>
      <c r="AAM16" s="40"/>
      <c r="AAN16" s="40"/>
      <c r="AAO16" s="40"/>
      <c r="AAP16" s="40"/>
      <c r="AAQ16" s="40"/>
      <c r="AAR16" s="40"/>
      <c r="AAS16" s="40"/>
      <c r="AAT16" s="40"/>
      <c r="AAU16" s="40"/>
      <c r="AAV16" s="40"/>
      <c r="AAW16" s="40"/>
    </row>
    <row r="17" spans="1:725" s="16" customFormat="1" ht="13.5" customHeight="1" x14ac:dyDescent="0.2">
      <c r="A17" s="60" t="s">
        <v>32</v>
      </c>
      <c r="B17" s="61">
        <v>4</v>
      </c>
      <c r="C17" s="61" t="str">
        <f>POLOZKY!C134</f>
        <v>Ostatní</v>
      </c>
      <c r="D17" s="62"/>
      <c r="E17" s="62"/>
      <c r="F17" s="68"/>
      <c r="G17" s="69"/>
      <c r="H17" s="6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row>
    <row r="18" spans="1:725" s="16" customFormat="1" ht="13.5" customHeight="1" x14ac:dyDescent="0.2">
      <c r="A18" s="56"/>
      <c r="B18" s="52"/>
      <c r="C18" s="52"/>
      <c r="D18" s="59"/>
      <c r="E18" s="59"/>
      <c r="F18" s="57"/>
      <c r="G18" s="58"/>
      <c r="H18" s="58"/>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c r="IQ18" s="40"/>
      <c r="IR18" s="40"/>
      <c r="IS18" s="40"/>
      <c r="IT18" s="40"/>
      <c r="IU18" s="40"/>
      <c r="IV18" s="40"/>
      <c r="IW18" s="40"/>
      <c r="IX18" s="40"/>
      <c r="IY18" s="40"/>
      <c r="IZ18" s="40"/>
      <c r="JA18" s="40"/>
      <c r="JB18" s="40"/>
      <c r="JC18" s="40"/>
      <c r="JD18" s="40"/>
      <c r="JE18" s="40"/>
      <c r="JF18" s="40"/>
      <c r="JG18" s="40"/>
      <c r="JH18" s="40"/>
      <c r="JI18" s="40"/>
      <c r="JJ18" s="40"/>
      <c r="JK18" s="40"/>
      <c r="JL18" s="40"/>
      <c r="JM18" s="40"/>
      <c r="JN18" s="40"/>
      <c r="JO18" s="40"/>
      <c r="JP18" s="40"/>
      <c r="JQ18" s="40"/>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40"/>
      <c r="NI18" s="40"/>
      <c r="NJ18" s="40"/>
      <c r="NK18" s="40"/>
      <c r="NL18" s="40"/>
      <c r="NM18" s="40"/>
      <c r="NN18" s="40"/>
      <c r="NO18" s="40"/>
      <c r="NP18" s="40"/>
      <c r="NQ18" s="40"/>
      <c r="NR18" s="40"/>
      <c r="NS18" s="40"/>
      <c r="NT18" s="40"/>
      <c r="NU18" s="40"/>
      <c r="NV18" s="40"/>
      <c r="NW18" s="40"/>
      <c r="NX18" s="40"/>
      <c r="NY18" s="40"/>
      <c r="NZ18" s="40"/>
      <c r="OA18" s="40"/>
      <c r="OB18" s="40"/>
      <c r="OC18" s="40"/>
      <c r="OD18" s="40"/>
      <c r="OE18" s="40"/>
      <c r="OF18" s="40"/>
      <c r="OG18" s="40"/>
      <c r="OH18" s="40"/>
      <c r="OI18" s="40"/>
      <c r="OJ18" s="40"/>
      <c r="OK18" s="40"/>
      <c r="OL18" s="40"/>
      <c r="OM18" s="40"/>
      <c r="ON18" s="40"/>
      <c r="OO18" s="40"/>
      <c r="OP18" s="40"/>
      <c r="OQ18" s="40"/>
      <c r="OR18" s="40"/>
      <c r="OS18" s="40"/>
      <c r="OT18" s="40"/>
      <c r="OU18" s="40"/>
      <c r="OV18" s="40"/>
      <c r="OW18" s="40"/>
      <c r="OX18" s="40"/>
      <c r="OY18" s="40"/>
      <c r="OZ18" s="40"/>
      <c r="PA18" s="40"/>
      <c r="PB18" s="40"/>
      <c r="PC18" s="40"/>
      <c r="PD18" s="40"/>
      <c r="PE18" s="40"/>
      <c r="PF18" s="40"/>
      <c r="PG18" s="40"/>
      <c r="PH18" s="40"/>
      <c r="PI18" s="40"/>
      <c r="PJ18" s="40"/>
      <c r="PK18" s="40"/>
      <c r="PL18" s="40"/>
      <c r="PM18" s="40"/>
      <c r="PN18" s="40"/>
      <c r="PO18" s="40"/>
      <c r="PP18" s="40"/>
      <c r="PQ18" s="40"/>
      <c r="PR18" s="40"/>
      <c r="PS18" s="40"/>
      <c r="PT18" s="40"/>
      <c r="PU18" s="40"/>
      <c r="PV18" s="40"/>
      <c r="PW18" s="40"/>
      <c r="PX18" s="40"/>
      <c r="PY18" s="40"/>
      <c r="PZ18" s="40"/>
      <c r="QA18" s="40"/>
      <c r="QB18" s="40"/>
      <c r="QC18" s="40"/>
      <c r="QD18" s="40"/>
      <c r="QE18" s="40"/>
      <c r="QF18" s="40"/>
      <c r="QG18" s="40"/>
      <c r="QH18" s="40"/>
      <c r="QI18" s="40"/>
      <c r="QJ18" s="40"/>
      <c r="QK18" s="40"/>
      <c r="QL18" s="40"/>
      <c r="QM18" s="40"/>
      <c r="QN18" s="40"/>
      <c r="QO18" s="40"/>
      <c r="QP18" s="40"/>
      <c r="QQ18" s="40"/>
      <c r="QR18" s="40"/>
      <c r="QS18" s="40"/>
      <c r="QT18" s="40"/>
      <c r="QU18" s="40"/>
      <c r="QV18" s="40"/>
      <c r="QW18" s="40"/>
      <c r="QX18" s="40"/>
      <c r="QY18" s="40"/>
      <c r="QZ18" s="40"/>
      <c r="RA18" s="40"/>
      <c r="RB18" s="40"/>
      <c r="RC18" s="40"/>
      <c r="RD18" s="40"/>
      <c r="RE18" s="40"/>
      <c r="RF18" s="40"/>
      <c r="RG18" s="40"/>
      <c r="RH18" s="40"/>
      <c r="RI18" s="40"/>
      <c r="RJ18" s="40"/>
      <c r="RK18" s="40"/>
      <c r="RL18" s="40"/>
      <c r="RM18" s="40"/>
      <c r="RN18" s="40"/>
      <c r="RO18" s="40"/>
      <c r="RP18" s="40"/>
      <c r="RQ18" s="40"/>
      <c r="RR18" s="40"/>
      <c r="RS18" s="40"/>
      <c r="RT18" s="40"/>
      <c r="RU18" s="40"/>
      <c r="RV18" s="40"/>
      <c r="RW18" s="40"/>
      <c r="RX18" s="40"/>
      <c r="RY18" s="40"/>
      <c r="RZ18" s="40"/>
      <c r="SA18" s="40"/>
      <c r="SB18" s="40"/>
      <c r="SC18" s="40"/>
      <c r="SD18" s="40"/>
      <c r="SE18" s="40"/>
      <c r="SF18" s="40"/>
      <c r="SG18" s="40"/>
      <c r="SH18" s="40"/>
      <c r="SI18" s="40"/>
      <c r="SJ18" s="40"/>
      <c r="SK18" s="40"/>
      <c r="SL18" s="40"/>
      <c r="SM18" s="40"/>
      <c r="SN18" s="40"/>
      <c r="SO18" s="40"/>
      <c r="SP18" s="40"/>
      <c r="SQ18" s="40"/>
      <c r="SR18" s="40"/>
      <c r="SS18" s="40"/>
      <c r="ST18" s="40"/>
      <c r="SU18" s="40"/>
      <c r="SV18" s="40"/>
      <c r="SW18" s="40"/>
      <c r="SX18" s="40"/>
      <c r="SY18" s="40"/>
      <c r="SZ18" s="40"/>
      <c r="TA18" s="40"/>
      <c r="TB18" s="40"/>
      <c r="TC18" s="40"/>
      <c r="TD18" s="40"/>
      <c r="TE18" s="40"/>
      <c r="TF18" s="40"/>
      <c r="TG18" s="40"/>
      <c r="TH18" s="40"/>
      <c r="TI18" s="40"/>
      <c r="TJ18" s="40"/>
      <c r="TK18" s="40"/>
      <c r="TL18" s="40"/>
      <c r="TM18" s="40"/>
      <c r="TN18" s="40"/>
      <c r="TO18" s="40"/>
      <c r="TP18" s="40"/>
      <c r="TQ18" s="40"/>
      <c r="TR18" s="40"/>
      <c r="TS18" s="40"/>
      <c r="TT18" s="40"/>
      <c r="TU18" s="40"/>
      <c r="TV18" s="40"/>
      <c r="TW18" s="40"/>
      <c r="TX18" s="40"/>
      <c r="TY18" s="40"/>
      <c r="TZ18" s="40"/>
      <c r="UA18" s="40"/>
      <c r="UB18" s="40"/>
      <c r="UC18" s="40"/>
      <c r="UD18" s="40"/>
      <c r="UE18" s="40"/>
      <c r="UF18" s="40"/>
      <c r="UG18" s="40"/>
      <c r="UH18" s="40"/>
      <c r="UI18" s="40"/>
      <c r="UJ18" s="40"/>
      <c r="UK18" s="40"/>
      <c r="UL18" s="40"/>
      <c r="UM18" s="40"/>
      <c r="UN18" s="40"/>
      <c r="UO18" s="40"/>
      <c r="UP18" s="40"/>
      <c r="UQ18" s="40"/>
      <c r="UR18" s="40"/>
      <c r="US18" s="40"/>
      <c r="UT18" s="40"/>
      <c r="UU18" s="40"/>
      <c r="UV18" s="40"/>
      <c r="UW18" s="40"/>
      <c r="UX18" s="40"/>
      <c r="UY18" s="40"/>
      <c r="UZ18" s="40"/>
      <c r="VA18" s="40"/>
      <c r="VB18" s="40"/>
      <c r="VC18" s="40"/>
      <c r="VD18" s="40"/>
      <c r="VE18" s="40"/>
      <c r="VF18" s="40"/>
      <c r="VG18" s="40"/>
      <c r="VH18" s="40"/>
      <c r="VI18" s="40"/>
      <c r="VJ18" s="40"/>
      <c r="VK18" s="40"/>
      <c r="VL18" s="40"/>
      <c r="VM18" s="40"/>
      <c r="VN18" s="40"/>
      <c r="VO18" s="40"/>
      <c r="VP18" s="40"/>
      <c r="VQ18" s="40"/>
      <c r="VR18" s="40"/>
      <c r="VS18" s="40"/>
      <c r="VT18" s="40"/>
      <c r="VU18" s="40"/>
      <c r="VV18" s="40"/>
      <c r="VW18" s="40"/>
      <c r="VX18" s="40"/>
      <c r="VY18" s="40"/>
      <c r="VZ18" s="40"/>
      <c r="WA18" s="40"/>
      <c r="WB18" s="40"/>
      <c r="WC18" s="40"/>
      <c r="WD18" s="40"/>
      <c r="WE18" s="40"/>
      <c r="WF18" s="40"/>
      <c r="WG18" s="40"/>
      <c r="WH18" s="40"/>
      <c r="WI18" s="40"/>
      <c r="WJ18" s="40"/>
      <c r="WK18" s="40"/>
      <c r="WL18" s="40"/>
      <c r="WM18" s="40"/>
      <c r="WN18" s="40"/>
      <c r="WO18" s="40"/>
      <c r="WP18" s="40"/>
      <c r="WQ18" s="40"/>
      <c r="WR18" s="40"/>
      <c r="WS18" s="40"/>
      <c r="WT18" s="40"/>
      <c r="WU18" s="40"/>
      <c r="WV18" s="40"/>
      <c r="WW18" s="40"/>
      <c r="WX18" s="40"/>
      <c r="WY18" s="40"/>
      <c r="WZ18" s="40"/>
      <c r="XA18" s="40"/>
      <c r="XB18" s="40"/>
      <c r="XC18" s="40"/>
      <c r="XD18" s="40"/>
      <c r="XE18" s="40"/>
      <c r="XF18" s="40"/>
      <c r="XG18" s="40"/>
      <c r="XH18" s="40"/>
      <c r="XI18" s="40"/>
      <c r="XJ18" s="40"/>
      <c r="XK18" s="40"/>
      <c r="XL18" s="40"/>
      <c r="XM18" s="40"/>
      <c r="XN18" s="40"/>
      <c r="XO18" s="40"/>
      <c r="XP18" s="40"/>
      <c r="XQ18" s="40"/>
      <c r="XR18" s="40"/>
      <c r="XS18" s="40"/>
      <c r="XT18" s="40"/>
      <c r="XU18" s="40"/>
      <c r="XV18" s="40"/>
      <c r="XW18" s="40"/>
      <c r="XX18" s="40"/>
      <c r="XY18" s="40"/>
      <c r="XZ18" s="40"/>
      <c r="YA18" s="40"/>
      <c r="YB18" s="40"/>
      <c r="YC18" s="40"/>
      <c r="YD18" s="40"/>
      <c r="YE18" s="40"/>
      <c r="YF18" s="40"/>
      <c r="YG18" s="40"/>
      <c r="YH18" s="40"/>
      <c r="YI18" s="40"/>
      <c r="YJ18" s="40"/>
      <c r="YK18" s="40"/>
      <c r="YL18" s="40"/>
      <c r="YM18" s="40"/>
      <c r="YN18" s="40"/>
      <c r="YO18" s="40"/>
      <c r="YP18" s="40"/>
      <c r="YQ18" s="40"/>
      <c r="YR18" s="40"/>
      <c r="YS18" s="40"/>
      <c r="YT18" s="40"/>
      <c r="YU18" s="40"/>
      <c r="YV18" s="40"/>
      <c r="YW18" s="40"/>
      <c r="YX18" s="40"/>
      <c r="YY18" s="40"/>
      <c r="YZ18" s="40"/>
      <c r="ZA18" s="40"/>
      <c r="ZB18" s="40"/>
      <c r="ZC18" s="40"/>
      <c r="ZD18" s="40"/>
      <c r="ZE18" s="40"/>
      <c r="ZF18" s="40"/>
      <c r="ZG18" s="40"/>
      <c r="ZH18" s="40"/>
      <c r="ZI18" s="40"/>
      <c r="ZJ18" s="40"/>
      <c r="ZK18" s="40"/>
      <c r="ZL18" s="40"/>
      <c r="ZM18" s="40"/>
      <c r="ZN18" s="40"/>
      <c r="ZO18" s="40"/>
      <c r="ZP18" s="40"/>
      <c r="ZQ18" s="40"/>
      <c r="ZR18" s="40"/>
      <c r="ZS18" s="40"/>
      <c r="ZT18" s="40"/>
      <c r="ZU18" s="40"/>
      <c r="ZV18" s="40"/>
      <c r="ZW18" s="40"/>
      <c r="ZX18" s="40"/>
      <c r="ZY18" s="40"/>
      <c r="ZZ18" s="40"/>
      <c r="AAA18" s="40"/>
      <c r="AAB18" s="40"/>
      <c r="AAC18" s="40"/>
      <c r="AAD18" s="40"/>
      <c r="AAE18" s="40"/>
      <c r="AAF18" s="40"/>
      <c r="AAG18" s="40"/>
      <c r="AAH18" s="40"/>
      <c r="AAI18" s="40"/>
      <c r="AAJ18" s="40"/>
      <c r="AAK18" s="40"/>
      <c r="AAL18" s="40"/>
      <c r="AAM18" s="40"/>
      <c r="AAN18" s="40"/>
      <c r="AAO18" s="40"/>
      <c r="AAP18" s="40"/>
      <c r="AAQ18" s="40"/>
      <c r="AAR18" s="40"/>
      <c r="AAS18" s="40"/>
      <c r="AAT18" s="40"/>
      <c r="AAU18" s="40"/>
      <c r="AAV18" s="40"/>
      <c r="AAW18" s="40"/>
    </row>
    <row r="19" spans="1:725" s="16" customFormat="1" ht="13.5" customHeight="1" x14ac:dyDescent="0.2">
      <c r="A19" s="213"/>
      <c r="B19" s="214" t="s">
        <v>8</v>
      </c>
      <c r="C19" s="215"/>
      <c r="D19" s="216" t="str">
        <f>CONCATENATE(B17," ",C17)</f>
        <v>4 Ostatní</v>
      </c>
      <c r="E19" s="217"/>
      <c r="F19" s="218"/>
      <c r="G19" s="219"/>
      <c r="H19" s="220">
        <f>POLOZKY!H143</f>
        <v>0</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row>
    <row r="20" spans="1:725" ht="12.75" x14ac:dyDescent="0.2">
      <c r="D20" s="17"/>
      <c r="E20" s="18"/>
      <c r="F20" s="19"/>
      <c r="G20" s="19"/>
      <c r="H20" s="19"/>
    </row>
    <row r="21" spans="1:725" ht="12.75" x14ac:dyDescent="0.2">
      <c r="B21" s="20"/>
      <c r="C21" s="20"/>
      <c r="D21" s="17"/>
      <c r="E21" s="21"/>
      <c r="F21" s="19"/>
      <c r="G21" s="19"/>
      <c r="H21" s="22"/>
    </row>
    <row r="22" spans="1:725" ht="15.75" x14ac:dyDescent="0.25">
      <c r="A22" s="221"/>
      <c r="B22" s="222" t="s">
        <v>48</v>
      </c>
      <c r="C22" s="223"/>
      <c r="D22" s="224" t="str">
        <f>CONCATENATE(B20," ",C20)</f>
        <v xml:space="preserve"> </v>
      </c>
      <c r="E22" s="225"/>
      <c r="F22" s="226"/>
      <c r="G22" s="227"/>
      <c r="H22" s="228">
        <f>SUM(H10:H21)</f>
        <v>0</v>
      </c>
    </row>
    <row r="23" spans="1:725" ht="12.75" x14ac:dyDescent="0.2">
      <c r="B23" s="20"/>
      <c r="C23" s="20"/>
      <c r="D23" s="17"/>
      <c r="E23" s="21"/>
      <c r="F23" s="19"/>
      <c r="G23" s="19"/>
      <c r="H23" s="22"/>
    </row>
    <row r="24" spans="1:725" ht="15.75" x14ac:dyDescent="0.25">
      <c r="A24" s="221"/>
      <c r="B24" s="222" t="s">
        <v>49</v>
      </c>
      <c r="C24" s="223"/>
      <c r="D24" s="224"/>
      <c r="E24" s="225"/>
      <c r="F24" s="226"/>
      <c r="G24" s="227"/>
      <c r="H24" s="228">
        <f>H22*1.21</f>
        <v>0</v>
      </c>
    </row>
    <row r="25" spans="1:725" ht="12.75" x14ac:dyDescent="0.2">
      <c r="B25" s="20"/>
      <c r="C25" s="20"/>
      <c r="D25" s="17"/>
      <c r="E25" s="21"/>
      <c r="F25" s="19"/>
      <c r="G25" s="19"/>
      <c r="H25" s="22"/>
    </row>
    <row r="26" spans="1:725" ht="12.75" x14ac:dyDescent="0.2">
      <c r="B26" s="20"/>
      <c r="C26" s="20"/>
      <c r="D26" s="17"/>
      <c r="E26" s="21"/>
      <c r="F26" s="19"/>
      <c r="G26" s="19"/>
      <c r="H26" s="22"/>
    </row>
    <row r="27" spans="1:725" ht="12.75" x14ac:dyDescent="0.2">
      <c r="B27" s="20"/>
      <c r="C27" s="20"/>
      <c r="D27" s="17"/>
      <c r="E27" s="21"/>
      <c r="F27" s="19"/>
      <c r="G27" s="19"/>
      <c r="H27" s="22"/>
    </row>
    <row r="28" spans="1:725" ht="12.75" x14ac:dyDescent="0.2">
      <c r="B28" s="20"/>
      <c r="C28" s="20"/>
      <c r="D28" s="17"/>
      <c r="E28" s="21"/>
      <c r="F28" s="19"/>
      <c r="G28" s="19"/>
      <c r="H28" s="22"/>
    </row>
    <row r="29" spans="1:725" ht="12.75" x14ac:dyDescent="0.2">
      <c r="B29" s="20"/>
      <c r="C29" s="20"/>
      <c r="D29" s="17"/>
      <c r="E29" s="21"/>
      <c r="F29" s="19"/>
      <c r="G29" s="19"/>
      <c r="H29" s="22"/>
    </row>
    <row r="30" spans="1:725" ht="12.75" x14ac:dyDescent="0.2">
      <c r="B30" s="20"/>
      <c r="C30" s="20"/>
      <c r="D30" s="17"/>
      <c r="E30" s="21"/>
      <c r="F30" s="19"/>
      <c r="G30" s="19"/>
      <c r="H30" s="22"/>
    </row>
    <row r="31" spans="1:725" ht="12.75" x14ac:dyDescent="0.2">
      <c r="B31" s="20"/>
      <c r="C31" s="20"/>
      <c r="D31" s="17"/>
      <c r="E31" s="21"/>
      <c r="F31" s="19"/>
      <c r="G31" s="19"/>
      <c r="H31" s="22"/>
    </row>
    <row r="32" spans="1:725" x14ac:dyDescent="0.2">
      <c r="D32" s="23"/>
      <c r="E32" s="24"/>
    </row>
    <row r="33" spans="4:5" x14ac:dyDescent="0.2">
      <c r="D33" s="26"/>
    </row>
    <row r="34" spans="4:5" x14ac:dyDescent="0.2">
      <c r="D34" s="28"/>
      <c r="E34" s="29"/>
    </row>
    <row r="35" spans="4:5" x14ac:dyDescent="0.2">
      <c r="E35" s="30"/>
    </row>
    <row r="36" spans="4:5" x14ac:dyDescent="0.2">
      <c r="D36" s="23"/>
      <c r="E36" s="24"/>
    </row>
    <row r="37" spans="4:5" x14ac:dyDescent="0.2">
      <c r="D37" s="23"/>
      <c r="E37" s="24"/>
    </row>
    <row r="38" spans="4:5" x14ac:dyDescent="0.2">
      <c r="D38" s="23"/>
      <c r="E38" s="24"/>
    </row>
    <row r="39" spans="4:5" x14ac:dyDescent="0.2">
      <c r="D39" s="23"/>
      <c r="E39" s="24"/>
    </row>
    <row r="40" spans="4:5" x14ac:dyDescent="0.2">
      <c r="D40" s="23"/>
      <c r="E40" s="24"/>
    </row>
    <row r="41" spans="4:5" x14ac:dyDescent="0.2">
      <c r="D41" s="23"/>
      <c r="E41" s="24"/>
    </row>
    <row r="42" spans="4:5" x14ac:dyDescent="0.2">
      <c r="D42" s="23"/>
      <c r="E42" s="24"/>
    </row>
    <row r="43" spans="4:5" x14ac:dyDescent="0.2">
      <c r="D43" s="23"/>
      <c r="E43" s="24"/>
    </row>
    <row r="44" spans="4:5" x14ac:dyDescent="0.2">
      <c r="D44" s="23"/>
      <c r="E44" s="24"/>
    </row>
    <row r="45" spans="4:5" x14ac:dyDescent="0.2">
      <c r="D45" s="23"/>
      <c r="E45" s="24"/>
    </row>
    <row r="46" spans="4:5" x14ac:dyDescent="0.2">
      <c r="D46" s="23"/>
      <c r="E46" s="24"/>
    </row>
    <row r="47" spans="4:5" x14ac:dyDescent="0.2">
      <c r="D47" s="23"/>
      <c r="E47" s="24"/>
    </row>
    <row r="48" spans="4:5" x14ac:dyDescent="0.2">
      <c r="D48" s="23"/>
      <c r="E48" s="24"/>
    </row>
    <row r="49" spans="2:5" x14ac:dyDescent="0.2">
      <c r="D49" s="23"/>
      <c r="E49" s="24"/>
    </row>
    <row r="50" spans="2:5" x14ac:dyDescent="0.2">
      <c r="D50" s="23"/>
      <c r="E50" s="24"/>
    </row>
    <row r="51" spans="2:5" x14ac:dyDescent="0.2">
      <c r="D51" s="23"/>
      <c r="E51" s="24"/>
    </row>
    <row r="52" spans="2:5" x14ac:dyDescent="0.2">
      <c r="D52" s="23"/>
      <c r="E52" s="24"/>
    </row>
    <row r="53" spans="2:5" x14ac:dyDescent="0.2">
      <c r="D53" s="23"/>
      <c r="E53" s="24"/>
    </row>
    <row r="54" spans="2:5" x14ac:dyDescent="0.2">
      <c r="D54" s="23"/>
      <c r="E54" s="24"/>
    </row>
    <row r="55" spans="2:5" x14ac:dyDescent="0.2">
      <c r="D55" s="23"/>
      <c r="E55" s="24"/>
    </row>
    <row r="56" spans="2:5" x14ac:dyDescent="0.2">
      <c r="D56" s="23"/>
      <c r="E56" s="24"/>
    </row>
    <row r="57" spans="2:5" x14ac:dyDescent="0.2">
      <c r="D57" s="23"/>
      <c r="E57" s="24"/>
    </row>
    <row r="58" spans="2:5" x14ac:dyDescent="0.2">
      <c r="D58" s="23"/>
      <c r="E58" s="24"/>
    </row>
    <row r="59" spans="2:5" x14ac:dyDescent="0.2">
      <c r="D59" s="23"/>
      <c r="E59" s="24"/>
    </row>
    <row r="60" spans="2:5" x14ac:dyDescent="0.2">
      <c r="D60" s="23"/>
      <c r="E60" s="24"/>
    </row>
    <row r="61" spans="2:5" x14ac:dyDescent="0.2">
      <c r="D61" s="23"/>
      <c r="E61" s="24"/>
    </row>
    <row r="62" spans="2:5" x14ac:dyDescent="0.2">
      <c r="B62" s="20"/>
      <c r="C62" s="20"/>
      <c r="D62" s="23"/>
      <c r="E62" s="24"/>
    </row>
    <row r="63" spans="2:5" x14ac:dyDescent="0.2">
      <c r="B63" s="20"/>
      <c r="C63" s="20"/>
      <c r="D63" s="23"/>
      <c r="E63" s="24"/>
    </row>
    <row r="64" spans="2:5" x14ac:dyDescent="0.2">
      <c r="D64" s="23"/>
      <c r="E64" s="24"/>
    </row>
    <row r="65" spans="4:5" x14ac:dyDescent="0.2">
      <c r="D65" s="23"/>
      <c r="E65" s="24"/>
    </row>
    <row r="66" spans="4:5" x14ac:dyDescent="0.2">
      <c r="D66" s="23"/>
      <c r="E66" s="24"/>
    </row>
    <row r="67" spans="4:5" x14ac:dyDescent="0.2">
      <c r="D67" s="23"/>
      <c r="E67" s="24"/>
    </row>
    <row r="68" spans="4:5" x14ac:dyDescent="0.2">
      <c r="D68" s="23"/>
      <c r="E68" s="24"/>
    </row>
    <row r="69" spans="4:5" x14ac:dyDescent="0.2">
      <c r="D69" s="23"/>
      <c r="E69" s="24"/>
    </row>
    <row r="70" spans="4:5" x14ac:dyDescent="0.2">
      <c r="D70" s="23"/>
      <c r="E70" s="24"/>
    </row>
    <row r="71" spans="4:5" x14ac:dyDescent="0.2">
      <c r="D71" s="23"/>
      <c r="E71" s="24"/>
    </row>
    <row r="72" spans="4:5" x14ac:dyDescent="0.2">
      <c r="D72" s="23"/>
      <c r="E72" s="24"/>
    </row>
    <row r="73" spans="4:5" x14ac:dyDescent="0.2">
      <c r="D73" s="23"/>
      <c r="E73" s="24"/>
    </row>
    <row r="74" spans="4:5" x14ac:dyDescent="0.2">
      <c r="D74" s="23"/>
      <c r="E74" s="24"/>
    </row>
    <row r="75" spans="4:5" x14ac:dyDescent="0.2">
      <c r="D75" s="23"/>
      <c r="E75" s="24"/>
    </row>
    <row r="76" spans="4:5" x14ac:dyDescent="0.2">
      <c r="D76" s="23"/>
      <c r="E76" s="24"/>
    </row>
    <row r="77" spans="4:5" x14ac:dyDescent="0.2">
      <c r="D77" s="31"/>
    </row>
    <row r="78" spans="4:5" x14ac:dyDescent="0.2">
      <c r="D78" s="26"/>
      <c r="E78" s="32"/>
    </row>
    <row r="79" spans="4:5" x14ac:dyDescent="0.2">
      <c r="D79" s="26"/>
      <c r="E79" s="32"/>
    </row>
    <row r="80" spans="4:5" x14ac:dyDescent="0.2">
      <c r="D80" s="23"/>
      <c r="E80" s="24"/>
    </row>
    <row r="81" spans="4:5" x14ac:dyDescent="0.2">
      <c r="D81" s="23"/>
      <c r="E81" s="24"/>
    </row>
    <row r="82" spans="4:5" x14ac:dyDescent="0.2">
      <c r="D82" s="23"/>
      <c r="E82" s="24"/>
    </row>
    <row r="83" spans="4:5" x14ac:dyDescent="0.2">
      <c r="D83" s="23"/>
      <c r="E83" s="24"/>
    </row>
    <row r="84" spans="4:5" x14ac:dyDescent="0.2">
      <c r="D84" s="23"/>
      <c r="E84" s="24"/>
    </row>
    <row r="85" spans="4:5" x14ac:dyDescent="0.2">
      <c r="D85" s="23"/>
      <c r="E85" s="24"/>
    </row>
    <row r="86" spans="4:5" x14ac:dyDescent="0.2">
      <c r="D86" s="23"/>
      <c r="E86" s="24"/>
    </row>
    <row r="87" spans="4:5" x14ac:dyDescent="0.2">
      <c r="D87" s="23"/>
      <c r="E87" s="24"/>
    </row>
    <row r="88" spans="4:5" x14ac:dyDescent="0.2">
      <c r="D88" s="23"/>
      <c r="E88" s="24"/>
    </row>
    <row r="89" spans="4:5" x14ac:dyDescent="0.2">
      <c r="D89" s="23"/>
      <c r="E89" s="24"/>
    </row>
    <row r="90" spans="4:5" x14ac:dyDescent="0.2">
      <c r="D90" s="23"/>
      <c r="E90" s="24"/>
    </row>
    <row r="91" spans="4:5" x14ac:dyDescent="0.2">
      <c r="D91" s="23"/>
      <c r="E91" s="24"/>
    </row>
    <row r="92" spans="4:5" x14ac:dyDescent="0.2">
      <c r="D92" s="23"/>
      <c r="E92" s="24"/>
    </row>
    <row r="93" spans="4:5" x14ac:dyDescent="0.2">
      <c r="D93" s="23"/>
      <c r="E93" s="24"/>
    </row>
    <row r="94" spans="4:5" x14ac:dyDescent="0.2">
      <c r="D94" s="23"/>
      <c r="E94" s="24"/>
    </row>
    <row r="95" spans="4:5" x14ac:dyDescent="0.2">
      <c r="D95" s="23"/>
      <c r="E95" s="24"/>
    </row>
    <row r="96" spans="4:5" x14ac:dyDescent="0.2">
      <c r="D96" s="23"/>
      <c r="E96" s="24"/>
    </row>
    <row r="97" spans="2:5" x14ac:dyDescent="0.2">
      <c r="D97" s="23"/>
      <c r="E97" s="24"/>
    </row>
    <row r="98" spans="2:5" x14ac:dyDescent="0.2">
      <c r="D98" s="23"/>
      <c r="E98" s="24"/>
    </row>
    <row r="99" spans="2:5" x14ac:dyDescent="0.2">
      <c r="D99" s="23"/>
      <c r="E99" s="24"/>
    </row>
    <row r="100" spans="2:5" x14ac:dyDescent="0.2">
      <c r="D100" s="23"/>
      <c r="E100" s="24"/>
    </row>
    <row r="101" spans="2:5" x14ac:dyDescent="0.2">
      <c r="D101" s="23"/>
      <c r="E101" s="24"/>
    </row>
    <row r="102" spans="2:5" x14ac:dyDescent="0.2">
      <c r="D102" s="23"/>
      <c r="E102" s="24"/>
    </row>
    <row r="103" spans="2:5" x14ac:dyDescent="0.2">
      <c r="D103" s="23"/>
      <c r="E103" s="24"/>
    </row>
    <row r="104" spans="2:5" x14ac:dyDescent="0.2">
      <c r="D104" s="23"/>
      <c r="E104" s="24"/>
    </row>
    <row r="105" spans="2:5" x14ac:dyDescent="0.2">
      <c r="D105" s="23"/>
      <c r="E105" s="24"/>
    </row>
    <row r="106" spans="2:5" x14ac:dyDescent="0.2">
      <c r="D106" s="23"/>
      <c r="E106" s="24"/>
    </row>
    <row r="107" spans="2:5" x14ac:dyDescent="0.2">
      <c r="D107" s="23"/>
      <c r="E107" s="24"/>
    </row>
    <row r="108" spans="2:5" x14ac:dyDescent="0.2">
      <c r="D108" s="23"/>
      <c r="E108" s="24"/>
    </row>
    <row r="109" spans="2:5" x14ac:dyDescent="0.2">
      <c r="D109" s="23"/>
      <c r="E109" s="24"/>
    </row>
    <row r="110" spans="2:5" x14ac:dyDescent="0.2">
      <c r="D110" s="23"/>
      <c r="E110" s="24"/>
    </row>
    <row r="111" spans="2:5" x14ac:dyDescent="0.2">
      <c r="D111" s="23"/>
      <c r="E111" s="24"/>
    </row>
    <row r="112" spans="2:5" x14ac:dyDescent="0.2">
      <c r="B112" s="33"/>
      <c r="C112" s="33"/>
      <c r="D112" s="23"/>
      <c r="E112" s="24"/>
    </row>
    <row r="113" spans="4:5" x14ac:dyDescent="0.2">
      <c r="D113" s="23"/>
      <c r="E113" s="24"/>
    </row>
    <row r="114" spans="4:5" x14ac:dyDescent="0.2">
      <c r="D114" s="23"/>
      <c r="E114" s="24"/>
    </row>
    <row r="115" spans="4:5" x14ac:dyDescent="0.2">
      <c r="D115" s="23"/>
      <c r="E115" s="24"/>
    </row>
    <row r="116" spans="4:5" x14ac:dyDescent="0.2">
      <c r="D116" s="23"/>
      <c r="E116" s="24"/>
    </row>
    <row r="117" spans="4:5" x14ac:dyDescent="0.2">
      <c r="D117" s="23"/>
      <c r="E117" s="24"/>
    </row>
    <row r="118" spans="4:5" x14ac:dyDescent="0.2">
      <c r="D118" s="23"/>
      <c r="E118" s="24"/>
    </row>
    <row r="119" spans="4:5" x14ac:dyDescent="0.2">
      <c r="D119" s="23"/>
      <c r="E119" s="24"/>
    </row>
    <row r="120" spans="4:5" x14ac:dyDescent="0.2">
      <c r="D120" s="23"/>
      <c r="E120" s="24"/>
    </row>
    <row r="121" spans="4:5" x14ac:dyDescent="0.2">
      <c r="D121" s="23"/>
      <c r="E121" s="24"/>
    </row>
    <row r="122" spans="4:5" x14ac:dyDescent="0.2">
      <c r="D122" s="23"/>
      <c r="E122" s="24"/>
    </row>
    <row r="123" spans="4:5" x14ac:dyDescent="0.2">
      <c r="D123" s="23"/>
      <c r="E123" s="24"/>
    </row>
    <row r="124" spans="4:5" x14ac:dyDescent="0.2">
      <c r="D124" s="23"/>
      <c r="E124" s="24"/>
    </row>
    <row r="125" spans="4:5" x14ac:dyDescent="0.2">
      <c r="D125" s="23"/>
      <c r="E125" s="24"/>
    </row>
    <row r="126" spans="4:5" x14ac:dyDescent="0.2">
      <c r="D126" s="23"/>
      <c r="E126" s="24"/>
    </row>
    <row r="127" spans="4:5" x14ac:dyDescent="0.2">
      <c r="D127" s="31"/>
      <c r="E127" s="34"/>
    </row>
    <row r="128" spans="4:5" x14ac:dyDescent="0.2">
      <c r="D128" s="31"/>
    </row>
    <row r="129" spans="2:5" x14ac:dyDescent="0.2">
      <c r="D129" s="26"/>
      <c r="E129" s="35"/>
    </row>
    <row r="130" spans="2:5" x14ac:dyDescent="0.2">
      <c r="D130" s="23"/>
      <c r="E130" s="24"/>
    </row>
    <row r="131" spans="2:5" x14ac:dyDescent="0.2">
      <c r="D131" s="23"/>
      <c r="E131" s="24"/>
    </row>
    <row r="132" spans="2:5" x14ac:dyDescent="0.2">
      <c r="D132" s="23"/>
      <c r="E132" s="24"/>
    </row>
    <row r="133" spans="2:5" x14ac:dyDescent="0.2">
      <c r="B133" s="36"/>
      <c r="C133" s="36"/>
      <c r="D133" s="23"/>
      <c r="E133" s="24"/>
    </row>
    <row r="134" spans="2:5" x14ac:dyDescent="0.2">
      <c r="D134" s="23"/>
      <c r="E134" s="24"/>
    </row>
    <row r="135" spans="2:5" x14ac:dyDescent="0.2">
      <c r="D135" s="23"/>
      <c r="E135" s="24"/>
    </row>
    <row r="136" spans="2:5" x14ac:dyDescent="0.2">
      <c r="D136" s="23"/>
      <c r="E136" s="24"/>
    </row>
    <row r="137" spans="2:5" x14ac:dyDescent="0.2">
      <c r="D137" s="23"/>
      <c r="E137" s="24"/>
    </row>
    <row r="138" spans="2:5" x14ac:dyDescent="0.2">
      <c r="D138" s="23"/>
      <c r="E138" s="24"/>
    </row>
    <row r="139" spans="2:5" x14ac:dyDescent="0.2">
      <c r="D139" s="23"/>
      <c r="E139" s="24"/>
    </row>
    <row r="140" spans="2:5" x14ac:dyDescent="0.2">
      <c r="D140" s="23"/>
      <c r="E140" s="24"/>
    </row>
    <row r="141" spans="2:5" x14ac:dyDescent="0.2">
      <c r="D141" s="23"/>
      <c r="E141" s="24"/>
    </row>
    <row r="142" spans="2:5" x14ac:dyDescent="0.2">
      <c r="D142" s="23"/>
      <c r="E142" s="24"/>
    </row>
    <row r="143" spans="2:5" x14ac:dyDescent="0.2">
      <c r="D143" s="23"/>
      <c r="E143" s="24"/>
    </row>
    <row r="144" spans="2:5" x14ac:dyDescent="0.2">
      <c r="D144" s="23"/>
      <c r="E144" s="24"/>
    </row>
    <row r="145" spans="2:5" x14ac:dyDescent="0.2">
      <c r="D145" s="23"/>
      <c r="E145" s="24"/>
    </row>
    <row r="146" spans="2:5" x14ac:dyDescent="0.2">
      <c r="D146" s="23"/>
      <c r="E146" s="24"/>
    </row>
    <row r="147" spans="2:5" x14ac:dyDescent="0.2">
      <c r="D147" s="31"/>
    </row>
    <row r="148" spans="2:5" x14ac:dyDescent="0.2">
      <c r="D148" s="37"/>
      <c r="E148" s="38"/>
    </row>
    <row r="149" spans="2:5" x14ac:dyDescent="0.2">
      <c r="D149" s="28"/>
      <c r="E149" s="29"/>
    </row>
    <row r="150" spans="2:5" x14ac:dyDescent="0.2">
      <c r="D150" s="23"/>
      <c r="E150" s="24"/>
    </row>
    <row r="151" spans="2:5" x14ac:dyDescent="0.2">
      <c r="D151" s="23"/>
      <c r="E151" s="24"/>
    </row>
    <row r="152" spans="2:5" x14ac:dyDescent="0.2">
      <c r="D152" s="23"/>
      <c r="E152" s="24"/>
    </row>
    <row r="153" spans="2:5" x14ac:dyDescent="0.2">
      <c r="D153" s="23"/>
      <c r="E153" s="24"/>
    </row>
    <row r="154" spans="2:5" x14ac:dyDescent="0.2">
      <c r="D154" s="23"/>
      <c r="E154" s="24"/>
    </row>
    <row r="155" spans="2:5" x14ac:dyDescent="0.2">
      <c r="D155" s="23"/>
      <c r="E155" s="24"/>
    </row>
    <row r="156" spans="2:5" x14ac:dyDescent="0.2">
      <c r="D156" s="23"/>
      <c r="E156" s="24"/>
    </row>
    <row r="157" spans="2:5" x14ac:dyDescent="0.2">
      <c r="D157" s="23"/>
      <c r="E157" s="24"/>
    </row>
    <row r="158" spans="2:5" x14ac:dyDescent="0.2">
      <c r="D158" s="23"/>
      <c r="E158" s="24"/>
    </row>
    <row r="159" spans="2:5" x14ac:dyDescent="0.2">
      <c r="D159" s="23"/>
      <c r="E159" s="24"/>
    </row>
    <row r="160" spans="2:5" x14ac:dyDescent="0.2">
      <c r="B160" s="36"/>
      <c r="C160" s="36"/>
      <c r="D160" s="23"/>
      <c r="E160" s="24"/>
    </row>
    <row r="161" spans="2:5" x14ac:dyDescent="0.2">
      <c r="D161" s="23"/>
      <c r="E161" s="24"/>
    </row>
    <row r="162" spans="2:5" x14ac:dyDescent="0.2">
      <c r="D162" s="23"/>
      <c r="E162" s="24"/>
    </row>
    <row r="163" spans="2:5" x14ac:dyDescent="0.2">
      <c r="D163" s="23"/>
      <c r="E163" s="24"/>
    </row>
    <row r="164" spans="2:5" x14ac:dyDescent="0.2">
      <c r="D164" s="23"/>
      <c r="E164" s="24"/>
    </row>
    <row r="165" spans="2:5" x14ac:dyDescent="0.2">
      <c r="B165" s="36"/>
      <c r="C165" s="36"/>
      <c r="D165" s="23"/>
      <c r="E165" s="24"/>
    </row>
    <row r="166" spans="2:5" x14ac:dyDescent="0.2">
      <c r="D166" s="23"/>
      <c r="E166" s="24"/>
    </row>
    <row r="167" spans="2:5" x14ac:dyDescent="0.2">
      <c r="D167" s="23"/>
      <c r="E167" s="24"/>
    </row>
    <row r="168" spans="2:5" x14ac:dyDescent="0.2">
      <c r="D168" s="23"/>
      <c r="E168" s="24"/>
    </row>
    <row r="169" spans="2:5" x14ac:dyDescent="0.2">
      <c r="D169" s="23"/>
      <c r="E169" s="24"/>
    </row>
    <row r="170" spans="2:5" x14ac:dyDescent="0.2">
      <c r="D170" s="23"/>
      <c r="E170" s="24"/>
    </row>
    <row r="171" spans="2:5" x14ac:dyDescent="0.2">
      <c r="D171" s="23"/>
      <c r="E171" s="24"/>
    </row>
    <row r="172" spans="2:5" x14ac:dyDescent="0.2">
      <c r="B172" s="36"/>
      <c r="C172" s="36"/>
      <c r="D172" s="23"/>
      <c r="E172" s="24"/>
    </row>
    <row r="173" spans="2:5" x14ac:dyDescent="0.2">
      <c r="D173" s="37"/>
      <c r="E173" s="38"/>
    </row>
    <row r="174" spans="2:5" x14ac:dyDescent="0.2">
      <c r="D174" s="37"/>
      <c r="E174" s="38"/>
    </row>
    <row r="175" spans="2:5" x14ac:dyDescent="0.2">
      <c r="D175" s="28"/>
      <c r="E175" s="29"/>
    </row>
    <row r="176" spans="2:5" x14ac:dyDescent="0.2">
      <c r="D176" s="23"/>
      <c r="E176" s="24"/>
    </row>
    <row r="177" spans="2:5" x14ac:dyDescent="0.2">
      <c r="D177" s="23"/>
      <c r="E177" s="24"/>
    </row>
    <row r="178" spans="2:5" x14ac:dyDescent="0.2">
      <c r="D178" s="37"/>
      <c r="E178" s="38"/>
    </row>
    <row r="179" spans="2:5" x14ac:dyDescent="0.2">
      <c r="D179" s="37"/>
      <c r="E179" s="38"/>
    </row>
    <row r="180" spans="2:5" x14ac:dyDescent="0.2">
      <c r="D180" s="28"/>
      <c r="E180" s="29"/>
    </row>
    <row r="181" spans="2:5" x14ac:dyDescent="0.2">
      <c r="D181" s="23"/>
      <c r="E181" s="24"/>
    </row>
    <row r="182" spans="2:5" x14ac:dyDescent="0.2">
      <c r="D182" s="23"/>
      <c r="E182" s="24"/>
    </row>
    <row r="183" spans="2:5" x14ac:dyDescent="0.2">
      <c r="D183" s="23"/>
      <c r="E183" s="24"/>
    </row>
    <row r="184" spans="2:5" x14ac:dyDescent="0.2">
      <c r="B184" s="39"/>
      <c r="C184" s="39"/>
      <c r="D184" s="23"/>
      <c r="E184" s="24"/>
    </row>
    <row r="185" spans="2:5" x14ac:dyDescent="0.2">
      <c r="D185" s="23"/>
      <c r="E185" s="24"/>
    </row>
    <row r="186" spans="2:5" x14ac:dyDescent="0.2">
      <c r="D186" s="37"/>
      <c r="E186" s="38"/>
    </row>
    <row r="187" spans="2:5" x14ac:dyDescent="0.2">
      <c r="D187" s="28"/>
      <c r="E187" s="29"/>
    </row>
    <row r="188" spans="2:5" x14ac:dyDescent="0.2">
      <c r="D188" s="23"/>
      <c r="E188" s="24"/>
    </row>
    <row r="189" spans="2:5" x14ac:dyDescent="0.2">
      <c r="D189" s="23"/>
      <c r="E189" s="24"/>
    </row>
    <row r="190" spans="2:5" x14ac:dyDescent="0.2">
      <c r="D190" s="23"/>
      <c r="E190" s="24"/>
    </row>
    <row r="191" spans="2:5" x14ac:dyDescent="0.2">
      <c r="D191" s="23"/>
      <c r="E191" s="24"/>
    </row>
    <row r="192" spans="2:5" x14ac:dyDescent="0.2">
      <c r="D192" s="23"/>
      <c r="E192" s="24"/>
    </row>
    <row r="193" spans="4:5" x14ac:dyDescent="0.2">
      <c r="D193" s="23"/>
      <c r="E193" s="24"/>
    </row>
    <row r="194" spans="4:5" x14ac:dyDescent="0.2">
      <c r="D194" s="23"/>
      <c r="E194" s="24"/>
    </row>
    <row r="195" spans="4:5" x14ac:dyDescent="0.2">
      <c r="D195" s="40"/>
      <c r="E195" s="41"/>
    </row>
    <row r="196" spans="4:5" x14ac:dyDescent="0.2">
      <c r="D196" s="42"/>
      <c r="E196" s="43"/>
    </row>
    <row r="197" spans="4:5" x14ac:dyDescent="0.2">
      <c r="D197" s="40"/>
      <c r="E197" s="41"/>
    </row>
    <row r="198" spans="4:5" x14ac:dyDescent="0.2">
      <c r="D198" s="40"/>
      <c r="E198" s="41"/>
    </row>
    <row r="199" spans="4:5" x14ac:dyDescent="0.2">
      <c r="D199" s="42"/>
      <c r="E199" s="43"/>
    </row>
    <row r="200" spans="4:5" x14ac:dyDescent="0.2">
      <c r="D200" s="44"/>
      <c r="E200" s="41"/>
    </row>
    <row r="201" spans="4:5" x14ac:dyDescent="0.2">
      <c r="D201" s="44"/>
      <c r="E201" s="41"/>
    </row>
    <row r="202" spans="4:5" x14ac:dyDescent="0.2">
      <c r="D202" s="40"/>
      <c r="E202" s="41"/>
    </row>
    <row r="203" spans="4:5" x14ac:dyDescent="0.2">
      <c r="D203" s="45"/>
      <c r="E203" s="43"/>
    </row>
    <row r="204" spans="4:5" x14ac:dyDescent="0.2">
      <c r="D204" s="44"/>
      <c r="E204" s="41"/>
    </row>
    <row r="205" spans="4:5" x14ac:dyDescent="0.2">
      <c r="D205" s="44"/>
      <c r="E205" s="41"/>
    </row>
    <row r="206" spans="4:5" x14ac:dyDescent="0.2">
      <c r="D206" s="44"/>
      <c r="E206" s="41"/>
    </row>
    <row r="207" spans="4:5" x14ac:dyDescent="0.2">
      <c r="D207" s="45"/>
      <c r="E207" s="43"/>
    </row>
    <row r="208" spans="4:5" x14ac:dyDescent="0.2">
      <c r="D208" s="44"/>
      <c r="E208" s="41"/>
    </row>
    <row r="209" spans="4:5" x14ac:dyDescent="0.2">
      <c r="D209" s="44"/>
      <c r="E209" s="41"/>
    </row>
    <row r="210" spans="4:5" x14ac:dyDescent="0.2">
      <c r="D210" s="42"/>
      <c r="E210" s="43"/>
    </row>
    <row r="211" spans="4:5" x14ac:dyDescent="0.2">
      <c r="D211" s="40"/>
      <c r="E211" s="41"/>
    </row>
    <row r="212" spans="4:5" x14ac:dyDescent="0.2">
      <c r="D212" s="40"/>
      <c r="E212" s="41"/>
    </row>
    <row r="213" spans="4:5" x14ac:dyDescent="0.2">
      <c r="D213" s="45"/>
      <c r="E213" s="43"/>
    </row>
    <row r="214" spans="4:5" x14ac:dyDescent="0.2">
      <c r="D214" s="44"/>
      <c r="E214" s="41"/>
    </row>
    <row r="215" spans="4:5" x14ac:dyDescent="0.2">
      <c r="D215" s="44"/>
      <c r="E215" s="41"/>
    </row>
    <row r="216" spans="4:5" x14ac:dyDescent="0.2">
      <c r="D216" s="45"/>
      <c r="E216" s="43"/>
    </row>
    <row r="217" spans="4:5" x14ac:dyDescent="0.2">
      <c r="D217" s="44"/>
      <c r="E217" s="41"/>
    </row>
    <row r="218" spans="4:5" x14ac:dyDescent="0.2">
      <c r="D218" s="44"/>
      <c r="E218" s="41"/>
    </row>
    <row r="219" spans="4:5" x14ac:dyDescent="0.2">
      <c r="D219" s="44"/>
      <c r="E219" s="41"/>
    </row>
    <row r="220" spans="4:5" x14ac:dyDescent="0.2">
      <c r="D220" s="44"/>
      <c r="E220" s="41"/>
    </row>
    <row r="221" spans="4:5" x14ac:dyDescent="0.2">
      <c r="D221" s="42"/>
      <c r="E221" s="43"/>
    </row>
    <row r="222" spans="4:5" x14ac:dyDescent="0.2">
      <c r="D222" s="40"/>
      <c r="E222" s="41"/>
    </row>
    <row r="223" spans="4:5" x14ac:dyDescent="0.2">
      <c r="D223" s="40"/>
      <c r="E223" s="41"/>
    </row>
    <row r="224" spans="4:5" x14ac:dyDescent="0.2">
      <c r="D224" s="40"/>
      <c r="E224" s="41"/>
    </row>
    <row r="225" spans="4:5" x14ac:dyDescent="0.2">
      <c r="D225" s="42"/>
      <c r="E225" s="43"/>
    </row>
    <row r="226" spans="4:5" x14ac:dyDescent="0.2">
      <c r="D226" s="40"/>
      <c r="E226" s="41"/>
    </row>
    <row r="227" spans="4:5" x14ac:dyDescent="0.2">
      <c r="D227" s="40"/>
      <c r="E227" s="41"/>
    </row>
    <row r="228" spans="4:5" x14ac:dyDescent="0.2">
      <c r="D228" s="42"/>
      <c r="E228" s="43"/>
    </row>
    <row r="229" spans="4:5" x14ac:dyDescent="0.2">
      <c r="D229" s="40"/>
      <c r="E229" s="41"/>
    </row>
    <row r="230" spans="4:5" x14ac:dyDescent="0.2">
      <c r="D230" s="40"/>
      <c r="E230" s="41"/>
    </row>
    <row r="231" spans="4:5" x14ac:dyDescent="0.2">
      <c r="D231" s="42"/>
      <c r="E231" s="43"/>
    </row>
    <row r="232" spans="4:5" x14ac:dyDescent="0.2">
      <c r="D232" s="40"/>
      <c r="E232" s="41"/>
    </row>
    <row r="233" spans="4:5" x14ac:dyDescent="0.2">
      <c r="D233" s="40"/>
      <c r="E233" s="41"/>
    </row>
    <row r="234" spans="4:5" x14ac:dyDescent="0.2">
      <c r="D234" s="40"/>
      <c r="E234" s="41"/>
    </row>
    <row r="235" spans="4:5" x14ac:dyDescent="0.2">
      <c r="D235" s="42"/>
      <c r="E235" s="43"/>
    </row>
    <row r="236" spans="4:5" x14ac:dyDescent="0.2">
      <c r="D236" s="40"/>
      <c r="E236" s="41"/>
    </row>
    <row r="237" spans="4:5" x14ac:dyDescent="0.2">
      <c r="D237" s="40"/>
      <c r="E237" s="41"/>
    </row>
    <row r="238" spans="4:5" x14ac:dyDescent="0.2">
      <c r="D238" s="42"/>
      <c r="E238" s="43"/>
    </row>
    <row r="239" spans="4:5" x14ac:dyDescent="0.2">
      <c r="D239" s="40"/>
      <c r="E239" s="41"/>
    </row>
    <row r="240" spans="4:5" x14ac:dyDescent="0.2">
      <c r="D240" s="40"/>
      <c r="E240" s="41"/>
    </row>
    <row r="241" spans="4:5" x14ac:dyDescent="0.2">
      <c r="D241" s="40"/>
      <c r="E241" s="41"/>
    </row>
    <row r="242" spans="4:5" x14ac:dyDescent="0.2">
      <c r="D242" s="40"/>
      <c r="E242" s="41"/>
    </row>
    <row r="243" spans="4:5" x14ac:dyDescent="0.2">
      <c r="D243" s="42"/>
      <c r="E243" s="43"/>
    </row>
    <row r="244" spans="4:5" x14ac:dyDescent="0.2">
      <c r="D244" s="40"/>
      <c r="E244" s="41"/>
    </row>
    <row r="245" spans="4:5" x14ac:dyDescent="0.2">
      <c r="D245" s="40"/>
      <c r="E245" s="41"/>
    </row>
    <row r="246" spans="4:5" x14ac:dyDescent="0.2">
      <c r="D246" s="42"/>
      <c r="E246" s="43"/>
    </row>
    <row r="247" spans="4:5" x14ac:dyDescent="0.2">
      <c r="D247" s="40"/>
      <c r="E247" s="41"/>
    </row>
    <row r="248" spans="4:5" x14ac:dyDescent="0.2">
      <c r="D248" s="40"/>
      <c r="E248" s="41"/>
    </row>
    <row r="249" spans="4:5" x14ac:dyDescent="0.2">
      <c r="D249" s="44"/>
      <c r="E249" s="41"/>
    </row>
    <row r="250" spans="4:5" x14ac:dyDescent="0.2">
      <c r="D250" s="45"/>
      <c r="E250" s="43"/>
    </row>
    <row r="251" spans="4:5" x14ac:dyDescent="0.2">
      <c r="D251" s="44"/>
      <c r="E251" s="41"/>
    </row>
    <row r="252" spans="4:5" x14ac:dyDescent="0.2">
      <c r="D252" s="44"/>
      <c r="E252" s="41"/>
    </row>
    <row r="253" spans="4:5" x14ac:dyDescent="0.2">
      <c r="D253" s="45"/>
      <c r="E253" s="43"/>
    </row>
    <row r="254" spans="4:5" x14ac:dyDescent="0.2">
      <c r="D254" s="44"/>
      <c r="E254" s="41"/>
    </row>
    <row r="255" spans="4:5" x14ac:dyDescent="0.2">
      <c r="D255" s="44"/>
      <c r="E255" s="41"/>
    </row>
    <row r="256" spans="4:5" x14ac:dyDescent="0.2">
      <c r="D256" s="46"/>
      <c r="E256" s="47"/>
    </row>
    <row r="257" spans="4:5" x14ac:dyDescent="0.2">
      <c r="D257" s="46"/>
      <c r="E257" s="47"/>
    </row>
    <row r="258" spans="4:5" x14ac:dyDescent="0.2">
      <c r="D258" s="46"/>
      <c r="E258" s="47"/>
    </row>
    <row r="259" spans="4:5" x14ac:dyDescent="0.2">
      <c r="D259" s="46"/>
      <c r="E259" s="47"/>
    </row>
    <row r="260" spans="4:5" x14ac:dyDescent="0.2">
      <c r="D260" s="44"/>
      <c r="E260" s="41"/>
    </row>
    <row r="261" spans="4:5" x14ac:dyDescent="0.2">
      <c r="D261" s="42"/>
      <c r="E261" s="43"/>
    </row>
    <row r="262" spans="4:5" x14ac:dyDescent="0.2">
      <c r="D262" s="40"/>
      <c r="E262" s="41"/>
    </row>
    <row r="263" spans="4:5" x14ac:dyDescent="0.2">
      <c r="D263" s="46"/>
      <c r="E263" s="48"/>
    </row>
  </sheetData>
  <sheetProtection algorithmName="SHA-512" hashValue="Wt+ri5gt8jUxXXPc//4LQNI6ZyqsDPT/syWVSVUXX/ZljK+AZMGkDwePzMHg/6R4WXkVJmCV7f6emE7GJgwwDg==" saltValue="8hkk/82iSnJUvQ/M3pGkeA==" spinCount="100000" sheet="1" objects="1" scenarios="1"/>
  <pageMargins left="0.55118110236220474" right="0.39370078740157483" top="0.39370078740157483" bottom="0.67" header="0.19685039370078741" footer="0.37"/>
  <pageSetup paperSize="9" scale="74" fitToHeight="0" orientation="portrait" useFirstPageNumber="1" r:id="rId1"/>
  <headerFooter alignWithMargins="0">
    <oddFooter>&amp;L&amp;"Century Gothic,Tučné"&amp;D&amp;C&amp;P&amp;R&amp;"Century Gothic,tučné kurzíva"&amp;F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W374"/>
  <sheetViews>
    <sheetView tabSelected="1" topLeftCell="A31" zoomScale="93" zoomScaleNormal="93" workbookViewId="0">
      <selection activeCell="G33" sqref="G33"/>
    </sheetView>
  </sheetViews>
  <sheetFormatPr defaultRowHeight="11.25" x14ac:dyDescent="0.2"/>
  <cols>
    <col min="1" max="1" width="5.7109375" style="84" customWidth="1"/>
    <col min="2" max="2" width="12" style="91" customWidth="1"/>
    <col min="3" max="3" width="47.85546875" style="92" customWidth="1"/>
    <col min="4" max="4" width="55.7109375" style="158" customWidth="1"/>
    <col min="5" max="5" width="5.5703125" style="153" customWidth="1"/>
    <col min="6" max="6" width="9" style="154" customWidth="1"/>
    <col min="7" max="7" width="10.42578125" style="154" customWidth="1"/>
    <col min="8" max="8" width="11.7109375" style="184" bestFit="1" customWidth="1"/>
    <col min="9" max="9" width="9.140625" style="84"/>
    <col min="10" max="10" width="9.140625" style="85"/>
    <col min="11" max="11" width="22.85546875" style="85" bestFit="1" customWidth="1"/>
    <col min="12" max="12" width="5" style="85" bestFit="1" customWidth="1"/>
    <col min="13" max="725" width="9.140625" style="85"/>
    <col min="726" max="16384" width="9.140625" style="84"/>
  </cols>
  <sheetData>
    <row r="1" spans="1:11" ht="24.95" customHeight="1" x14ac:dyDescent="0.2">
      <c r="A1" s="79" t="s">
        <v>100</v>
      </c>
      <c r="B1" s="80"/>
      <c r="C1" s="81"/>
      <c r="D1" s="196"/>
      <c r="E1" s="83"/>
      <c r="F1" s="82"/>
      <c r="G1" s="82"/>
      <c r="H1" s="175" t="s">
        <v>175</v>
      </c>
    </row>
    <row r="2" spans="1:11" ht="3" customHeight="1" x14ac:dyDescent="0.25">
      <c r="A2" s="86"/>
      <c r="B2" s="87"/>
      <c r="C2" s="88"/>
      <c r="D2" s="197"/>
      <c r="E2" s="89"/>
      <c r="F2" s="89"/>
      <c r="G2" s="89"/>
      <c r="H2" s="176"/>
    </row>
    <row r="3" spans="1:11" ht="25.5" customHeight="1" x14ac:dyDescent="0.3">
      <c r="A3" s="90" t="s">
        <v>101</v>
      </c>
      <c r="D3" s="198"/>
      <c r="E3" s="93"/>
      <c r="F3" s="94"/>
      <c r="G3" s="94"/>
      <c r="H3" s="177"/>
    </row>
    <row r="4" spans="1:11" ht="16.5" customHeight="1" x14ac:dyDescent="0.2">
      <c r="B4" s="95"/>
      <c r="C4" s="84"/>
      <c r="E4" s="84"/>
      <c r="F4" s="84"/>
      <c r="G4" s="84"/>
      <c r="H4" s="178"/>
    </row>
    <row r="5" spans="1:11" ht="31.5" customHeight="1" x14ac:dyDescent="0.2">
      <c r="A5" s="96" t="s">
        <v>4</v>
      </c>
      <c r="B5" s="97" t="s">
        <v>62</v>
      </c>
      <c r="C5" s="98" t="s">
        <v>5</v>
      </c>
      <c r="D5" s="100" t="s">
        <v>63</v>
      </c>
      <c r="E5" s="98" t="s">
        <v>6</v>
      </c>
      <c r="F5" s="99" t="s">
        <v>7</v>
      </c>
      <c r="G5" s="100" t="s">
        <v>176</v>
      </c>
      <c r="H5" s="179" t="s">
        <v>40</v>
      </c>
    </row>
    <row r="6" spans="1:11" ht="12.75" x14ac:dyDescent="0.2">
      <c r="A6" s="101" t="s">
        <v>32</v>
      </c>
      <c r="B6" s="102">
        <v>1</v>
      </c>
      <c r="C6" s="186" t="s">
        <v>80</v>
      </c>
      <c r="D6" s="103"/>
      <c r="E6" s="104"/>
      <c r="F6" s="105"/>
      <c r="G6" s="106"/>
      <c r="H6" s="180"/>
    </row>
    <row r="7" spans="1:11" ht="89.25" x14ac:dyDescent="0.2">
      <c r="A7" s="101"/>
      <c r="B7" s="102"/>
      <c r="C7" s="186"/>
      <c r="D7" s="107" t="s">
        <v>86</v>
      </c>
      <c r="E7" s="104"/>
      <c r="F7" s="105"/>
      <c r="G7" s="106"/>
      <c r="H7" s="180"/>
    </row>
    <row r="8" spans="1:11" ht="12.75" customHeight="1" x14ac:dyDescent="0.2">
      <c r="A8" s="108"/>
      <c r="B8" s="102"/>
      <c r="C8" s="186" t="s">
        <v>12</v>
      </c>
      <c r="D8" s="103"/>
      <c r="E8" s="104"/>
      <c r="F8" s="105"/>
      <c r="G8" s="106"/>
      <c r="H8" s="180"/>
    </row>
    <row r="9" spans="1:11" ht="12.75" customHeight="1" x14ac:dyDescent="0.2">
      <c r="A9" s="108"/>
      <c r="B9" s="102"/>
      <c r="C9" s="187" t="s">
        <v>41</v>
      </c>
      <c r="D9" s="109" t="s">
        <v>84</v>
      </c>
      <c r="E9" s="104" t="s">
        <v>1</v>
      </c>
      <c r="F9" s="105">
        <v>5</v>
      </c>
      <c r="G9" s="185"/>
      <c r="H9" s="211">
        <f>ROUND(F9*G9,2)</f>
        <v>0</v>
      </c>
      <c r="I9" s="212"/>
      <c r="J9" s="212"/>
      <c r="K9" s="212"/>
    </row>
    <row r="10" spans="1:11" ht="12.75" customHeight="1" x14ac:dyDescent="0.2">
      <c r="A10" s="108"/>
      <c r="B10" s="102"/>
      <c r="C10" s="187" t="s">
        <v>52</v>
      </c>
      <c r="D10" s="109" t="s">
        <v>51</v>
      </c>
      <c r="E10" s="104" t="s">
        <v>1</v>
      </c>
      <c r="F10" s="105">
        <v>88</v>
      </c>
      <c r="G10" s="185"/>
      <c r="H10" s="211">
        <f>ROUND(F10*G10,2)</f>
        <v>0</v>
      </c>
    </row>
    <row r="11" spans="1:11" ht="12.75" customHeight="1" x14ac:dyDescent="0.2">
      <c r="A11" s="108"/>
      <c r="B11" s="102"/>
      <c r="C11" s="187" t="s">
        <v>59</v>
      </c>
      <c r="D11" s="109" t="s">
        <v>60</v>
      </c>
      <c r="E11" s="104" t="s">
        <v>1</v>
      </c>
      <c r="F11" s="105">
        <f>2*(2*F9+F10)</f>
        <v>196</v>
      </c>
      <c r="G11" s="185"/>
      <c r="H11" s="211">
        <f t="shared" ref="H11" si="0">ROUND(F11*G11,2)</f>
        <v>0</v>
      </c>
    </row>
    <row r="12" spans="1:11" ht="12.75" customHeight="1" x14ac:dyDescent="0.2">
      <c r="A12" s="108"/>
      <c r="B12" s="102"/>
      <c r="C12" s="187"/>
      <c r="D12" s="109"/>
      <c r="E12" s="104"/>
      <c r="F12" s="105"/>
      <c r="G12" s="106"/>
      <c r="H12" s="180"/>
    </row>
    <row r="13" spans="1:11" ht="12.75" customHeight="1" x14ac:dyDescent="0.2">
      <c r="A13" s="108"/>
      <c r="B13" s="102"/>
      <c r="C13" s="187" t="s">
        <v>103</v>
      </c>
      <c r="D13" s="110" t="s">
        <v>61</v>
      </c>
      <c r="E13" s="104" t="s">
        <v>1</v>
      </c>
      <c r="F13" s="105">
        <v>4</v>
      </c>
      <c r="G13" s="185"/>
      <c r="H13" s="211">
        <f>ROUND(F13*G13,2)</f>
        <v>0</v>
      </c>
    </row>
    <row r="14" spans="1:11" ht="12.75" customHeight="1" x14ac:dyDescent="0.2">
      <c r="A14" s="108"/>
      <c r="B14" s="102"/>
      <c r="C14" s="187" t="s">
        <v>104</v>
      </c>
      <c r="D14" s="110" t="s">
        <v>105</v>
      </c>
      <c r="E14" s="104" t="s">
        <v>1</v>
      </c>
      <c r="F14" s="105">
        <v>4</v>
      </c>
      <c r="G14" s="185"/>
      <c r="H14" s="211">
        <f t="shared" ref="H14:H16" si="1">ROUND(F14*G14,2)</f>
        <v>0</v>
      </c>
    </row>
    <row r="15" spans="1:11" ht="12.75" customHeight="1" x14ac:dyDescent="0.2">
      <c r="A15" s="108"/>
      <c r="B15" s="102"/>
      <c r="C15" s="187" t="s">
        <v>102</v>
      </c>
      <c r="D15" s="109" t="s">
        <v>87</v>
      </c>
      <c r="E15" s="104" t="s">
        <v>1</v>
      </c>
      <c r="F15" s="105">
        <v>2</v>
      </c>
      <c r="G15" s="185"/>
      <c r="H15" s="211">
        <f t="shared" si="1"/>
        <v>0</v>
      </c>
    </row>
    <row r="16" spans="1:11" ht="12.75" customHeight="1" x14ac:dyDescent="0.2">
      <c r="A16" s="108"/>
      <c r="B16" s="102"/>
      <c r="C16" s="187" t="s">
        <v>106</v>
      </c>
      <c r="D16" s="109" t="s">
        <v>106</v>
      </c>
      <c r="E16" s="104" t="s">
        <v>1</v>
      </c>
      <c r="F16" s="105">
        <v>4</v>
      </c>
      <c r="G16" s="185"/>
      <c r="H16" s="211">
        <f t="shared" si="1"/>
        <v>0</v>
      </c>
    </row>
    <row r="17" spans="1:8" ht="12.75" customHeight="1" x14ac:dyDescent="0.2">
      <c r="A17" s="108"/>
      <c r="B17" s="102"/>
      <c r="C17" s="187"/>
      <c r="D17" s="109"/>
      <c r="E17" s="104"/>
      <c r="F17" s="105"/>
      <c r="G17" s="106"/>
      <c r="H17" s="180"/>
    </row>
    <row r="18" spans="1:8" ht="38.25" x14ac:dyDescent="0.2">
      <c r="A18" s="108"/>
      <c r="B18" s="102"/>
      <c r="C18" s="187" t="s">
        <v>168</v>
      </c>
      <c r="D18" s="109" t="s">
        <v>169</v>
      </c>
      <c r="E18" s="104" t="s">
        <v>1</v>
      </c>
      <c r="F18" s="105">
        <v>22</v>
      </c>
      <c r="G18" s="185"/>
      <c r="H18" s="211">
        <f>ROUND(F18*G18,2)</f>
        <v>0</v>
      </c>
    </row>
    <row r="19" spans="1:8" ht="12.75" customHeight="1" x14ac:dyDescent="0.2">
      <c r="A19" s="108"/>
      <c r="B19" s="102"/>
      <c r="C19" s="188"/>
      <c r="D19" s="110"/>
      <c r="E19" s="104"/>
      <c r="F19" s="105"/>
      <c r="G19" s="106"/>
      <c r="H19" s="180"/>
    </row>
    <row r="20" spans="1:8" ht="12.75" customHeight="1" x14ac:dyDescent="0.2">
      <c r="A20" s="108"/>
      <c r="B20" s="102"/>
      <c r="C20" s="187"/>
      <c r="D20" s="107" t="s">
        <v>58</v>
      </c>
      <c r="E20" s="104"/>
      <c r="F20" s="105"/>
      <c r="G20" s="106"/>
      <c r="H20" s="180"/>
    </row>
    <row r="21" spans="1:8" ht="12.75" customHeight="1" x14ac:dyDescent="0.2">
      <c r="A21" s="108"/>
      <c r="B21" s="102"/>
      <c r="C21" s="111" t="s">
        <v>42</v>
      </c>
      <c r="D21" s="112"/>
      <c r="E21" s="113"/>
      <c r="F21" s="105"/>
      <c r="G21" s="106"/>
      <c r="H21" s="180"/>
    </row>
    <row r="22" spans="1:8" ht="25.5" x14ac:dyDescent="0.2">
      <c r="A22" s="108"/>
      <c r="B22" s="102"/>
      <c r="C22" s="187" t="s">
        <v>88</v>
      </c>
      <c r="D22" s="109" t="s">
        <v>89</v>
      </c>
      <c r="E22" s="104" t="s">
        <v>50</v>
      </c>
      <c r="F22" s="105">
        <v>1</v>
      </c>
      <c r="G22" s="185"/>
      <c r="H22" s="211">
        <f t="shared" ref="H22:H24" si="2">ROUND(F22*G22,2)</f>
        <v>0</v>
      </c>
    </row>
    <row r="23" spans="1:8" ht="12.75" x14ac:dyDescent="0.2">
      <c r="A23" s="108"/>
      <c r="B23" s="102"/>
      <c r="C23" s="187" t="s">
        <v>92</v>
      </c>
      <c r="D23" s="109" t="s">
        <v>91</v>
      </c>
      <c r="E23" s="104" t="s">
        <v>1</v>
      </c>
      <c r="F23" s="105">
        <v>5</v>
      </c>
      <c r="G23" s="185"/>
      <c r="H23" s="211">
        <f t="shared" si="2"/>
        <v>0</v>
      </c>
    </row>
    <row r="24" spans="1:8" ht="25.5" x14ac:dyDescent="0.2">
      <c r="A24" s="108"/>
      <c r="B24" s="102"/>
      <c r="C24" s="188" t="s">
        <v>71</v>
      </c>
      <c r="D24" s="110" t="s">
        <v>93</v>
      </c>
      <c r="E24" s="104" t="s">
        <v>1</v>
      </c>
      <c r="F24" s="105">
        <v>5</v>
      </c>
      <c r="G24" s="185"/>
      <c r="H24" s="211">
        <f t="shared" si="2"/>
        <v>0</v>
      </c>
    </row>
    <row r="25" spans="1:8" ht="12.75" x14ac:dyDescent="0.2">
      <c r="A25" s="108"/>
      <c r="B25" s="102"/>
      <c r="C25" s="187"/>
      <c r="D25" s="112"/>
      <c r="E25" s="113"/>
      <c r="F25" s="105"/>
      <c r="G25" s="106"/>
      <c r="H25" s="180"/>
    </row>
    <row r="26" spans="1:8" ht="12.75" x14ac:dyDescent="0.2">
      <c r="A26" s="108"/>
      <c r="B26" s="102"/>
      <c r="C26" s="187" t="s">
        <v>46</v>
      </c>
      <c r="D26" s="109" t="s">
        <v>46</v>
      </c>
      <c r="E26" s="104" t="s">
        <v>45</v>
      </c>
      <c r="F26" s="105">
        <v>1</v>
      </c>
      <c r="G26" s="185"/>
      <c r="H26" s="211">
        <f>ROUND(F26*G26,2)</f>
        <v>0</v>
      </c>
    </row>
    <row r="27" spans="1:8" ht="12.75" x14ac:dyDescent="0.2">
      <c r="A27" s="108"/>
      <c r="B27" s="102"/>
      <c r="C27" s="187"/>
      <c r="D27" s="110"/>
      <c r="E27" s="104"/>
      <c r="F27" s="105"/>
      <c r="G27" s="106"/>
      <c r="H27" s="180"/>
    </row>
    <row r="28" spans="1:8" ht="12.75" x14ac:dyDescent="0.2">
      <c r="A28" s="108"/>
      <c r="B28" s="102"/>
      <c r="C28" s="186" t="s">
        <v>90</v>
      </c>
      <c r="D28" s="103"/>
      <c r="E28" s="104"/>
      <c r="F28" s="105"/>
      <c r="G28" s="106"/>
      <c r="H28" s="180"/>
    </row>
    <row r="29" spans="1:8" ht="12.75" customHeight="1" x14ac:dyDescent="0.2">
      <c r="A29" s="108"/>
      <c r="B29" s="102"/>
      <c r="C29" s="187"/>
      <c r="D29" s="112"/>
      <c r="E29" s="113"/>
      <c r="F29" s="105"/>
      <c r="G29" s="106"/>
      <c r="H29" s="180"/>
    </row>
    <row r="30" spans="1:8" ht="12.75" customHeight="1" x14ac:dyDescent="0.2">
      <c r="A30" s="108"/>
      <c r="B30" s="102"/>
      <c r="C30" s="114" t="s">
        <v>13</v>
      </c>
      <c r="D30" s="112"/>
      <c r="E30" s="113"/>
      <c r="F30" s="105"/>
      <c r="G30" s="106"/>
      <c r="H30" s="180"/>
    </row>
    <row r="31" spans="1:8" ht="204" x14ac:dyDescent="0.2">
      <c r="A31" s="108"/>
      <c r="B31" s="102"/>
      <c r="C31" s="117" t="s">
        <v>64</v>
      </c>
      <c r="D31" s="115" t="s">
        <v>65</v>
      </c>
      <c r="E31" s="116" t="s">
        <v>0</v>
      </c>
      <c r="F31" s="105">
        <v>2595</v>
      </c>
      <c r="G31" s="185"/>
      <c r="H31" s="211">
        <f>ROUND(F31*G31,2)</f>
        <v>0</v>
      </c>
    </row>
    <row r="32" spans="1:8" ht="293.25" x14ac:dyDescent="0.2">
      <c r="A32" s="108"/>
      <c r="B32" s="102"/>
      <c r="C32" s="187" t="s">
        <v>107</v>
      </c>
      <c r="D32" s="109" t="s">
        <v>108</v>
      </c>
      <c r="E32" s="116" t="s">
        <v>1</v>
      </c>
      <c r="F32" s="105">
        <v>2</v>
      </c>
      <c r="G32" s="185"/>
      <c r="H32" s="211">
        <f>ROUND(F32*G32,2)</f>
        <v>0</v>
      </c>
    </row>
    <row r="33" spans="1:8" ht="12.75" x14ac:dyDescent="0.2">
      <c r="A33" s="108"/>
      <c r="B33" s="102"/>
      <c r="C33" s="187" t="s">
        <v>109</v>
      </c>
      <c r="D33" s="109" t="s">
        <v>110</v>
      </c>
      <c r="E33" s="116" t="s">
        <v>1</v>
      </c>
      <c r="F33" s="105">
        <v>2</v>
      </c>
      <c r="G33" s="185"/>
      <c r="H33" s="211">
        <f>ROUND(F33*G33,2)</f>
        <v>0</v>
      </c>
    </row>
    <row r="34" spans="1:8" ht="12.75" customHeight="1" x14ac:dyDescent="0.2">
      <c r="A34" s="108"/>
      <c r="B34" s="102"/>
      <c r="C34" s="187"/>
      <c r="D34" s="109"/>
      <c r="E34" s="116"/>
      <c r="F34" s="105"/>
      <c r="G34" s="106"/>
      <c r="H34" s="180"/>
    </row>
    <row r="35" spans="1:8" ht="12.75" customHeight="1" x14ac:dyDescent="0.2">
      <c r="A35" s="108"/>
      <c r="B35" s="102"/>
      <c r="C35" s="114" t="s">
        <v>14</v>
      </c>
      <c r="D35" s="112"/>
      <c r="E35" s="113"/>
      <c r="F35" s="105"/>
      <c r="G35" s="106"/>
      <c r="H35" s="180"/>
    </row>
    <row r="36" spans="1:8" ht="12.75" customHeight="1" x14ac:dyDescent="0.2">
      <c r="A36" s="108"/>
      <c r="B36" s="102"/>
      <c r="C36" s="117" t="s">
        <v>74</v>
      </c>
      <c r="D36" s="115" t="s">
        <v>73</v>
      </c>
      <c r="E36" s="113" t="s">
        <v>0</v>
      </c>
      <c r="F36" s="105">
        <v>40</v>
      </c>
      <c r="G36" s="185"/>
      <c r="H36" s="211">
        <f t="shared" ref="H36:H41" si="3">ROUND(F36*G36,2)</f>
        <v>0</v>
      </c>
    </row>
    <row r="37" spans="1:8" ht="12.75" x14ac:dyDescent="0.2">
      <c r="A37" s="108"/>
      <c r="B37" s="102"/>
      <c r="C37" s="189" t="s">
        <v>70</v>
      </c>
      <c r="D37" s="199" t="s">
        <v>66</v>
      </c>
      <c r="E37" s="118" t="s">
        <v>0</v>
      </c>
      <c r="F37" s="105">
        <v>160</v>
      </c>
      <c r="G37" s="185"/>
      <c r="H37" s="211">
        <f t="shared" si="3"/>
        <v>0</v>
      </c>
    </row>
    <row r="38" spans="1:8" ht="12.75" x14ac:dyDescent="0.2">
      <c r="A38" s="108"/>
      <c r="B38" s="102"/>
      <c r="C38" s="117" t="s">
        <v>38</v>
      </c>
      <c r="D38" s="119" t="s">
        <v>54</v>
      </c>
      <c r="E38" s="113" t="s">
        <v>0</v>
      </c>
      <c r="F38" s="105">
        <v>185</v>
      </c>
      <c r="G38" s="185"/>
      <c r="H38" s="211">
        <f t="shared" si="3"/>
        <v>0</v>
      </c>
    </row>
    <row r="39" spans="1:8" ht="12.75" x14ac:dyDescent="0.2">
      <c r="A39" s="108"/>
      <c r="B39" s="102"/>
      <c r="C39" s="117" t="s">
        <v>43</v>
      </c>
      <c r="D39" s="119" t="s">
        <v>53</v>
      </c>
      <c r="E39" s="113" t="s">
        <v>0</v>
      </c>
      <c r="F39" s="105">
        <v>20</v>
      </c>
      <c r="G39" s="185"/>
      <c r="H39" s="211">
        <f t="shared" si="3"/>
        <v>0</v>
      </c>
    </row>
    <row r="40" spans="1:8" ht="12.75" x14ac:dyDescent="0.2">
      <c r="A40" s="108"/>
      <c r="B40" s="102"/>
      <c r="C40" s="117" t="s">
        <v>170</v>
      </c>
      <c r="D40" s="119" t="s">
        <v>171</v>
      </c>
      <c r="E40" s="113" t="s">
        <v>0</v>
      </c>
      <c r="F40" s="105">
        <v>50</v>
      </c>
      <c r="G40" s="185"/>
      <c r="H40" s="211">
        <f t="shared" si="3"/>
        <v>0</v>
      </c>
    </row>
    <row r="41" spans="1:8" ht="25.5" x14ac:dyDescent="0.2">
      <c r="A41" s="108"/>
      <c r="B41" s="102"/>
      <c r="C41" s="187" t="s">
        <v>111</v>
      </c>
      <c r="D41" s="109" t="s">
        <v>111</v>
      </c>
      <c r="E41" s="113" t="s">
        <v>0</v>
      </c>
      <c r="F41" s="105">
        <v>80</v>
      </c>
      <c r="G41" s="185"/>
      <c r="H41" s="211">
        <f t="shared" si="3"/>
        <v>0</v>
      </c>
    </row>
    <row r="42" spans="1:8" ht="12.75" x14ac:dyDescent="0.2">
      <c r="A42" s="108"/>
      <c r="B42" s="102"/>
      <c r="C42" s="186" t="s">
        <v>174</v>
      </c>
      <c r="D42" s="109"/>
      <c r="E42" s="113"/>
      <c r="F42" s="105"/>
      <c r="G42" s="106"/>
      <c r="H42" s="180"/>
    </row>
    <row r="43" spans="1:8" ht="12.75" x14ac:dyDescent="0.2">
      <c r="A43" s="108"/>
      <c r="B43" s="102"/>
      <c r="C43" s="117"/>
      <c r="D43" s="119"/>
      <c r="E43" s="113"/>
      <c r="F43" s="105"/>
      <c r="G43" s="106"/>
      <c r="H43" s="180"/>
    </row>
    <row r="44" spans="1:8" ht="12.75" x14ac:dyDescent="0.2">
      <c r="A44" s="108"/>
      <c r="B44" s="102"/>
      <c r="C44" s="114" t="s">
        <v>15</v>
      </c>
      <c r="D44" s="119"/>
      <c r="E44" s="113"/>
      <c r="F44" s="105"/>
      <c r="G44" s="106"/>
      <c r="H44" s="180"/>
    </row>
    <row r="45" spans="1:8" ht="25.5" x14ac:dyDescent="0.2">
      <c r="A45" s="108"/>
      <c r="B45" s="102"/>
      <c r="C45" s="117" t="s">
        <v>55</v>
      </c>
      <c r="D45" s="119" t="s">
        <v>67</v>
      </c>
      <c r="E45" s="116" t="s">
        <v>1</v>
      </c>
      <c r="F45" s="105">
        <v>88</v>
      </c>
      <c r="G45" s="185"/>
      <c r="H45" s="211">
        <f t="shared" ref="H45:H50" si="4">ROUND(F45*G45,2)</f>
        <v>0</v>
      </c>
    </row>
    <row r="46" spans="1:8" ht="25.5" x14ac:dyDescent="0.2">
      <c r="A46" s="108"/>
      <c r="B46" s="102"/>
      <c r="C46" s="117" t="s">
        <v>56</v>
      </c>
      <c r="D46" s="119" t="s">
        <v>68</v>
      </c>
      <c r="E46" s="116" t="s">
        <v>1</v>
      </c>
      <c r="F46" s="105">
        <f>F9</f>
        <v>5</v>
      </c>
      <c r="G46" s="185"/>
      <c r="H46" s="211">
        <f t="shared" si="4"/>
        <v>0</v>
      </c>
    </row>
    <row r="47" spans="1:8" ht="12.75" x14ac:dyDescent="0.2">
      <c r="A47" s="108"/>
      <c r="B47" s="102"/>
      <c r="C47" s="117" t="s">
        <v>159</v>
      </c>
      <c r="D47" s="119" t="s">
        <v>160</v>
      </c>
      <c r="E47" s="116" t="s">
        <v>1</v>
      </c>
      <c r="F47" s="105">
        <v>8</v>
      </c>
      <c r="G47" s="185"/>
      <c r="H47" s="211">
        <f t="shared" si="4"/>
        <v>0</v>
      </c>
    </row>
    <row r="48" spans="1:8" ht="12.75" x14ac:dyDescent="0.2">
      <c r="A48" s="108"/>
      <c r="B48" s="102"/>
      <c r="C48" s="117" t="s">
        <v>95</v>
      </c>
      <c r="D48" s="119" t="s">
        <v>96</v>
      </c>
      <c r="E48" s="116" t="s">
        <v>1</v>
      </c>
      <c r="F48" s="105">
        <f>F15</f>
        <v>2</v>
      </c>
      <c r="G48" s="185"/>
      <c r="H48" s="211">
        <f t="shared" si="4"/>
        <v>0</v>
      </c>
    </row>
    <row r="49" spans="1:8" ht="25.5" x14ac:dyDescent="0.2">
      <c r="A49" s="108"/>
      <c r="B49" s="102"/>
      <c r="C49" s="117" t="s">
        <v>44</v>
      </c>
      <c r="D49" s="115" t="s">
        <v>94</v>
      </c>
      <c r="E49" s="116" t="s">
        <v>1</v>
      </c>
      <c r="F49" s="105">
        <v>1</v>
      </c>
      <c r="G49" s="185"/>
      <c r="H49" s="211">
        <f t="shared" si="4"/>
        <v>0</v>
      </c>
    </row>
    <row r="50" spans="1:8" ht="12.75" x14ac:dyDescent="0.2">
      <c r="A50" s="108"/>
      <c r="B50" s="102"/>
      <c r="C50" s="117" t="s">
        <v>114</v>
      </c>
      <c r="D50" s="115" t="s">
        <v>115</v>
      </c>
      <c r="E50" s="116" t="s">
        <v>1</v>
      </c>
      <c r="F50" s="105">
        <v>22</v>
      </c>
      <c r="G50" s="185"/>
      <c r="H50" s="211">
        <f t="shared" si="4"/>
        <v>0</v>
      </c>
    </row>
    <row r="51" spans="1:8" ht="12.75" x14ac:dyDescent="0.2">
      <c r="A51" s="108"/>
      <c r="B51" s="102"/>
      <c r="C51" s="117"/>
      <c r="D51" s="119"/>
      <c r="E51" s="113"/>
      <c r="F51" s="105"/>
      <c r="G51" s="106"/>
      <c r="H51" s="180"/>
    </row>
    <row r="52" spans="1:8" ht="76.5" x14ac:dyDescent="0.2">
      <c r="A52" s="108"/>
      <c r="B52" s="102"/>
      <c r="C52" s="145" t="s">
        <v>34</v>
      </c>
      <c r="D52" s="119" t="s">
        <v>69</v>
      </c>
      <c r="E52" s="113" t="s">
        <v>0</v>
      </c>
      <c r="F52" s="105">
        <f>F31</f>
        <v>2595</v>
      </c>
      <c r="G52" s="185"/>
      <c r="H52" s="211">
        <f t="shared" ref="H52:H54" si="5">ROUND(F52*G52,2)</f>
        <v>0</v>
      </c>
    </row>
    <row r="53" spans="1:8" ht="12.75" x14ac:dyDescent="0.2">
      <c r="A53" s="108"/>
      <c r="B53" s="102"/>
      <c r="C53" s="145" t="s">
        <v>112</v>
      </c>
      <c r="D53" s="119" t="s">
        <v>113</v>
      </c>
      <c r="E53" s="113" t="s">
        <v>1</v>
      </c>
      <c r="F53" s="105">
        <v>2</v>
      </c>
      <c r="G53" s="185"/>
      <c r="H53" s="211">
        <f t="shared" si="5"/>
        <v>0</v>
      </c>
    </row>
    <row r="54" spans="1:8" ht="12.75" x14ac:dyDescent="0.2">
      <c r="A54" s="108"/>
      <c r="B54" s="102"/>
      <c r="C54" s="145" t="s">
        <v>75</v>
      </c>
      <c r="D54" s="119" t="s">
        <v>76</v>
      </c>
      <c r="E54" s="113" t="s">
        <v>1</v>
      </c>
      <c r="F54" s="105">
        <f>F32</f>
        <v>2</v>
      </c>
      <c r="G54" s="185"/>
      <c r="H54" s="211">
        <f t="shared" si="5"/>
        <v>0</v>
      </c>
    </row>
    <row r="55" spans="1:8" ht="12.75" x14ac:dyDescent="0.2">
      <c r="A55" s="108"/>
      <c r="B55" s="102"/>
      <c r="C55" s="145"/>
      <c r="D55" s="112"/>
      <c r="E55" s="113"/>
      <c r="F55" s="105"/>
      <c r="G55" s="106"/>
      <c r="H55" s="180"/>
    </row>
    <row r="56" spans="1:8" ht="12.75" x14ac:dyDescent="0.2">
      <c r="A56" s="108"/>
      <c r="B56" s="102"/>
      <c r="C56" s="145" t="s">
        <v>78</v>
      </c>
      <c r="D56" s="112" t="s">
        <v>57</v>
      </c>
      <c r="E56" s="113" t="s">
        <v>0</v>
      </c>
      <c r="F56" s="105">
        <f>F36+F37+F38+F39+F40</f>
        <v>455</v>
      </c>
      <c r="G56" s="185"/>
      <c r="H56" s="211">
        <f t="shared" ref="H56:H57" si="6">ROUND(F56*G56,2)</f>
        <v>0</v>
      </c>
    </row>
    <row r="57" spans="1:8" ht="12.75" x14ac:dyDescent="0.2">
      <c r="A57" s="108"/>
      <c r="B57" s="102"/>
      <c r="C57" s="145" t="s">
        <v>116</v>
      </c>
      <c r="D57" s="119" t="s">
        <v>117</v>
      </c>
      <c r="E57" s="113" t="s">
        <v>0</v>
      </c>
      <c r="F57" s="105">
        <f>F41</f>
        <v>80</v>
      </c>
      <c r="G57" s="185"/>
      <c r="H57" s="211">
        <f t="shared" si="6"/>
        <v>0</v>
      </c>
    </row>
    <row r="58" spans="1:8" ht="12.75" x14ac:dyDescent="0.2">
      <c r="A58" s="108"/>
      <c r="B58" s="102"/>
      <c r="C58" s="190"/>
      <c r="D58" s="200"/>
      <c r="E58" s="113"/>
      <c r="F58" s="105"/>
      <c r="G58" s="106"/>
      <c r="H58" s="180"/>
    </row>
    <row r="59" spans="1:8" ht="12.75" x14ac:dyDescent="0.2">
      <c r="A59" s="108"/>
      <c r="B59" s="102"/>
      <c r="C59" s="187" t="s">
        <v>11</v>
      </c>
      <c r="D59" s="109" t="s">
        <v>11</v>
      </c>
      <c r="E59" s="113" t="s">
        <v>1</v>
      </c>
      <c r="F59" s="105">
        <v>98</v>
      </c>
      <c r="G59" s="185"/>
      <c r="H59" s="211">
        <f>ROUND(F59*G59,2)</f>
        <v>0</v>
      </c>
    </row>
    <row r="60" spans="1:8" ht="12.75" x14ac:dyDescent="0.2">
      <c r="A60" s="108"/>
      <c r="B60" s="102"/>
      <c r="C60" s="117"/>
      <c r="D60" s="112"/>
      <c r="E60" s="116"/>
      <c r="F60" s="105"/>
      <c r="G60" s="106"/>
      <c r="H60" s="180"/>
    </row>
    <row r="61" spans="1:8" ht="12.75" x14ac:dyDescent="0.2">
      <c r="A61" s="108"/>
      <c r="B61" s="102"/>
      <c r="C61" s="111" t="s">
        <v>39</v>
      </c>
      <c r="D61" s="112"/>
      <c r="E61" s="116"/>
      <c r="F61" s="105"/>
      <c r="G61" s="106"/>
      <c r="H61" s="180"/>
    </row>
    <row r="62" spans="1:8" ht="51" x14ac:dyDescent="0.2">
      <c r="A62" s="108"/>
      <c r="B62" s="102"/>
      <c r="C62" s="191" t="s">
        <v>16</v>
      </c>
      <c r="D62" s="121" t="s">
        <v>22</v>
      </c>
      <c r="E62" s="113" t="s">
        <v>2</v>
      </c>
      <c r="F62" s="105">
        <v>12</v>
      </c>
      <c r="G62" s="185"/>
      <c r="H62" s="211">
        <f t="shared" ref="H62:H68" si="7">ROUND(F62*G62,2)</f>
        <v>0</v>
      </c>
    </row>
    <row r="63" spans="1:8" ht="63.75" x14ac:dyDescent="0.2">
      <c r="A63" s="108"/>
      <c r="B63" s="102"/>
      <c r="C63" s="191" t="s">
        <v>17</v>
      </c>
      <c r="D63" s="121" t="s">
        <v>23</v>
      </c>
      <c r="E63" s="113" t="s">
        <v>2</v>
      </c>
      <c r="F63" s="105">
        <v>6</v>
      </c>
      <c r="G63" s="185"/>
      <c r="H63" s="211">
        <f t="shared" si="7"/>
        <v>0</v>
      </c>
    </row>
    <row r="64" spans="1:8" ht="38.25" x14ac:dyDescent="0.2">
      <c r="A64" s="108"/>
      <c r="B64" s="102"/>
      <c r="C64" s="191" t="s">
        <v>18</v>
      </c>
      <c r="D64" s="121" t="s">
        <v>24</v>
      </c>
      <c r="E64" s="113" t="s">
        <v>2</v>
      </c>
      <c r="F64" s="105">
        <v>8</v>
      </c>
      <c r="G64" s="185"/>
      <c r="H64" s="211">
        <f t="shared" si="7"/>
        <v>0</v>
      </c>
    </row>
    <row r="65" spans="1:8" ht="38.25" x14ac:dyDescent="0.2">
      <c r="A65" s="108"/>
      <c r="B65" s="102"/>
      <c r="C65" s="191" t="s">
        <v>3</v>
      </c>
      <c r="D65" s="121" t="s">
        <v>25</v>
      </c>
      <c r="E65" s="113" t="s">
        <v>2</v>
      </c>
      <c r="F65" s="105">
        <v>6</v>
      </c>
      <c r="G65" s="185"/>
      <c r="H65" s="211">
        <f t="shared" si="7"/>
        <v>0</v>
      </c>
    </row>
    <row r="66" spans="1:8" ht="25.5" x14ac:dyDescent="0.2">
      <c r="A66" s="108"/>
      <c r="B66" s="102"/>
      <c r="C66" s="191" t="s">
        <v>10</v>
      </c>
      <c r="D66" s="121" t="s">
        <v>26</v>
      </c>
      <c r="E66" s="113" t="s">
        <v>2</v>
      </c>
      <c r="F66" s="105">
        <v>12</v>
      </c>
      <c r="G66" s="185"/>
      <c r="H66" s="211">
        <f t="shared" si="7"/>
        <v>0</v>
      </c>
    </row>
    <row r="67" spans="1:8" ht="25.5" x14ac:dyDescent="0.2">
      <c r="A67" s="108"/>
      <c r="B67" s="102"/>
      <c r="C67" s="192" t="s">
        <v>19</v>
      </c>
      <c r="D67" s="121" t="s">
        <v>27</v>
      </c>
      <c r="E67" s="113" t="s">
        <v>2</v>
      </c>
      <c r="F67" s="105">
        <v>10</v>
      </c>
      <c r="G67" s="185"/>
      <c r="H67" s="211">
        <f t="shared" si="7"/>
        <v>0</v>
      </c>
    </row>
    <row r="68" spans="1:8" ht="38.25" x14ac:dyDescent="0.2">
      <c r="A68" s="108"/>
      <c r="B68" s="102"/>
      <c r="C68" s="187" t="s">
        <v>20</v>
      </c>
      <c r="D68" s="121" t="s">
        <v>33</v>
      </c>
      <c r="E68" s="113" t="s">
        <v>29</v>
      </c>
      <c r="F68" s="105">
        <v>4</v>
      </c>
      <c r="G68" s="185"/>
      <c r="H68" s="211">
        <f t="shared" si="7"/>
        <v>0</v>
      </c>
    </row>
    <row r="69" spans="1:8" ht="12.75" customHeight="1" x14ac:dyDescent="0.2">
      <c r="A69" s="122"/>
      <c r="B69" s="123"/>
      <c r="C69" s="187"/>
      <c r="D69" s="103"/>
      <c r="E69" s="104"/>
      <c r="F69" s="124"/>
      <c r="G69" s="125"/>
      <c r="H69" s="181"/>
    </row>
    <row r="70" spans="1:8" ht="12.75" customHeight="1" x14ac:dyDescent="0.2">
      <c r="A70" s="126"/>
      <c r="B70" s="127" t="s">
        <v>8</v>
      </c>
      <c r="C70" s="128"/>
      <c r="D70" s="201" t="str">
        <f>CONCATENATE(B6," ",C6)</f>
        <v>1 Universální kabelážní systém (UKS)</v>
      </c>
      <c r="E70" s="129"/>
      <c r="F70" s="182"/>
      <c r="G70" s="131"/>
      <c r="H70" s="182">
        <f>SUM(H7:H68)</f>
        <v>0</v>
      </c>
    </row>
    <row r="71" spans="1:8" s="138" customFormat="1" ht="12.75" x14ac:dyDescent="0.2">
      <c r="A71" s="132" t="s">
        <v>32</v>
      </c>
      <c r="B71" s="133">
        <v>2</v>
      </c>
      <c r="C71" s="134" t="s">
        <v>85</v>
      </c>
      <c r="D71" s="202"/>
      <c r="E71" s="135"/>
      <c r="F71" s="136"/>
      <c r="G71" s="137"/>
      <c r="H71" s="183"/>
    </row>
    <row r="72" spans="1:8" s="138" customFormat="1" ht="12.75" x14ac:dyDescent="0.2">
      <c r="A72" s="139"/>
      <c r="B72" s="140"/>
      <c r="C72" s="134"/>
      <c r="D72" s="203"/>
      <c r="E72" s="135"/>
      <c r="F72" s="136"/>
      <c r="G72" s="137"/>
      <c r="H72" s="183"/>
    </row>
    <row r="73" spans="1:8" s="138" customFormat="1" ht="12.75" x14ac:dyDescent="0.2">
      <c r="A73" s="139"/>
      <c r="B73" s="140"/>
      <c r="C73" s="193" t="s">
        <v>118</v>
      </c>
      <c r="D73" s="202"/>
      <c r="E73" s="135"/>
      <c r="F73" s="136"/>
      <c r="G73" s="137"/>
      <c r="H73" s="183"/>
    </row>
    <row r="74" spans="1:8" s="138" customFormat="1" ht="12.75" x14ac:dyDescent="0.2">
      <c r="A74" s="108"/>
      <c r="B74" s="102"/>
      <c r="C74" s="114" t="s">
        <v>14</v>
      </c>
      <c r="D74" s="112"/>
      <c r="E74" s="113"/>
      <c r="F74" s="105"/>
      <c r="G74" s="106"/>
      <c r="H74" s="180"/>
    </row>
    <row r="75" spans="1:8" s="138" customFormat="1" ht="12.75" x14ac:dyDescent="0.2">
      <c r="A75" s="108"/>
      <c r="B75" s="102"/>
      <c r="C75" s="117" t="s">
        <v>38</v>
      </c>
      <c r="D75" s="119" t="s">
        <v>161</v>
      </c>
      <c r="E75" s="113" t="s">
        <v>0</v>
      </c>
      <c r="F75" s="105">
        <v>80</v>
      </c>
      <c r="G75" s="185"/>
      <c r="H75" s="211">
        <f t="shared" ref="H75" si="8">ROUND(F75*G75,2)</f>
        <v>0</v>
      </c>
    </row>
    <row r="76" spans="1:8" s="138" customFormat="1" ht="12.75" x14ac:dyDescent="0.2">
      <c r="A76" s="108"/>
      <c r="B76" s="102"/>
      <c r="C76" s="117"/>
      <c r="D76" s="115"/>
      <c r="E76" s="116"/>
      <c r="F76" s="105"/>
      <c r="G76" s="106"/>
      <c r="H76" s="180"/>
    </row>
    <row r="77" spans="1:8" s="138" customFormat="1" ht="12.75" x14ac:dyDescent="0.2">
      <c r="A77" s="108"/>
      <c r="B77" s="102"/>
      <c r="C77" s="114" t="s">
        <v>15</v>
      </c>
      <c r="D77" s="119"/>
      <c r="E77" s="113"/>
      <c r="F77" s="105"/>
      <c r="G77" s="106"/>
      <c r="H77" s="180"/>
    </row>
    <row r="78" spans="1:8" s="138" customFormat="1" ht="25.5" x14ac:dyDescent="0.2">
      <c r="A78" s="108"/>
      <c r="B78" s="102"/>
      <c r="C78" s="145" t="s">
        <v>35</v>
      </c>
      <c r="D78" s="112" t="s">
        <v>37</v>
      </c>
      <c r="E78" s="113" t="s">
        <v>0</v>
      </c>
      <c r="F78" s="105">
        <f>F75</f>
        <v>80</v>
      </c>
      <c r="G78" s="185"/>
      <c r="H78" s="211">
        <f t="shared" ref="H78" si="9">ROUND(F78*G78,2)</f>
        <v>0</v>
      </c>
    </row>
    <row r="79" spans="1:8" s="138" customFormat="1" ht="12.75" x14ac:dyDescent="0.2">
      <c r="A79" s="108"/>
      <c r="B79" s="102"/>
      <c r="C79" s="194"/>
      <c r="D79" s="112"/>
      <c r="E79" s="141"/>
      <c r="F79" s="105"/>
      <c r="G79" s="106"/>
      <c r="H79" s="180"/>
    </row>
    <row r="80" spans="1:8" s="138" customFormat="1" ht="12.75" x14ac:dyDescent="0.2">
      <c r="A80" s="108"/>
      <c r="B80" s="102"/>
      <c r="C80" s="195" t="s">
        <v>77</v>
      </c>
      <c r="D80" s="121"/>
      <c r="E80" s="113"/>
      <c r="F80" s="105"/>
      <c r="G80" s="106"/>
      <c r="H80" s="180"/>
    </row>
    <row r="81" spans="1:8" s="138" customFormat="1" ht="12.75" x14ac:dyDescent="0.2">
      <c r="A81" s="108"/>
      <c r="B81" s="102"/>
      <c r="C81" s="142"/>
      <c r="D81" s="151"/>
      <c r="E81" s="143"/>
      <c r="F81" s="105"/>
      <c r="G81" s="106"/>
      <c r="H81" s="180"/>
    </row>
    <row r="82" spans="1:8" s="138" customFormat="1" ht="12.75" x14ac:dyDescent="0.2">
      <c r="A82" s="126"/>
      <c r="B82" s="127" t="s">
        <v>8</v>
      </c>
      <c r="C82" s="128"/>
      <c r="D82" s="201" t="str">
        <f>CONCATENATE(B71," ",C71)</f>
        <v>2 Příprava pro ozvučení</v>
      </c>
      <c r="E82" s="129"/>
      <c r="F82" s="130"/>
      <c r="G82" s="131"/>
      <c r="H82" s="182">
        <f>SUM(H74:H81)</f>
        <v>0</v>
      </c>
    </row>
    <row r="83" spans="1:8" s="138" customFormat="1" ht="12.75" x14ac:dyDescent="0.2">
      <c r="A83" s="132" t="s">
        <v>32</v>
      </c>
      <c r="B83" s="144">
        <v>3</v>
      </c>
      <c r="C83" s="134" t="s">
        <v>121</v>
      </c>
      <c r="D83" s="202"/>
      <c r="E83" s="135"/>
      <c r="F83" s="136"/>
      <c r="G83" s="137"/>
      <c r="H83" s="183"/>
    </row>
    <row r="84" spans="1:8" s="138" customFormat="1" ht="12.75" x14ac:dyDescent="0.2">
      <c r="A84" s="139"/>
      <c r="B84" s="134"/>
      <c r="C84" s="134" t="s">
        <v>122</v>
      </c>
      <c r="D84" s="202"/>
      <c r="E84" s="135"/>
      <c r="F84" s="136"/>
      <c r="G84" s="137"/>
      <c r="H84" s="183"/>
    </row>
    <row r="85" spans="1:8" s="138" customFormat="1" ht="12.75" x14ac:dyDescent="0.2">
      <c r="A85" s="139"/>
      <c r="B85" s="134"/>
      <c r="C85" s="134" t="s">
        <v>123</v>
      </c>
      <c r="D85" s="202"/>
      <c r="E85" s="135"/>
      <c r="F85" s="136"/>
      <c r="G85" s="137"/>
      <c r="H85" s="183"/>
    </row>
    <row r="86" spans="1:8" s="138" customFormat="1" ht="12.75" x14ac:dyDescent="0.2">
      <c r="A86" s="108"/>
      <c r="B86" s="142"/>
      <c r="C86" s="114"/>
      <c r="D86" s="112"/>
      <c r="E86" s="113"/>
      <c r="F86" s="105"/>
      <c r="G86" s="106"/>
      <c r="H86" s="180"/>
    </row>
    <row r="87" spans="1:8" s="138" customFormat="1" ht="12.75" x14ac:dyDescent="0.2">
      <c r="A87" s="108"/>
      <c r="B87" s="142"/>
      <c r="C87" s="114" t="s">
        <v>124</v>
      </c>
      <c r="D87" s="204"/>
      <c r="E87" s="143"/>
      <c r="F87" s="105"/>
      <c r="G87" s="106"/>
      <c r="H87" s="180"/>
    </row>
    <row r="88" spans="1:8" s="138" customFormat="1" ht="25.5" x14ac:dyDescent="0.2">
      <c r="A88" s="108"/>
      <c r="B88" s="142"/>
      <c r="C88" s="145" t="s">
        <v>125</v>
      </c>
      <c r="D88" s="205" t="s">
        <v>162</v>
      </c>
      <c r="E88" s="146" t="s">
        <v>1</v>
      </c>
      <c r="F88" s="105">
        <v>1</v>
      </c>
      <c r="G88" s="185"/>
      <c r="H88" s="211">
        <f t="shared" ref="H88:H90" si="10">ROUND(F88*G88,2)</f>
        <v>0</v>
      </c>
    </row>
    <row r="89" spans="1:8" s="138" customFormat="1" ht="12.75" x14ac:dyDescent="0.2">
      <c r="A89" s="108"/>
      <c r="B89" s="142"/>
      <c r="C89" s="145" t="s">
        <v>154</v>
      </c>
      <c r="D89" s="205" t="s">
        <v>163</v>
      </c>
      <c r="E89" s="146" t="s">
        <v>1</v>
      </c>
      <c r="F89" s="105">
        <v>1</v>
      </c>
      <c r="G89" s="185"/>
      <c r="H89" s="211">
        <f t="shared" si="10"/>
        <v>0</v>
      </c>
    </row>
    <row r="90" spans="1:8" s="138" customFormat="1" ht="12.75" x14ac:dyDescent="0.2">
      <c r="A90" s="108"/>
      <c r="B90" s="142"/>
      <c r="C90" s="145" t="s">
        <v>164</v>
      </c>
      <c r="D90" s="120" t="s">
        <v>165</v>
      </c>
      <c r="E90" s="146" t="s">
        <v>1</v>
      </c>
      <c r="F90" s="105">
        <v>1</v>
      </c>
      <c r="G90" s="185"/>
      <c r="H90" s="211">
        <f t="shared" si="10"/>
        <v>0</v>
      </c>
    </row>
    <row r="91" spans="1:8" s="138" customFormat="1" ht="12.75" x14ac:dyDescent="0.2">
      <c r="A91" s="108"/>
      <c r="B91" s="142"/>
      <c r="C91" s="145"/>
      <c r="D91" s="205"/>
      <c r="E91" s="146"/>
      <c r="F91" s="105"/>
      <c r="G91" s="106"/>
      <c r="H91" s="180"/>
    </row>
    <row r="92" spans="1:8" s="138" customFormat="1" ht="12.75" x14ac:dyDescent="0.2">
      <c r="A92" s="108"/>
      <c r="B92" s="142"/>
      <c r="C92" s="114" t="s">
        <v>126</v>
      </c>
      <c r="D92" s="147"/>
      <c r="E92" s="146"/>
      <c r="F92" s="105"/>
      <c r="G92" s="106"/>
      <c r="H92" s="180"/>
    </row>
    <row r="93" spans="1:8" s="138" customFormat="1" ht="25.5" x14ac:dyDescent="0.2">
      <c r="A93" s="108"/>
      <c r="B93" s="142"/>
      <c r="C93" s="148" t="s">
        <v>127</v>
      </c>
      <c r="D93" s="147" t="s">
        <v>128</v>
      </c>
      <c r="E93" s="146" t="s">
        <v>1</v>
      </c>
      <c r="F93" s="105">
        <v>1</v>
      </c>
      <c r="G93" s="185"/>
      <c r="H93" s="211">
        <f t="shared" ref="H93:H97" si="11">ROUND(F93*G93,2)</f>
        <v>0</v>
      </c>
    </row>
    <row r="94" spans="1:8" s="138" customFormat="1" ht="12.75" x14ac:dyDescent="0.2">
      <c r="A94" s="108"/>
      <c r="B94" s="142"/>
      <c r="C94" s="148" t="s">
        <v>129</v>
      </c>
      <c r="D94" s="147" t="s">
        <v>129</v>
      </c>
      <c r="E94" s="146" t="s">
        <v>1</v>
      </c>
      <c r="F94" s="105">
        <f>F93</f>
        <v>1</v>
      </c>
      <c r="G94" s="185"/>
      <c r="H94" s="211">
        <f t="shared" si="11"/>
        <v>0</v>
      </c>
    </row>
    <row r="95" spans="1:8" s="138" customFormat="1" ht="12.75" x14ac:dyDescent="0.2">
      <c r="A95" s="108"/>
      <c r="B95" s="142"/>
      <c r="C95" s="148" t="s">
        <v>130</v>
      </c>
      <c r="D95" s="147" t="s">
        <v>131</v>
      </c>
      <c r="E95" s="146" t="s">
        <v>1</v>
      </c>
      <c r="F95" s="105">
        <f>F93</f>
        <v>1</v>
      </c>
      <c r="G95" s="185"/>
      <c r="H95" s="211">
        <f t="shared" si="11"/>
        <v>0</v>
      </c>
    </row>
    <row r="96" spans="1:8" s="138" customFormat="1" ht="12.75" x14ac:dyDescent="0.2">
      <c r="A96" s="108"/>
      <c r="B96" s="142"/>
      <c r="C96" s="148" t="s">
        <v>132</v>
      </c>
      <c r="D96" s="147" t="s">
        <v>133</v>
      </c>
      <c r="E96" s="146" t="s">
        <v>1</v>
      </c>
      <c r="F96" s="105">
        <f>F93</f>
        <v>1</v>
      </c>
      <c r="G96" s="185"/>
      <c r="H96" s="211">
        <f t="shared" si="11"/>
        <v>0</v>
      </c>
    </row>
    <row r="97" spans="1:8" s="138" customFormat="1" ht="25.5" x14ac:dyDescent="0.2">
      <c r="A97" s="108"/>
      <c r="B97" s="142"/>
      <c r="C97" s="148" t="s">
        <v>134</v>
      </c>
      <c r="D97" s="206" t="s">
        <v>135</v>
      </c>
      <c r="E97" s="146" t="s">
        <v>1</v>
      </c>
      <c r="F97" s="105">
        <f>F93</f>
        <v>1</v>
      </c>
      <c r="G97" s="185"/>
      <c r="H97" s="211">
        <f t="shared" si="11"/>
        <v>0</v>
      </c>
    </row>
    <row r="98" spans="1:8" s="138" customFormat="1" ht="12.75" x14ac:dyDescent="0.2">
      <c r="A98" s="108"/>
      <c r="B98" s="142"/>
      <c r="C98" s="148"/>
      <c r="D98" s="206"/>
      <c r="E98" s="146"/>
      <c r="F98" s="105"/>
      <c r="G98" s="106"/>
      <c r="H98" s="180"/>
    </row>
    <row r="99" spans="1:8" s="138" customFormat="1" ht="12.75" x14ac:dyDescent="0.2">
      <c r="A99" s="108"/>
      <c r="B99" s="142"/>
      <c r="C99" s="114" t="s">
        <v>13</v>
      </c>
      <c r="D99" s="112"/>
      <c r="E99" s="113"/>
      <c r="F99" s="105"/>
      <c r="G99" s="106"/>
      <c r="H99" s="180"/>
    </row>
    <row r="100" spans="1:8" s="138" customFormat="1" ht="12.75" x14ac:dyDescent="0.2">
      <c r="A100" s="108"/>
      <c r="B100" s="142"/>
      <c r="C100" s="191" t="s">
        <v>136</v>
      </c>
      <c r="D100" s="207" t="s">
        <v>136</v>
      </c>
      <c r="E100" s="113" t="s">
        <v>0</v>
      </c>
      <c r="F100" s="105">
        <v>40</v>
      </c>
      <c r="G100" s="185"/>
      <c r="H100" s="211">
        <f t="shared" ref="H100:H103" si="12">ROUND(F100*G100,2)</f>
        <v>0</v>
      </c>
    </row>
    <row r="101" spans="1:8" s="138" customFormat="1" ht="12.75" x14ac:dyDescent="0.2">
      <c r="A101" s="108"/>
      <c r="B101" s="142"/>
      <c r="C101" s="191" t="s">
        <v>137</v>
      </c>
      <c r="D101" s="121" t="s">
        <v>137</v>
      </c>
      <c r="E101" s="113" t="s">
        <v>0</v>
      </c>
      <c r="F101" s="105">
        <v>20</v>
      </c>
      <c r="G101" s="185"/>
      <c r="H101" s="211">
        <f t="shared" si="12"/>
        <v>0</v>
      </c>
    </row>
    <row r="102" spans="1:8" s="138" customFormat="1" ht="12.75" x14ac:dyDescent="0.2">
      <c r="A102" s="108"/>
      <c r="B102" s="142"/>
      <c r="C102" s="117" t="s">
        <v>138</v>
      </c>
      <c r="D102" s="115" t="s">
        <v>139</v>
      </c>
      <c r="E102" s="113" t="s">
        <v>0</v>
      </c>
      <c r="F102" s="105">
        <v>20</v>
      </c>
      <c r="G102" s="185"/>
      <c r="H102" s="211">
        <f t="shared" si="12"/>
        <v>0</v>
      </c>
    </row>
    <row r="103" spans="1:8" s="138" customFormat="1" ht="12.75" x14ac:dyDescent="0.2">
      <c r="A103" s="108"/>
      <c r="B103" s="142"/>
      <c r="C103" s="117" t="s">
        <v>140</v>
      </c>
      <c r="D103" s="119" t="s">
        <v>141</v>
      </c>
      <c r="E103" s="116" t="s">
        <v>0</v>
      </c>
      <c r="F103" s="105">
        <v>20</v>
      </c>
      <c r="G103" s="185"/>
      <c r="H103" s="211">
        <f t="shared" si="12"/>
        <v>0</v>
      </c>
    </row>
    <row r="104" spans="1:8" s="138" customFormat="1" ht="12.75" x14ac:dyDescent="0.2">
      <c r="A104" s="108"/>
      <c r="B104" s="142"/>
      <c r="C104" s="117"/>
      <c r="D104" s="119"/>
      <c r="E104" s="116"/>
      <c r="F104" s="105"/>
      <c r="G104" s="106"/>
      <c r="H104" s="180"/>
    </row>
    <row r="105" spans="1:8" s="138" customFormat="1" ht="12.75" x14ac:dyDescent="0.2">
      <c r="A105" s="108"/>
      <c r="B105" s="142"/>
      <c r="C105" s="114" t="s">
        <v>14</v>
      </c>
      <c r="D105" s="112"/>
      <c r="E105" s="113"/>
      <c r="F105" s="105"/>
      <c r="G105" s="106"/>
      <c r="H105" s="180"/>
    </row>
    <row r="106" spans="1:8" s="138" customFormat="1" ht="12.75" x14ac:dyDescent="0.2">
      <c r="A106" s="108"/>
      <c r="B106" s="142"/>
      <c r="C106" s="117" t="s">
        <v>119</v>
      </c>
      <c r="D106" s="119" t="s">
        <v>120</v>
      </c>
      <c r="E106" s="113" t="s">
        <v>0</v>
      </c>
      <c r="F106" s="105">
        <v>20</v>
      </c>
      <c r="G106" s="185"/>
      <c r="H106" s="211">
        <f t="shared" ref="H106:H107" si="13">ROUND(F106*G106,2)</f>
        <v>0</v>
      </c>
    </row>
    <row r="107" spans="1:8" s="138" customFormat="1" ht="12.75" x14ac:dyDescent="0.2">
      <c r="A107" s="108"/>
      <c r="B107" s="142"/>
      <c r="C107" s="117" t="s">
        <v>38</v>
      </c>
      <c r="D107" s="119" t="s">
        <v>54</v>
      </c>
      <c r="E107" s="113" t="s">
        <v>0</v>
      </c>
      <c r="F107" s="105">
        <v>20</v>
      </c>
      <c r="G107" s="185"/>
      <c r="H107" s="211">
        <f t="shared" si="13"/>
        <v>0</v>
      </c>
    </row>
    <row r="108" spans="1:8" s="138" customFormat="1" ht="12.75" x14ac:dyDescent="0.2">
      <c r="A108" s="108"/>
      <c r="B108" s="142"/>
      <c r="C108" s="189"/>
      <c r="D108" s="149"/>
      <c r="E108" s="118"/>
      <c r="F108" s="105"/>
      <c r="G108" s="106"/>
      <c r="H108" s="180"/>
    </row>
    <row r="109" spans="1:8" s="138" customFormat="1" ht="25.5" x14ac:dyDescent="0.2">
      <c r="A109" s="108"/>
      <c r="B109" s="142"/>
      <c r="C109" s="189" t="s">
        <v>98</v>
      </c>
      <c r="D109" s="149" t="s">
        <v>142</v>
      </c>
      <c r="E109" s="118" t="s">
        <v>50</v>
      </c>
      <c r="F109" s="105">
        <v>1</v>
      </c>
      <c r="G109" s="185"/>
      <c r="H109" s="211">
        <f t="shared" ref="H109" si="14">ROUND(F109*G109,2)</f>
        <v>0</v>
      </c>
    </row>
    <row r="110" spans="1:8" s="138" customFormat="1" ht="12.75" x14ac:dyDescent="0.2">
      <c r="A110" s="108"/>
      <c r="B110" s="142"/>
      <c r="C110" s="145"/>
      <c r="D110" s="112"/>
      <c r="E110" s="113"/>
      <c r="F110" s="105"/>
      <c r="G110" s="106"/>
      <c r="H110" s="180"/>
    </row>
    <row r="111" spans="1:8" s="138" customFormat="1" ht="12.75" x14ac:dyDescent="0.2">
      <c r="A111" s="108"/>
      <c r="B111" s="142"/>
      <c r="C111" s="114" t="s">
        <v>15</v>
      </c>
      <c r="D111" s="119"/>
      <c r="E111" s="113"/>
      <c r="F111" s="105"/>
      <c r="G111" s="106"/>
      <c r="H111" s="180"/>
    </row>
    <row r="112" spans="1:8" s="138" customFormat="1" ht="25.5" x14ac:dyDescent="0.2">
      <c r="A112" s="108"/>
      <c r="B112" s="142"/>
      <c r="C112" s="148" t="s">
        <v>143</v>
      </c>
      <c r="D112" s="147" t="s">
        <v>144</v>
      </c>
      <c r="E112" s="113" t="s">
        <v>1</v>
      </c>
      <c r="F112" s="105">
        <f>F89</f>
        <v>1</v>
      </c>
      <c r="G112" s="185"/>
      <c r="H112" s="211">
        <f t="shared" ref="H112:H121" si="15">ROUND(F112*G112,2)</f>
        <v>0</v>
      </c>
    </row>
    <row r="113" spans="1:8" s="138" customFormat="1" ht="12.75" x14ac:dyDescent="0.2">
      <c r="A113" s="108"/>
      <c r="B113" s="142"/>
      <c r="C113" s="145" t="s">
        <v>145</v>
      </c>
      <c r="D113" s="147" t="s">
        <v>146</v>
      </c>
      <c r="E113" s="113" t="s">
        <v>1</v>
      </c>
      <c r="F113" s="105">
        <f>F88</f>
        <v>1</v>
      </c>
      <c r="G113" s="185"/>
      <c r="H113" s="211">
        <f t="shared" si="15"/>
        <v>0</v>
      </c>
    </row>
    <row r="114" spans="1:8" s="138" customFormat="1" ht="25.5" x14ac:dyDescent="0.2">
      <c r="A114" s="108"/>
      <c r="B114" s="142"/>
      <c r="C114" s="148" t="s">
        <v>147</v>
      </c>
      <c r="D114" s="206" t="s">
        <v>148</v>
      </c>
      <c r="E114" s="113" t="s">
        <v>1</v>
      </c>
      <c r="F114" s="105">
        <f>F93</f>
        <v>1</v>
      </c>
      <c r="G114" s="185"/>
      <c r="H114" s="211">
        <f t="shared" si="15"/>
        <v>0</v>
      </c>
    </row>
    <row r="115" spans="1:8" s="138" customFormat="1" ht="12.75" x14ac:dyDescent="0.2">
      <c r="A115" s="108"/>
      <c r="B115" s="142"/>
      <c r="C115" s="148" t="s">
        <v>166</v>
      </c>
      <c r="D115" s="206" t="s">
        <v>167</v>
      </c>
      <c r="E115" s="113" t="s">
        <v>1</v>
      </c>
      <c r="F115" s="105">
        <f>F94</f>
        <v>1</v>
      </c>
      <c r="G115" s="185"/>
      <c r="H115" s="211">
        <f t="shared" si="15"/>
        <v>0</v>
      </c>
    </row>
    <row r="116" spans="1:8" s="138" customFormat="1" ht="38.25" x14ac:dyDescent="0.2">
      <c r="A116" s="108"/>
      <c r="B116" s="142"/>
      <c r="C116" s="145" t="s">
        <v>34</v>
      </c>
      <c r="D116" s="121" t="s">
        <v>36</v>
      </c>
      <c r="E116" s="113" t="s">
        <v>0</v>
      </c>
      <c r="F116" s="105">
        <f>F100+F101+F102</f>
        <v>80</v>
      </c>
      <c r="G116" s="185"/>
      <c r="H116" s="211">
        <f t="shared" si="15"/>
        <v>0</v>
      </c>
    </row>
    <row r="117" spans="1:8" s="138" customFormat="1" ht="38.25" x14ac:dyDescent="0.2">
      <c r="A117" s="108"/>
      <c r="B117" s="142"/>
      <c r="C117" s="145" t="s">
        <v>149</v>
      </c>
      <c r="D117" s="121" t="s">
        <v>36</v>
      </c>
      <c r="E117" s="113" t="s">
        <v>0</v>
      </c>
      <c r="F117" s="105">
        <f>F103</f>
        <v>20</v>
      </c>
      <c r="G117" s="185"/>
      <c r="H117" s="211">
        <f t="shared" si="15"/>
        <v>0</v>
      </c>
    </row>
    <row r="118" spans="1:8" s="138" customFormat="1" ht="25.5" x14ac:dyDescent="0.2">
      <c r="A118" s="108"/>
      <c r="B118" s="142"/>
      <c r="C118" s="145" t="s">
        <v>35</v>
      </c>
      <c r="D118" s="112" t="s">
        <v>37</v>
      </c>
      <c r="E118" s="113" t="s">
        <v>0</v>
      </c>
      <c r="F118" s="105">
        <f>F106+F107</f>
        <v>40</v>
      </c>
      <c r="G118" s="185"/>
      <c r="H118" s="211">
        <f t="shared" si="15"/>
        <v>0</v>
      </c>
    </row>
    <row r="119" spans="1:8" s="138" customFormat="1" ht="12.75" x14ac:dyDescent="0.2">
      <c r="A119" s="108"/>
      <c r="B119" s="142"/>
      <c r="C119" s="145" t="s">
        <v>150</v>
      </c>
      <c r="D119" s="120" t="s">
        <v>150</v>
      </c>
      <c r="E119" s="113" t="s">
        <v>50</v>
      </c>
      <c r="F119" s="105">
        <v>1</v>
      </c>
      <c r="G119" s="185"/>
      <c r="H119" s="211">
        <f t="shared" si="15"/>
        <v>0</v>
      </c>
    </row>
    <row r="120" spans="1:8" s="138" customFormat="1" ht="12.75" x14ac:dyDescent="0.2">
      <c r="A120" s="108"/>
      <c r="B120" s="142"/>
      <c r="C120" s="145" t="s">
        <v>155</v>
      </c>
      <c r="D120" s="120" t="s">
        <v>155</v>
      </c>
      <c r="E120" s="113" t="s">
        <v>1</v>
      </c>
      <c r="F120" s="105">
        <v>2</v>
      </c>
      <c r="G120" s="185"/>
      <c r="H120" s="211">
        <f t="shared" si="15"/>
        <v>0</v>
      </c>
    </row>
    <row r="121" spans="1:8" s="138" customFormat="1" ht="12.75" x14ac:dyDescent="0.2">
      <c r="A121" s="108"/>
      <c r="B121" s="142"/>
      <c r="C121" s="145" t="s">
        <v>156</v>
      </c>
      <c r="D121" s="120" t="s">
        <v>156</v>
      </c>
      <c r="E121" s="113" t="s">
        <v>1</v>
      </c>
      <c r="F121" s="105">
        <v>1</v>
      </c>
      <c r="G121" s="185"/>
      <c r="H121" s="211">
        <f t="shared" si="15"/>
        <v>0</v>
      </c>
    </row>
    <row r="122" spans="1:8" s="138" customFormat="1" ht="12.75" x14ac:dyDescent="0.2">
      <c r="A122" s="108"/>
      <c r="B122" s="142"/>
      <c r="C122" s="194"/>
      <c r="D122" s="112"/>
      <c r="E122" s="141"/>
      <c r="F122" s="105"/>
      <c r="G122" s="106"/>
      <c r="H122" s="180"/>
    </row>
    <row r="123" spans="1:8" s="138" customFormat="1" ht="12.75" x14ac:dyDescent="0.2">
      <c r="A123" s="108"/>
      <c r="B123" s="142"/>
      <c r="C123" s="114" t="s">
        <v>99</v>
      </c>
      <c r="D123" s="112"/>
      <c r="E123" s="113"/>
      <c r="F123" s="105"/>
      <c r="G123" s="106"/>
      <c r="H123" s="180"/>
    </row>
    <row r="124" spans="1:8" s="138" customFormat="1" ht="51" x14ac:dyDescent="0.2">
      <c r="A124" s="108"/>
      <c r="B124" s="142"/>
      <c r="C124" s="191" t="s">
        <v>16</v>
      </c>
      <c r="D124" s="121" t="s">
        <v>22</v>
      </c>
      <c r="E124" s="113" t="s">
        <v>2</v>
      </c>
      <c r="F124" s="105">
        <v>4</v>
      </c>
      <c r="G124" s="185"/>
      <c r="H124" s="211">
        <f t="shared" ref="H124:H129" si="16">ROUND(F124*G124,2)</f>
        <v>0</v>
      </c>
    </row>
    <row r="125" spans="1:8" s="138" customFormat="1" ht="63.75" x14ac:dyDescent="0.2">
      <c r="A125" s="108"/>
      <c r="B125" s="142"/>
      <c r="C125" s="191" t="s">
        <v>17</v>
      </c>
      <c r="D125" s="121" t="s">
        <v>23</v>
      </c>
      <c r="E125" s="113" t="s">
        <v>2</v>
      </c>
      <c r="F125" s="105">
        <v>4</v>
      </c>
      <c r="G125" s="185"/>
      <c r="H125" s="211">
        <f t="shared" si="16"/>
        <v>0</v>
      </c>
    </row>
    <row r="126" spans="1:8" s="138" customFormat="1" ht="38.25" x14ac:dyDescent="0.2">
      <c r="A126" s="108"/>
      <c r="B126" s="142"/>
      <c r="C126" s="191" t="s">
        <v>18</v>
      </c>
      <c r="D126" s="121" t="s">
        <v>24</v>
      </c>
      <c r="E126" s="113" t="s">
        <v>2</v>
      </c>
      <c r="F126" s="105">
        <v>4</v>
      </c>
      <c r="G126" s="185"/>
      <c r="H126" s="211">
        <f t="shared" si="16"/>
        <v>0</v>
      </c>
    </row>
    <row r="127" spans="1:8" s="138" customFormat="1" ht="38.25" x14ac:dyDescent="0.2">
      <c r="A127" s="108"/>
      <c r="B127" s="142"/>
      <c r="C127" s="191" t="s">
        <v>3</v>
      </c>
      <c r="D127" s="121" t="s">
        <v>25</v>
      </c>
      <c r="E127" s="113" t="s">
        <v>2</v>
      </c>
      <c r="F127" s="105">
        <v>4</v>
      </c>
      <c r="G127" s="185"/>
      <c r="H127" s="211">
        <f t="shared" si="16"/>
        <v>0</v>
      </c>
    </row>
    <row r="128" spans="1:8" s="138" customFormat="1" ht="25.5" x14ac:dyDescent="0.2">
      <c r="A128" s="108"/>
      <c r="B128" s="142"/>
      <c r="C128" s="191" t="s">
        <v>151</v>
      </c>
      <c r="D128" s="121" t="s">
        <v>152</v>
      </c>
      <c r="E128" s="113" t="s">
        <v>2</v>
      </c>
      <c r="F128" s="105">
        <v>4</v>
      </c>
      <c r="G128" s="185"/>
      <c r="H128" s="211">
        <f t="shared" si="16"/>
        <v>0</v>
      </c>
    </row>
    <row r="129" spans="1:8" s="138" customFormat="1" ht="25.5" x14ac:dyDescent="0.2">
      <c r="A129" s="108"/>
      <c r="B129" s="142"/>
      <c r="C129" s="191" t="s">
        <v>10</v>
      </c>
      <c r="D129" s="121" t="s">
        <v>26</v>
      </c>
      <c r="E129" s="113" t="s">
        <v>2</v>
      </c>
      <c r="F129" s="105">
        <v>4</v>
      </c>
      <c r="G129" s="185"/>
      <c r="H129" s="211">
        <f t="shared" si="16"/>
        <v>0</v>
      </c>
    </row>
    <row r="130" spans="1:8" s="138" customFormat="1" ht="12.75" x14ac:dyDescent="0.2">
      <c r="A130" s="108"/>
      <c r="B130" s="142"/>
      <c r="C130" s="187"/>
      <c r="D130" s="103"/>
      <c r="E130" s="113"/>
      <c r="F130" s="105"/>
      <c r="G130" s="106"/>
      <c r="H130" s="180"/>
    </row>
    <row r="131" spans="1:8" s="138" customFormat="1" ht="12.75" x14ac:dyDescent="0.2">
      <c r="A131" s="108"/>
      <c r="B131" s="142"/>
      <c r="C131" s="195" t="s">
        <v>153</v>
      </c>
      <c r="D131" s="103"/>
      <c r="E131" s="113"/>
      <c r="F131" s="105"/>
      <c r="G131" s="106"/>
      <c r="H131" s="180"/>
    </row>
    <row r="132" spans="1:8" s="138" customFormat="1" ht="12.75" x14ac:dyDescent="0.2">
      <c r="A132" s="108"/>
      <c r="B132" s="142"/>
      <c r="C132" s="114"/>
      <c r="D132" s="112"/>
      <c r="E132" s="113"/>
      <c r="F132" s="105"/>
      <c r="G132" s="106"/>
      <c r="H132" s="180"/>
    </row>
    <row r="133" spans="1:8" s="138" customFormat="1" ht="12.75" x14ac:dyDescent="0.2">
      <c r="A133" s="126"/>
      <c r="B133" s="150" t="s">
        <v>8</v>
      </c>
      <c r="C133" s="128"/>
      <c r="D133" s="201" t="s">
        <v>157</v>
      </c>
      <c r="E133" s="129"/>
      <c r="F133" s="130"/>
      <c r="G133" s="131"/>
      <c r="H133" s="182">
        <f>SUM(H88:H132)</f>
        <v>0</v>
      </c>
    </row>
    <row r="134" spans="1:8" s="138" customFormat="1" ht="12.75" x14ac:dyDescent="0.2">
      <c r="A134" s="132" t="s">
        <v>32</v>
      </c>
      <c r="B134" s="133">
        <v>4</v>
      </c>
      <c r="C134" s="134" t="s">
        <v>79</v>
      </c>
      <c r="D134" s="202"/>
      <c r="E134" s="135"/>
      <c r="F134" s="136"/>
      <c r="G134" s="137"/>
      <c r="H134" s="183"/>
    </row>
    <row r="135" spans="1:8" s="138" customFormat="1" ht="12.75" x14ac:dyDescent="0.2">
      <c r="A135" s="139"/>
      <c r="B135" s="140"/>
      <c r="C135" s="134"/>
      <c r="D135" s="203"/>
      <c r="E135" s="135"/>
      <c r="F135" s="136"/>
      <c r="G135" s="137"/>
      <c r="H135" s="183"/>
    </row>
    <row r="136" spans="1:8" s="138" customFormat="1" ht="12.75" x14ac:dyDescent="0.2">
      <c r="A136" s="108"/>
      <c r="B136" s="102"/>
      <c r="C136" s="142" t="s">
        <v>81</v>
      </c>
      <c r="D136" s="151" t="s">
        <v>81</v>
      </c>
      <c r="E136" s="143" t="s">
        <v>2</v>
      </c>
      <c r="F136" s="105">
        <v>16</v>
      </c>
      <c r="G136" s="185"/>
      <c r="H136" s="211">
        <f t="shared" ref="H136:H141" si="17">ROUND(F136*G136,2)</f>
        <v>0</v>
      </c>
    </row>
    <row r="137" spans="1:8" s="138" customFormat="1" ht="39.75" customHeight="1" x14ac:dyDescent="0.2">
      <c r="A137" s="108"/>
      <c r="B137" s="102"/>
      <c r="C137" s="151" t="s">
        <v>97</v>
      </c>
      <c r="D137" s="151" t="s">
        <v>97</v>
      </c>
      <c r="E137" s="152" t="s">
        <v>50</v>
      </c>
      <c r="F137" s="105">
        <v>1</v>
      </c>
      <c r="G137" s="185"/>
      <c r="H137" s="211">
        <f t="shared" si="17"/>
        <v>0</v>
      </c>
    </row>
    <row r="138" spans="1:8" s="138" customFormat="1" ht="12.75" x14ac:dyDescent="0.2">
      <c r="A138" s="108"/>
      <c r="B138" s="102"/>
      <c r="C138" s="142" t="s">
        <v>172</v>
      </c>
      <c r="D138" s="151" t="s">
        <v>173</v>
      </c>
      <c r="E138" s="143" t="s">
        <v>2</v>
      </c>
      <c r="F138" s="105">
        <v>20</v>
      </c>
      <c r="G138" s="185"/>
      <c r="H138" s="211">
        <f t="shared" si="17"/>
        <v>0</v>
      </c>
    </row>
    <row r="139" spans="1:8" s="138" customFormat="1" ht="12.75" x14ac:dyDescent="0.2">
      <c r="A139" s="108"/>
      <c r="B139" s="102"/>
      <c r="C139" s="142" t="s">
        <v>82</v>
      </c>
      <c r="D139" s="151" t="s">
        <v>82</v>
      </c>
      <c r="E139" s="143" t="s">
        <v>2</v>
      </c>
      <c r="F139" s="105">
        <v>16</v>
      </c>
      <c r="G139" s="185"/>
      <c r="H139" s="211">
        <f t="shared" si="17"/>
        <v>0</v>
      </c>
    </row>
    <row r="140" spans="1:8" s="138" customFormat="1" ht="12.75" x14ac:dyDescent="0.2">
      <c r="A140" s="108"/>
      <c r="B140" s="102"/>
      <c r="C140" s="142" t="s">
        <v>83</v>
      </c>
      <c r="D140" s="151" t="s">
        <v>83</v>
      </c>
      <c r="E140" s="143" t="s">
        <v>2</v>
      </c>
      <c r="F140" s="105">
        <v>4</v>
      </c>
      <c r="G140" s="185"/>
      <c r="H140" s="211">
        <f t="shared" si="17"/>
        <v>0</v>
      </c>
    </row>
    <row r="141" spans="1:8" s="138" customFormat="1" ht="38.25" x14ac:dyDescent="0.2">
      <c r="A141" s="108"/>
      <c r="B141" s="102"/>
      <c r="C141" s="187" t="s">
        <v>21</v>
      </c>
      <c r="D141" s="103" t="s">
        <v>28</v>
      </c>
      <c r="E141" s="104" t="s">
        <v>30</v>
      </c>
      <c r="F141" s="105">
        <v>50</v>
      </c>
      <c r="G141" s="185"/>
      <c r="H141" s="211">
        <f t="shared" si="17"/>
        <v>0</v>
      </c>
    </row>
    <row r="142" spans="1:8" s="138" customFormat="1" ht="12.75" x14ac:dyDescent="0.2">
      <c r="A142" s="108"/>
      <c r="B142" s="102"/>
      <c r="C142" s="187"/>
      <c r="D142" s="103"/>
      <c r="E142" s="104"/>
      <c r="F142" s="105"/>
      <c r="G142" s="106"/>
      <c r="H142" s="180"/>
    </row>
    <row r="143" spans="1:8" ht="12.75" x14ac:dyDescent="0.2">
      <c r="A143" s="126"/>
      <c r="B143" s="127" t="s">
        <v>8</v>
      </c>
      <c r="C143" s="128"/>
      <c r="D143" s="201" t="str">
        <f>CONCATENATE(B134," ",C134)</f>
        <v>4 Ostatní</v>
      </c>
      <c r="E143" s="129"/>
      <c r="F143" s="130"/>
      <c r="G143" s="131"/>
      <c r="H143" s="182">
        <f>SUM(H136:H142)</f>
        <v>0</v>
      </c>
    </row>
    <row r="144" spans="1:8" x14ac:dyDescent="0.2">
      <c r="D144" s="208"/>
    </row>
    <row r="145" spans="4:5" x14ac:dyDescent="0.2">
      <c r="D145" s="155"/>
      <c r="E145" s="156"/>
    </row>
    <row r="146" spans="4:5" x14ac:dyDescent="0.2">
      <c r="E146" s="157"/>
    </row>
    <row r="173" spans="3:3" x14ac:dyDescent="0.2">
      <c r="C173" s="91"/>
    </row>
    <row r="174" spans="3:3" x14ac:dyDescent="0.2">
      <c r="C174" s="91"/>
    </row>
    <row r="188" spans="4:5" x14ac:dyDescent="0.2">
      <c r="D188" s="209"/>
    </row>
    <row r="189" spans="4:5" x14ac:dyDescent="0.2">
      <c r="D189" s="208"/>
      <c r="E189" s="159"/>
    </row>
    <row r="190" spans="4:5" x14ac:dyDescent="0.2">
      <c r="D190" s="208"/>
      <c r="E190" s="159"/>
    </row>
    <row r="223" spans="2:3" x14ac:dyDescent="0.2">
      <c r="B223" s="160"/>
      <c r="C223" s="160"/>
    </row>
    <row r="238" spans="4:5" x14ac:dyDescent="0.2">
      <c r="D238" s="209"/>
      <c r="E238" s="161"/>
    </row>
    <row r="239" spans="4:5" x14ac:dyDescent="0.2">
      <c r="D239" s="209"/>
    </row>
    <row r="240" spans="4:5" x14ac:dyDescent="0.2">
      <c r="D240" s="208"/>
      <c r="E240" s="162"/>
    </row>
    <row r="244" spans="2:3" x14ac:dyDescent="0.2">
      <c r="B244" s="163"/>
      <c r="C244" s="164"/>
    </row>
    <row r="258" spans="2:5" x14ac:dyDescent="0.2">
      <c r="D258" s="209"/>
    </row>
    <row r="259" spans="2:5" x14ac:dyDescent="0.2">
      <c r="D259" s="165"/>
      <c r="E259" s="166"/>
    </row>
    <row r="260" spans="2:5" x14ac:dyDescent="0.2">
      <c r="D260" s="155"/>
      <c r="E260" s="156"/>
    </row>
    <row r="271" spans="2:5" x14ac:dyDescent="0.2">
      <c r="B271" s="163"/>
      <c r="C271" s="164"/>
    </row>
    <row r="276" spans="2:5" x14ac:dyDescent="0.2">
      <c r="B276" s="163"/>
      <c r="C276" s="164"/>
    </row>
    <row r="283" spans="2:5" x14ac:dyDescent="0.2">
      <c r="B283" s="163"/>
      <c r="C283" s="164"/>
    </row>
    <row r="284" spans="2:5" x14ac:dyDescent="0.2">
      <c r="D284" s="165"/>
      <c r="E284" s="166"/>
    </row>
    <row r="285" spans="2:5" x14ac:dyDescent="0.2">
      <c r="D285" s="165"/>
      <c r="E285" s="166"/>
    </row>
    <row r="286" spans="2:5" x14ac:dyDescent="0.2">
      <c r="D286" s="155"/>
      <c r="E286" s="156"/>
    </row>
    <row r="289" spans="2:5" x14ac:dyDescent="0.2">
      <c r="D289" s="165"/>
      <c r="E289" s="166"/>
    </row>
    <row r="290" spans="2:5" x14ac:dyDescent="0.2">
      <c r="D290" s="165"/>
      <c r="E290" s="166"/>
    </row>
    <row r="291" spans="2:5" x14ac:dyDescent="0.2">
      <c r="D291" s="155"/>
      <c r="E291" s="156"/>
    </row>
    <row r="295" spans="2:5" x14ac:dyDescent="0.2">
      <c r="B295" s="167"/>
      <c r="C295" s="168"/>
    </row>
    <row r="297" spans="2:5" x14ac:dyDescent="0.2">
      <c r="D297" s="165"/>
      <c r="E297" s="166"/>
    </row>
    <row r="298" spans="2:5" x14ac:dyDescent="0.2">
      <c r="D298" s="155"/>
      <c r="E298" s="156"/>
    </row>
    <row r="306" spans="4:5" x14ac:dyDescent="0.2">
      <c r="D306" s="171"/>
      <c r="E306" s="169"/>
    </row>
    <row r="307" spans="4:5" x14ac:dyDescent="0.2">
      <c r="D307" s="172"/>
      <c r="E307" s="170"/>
    </row>
    <row r="308" spans="4:5" x14ac:dyDescent="0.2">
      <c r="D308" s="171"/>
      <c r="E308" s="169"/>
    </row>
    <row r="309" spans="4:5" x14ac:dyDescent="0.2">
      <c r="D309" s="171"/>
      <c r="E309" s="169"/>
    </row>
    <row r="310" spans="4:5" x14ac:dyDescent="0.2">
      <c r="D310" s="172"/>
      <c r="E310" s="170"/>
    </row>
    <row r="311" spans="4:5" x14ac:dyDescent="0.2">
      <c r="D311" s="171"/>
      <c r="E311" s="169"/>
    </row>
    <row r="312" spans="4:5" x14ac:dyDescent="0.2">
      <c r="D312" s="171"/>
      <c r="E312" s="169"/>
    </row>
    <row r="313" spans="4:5" x14ac:dyDescent="0.2">
      <c r="D313" s="171"/>
      <c r="E313" s="169"/>
    </row>
    <row r="314" spans="4:5" x14ac:dyDescent="0.2">
      <c r="D314" s="172"/>
      <c r="E314" s="170"/>
    </row>
    <row r="315" spans="4:5" x14ac:dyDescent="0.2">
      <c r="D315" s="171"/>
      <c r="E315" s="169"/>
    </row>
    <row r="316" spans="4:5" x14ac:dyDescent="0.2">
      <c r="D316" s="171"/>
      <c r="E316" s="169"/>
    </row>
    <row r="317" spans="4:5" x14ac:dyDescent="0.2">
      <c r="D317" s="171"/>
      <c r="E317" s="169"/>
    </row>
    <row r="318" spans="4:5" x14ac:dyDescent="0.2">
      <c r="D318" s="172"/>
      <c r="E318" s="170"/>
    </row>
    <row r="319" spans="4:5" x14ac:dyDescent="0.2">
      <c r="D319" s="171"/>
      <c r="E319" s="169"/>
    </row>
    <row r="320" spans="4:5" x14ac:dyDescent="0.2">
      <c r="D320" s="171"/>
      <c r="E320" s="169"/>
    </row>
    <row r="321" spans="4:5" x14ac:dyDescent="0.2">
      <c r="D321" s="172"/>
      <c r="E321" s="170"/>
    </row>
    <row r="322" spans="4:5" x14ac:dyDescent="0.2">
      <c r="D322" s="171"/>
      <c r="E322" s="169"/>
    </row>
    <row r="323" spans="4:5" x14ac:dyDescent="0.2">
      <c r="D323" s="171"/>
      <c r="E323" s="169"/>
    </row>
    <row r="324" spans="4:5" x14ac:dyDescent="0.2">
      <c r="D324" s="172"/>
      <c r="E324" s="170"/>
    </row>
    <row r="325" spans="4:5" x14ac:dyDescent="0.2">
      <c r="D325" s="171"/>
      <c r="E325" s="169"/>
    </row>
    <row r="326" spans="4:5" x14ac:dyDescent="0.2">
      <c r="D326" s="171"/>
      <c r="E326" s="169"/>
    </row>
    <row r="327" spans="4:5" x14ac:dyDescent="0.2">
      <c r="D327" s="172"/>
      <c r="E327" s="170"/>
    </row>
    <row r="328" spans="4:5" x14ac:dyDescent="0.2">
      <c r="D328" s="171"/>
      <c r="E328" s="169"/>
    </row>
    <row r="329" spans="4:5" x14ac:dyDescent="0.2">
      <c r="D329" s="171"/>
      <c r="E329" s="169"/>
    </row>
    <row r="330" spans="4:5" x14ac:dyDescent="0.2">
      <c r="D330" s="171"/>
      <c r="E330" s="169"/>
    </row>
    <row r="331" spans="4:5" x14ac:dyDescent="0.2">
      <c r="D331" s="171"/>
      <c r="E331" s="169"/>
    </row>
    <row r="332" spans="4:5" x14ac:dyDescent="0.2">
      <c r="D332" s="172"/>
      <c r="E332" s="170"/>
    </row>
    <row r="333" spans="4:5" x14ac:dyDescent="0.2">
      <c r="D333" s="171"/>
      <c r="E333" s="169"/>
    </row>
    <row r="334" spans="4:5" x14ac:dyDescent="0.2">
      <c r="D334" s="171"/>
      <c r="E334" s="169"/>
    </row>
    <row r="335" spans="4:5" x14ac:dyDescent="0.2">
      <c r="D335" s="171"/>
      <c r="E335" s="169"/>
    </row>
    <row r="336" spans="4:5" x14ac:dyDescent="0.2">
      <c r="D336" s="172"/>
      <c r="E336" s="170"/>
    </row>
    <row r="337" spans="4:5" x14ac:dyDescent="0.2">
      <c r="D337" s="171"/>
      <c r="E337" s="169"/>
    </row>
    <row r="338" spans="4:5" x14ac:dyDescent="0.2">
      <c r="D338" s="171"/>
      <c r="E338" s="169"/>
    </row>
    <row r="339" spans="4:5" x14ac:dyDescent="0.2">
      <c r="D339" s="172"/>
      <c r="E339" s="170"/>
    </row>
    <row r="340" spans="4:5" x14ac:dyDescent="0.2">
      <c r="D340" s="171"/>
      <c r="E340" s="169"/>
    </row>
    <row r="341" spans="4:5" x14ac:dyDescent="0.2">
      <c r="D341" s="171"/>
      <c r="E341" s="169"/>
    </row>
    <row r="342" spans="4:5" x14ac:dyDescent="0.2">
      <c r="D342" s="172"/>
      <c r="E342" s="170"/>
    </row>
    <row r="343" spans="4:5" x14ac:dyDescent="0.2">
      <c r="D343" s="171"/>
      <c r="E343" s="169"/>
    </row>
    <row r="344" spans="4:5" x14ac:dyDescent="0.2">
      <c r="D344" s="171"/>
      <c r="E344" s="169"/>
    </row>
    <row r="345" spans="4:5" x14ac:dyDescent="0.2">
      <c r="D345" s="171"/>
      <c r="E345" s="169"/>
    </row>
    <row r="346" spans="4:5" x14ac:dyDescent="0.2">
      <c r="D346" s="172"/>
      <c r="E346" s="170"/>
    </row>
    <row r="347" spans="4:5" x14ac:dyDescent="0.2">
      <c r="D347" s="171"/>
      <c r="E347" s="169"/>
    </row>
    <row r="348" spans="4:5" x14ac:dyDescent="0.2">
      <c r="D348" s="171"/>
      <c r="E348" s="169"/>
    </row>
    <row r="349" spans="4:5" x14ac:dyDescent="0.2">
      <c r="D349" s="172"/>
      <c r="E349" s="170"/>
    </row>
    <row r="350" spans="4:5" x14ac:dyDescent="0.2">
      <c r="D350" s="171"/>
      <c r="E350" s="169"/>
    </row>
    <row r="351" spans="4:5" x14ac:dyDescent="0.2">
      <c r="D351" s="171"/>
      <c r="E351" s="169"/>
    </row>
    <row r="352" spans="4:5" x14ac:dyDescent="0.2">
      <c r="D352" s="171"/>
      <c r="E352" s="169"/>
    </row>
    <row r="353" spans="4:5" x14ac:dyDescent="0.2">
      <c r="D353" s="171"/>
      <c r="E353" s="169"/>
    </row>
    <row r="354" spans="4:5" x14ac:dyDescent="0.2">
      <c r="D354" s="172"/>
      <c r="E354" s="170"/>
    </row>
    <row r="355" spans="4:5" x14ac:dyDescent="0.2">
      <c r="D355" s="171"/>
      <c r="E355" s="169"/>
    </row>
    <row r="356" spans="4:5" x14ac:dyDescent="0.2">
      <c r="D356" s="171"/>
      <c r="E356" s="169"/>
    </row>
    <row r="357" spans="4:5" x14ac:dyDescent="0.2">
      <c r="D357" s="172"/>
      <c r="E357" s="170"/>
    </row>
    <row r="358" spans="4:5" x14ac:dyDescent="0.2">
      <c r="D358" s="171"/>
      <c r="E358" s="169"/>
    </row>
    <row r="359" spans="4:5" x14ac:dyDescent="0.2">
      <c r="D359" s="171"/>
      <c r="E359" s="169"/>
    </row>
    <row r="360" spans="4:5" x14ac:dyDescent="0.2">
      <c r="D360" s="171"/>
      <c r="E360" s="169"/>
    </row>
    <row r="361" spans="4:5" x14ac:dyDescent="0.2">
      <c r="D361" s="172"/>
      <c r="E361" s="170"/>
    </row>
    <row r="362" spans="4:5" x14ac:dyDescent="0.2">
      <c r="D362" s="171"/>
      <c r="E362" s="169"/>
    </row>
    <row r="363" spans="4:5" x14ac:dyDescent="0.2">
      <c r="D363" s="171"/>
      <c r="E363" s="169"/>
    </row>
    <row r="364" spans="4:5" x14ac:dyDescent="0.2">
      <c r="D364" s="172"/>
      <c r="E364" s="170"/>
    </row>
    <row r="365" spans="4:5" x14ac:dyDescent="0.2">
      <c r="D365" s="171"/>
      <c r="E365" s="169"/>
    </row>
    <row r="366" spans="4:5" x14ac:dyDescent="0.2">
      <c r="D366" s="171"/>
      <c r="E366" s="169"/>
    </row>
    <row r="367" spans="4:5" x14ac:dyDescent="0.2">
      <c r="D367" s="210"/>
      <c r="E367" s="173"/>
    </row>
    <row r="368" spans="4:5" x14ac:dyDescent="0.2">
      <c r="D368" s="210"/>
      <c r="E368" s="173"/>
    </row>
    <row r="369" spans="4:5" x14ac:dyDescent="0.2">
      <c r="D369" s="210"/>
      <c r="E369" s="173"/>
    </row>
    <row r="370" spans="4:5" x14ac:dyDescent="0.2">
      <c r="D370" s="210"/>
      <c r="E370" s="173"/>
    </row>
    <row r="371" spans="4:5" x14ac:dyDescent="0.2">
      <c r="D371" s="171"/>
      <c r="E371" s="169"/>
    </row>
    <row r="372" spans="4:5" x14ac:dyDescent="0.2">
      <c r="D372" s="172"/>
      <c r="E372" s="170"/>
    </row>
    <row r="373" spans="4:5" x14ac:dyDescent="0.2">
      <c r="D373" s="171"/>
      <c r="E373" s="169"/>
    </row>
    <row r="374" spans="4:5" x14ac:dyDescent="0.2">
      <c r="D374" s="210"/>
      <c r="E374" s="174"/>
    </row>
  </sheetData>
  <sheetProtection algorithmName="SHA-512" hashValue="cwGJhb41nW8isd7PEXj/S+UYPsmflWu+YPXrXY55JRftcBhsFNd4Pj6wB9P9FxvbHNcnZGHii8HEEgzs58JVdg==" saltValue="ffXXLgJNHBbSBI0RgZWSfQ==" spinCount="100000" sheet="1" objects="1" scenarios="1"/>
  <pageMargins left="0.55118110236220474" right="0.39370078740157483" top="0.39370078740157483" bottom="0.67" header="0.19685039370078741" footer="0.37"/>
  <pageSetup paperSize="9" scale="59" fitToHeight="0" orientation="portrait" useFirstPageNumber="1" r:id="rId1"/>
  <headerFooter alignWithMargins="0">
    <oddFooter>&amp;L&amp;"Century Gothic,Tučné"&amp;D&amp;C&amp;P&amp;R&amp;"Century Gothic,tučné kurzíva"&amp;F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vt:lpstr>
      <vt:lpstr>POLOZKY</vt:lpstr>
      <vt:lpstr>POLOZKY!Názvy_tisku</vt:lpstr>
      <vt:lpstr>REKAP!Názvy_tisku</vt:lpstr>
      <vt:lpstr>POLOZKY!Oblast_tisku</vt:lpstr>
      <vt:lpstr>REKAP!Oblast_tisku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Ondřej Tichý</dc:creator>
  <cp:lastModifiedBy>Uživatel systému Windows</cp:lastModifiedBy>
  <cp:lastPrinted>2017-12-28T06:58:48Z</cp:lastPrinted>
  <dcterms:created xsi:type="dcterms:W3CDTF">2011-05-13T09:05:04Z</dcterms:created>
  <dcterms:modified xsi:type="dcterms:W3CDTF">2018-01-26T08:45:09Z</dcterms:modified>
</cp:coreProperties>
</file>