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570" tabRatio="850" activeTab="0"/>
  </bookViews>
  <sheets>
    <sheet name="Schválené položky" sheetId="1" r:id="rId1"/>
    <sheet name="1 USB flash disk 16 GB kovový" sheetId="2" r:id="rId2"/>
    <sheet name="2 sada klávesnice + myš" sheetId="3" r:id="rId3"/>
    <sheet name="3 Externí disk 2,5&quot;, 1 TB" sheetId="4" r:id="rId4"/>
    <sheet name="4 USB flash disk 32 GB kovový" sheetId="5" r:id="rId5"/>
    <sheet name="5 USB flash disk 32 pogumovaný" sheetId="6" r:id="rId6"/>
    <sheet name="6 USB flash disk 128 GB pogumov" sheetId="7" r:id="rId7"/>
    <sheet name="7 Externí disk 3,5&quot;, 4 TB" sheetId="8" r:id="rId8"/>
    <sheet name="8 Klávesnice" sheetId="9" r:id="rId9"/>
    <sheet name="9 Myš počítačová bezdrátová" sheetId="10" r:id="rId10"/>
    <sheet name="10 Externí disk 2,5&quot;, 2 TB" sheetId="11" r:id="rId11"/>
    <sheet name="11 Skener základní" sheetId="12" r:id="rId12"/>
    <sheet name="12 USB flash disk 16 GB pogumov" sheetId="13" r:id="rId13"/>
    <sheet name="13 Myš počítačová" sheetId="14" r:id="rId14"/>
  </sheets>
  <definedNames/>
  <calcPr fullCalcOnLoad="1"/>
</workbook>
</file>

<file path=xl/sharedStrings.xml><?xml version="1.0" encoding="utf-8"?>
<sst xmlns="http://schemas.openxmlformats.org/spreadsheetml/2006/main" count="423" uniqueCount="206">
  <si>
    <t xml:space="preserve">
        Kategorie: ICT 001-2018 - Počítače, sběr do: 28.02.2018, dodání od: 03.04.2018, vygenerováno: 08.03.2018 13:20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</si>
  <si>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</si>
  <si>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</si>
  <si>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</si>
  <si>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</si>
  <si>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</si>
  <si>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</si>
  <si>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</si>
  <si>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Název položky</t>
  </si>
  <si>
    <t>Identifikace nabízené věci                                      (uchazeč u každé položky - řádku - uvede identifikaci nabízené věci, ve které uvede zejména obchodní označení / nebo odkáže na katalogové číslo elektronického katalogu - jen v případě, je-li soubor(y) s elektronickým katalogem součástí nabídky)</t>
  </si>
  <si>
    <t>Popis předmětu veřejné zakázky</t>
  </si>
  <si>
    <t>Specifikace položky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</si>
  <si>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</si>
  <si>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</si>
  <si>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</si>
  <si>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</si>
  <si>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</si>
  <si>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</si>
  <si>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</si>
  <si>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</si>
  <si>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</si>
  <si>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</si>
  <si>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</si>
  <si>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</si>
  <si>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</si>
  <si>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Jednotková cena bez DPH v Kč = cena za MJ (bez DPH)</t>
  </si>
  <si>
    <t>Celková cena za položku (bez DPH) v Kč = požadované množství * jednotková cena bez DPH</t>
  </si>
  <si>
    <t>Flash paměť</t>
  </si>
  <si>
    <t>30234600-4</t>
  </si>
  <si>
    <t>30234600-4-11</t>
  </si>
  <si>
    <t>USB flash disk 16 GB kovový</t>
  </si>
  <si>
    <t>Podrobná specifikace viz katalog počítačů</t>
  </si>
  <si>
    <t>ks</t>
  </si>
  <si>
    <t>Ústav german.,nord.,nederlandistiky</t>
  </si>
  <si>
    <t>FF, Jaselská 18, budova J</t>
  </si>
  <si>
    <t>Jaselská 201/18, 60200 Brno</t>
  </si>
  <si>
    <t>bud. J/J402</t>
  </si>
  <si>
    <t xml:space="preserve">Spěváková Dana PhDr. </t>
  </si>
  <si>
    <t>2499@mail.muni.cz</t>
  </si>
  <si>
    <t>Dodávnku oznamte den předem 
dana.spevakova@gmail.com
720584211</t>
  </si>
  <si>
    <t>Vystavit fakturu za soubor položek výše: ve faktruře uvést ID žádanky</t>
  </si>
  <si>
    <t>Celkem za fakturu</t>
  </si>
  <si>
    <t>30237000-9</t>
  </si>
  <si>
    <t>30237000-9-23</t>
  </si>
  <si>
    <t>Sada bezdrátová klávesnice + myš</t>
  </si>
  <si>
    <t>Ústav antropologie</t>
  </si>
  <si>
    <t>PřF, Kotlářská 2, pavilon 08</t>
  </si>
  <si>
    <t>Kotlářská 267/2, 61137 Brno</t>
  </si>
  <si>
    <t xml:space="preserve"> </t>
  </si>
  <si>
    <t>Jurda Mikoláš Mgr. Ph.D.</t>
  </si>
  <si>
    <t>85144@mail.muni.cz</t>
  </si>
  <si>
    <t>30233130-1</t>
  </si>
  <si>
    <t>30233130-1-10</t>
  </si>
  <si>
    <t>Externí disk 2,5", kapacita 1 TB</t>
  </si>
  <si>
    <t>Kat.občanské výchovy</t>
  </si>
  <si>
    <t>PedF, Poříčí 31, budova D</t>
  </si>
  <si>
    <t>Poříčí 538/31, 60300 Brno</t>
  </si>
  <si>
    <t xml:space="preserve">Autratová Jitka  </t>
  </si>
  <si>
    <t>204936@mail.muni.cz</t>
  </si>
  <si>
    <t>30234600-4-12</t>
  </si>
  <si>
    <t>USB flash disk 32 GB kovový</t>
  </si>
  <si>
    <t>30234600-4-16</t>
  </si>
  <si>
    <t>USB flash disk 32 GB pogumovaný s krytkou</t>
  </si>
  <si>
    <t>externí harddisk</t>
  </si>
  <si>
    <t>Kat.primární pedagogiky</t>
  </si>
  <si>
    <t>bud. D/3018</t>
  </si>
  <si>
    <t xml:space="preserve">Kudelová Soňa  </t>
  </si>
  <si>
    <t>81433@mail.muni.cz</t>
  </si>
  <si>
    <t>30234600-4-18</t>
  </si>
  <si>
    <t>USB flash disk 128 GB pogumovaný s krytkou</t>
  </si>
  <si>
    <t>PřF, Kotlářská 2, pavilon 02</t>
  </si>
  <si>
    <t xml:space="preserve">Mořkovský Tomáš Mgr. </t>
  </si>
  <si>
    <t>23827@mail.muni.cz</t>
  </si>
  <si>
    <t>Externí disky</t>
  </si>
  <si>
    <t>30233130-1-13</t>
  </si>
  <si>
    <t>Externí disk 3,5", kapacita 4 TB</t>
  </si>
  <si>
    <t>Ústav fyziky kondenzovaných látek</t>
  </si>
  <si>
    <t>PřF, Kotlářská 2, pavilon 09</t>
  </si>
  <si>
    <t>pav. 09/01022</t>
  </si>
  <si>
    <t xml:space="preserve">Kučera Milan Ing. </t>
  </si>
  <si>
    <t>204984@mail.muni.cz</t>
  </si>
  <si>
    <t>Kat.geografie</t>
  </si>
  <si>
    <t>PedF, Poříčí 7, budova B</t>
  </si>
  <si>
    <t>Poříčí 623/7, 60300 Brno</t>
  </si>
  <si>
    <t>bud. B/3007</t>
  </si>
  <si>
    <t>Knecht Petr doc. Mgr. Ph.D.</t>
  </si>
  <si>
    <t>53924@mail.muni.cz</t>
  </si>
  <si>
    <t>30237460-1</t>
  </si>
  <si>
    <t>30237460-1-8</t>
  </si>
  <si>
    <t>Klávesnice</t>
  </si>
  <si>
    <t>30237410-6</t>
  </si>
  <si>
    <t>30237410-6-21</t>
  </si>
  <si>
    <t>Myš počítačová bezdrátová</t>
  </si>
  <si>
    <t>externi disky</t>
  </si>
  <si>
    <t>30233130-1-11</t>
  </si>
  <si>
    <t>Externí disk 2,5", kapacita 2 TB</t>
  </si>
  <si>
    <t>Ústav teoret. fyziky a astrofyziky</t>
  </si>
  <si>
    <t>PřF, Kotlářská 2, pavilon 06</t>
  </si>
  <si>
    <t>pav. 06/03029</t>
  </si>
  <si>
    <t xml:space="preserve">Santarová Lenka  </t>
  </si>
  <si>
    <t>169617@mail.muni.cz</t>
  </si>
  <si>
    <t>30216110-0</t>
  </si>
  <si>
    <t>30216110-0-12</t>
  </si>
  <si>
    <t>Skener základní</t>
  </si>
  <si>
    <t>Kat.matematiky</t>
  </si>
  <si>
    <t>bud. D/2012</t>
  </si>
  <si>
    <t xml:space="preserve">Hůrková Barbora  </t>
  </si>
  <si>
    <t>208674@mail.muni.cz</t>
  </si>
  <si>
    <t>Kat.biologie</t>
  </si>
  <si>
    <t>bud. B/1037</t>
  </si>
  <si>
    <t>Jančová Martina Mgr. Ph.D.</t>
  </si>
  <si>
    <t>10561@mail.muni.cz</t>
  </si>
  <si>
    <t>flashky</t>
  </si>
  <si>
    <t>30234600-4-15</t>
  </si>
  <si>
    <t>USB flash disk 16 GB pogumovaný s krytkou</t>
  </si>
  <si>
    <t>VS Šárky Pospíšilové</t>
  </si>
  <si>
    <t>UKB, Kamenice 5, budova A35</t>
  </si>
  <si>
    <t>Kamenice 753/5, 62500 Brno</t>
  </si>
  <si>
    <t>bud. A35/256</t>
  </si>
  <si>
    <t xml:space="preserve">Adamová Lucie Ing. </t>
  </si>
  <si>
    <t>11378@mail.muni.cz</t>
  </si>
  <si>
    <t>30237410-6-20</t>
  </si>
  <si>
    <t>Myš počítačová</t>
  </si>
  <si>
    <t>Centrum pro výzkum toxických látek</t>
  </si>
  <si>
    <t>UKB, Kamenice 5, budova A29</t>
  </si>
  <si>
    <t>bud. A29/417</t>
  </si>
  <si>
    <t xml:space="preserve">Žaludová Jaroslava Bc. </t>
  </si>
  <si>
    <t>69121@mail.muni.cz</t>
  </si>
  <si>
    <t>Celkem</t>
  </si>
  <si>
    <t>CPV KÓD MU položky</t>
  </si>
  <si>
    <t>Předpokládaná cena - jednotková (bez DPH) v Kč</t>
  </si>
  <si>
    <t>Předpokládaná cena - celkem (bez DPH) v Kč</t>
  </si>
  <si>
    <t>Konkrétní nabídnuté parametry</t>
  </si>
  <si>
    <t>PROVEDENÍ</t>
  </si>
  <si>
    <t xml:space="preserve">ROZHRANÍ </t>
  </si>
  <si>
    <t>USB, plnohodnotný konektor</t>
  </si>
  <si>
    <t>KAPACITA</t>
  </si>
  <si>
    <t>USB flash disk 16 GB kovový
CPV KÓD MU 30234600-4-11</t>
  </si>
  <si>
    <t>monolitický kovový disk s poutkem</t>
  </si>
  <si>
    <t>min. 16 GB, USB 3.0, Rychlost při zápisu: min. 15 MB/s u velkých souborů</t>
  </si>
  <si>
    <t>USB, RF technologie</t>
  </si>
  <si>
    <t>USB PŘIJÍMAČ</t>
  </si>
  <si>
    <t>SPECIFIKACE KLÁVESNICE</t>
  </si>
  <si>
    <t>SPECIFIKACE MYŠI</t>
  </si>
  <si>
    <t>SNÍMÁNÍ POHYBU</t>
  </si>
  <si>
    <t>optické</t>
  </si>
  <si>
    <t>OVLÁDACÍ PRVKY</t>
  </si>
  <si>
    <t>dvě tlačítka a kolečko s funkcí tlačítka</t>
  </si>
  <si>
    <t>DÉLKA</t>
  </si>
  <si>
    <t>NAPÁJENÍ</t>
  </si>
  <si>
    <t>jeden nebo dva AA články</t>
  </si>
  <si>
    <t>VYPÍNAČ PRO VYPNUTÍ MYŠI</t>
  </si>
  <si>
    <t>ano</t>
  </si>
  <si>
    <t>VZHLED</t>
  </si>
  <si>
    <t>jednobarevná černá nebo s odstíny šedé</t>
  </si>
  <si>
    <t>Sada bezdrátová klávesnice + myš
CPV KÓD MU 30237000-9-23</t>
  </si>
  <si>
    <t>délka včetně USB konektoru max. 20 mm</t>
  </si>
  <si>
    <t xml:space="preserve">Klávesnice pro PC, s podporou jazyků CZ a EN, 
standardní rozmístění kláves: klávesy Insert, Delete, Home, End, Page Up, Page Down 
a směrové šipky ve dvou samostatných blocích, bez dalších funkčních kláves mezi těmito bloky, 
neredukovaná velikost klávesy pravý Shift a bez přidané funkční klávesy napravo nebo nalevo 
od klávesy pravý Shift (např. Macro), samostatný blok numerických kláves
</t>
  </si>
  <si>
    <t>minimální délka: min. 11 cm</t>
  </si>
  <si>
    <t>FORMÁT  DISKU</t>
  </si>
  <si>
    <t>2,5"</t>
  </si>
  <si>
    <t>USB 3.0</t>
  </si>
  <si>
    <t>Přes USB</t>
  </si>
  <si>
    <t>min. 1 TB</t>
  </si>
  <si>
    <t>Externí disk 2,5", kapacita 1 TB
CPV KÓD MU 30233130-1-10</t>
  </si>
  <si>
    <t>min. 32 GB, USB 3.0, Rychlost při zápisu: min. 15 MB/s u  velkých souborů</t>
  </si>
  <si>
    <t>USB flash disk 32 GB kovový
CPV KÓD MU 30234600-4-12</t>
  </si>
  <si>
    <t>pogumovaný povrch, s krytkou konektoru, s poutkem</t>
  </si>
  <si>
    <t>USB flash disk 32 GB pogumovaný s krytkou
CPV KÓD MU 30234600-4-16</t>
  </si>
  <si>
    <t>min. 128 GB,  USB 3.0, Rychlost při zápisu: min. 15 MB/s u  velkých souborů</t>
  </si>
  <si>
    <t>USB flash disk 128 GB pogumovaný s krytkou
CPV KÓD MU 30234600-4-18</t>
  </si>
  <si>
    <t>3,5"</t>
  </si>
  <si>
    <t>min. 4 TB</t>
  </si>
  <si>
    <t>Externí disk 3,5", kapacita 4 TB
CPV KÓD MU 30233130-1-13</t>
  </si>
  <si>
    <t xml:space="preserve">přes USB </t>
  </si>
  <si>
    <t>SPECIFIKACE</t>
  </si>
  <si>
    <t>Klávesnice
CPV KÓD MU 30237460-1-8</t>
  </si>
  <si>
    <t>Klávesnice pro PC, připojená kabelem, s podporou jazyků CZ a EN, standardní rozmístění kláves: klávesy Insert, Delete, Home, End, Page Up, Page Down a směrové šipky ve dvou samostatných blocích,  bez dalších funkčních kláves mezi těmito bloky, neredukovaná velikost kláves pravý Shift a BackSpace, bez přidané funkční klávesy napravo nebo nalevo od klávesy pravý Shift (např. Macro)., 
samostatný blok numerických kláves</t>
  </si>
  <si>
    <t>USB, délka kabelu min. 145 cm</t>
  </si>
  <si>
    <t>ROZHRANÍ</t>
  </si>
  <si>
    <t>DÉLKA MYŠI</t>
  </si>
  <si>
    <t>Myš počítačová bezdrátová
CPV KÓD MU 30237410-6-21</t>
  </si>
  <si>
    <t>minimální délka myši min. 11 cm</t>
  </si>
  <si>
    <t>min. 2 TB</t>
  </si>
  <si>
    <t>Externí disk 2,5", kapacita 2 TB
CPV KÓD MU 30233130-1-11</t>
  </si>
  <si>
    <t>FORMÁT</t>
  </si>
  <si>
    <t>A4</t>
  </si>
  <si>
    <t>Microsoft Windows 7, 8, 8.1, 10, Linux, macOS 10.13</t>
  </si>
  <si>
    <t>Skener základní
CPV KÓD MU 30216110-0-12</t>
  </si>
  <si>
    <t>TYP</t>
  </si>
  <si>
    <t>stolní plochý barevný skener</t>
  </si>
  <si>
    <t xml:space="preserve">ROZLIŠENÍ OPTICKÉ </t>
  </si>
  <si>
    <t>min. 2400 x 2400 dpi</t>
  </si>
  <si>
    <t>min. USB 2.0</t>
  </si>
  <si>
    <t xml:space="preserve">PODPORA OS </t>
  </si>
  <si>
    <t>SOFTWARE</t>
  </si>
  <si>
    <t>OCR, min. pro Windows</t>
  </si>
  <si>
    <t>PROTOKOLY</t>
  </si>
  <si>
    <t>WIA, TWAIN</t>
  </si>
  <si>
    <t>USB flash disk 16 GB pogumovaný s krytkou
CPV KÓD MU 30234600-4-15</t>
  </si>
  <si>
    <t>min. 16 GB, USB 3.0, Rychlost při zápisu: min. 15 MB/s u  velkých souborů</t>
  </si>
  <si>
    <t>USB, kabelová</t>
  </si>
  <si>
    <t>DÉLKA KABELU</t>
  </si>
  <si>
    <t>Myš počítačová
CPV KÓD MU 30237410-6-20</t>
  </si>
  <si>
    <t>min. 11 cm</t>
  </si>
  <si>
    <t>min. 145 cm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</si>
</sst>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  <numFmt numFmtId="173" formatCode="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7">
    <font>
      <sz val="10"/>
      <name val="Arial"/>
      <family val="0"/>
    </font>
    <font>
      <b/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3" fontId="0" fillId="0" borderId="0" xfId="0" applyNumberFormat="1" applyFont="1" applyAlignment="1">
      <alignment horizontal="right" vertical="top"/>
    </xf>
    <xf numFmtId="4" fontId="0" fillId="34" borderId="13" xfId="0" applyNumberFormat="1" applyFont="1" applyFill="1" applyBorder="1" applyAlignment="1" applyProtection="1">
      <alignment horizontal="right" vertical="top"/>
      <protection locked="0"/>
    </xf>
    <xf numFmtId="4" fontId="0" fillId="0" borderId="0" xfId="0" applyNumberFormat="1" applyFont="1" applyAlignment="1">
      <alignment horizontal="right" vertical="top"/>
    </xf>
    <xf numFmtId="4" fontId="0" fillId="35" borderId="13" xfId="0" applyNumberFormat="1" applyFont="1" applyFill="1" applyBorder="1" applyAlignment="1" applyProtection="1">
      <alignment horizontal="right" vertical="top"/>
      <protection locked="0"/>
    </xf>
    <xf numFmtId="0" fontId="1" fillId="36" borderId="14" xfId="0" applyFont="1" applyFill="1" applyBorder="1" applyAlignment="1">
      <alignment horizontal="left" vertical="top"/>
    </xf>
    <xf numFmtId="4" fontId="1" fillId="36" borderId="14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0" fontId="1" fillId="37" borderId="0" xfId="0" applyFont="1" applyFill="1" applyAlignment="1">
      <alignment horizontal="left" vertical="top"/>
    </xf>
    <xf numFmtId="4" fontId="1" fillId="37" borderId="0" xfId="0" applyNumberFormat="1" applyFont="1" applyFill="1" applyAlignment="1">
      <alignment horizontal="right" vertical="top"/>
    </xf>
    <xf numFmtId="0" fontId="0" fillId="0" borderId="0" xfId="0" applyAlignment="1">
      <alignment/>
    </xf>
    <xf numFmtId="0" fontId="1" fillId="38" borderId="10" xfId="0" applyFont="1" applyFill="1" applyBorder="1" applyAlignment="1">
      <alignment horizontal="left" vertical="top"/>
    </xf>
    <xf numFmtId="0" fontId="1" fillId="39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 vertical="top"/>
    </xf>
    <xf numFmtId="0" fontId="44" fillId="36" borderId="14" xfId="0" applyFont="1" applyFill="1" applyBorder="1" applyAlignment="1">
      <alignment horizontal="left" vertical="top"/>
    </xf>
    <xf numFmtId="0" fontId="44" fillId="0" borderId="15" xfId="0" applyFont="1" applyBorder="1" applyAlignment="1">
      <alignment horizontal="left" vertical="top"/>
    </xf>
    <xf numFmtId="0" fontId="2" fillId="42" borderId="16" xfId="46" applyFont="1" applyFill="1" applyBorder="1" applyAlignment="1">
      <alignment horizontal="center" vertical="center" wrapText="1"/>
      <protection/>
    </xf>
    <xf numFmtId="0" fontId="2" fillId="42" borderId="17" xfId="46" applyFont="1" applyFill="1" applyBorder="1" applyAlignment="1">
      <alignment horizontal="center" vertical="center" wrapText="1"/>
      <protection/>
    </xf>
    <xf numFmtId="0" fontId="21" fillId="42" borderId="18" xfId="46" applyFont="1" applyFill="1" applyBorder="1" applyAlignment="1">
      <alignment horizontal="center" vertical="center" wrapText="1"/>
      <protection/>
    </xf>
    <xf numFmtId="0" fontId="0" fillId="0" borderId="0" xfId="46" applyAlignment="1">
      <alignment wrapText="1"/>
      <protection/>
    </xf>
    <xf numFmtId="0" fontId="0" fillId="0" borderId="19" xfId="0" applyFont="1" applyFill="1" applyBorder="1" applyAlignment="1">
      <alignment horizontal="left" vertical="top" wrapText="1"/>
    </xf>
    <xf numFmtId="0" fontId="0" fillId="43" borderId="19" xfId="46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2" fillId="42" borderId="20" xfId="46" applyFont="1" applyFill="1" applyBorder="1" applyAlignment="1">
      <alignment horizontal="center" vertical="center" wrapText="1"/>
      <protection/>
    </xf>
    <xf numFmtId="0" fontId="2" fillId="42" borderId="21" xfId="4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46" applyFill="1" applyBorder="1" applyAlignment="1">
      <alignment horizontal="left" vertical="top" wrapText="1"/>
      <protection/>
    </xf>
    <xf numFmtId="0" fontId="0" fillId="0" borderId="0" xfId="46" applyFill="1" applyBorder="1" applyAlignment="1">
      <alignment wrapText="1"/>
      <protection/>
    </xf>
    <xf numFmtId="0" fontId="0" fillId="0" borderId="16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  <xf numFmtId="0" fontId="46" fillId="36" borderId="14" xfId="0" applyFont="1" applyFill="1" applyBorder="1" applyAlignment="1">
      <alignment horizontal="left" vertical="top"/>
    </xf>
    <xf numFmtId="0" fontId="46" fillId="0" borderId="15" xfId="0" applyFont="1" applyBorder="1" applyAlignment="1">
      <alignment horizontal="left"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inet.muni.cz/app/dns/predmety_info?vys=22646" TargetMode="External" /><Relationship Id="rId3" Type="http://schemas.openxmlformats.org/officeDocument/2006/relationships/hyperlink" Target="https://inet.muni.cz/app/dns/predmety_info?vys=2264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152400</xdr:rowOff>
    </xdr:to>
    <xdr:pic>
      <xdr:nvPicPr>
        <xdr:cNvPr id="1" name="Obrázek 1" descr="Info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7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="70" zoomScaleNormal="70" zoomScalePageLayoutView="0" workbookViewId="0" topLeftCell="A1">
      <pane ySplit="5" topLeftCell="A21" activePane="bottomLeft" state="frozen"/>
      <selection pane="topLeft" activeCell="A1" sqref="A1"/>
      <selection pane="bottomLeft" activeCell="F39" sqref="F39"/>
    </sheetView>
  </sheetViews>
  <sheetFormatPr defaultColWidth="9.140625" defaultRowHeight="12.75"/>
  <cols>
    <col min="1" max="1" width="12.8515625" style="0" customWidth="1"/>
    <col min="2" max="2" width="37.421875" style="0" hidden="1" customWidth="1"/>
    <col min="3" max="3" width="24.57421875" style="0" customWidth="1"/>
    <col min="4" max="4" width="21.140625" style="0" hidden="1" customWidth="1"/>
    <col min="5" max="5" width="24.57421875" style="0" customWidth="1"/>
    <col min="6" max="6" width="50.421875" style="0" customWidth="1"/>
    <col min="7" max="7" width="52.7109375" style="0" customWidth="1"/>
    <col min="8" max="8" width="65.57421875" style="0" customWidth="1"/>
    <col min="9" max="9" width="46.8515625" style="0" hidden="1" customWidth="1"/>
    <col min="10" max="10" width="23.421875" style="0" customWidth="1"/>
    <col min="11" max="11" width="12.8515625" style="0" customWidth="1"/>
    <col min="12" max="12" width="21.140625" style="0" customWidth="1"/>
    <col min="13" max="13" width="37.421875" style="0" customWidth="1"/>
    <col min="14" max="14" width="36.28125" style="0" customWidth="1"/>
    <col min="15" max="15" width="38.7109375" style="0" customWidth="1"/>
    <col min="16" max="16" width="9.421875" style="0" customWidth="1"/>
    <col min="17" max="17" width="19.8515625" style="0" customWidth="1"/>
    <col min="18" max="18" width="27.00390625" style="0" hidden="1" customWidth="1"/>
    <col min="19" max="19" width="37.421875" style="0" hidden="1" customWidth="1"/>
    <col min="20" max="20" width="49.28125" style="0" hidden="1" customWidth="1"/>
    <col min="21" max="21" width="37.421875" style="0" hidden="1" customWidth="1"/>
    <col min="22" max="22" width="69.140625" style="0" customWidth="1"/>
    <col min="23" max="23" width="21.140625" style="0" customWidth="1"/>
    <col min="24" max="24" width="27.00390625" style="0" customWidth="1"/>
    <col min="25" max="25" width="23.421875" style="0" customWidth="1"/>
    <col min="26" max="27" width="17.57421875" style="0" customWidth="1"/>
  </cols>
  <sheetData>
    <row r="1" spans="1:24" ht="16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6.5" customHeight="1">
      <c r="A3" s="17" t="s">
        <v>1</v>
      </c>
      <c r="B3" s="17"/>
      <c r="C3" s="18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6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0" t="s">
        <v>3</v>
      </c>
      <c r="M4" s="20"/>
      <c r="N4" s="20"/>
      <c r="O4" s="20"/>
      <c r="P4" s="20"/>
      <c r="Q4" s="20"/>
      <c r="R4" s="19"/>
      <c r="S4" s="19"/>
      <c r="T4" s="19"/>
      <c r="U4" s="19"/>
      <c r="V4" s="19"/>
      <c r="W4" s="19"/>
      <c r="X4" s="19"/>
    </row>
    <row r="5" spans="1:27" ht="7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129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  <c r="Q5" s="2" t="s">
        <v>19</v>
      </c>
      <c r="R5" s="2" t="s">
        <v>20</v>
      </c>
      <c r="S5" s="2" t="s">
        <v>21</v>
      </c>
      <c r="T5" s="2" t="s">
        <v>22</v>
      </c>
      <c r="U5" s="2" t="s">
        <v>23</v>
      </c>
      <c r="V5" s="2" t="s">
        <v>24</v>
      </c>
      <c r="W5" s="2" t="s">
        <v>25</v>
      </c>
      <c r="X5" s="2" t="s">
        <v>26</v>
      </c>
      <c r="Z5" s="2" t="s">
        <v>130</v>
      </c>
      <c r="AA5" s="2" t="s">
        <v>131</v>
      </c>
    </row>
    <row r="6" spans="1:27" ht="39" thickBot="1">
      <c r="A6" s="3">
        <v>70417</v>
      </c>
      <c r="B6" s="4" t="s">
        <v>27</v>
      </c>
      <c r="C6" s="3">
        <v>221494</v>
      </c>
      <c r="D6" s="4" t="s">
        <v>28</v>
      </c>
      <c r="E6" s="30" t="s">
        <v>29</v>
      </c>
      <c r="F6" s="31" t="s">
        <v>30</v>
      </c>
      <c r="G6" s="5"/>
      <c r="H6" s="4" t="s">
        <v>31</v>
      </c>
      <c r="I6" s="4"/>
      <c r="J6" s="4" t="s">
        <v>32</v>
      </c>
      <c r="K6" s="6">
        <v>15</v>
      </c>
      <c r="L6" s="4">
        <v>212200</v>
      </c>
      <c r="M6" s="4" t="s">
        <v>33</v>
      </c>
      <c r="N6" s="4" t="s">
        <v>34</v>
      </c>
      <c r="O6" s="4" t="s">
        <v>35</v>
      </c>
      <c r="P6" s="4">
        <v>4</v>
      </c>
      <c r="Q6" s="4" t="s">
        <v>36</v>
      </c>
      <c r="R6" s="3">
        <v>2499</v>
      </c>
      <c r="S6" s="4" t="s">
        <v>37</v>
      </c>
      <c r="T6" s="4" t="s">
        <v>38</v>
      </c>
      <c r="U6" s="4">
        <v>549491546</v>
      </c>
      <c r="V6" s="4" t="s">
        <v>39</v>
      </c>
      <c r="W6" s="7"/>
      <c r="X6" s="8">
        <f>ROUND($K$6*ROUND($W$6,2),2)</f>
        <v>0</v>
      </c>
      <c r="Z6" s="9">
        <v>200</v>
      </c>
      <c r="AA6" s="9">
        <f>Z6*K6</f>
        <v>3000</v>
      </c>
    </row>
    <row r="7" spans="1:27" ht="13.5" customHeight="1" thickTop="1">
      <c r="A7" s="21" t="s">
        <v>40</v>
      </c>
      <c r="B7" s="21"/>
      <c r="C7" s="21"/>
      <c r="D7" s="10"/>
      <c r="E7" s="10"/>
      <c r="F7" s="2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 t="s">
        <v>41</v>
      </c>
      <c r="X7" s="11">
        <f>SUM($X$6:$X$6)</f>
        <v>0</v>
      </c>
      <c r="Z7" s="11"/>
      <c r="AA7" s="11">
        <f>SUM($AA$6:$AA$6)</f>
        <v>3000</v>
      </c>
    </row>
    <row r="8" spans="1:24" ht="12.75">
      <c r="A8" s="12"/>
      <c r="B8" s="12"/>
      <c r="C8" s="12"/>
      <c r="D8" s="12"/>
      <c r="E8" s="12"/>
      <c r="F8" s="2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7" ht="13.5" thickBot="1">
      <c r="A9" s="3">
        <v>71056</v>
      </c>
      <c r="B9" s="4"/>
      <c r="C9" s="3">
        <v>222059</v>
      </c>
      <c r="D9" s="4" t="s">
        <v>42</v>
      </c>
      <c r="E9" s="30" t="s">
        <v>43</v>
      </c>
      <c r="F9" s="31" t="s">
        <v>44</v>
      </c>
      <c r="G9" s="5"/>
      <c r="H9" s="4" t="s">
        <v>31</v>
      </c>
      <c r="I9" s="4"/>
      <c r="J9" s="4" t="s">
        <v>32</v>
      </c>
      <c r="K9" s="6">
        <v>1</v>
      </c>
      <c r="L9" s="4">
        <v>314070</v>
      </c>
      <c r="M9" s="4" t="s">
        <v>45</v>
      </c>
      <c r="N9" s="4" t="s">
        <v>46</v>
      </c>
      <c r="O9" s="4" t="s">
        <v>47</v>
      </c>
      <c r="P9" s="4"/>
      <c r="Q9" s="4" t="s">
        <v>48</v>
      </c>
      <c r="R9" s="3">
        <v>85144</v>
      </c>
      <c r="S9" s="4" t="s">
        <v>49</v>
      </c>
      <c r="T9" s="4" t="s">
        <v>50</v>
      </c>
      <c r="U9" s="4">
        <v>549495132</v>
      </c>
      <c r="V9" s="4"/>
      <c r="W9" s="7"/>
      <c r="X9" s="8">
        <f>ROUND($K$9*ROUND($W$9,2),2)</f>
        <v>0</v>
      </c>
      <c r="Z9" s="9">
        <v>690</v>
      </c>
      <c r="AA9" s="9">
        <f>Z9*K9</f>
        <v>690</v>
      </c>
    </row>
    <row r="10" spans="1:27" ht="13.5" customHeight="1" thickTop="1">
      <c r="A10" s="21" t="s">
        <v>40</v>
      </c>
      <c r="B10" s="21"/>
      <c r="C10" s="21"/>
      <c r="D10" s="10"/>
      <c r="E10" s="10"/>
      <c r="F10" s="22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 t="s">
        <v>41</v>
      </c>
      <c r="X10" s="11">
        <f>SUM($X$9:$X$9)</f>
        <v>0</v>
      </c>
      <c r="Z10" s="11"/>
      <c r="AA10" s="11">
        <f>SUM($AA$9:$AA$9)</f>
        <v>690</v>
      </c>
    </row>
    <row r="11" spans="1:24" ht="12.75">
      <c r="A11" s="12"/>
      <c r="B11" s="12"/>
      <c r="C11" s="12"/>
      <c r="D11" s="12"/>
      <c r="E11" s="12"/>
      <c r="F11" s="23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7" ht="12.75">
      <c r="A12" s="3">
        <v>71216</v>
      </c>
      <c r="B12" s="4"/>
      <c r="C12" s="3">
        <v>222227</v>
      </c>
      <c r="D12" s="4" t="s">
        <v>51</v>
      </c>
      <c r="E12" s="30" t="s">
        <v>52</v>
      </c>
      <c r="F12" s="31" t="s">
        <v>53</v>
      </c>
      <c r="G12" s="5"/>
      <c r="H12" s="4" t="s">
        <v>31</v>
      </c>
      <c r="I12" s="4"/>
      <c r="J12" s="4" t="s">
        <v>32</v>
      </c>
      <c r="K12" s="6">
        <v>2</v>
      </c>
      <c r="L12" s="4">
        <v>412600</v>
      </c>
      <c r="M12" s="4" t="s">
        <v>54</v>
      </c>
      <c r="N12" s="4" t="s">
        <v>55</v>
      </c>
      <c r="O12" s="4" t="s">
        <v>56</v>
      </c>
      <c r="P12" s="4">
        <v>2</v>
      </c>
      <c r="Q12" s="4" t="s">
        <v>48</v>
      </c>
      <c r="R12" s="3">
        <v>204936</v>
      </c>
      <c r="S12" s="4" t="s">
        <v>57</v>
      </c>
      <c r="T12" s="4" t="s">
        <v>58</v>
      </c>
      <c r="U12" s="4">
        <v>549493954</v>
      </c>
      <c r="V12" s="4"/>
      <c r="W12" s="7"/>
      <c r="X12" s="8">
        <f>ROUND($K$12*ROUND($W$12,2),2)</f>
        <v>0</v>
      </c>
      <c r="Z12" s="9">
        <v>1300</v>
      </c>
      <c r="AA12" s="9">
        <f>Z12*K12</f>
        <v>2600</v>
      </c>
    </row>
    <row r="13" spans="1:27" ht="12.75">
      <c r="A13" s="3">
        <v>71216</v>
      </c>
      <c r="B13" s="4"/>
      <c r="C13" s="3">
        <v>222280</v>
      </c>
      <c r="D13" s="4" t="s">
        <v>28</v>
      </c>
      <c r="E13" s="30" t="s">
        <v>59</v>
      </c>
      <c r="F13" s="31" t="s">
        <v>60</v>
      </c>
      <c r="G13" s="5"/>
      <c r="H13" s="4" t="s">
        <v>31</v>
      </c>
      <c r="I13" s="4"/>
      <c r="J13" s="4" t="s">
        <v>32</v>
      </c>
      <c r="K13" s="6">
        <v>4</v>
      </c>
      <c r="L13" s="4">
        <v>412600</v>
      </c>
      <c r="M13" s="4" t="s">
        <v>54</v>
      </c>
      <c r="N13" s="4" t="s">
        <v>55</v>
      </c>
      <c r="O13" s="4" t="s">
        <v>56</v>
      </c>
      <c r="P13" s="4">
        <v>2</v>
      </c>
      <c r="Q13" s="4" t="s">
        <v>48</v>
      </c>
      <c r="R13" s="3">
        <v>204936</v>
      </c>
      <c r="S13" s="4" t="s">
        <v>57</v>
      </c>
      <c r="T13" s="4" t="s">
        <v>58</v>
      </c>
      <c r="U13" s="4">
        <v>549493954</v>
      </c>
      <c r="V13" s="4"/>
      <c r="W13" s="7"/>
      <c r="X13" s="8">
        <f>ROUND($K$13*ROUND($W$13,2),2)</f>
        <v>0</v>
      </c>
      <c r="Z13" s="9">
        <v>300</v>
      </c>
      <c r="AA13" s="9">
        <f>Z13*K13</f>
        <v>1200</v>
      </c>
    </row>
    <row r="14" spans="1:27" ht="13.5" thickBot="1">
      <c r="A14" s="3">
        <v>71216</v>
      </c>
      <c r="B14" s="4"/>
      <c r="C14" s="3">
        <v>222281</v>
      </c>
      <c r="D14" s="4" t="s">
        <v>28</v>
      </c>
      <c r="E14" s="30" t="s">
        <v>61</v>
      </c>
      <c r="F14" s="31" t="s">
        <v>62</v>
      </c>
      <c r="G14" s="5"/>
      <c r="H14" s="4" t="s">
        <v>31</v>
      </c>
      <c r="I14" s="4"/>
      <c r="J14" s="4" t="s">
        <v>32</v>
      </c>
      <c r="K14" s="6">
        <v>4</v>
      </c>
      <c r="L14" s="4">
        <v>412600</v>
      </c>
      <c r="M14" s="4" t="s">
        <v>54</v>
      </c>
      <c r="N14" s="4" t="s">
        <v>55</v>
      </c>
      <c r="O14" s="4" t="s">
        <v>56</v>
      </c>
      <c r="P14" s="4">
        <v>2</v>
      </c>
      <c r="Q14" s="4" t="s">
        <v>48</v>
      </c>
      <c r="R14" s="3">
        <v>204936</v>
      </c>
      <c r="S14" s="4" t="s">
        <v>57</v>
      </c>
      <c r="T14" s="4" t="s">
        <v>58</v>
      </c>
      <c r="U14" s="4">
        <v>549493954</v>
      </c>
      <c r="V14" s="4"/>
      <c r="W14" s="7"/>
      <c r="X14" s="8">
        <f>ROUND($K$14*ROUND($W$14,2),2)</f>
        <v>0</v>
      </c>
      <c r="Z14" s="9">
        <v>400</v>
      </c>
      <c r="AA14" s="9">
        <f>Z14*K14</f>
        <v>1600</v>
      </c>
    </row>
    <row r="15" spans="1:27" ht="13.5" customHeight="1" thickTop="1">
      <c r="A15" s="21" t="s">
        <v>40</v>
      </c>
      <c r="B15" s="21"/>
      <c r="C15" s="21"/>
      <c r="D15" s="10"/>
      <c r="E15" s="10"/>
      <c r="F15" s="22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 t="s">
        <v>41</v>
      </c>
      <c r="X15" s="11">
        <f>SUM($X$12:$X$14)</f>
        <v>0</v>
      </c>
      <c r="Z15" s="11"/>
      <c r="AA15" s="11">
        <f>SUM($AA$12:$AA$14)</f>
        <v>5400</v>
      </c>
    </row>
    <row r="16" spans="1:24" ht="12.75">
      <c r="A16" s="12"/>
      <c r="B16" s="12"/>
      <c r="C16" s="12"/>
      <c r="D16" s="12"/>
      <c r="E16" s="12"/>
      <c r="F16" s="23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7" ht="13.5" thickBot="1">
      <c r="A17" s="3">
        <v>71331</v>
      </c>
      <c r="B17" s="4" t="s">
        <v>63</v>
      </c>
      <c r="C17" s="3">
        <v>222573</v>
      </c>
      <c r="D17" s="4" t="s">
        <v>51</v>
      </c>
      <c r="E17" s="4" t="s">
        <v>52</v>
      </c>
      <c r="F17" s="31" t="s">
        <v>53</v>
      </c>
      <c r="G17" s="5"/>
      <c r="H17" s="4" t="s">
        <v>31</v>
      </c>
      <c r="I17" s="4"/>
      <c r="J17" s="4" t="s">
        <v>32</v>
      </c>
      <c r="K17" s="6">
        <v>2</v>
      </c>
      <c r="L17" s="4">
        <v>412000</v>
      </c>
      <c r="M17" s="4" t="s">
        <v>64</v>
      </c>
      <c r="N17" s="4" t="s">
        <v>55</v>
      </c>
      <c r="O17" s="4" t="s">
        <v>56</v>
      </c>
      <c r="P17" s="4">
        <v>3</v>
      </c>
      <c r="Q17" s="4" t="s">
        <v>65</v>
      </c>
      <c r="R17" s="3">
        <v>81433</v>
      </c>
      <c r="S17" s="4" t="s">
        <v>66</v>
      </c>
      <c r="T17" s="4" t="s">
        <v>67</v>
      </c>
      <c r="U17" s="4">
        <v>549496433</v>
      </c>
      <c r="V17" s="4"/>
      <c r="W17" s="7"/>
      <c r="X17" s="8">
        <f>ROUND($K$17*ROUND($W$17,2),2)</f>
        <v>0</v>
      </c>
      <c r="Z17" s="9">
        <v>1300</v>
      </c>
      <c r="AA17" s="9">
        <f>Z17*K17</f>
        <v>2600</v>
      </c>
    </row>
    <row r="18" spans="1:27" ht="13.5" customHeight="1" thickTop="1">
      <c r="A18" s="21" t="s">
        <v>40</v>
      </c>
      <c r="B18" s="21"/>
      <c r="C18" s="21"/>
      <c r="D18" s="10"/>
      <c r="E18" s="10"/>
      <c r="F18" s="22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 t="s">
        <v>41</v>
      </c>
      <c r="X18" s="11">
        <f>SUM($X$17:$X$17)</f>
        <v>0</v>
      </c>
      <c r="Z18" s="11"/>
      <c r="AA18" s="11">
        <f>SUM($AA$17:$AA$17)</f>
        <v>2600</v>
      </c>
    </row>
    <row r="19" spans="1:24" ht="12.75">
      <c r="A19" s="12"/>
      <c r="B19" s="12"/>
      <c r="C19" s="12"/>
      <c r="D19" s="12"/>
      <c r="E19" s="12"/>
      <c r="F19" s="23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7" ht="13.5" thickBot="1">
      <c r="A20" s="3">
        <v>71332</v>
      </c>
      <c r="B20" s="4"/>
      <c r="C20" s="3">
        <v>222621</v>
      </c>
      <c r="D20" s="4" t="s">
        <v>28</v>
      </c>
      <c r="E20" s="30" t="s">
        <v>68</v>
      </c>
      <c r="F20" s="31" t="s">
        <v>69</v>
      </c>
      <c r="G20" s="5"/>
      <c r="H20" s="4" t="s">
        <v>31</v>
      </c>
      <c r="I20" s="4"/>
      <c r="J20" s="4" t="s">
        <v>32</v>
      </c>
      <c r="K20" s="6">
        <v>1</v>
      </c>
      <c r="L20" s="4">
        <v>314070</v>
      </c>
      <c r="M20" s="4" t="s">
        <v>45</v>
      </c>
      <c r="N20" s="4" t="s">
        <v>70</v>
      </c>
      <c r="O20" s="4" t="s">
        <v>47</v>
      </c>
      <c r="P20" s="4"/>
      <c r="Q20" s="4" t="s">
        <v>48</v>
      </c>
      <c r="R20" s="3">
        <v>23827</v>
      </c>
      <c r="S20" s="4" t="s">
        <v>71</v>
      </c>
      <c r="T20" s="4" t="s">
        <v>72</v>
      </c>
      <c r="U20" s="4">
        <v>549494157</v>
      </c>
      <c r="V20" s="4"/>
      <c r="W20" s="7"/>
      <c r="X20" s="8">
        <f>ROUND($K$20*ROUND($W$20,2),2)</f>
        <v>0</v>
      </c>
      <c r="Z20" s="9">
        <v>1000</v>
      </c>
      <c r="AA20" s="9">
        <f>Z20*K20</f>
        <v>1000</v>
      </c>
    </row>
    <row r="21" spans="1:27" ht="13.5" customHeight="1" thickTop="1">
      <c r="A21" s="21" t="s">
        <v>40</v>
      </c>
      <c r="B21" s="21"/>
      <c r="C21" s="21"/>
      <c r="D21" s="10"/>
      <c r="E21" s="10"/>
      <c r="F21" s="4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 t="s">
        <v>41</v>
      </c>
      <c r="X21" s="11">
        <f>SUM($X$20:$X$20)</f>
        <v>0</v>
      </c>
      <c r="Z21" s="11"/>
      <c r="AA21" s="11">
        <f>SUM($AA$20:$AA$20)</f>
        <v>1000</v>
      </c>
    </row>
    <row r="22" spans="1:24" ht="12.75">
      <c r="A22" s="12"/>
      <c r="B22" s="12"/>
      <c r="C22" s="12"/>
      <c r="D22" s="12"/>
      <c r="E22" s="12"/>
      <c r="F22" s="4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7" ht="13.5" thickBot="1">
      <c r="A23" s="3">
        <v>71338</v>
      </c>
      <c r="B23" s="4" t="s">
        <v>73</v>
      </c>
      <c r="C23" s="3">
        <v>222480</v>
      </c>
      <c r="D23" s="4" t="s">
        <v>51</v>
      </c>
      <c r="E23" s="30" t="s">
        <v>74</v>
      </c>
      <c r="F23" s="31" t="s">
        <v>75</v>
      </c>
      <c r="G23" s="5"/>
      <c r="H23" s="4" t="s">
        <v>31</v>
      </c>
      <c r="I23" s="4"/>
      <c r="J23" s="4" t="s">
        <v>32</v>
      </c>
      <c r="K23" s="6">
        <v>3</v>
      </c>
      <c r="L23" s="4">
        <v>312020</v>
      </c>
      <c r="M23" s="4" t="s">
        <v>76</v>
      </c>
      <c r="N23" s="4" t="s">
        <v>77</v>
      </c>
      <c r="O23" s="4" t="s">
        <v>47</v>
      </c>
      <c r="P23" s="4">
        <v>1</v>
      </c>
      <c r="Q23" s="4" t="s">
        <v>78</v>
      </c>
      <c r="R23" s="3">
        <v>204984</v>
      </c>
      <c r="S23" s="4" t="s">
        <v>79</v>
      </c>
      <c r="T23" s="4" t="s">
        <v>80</v>
      </c>
      <c r="U23" s="4">
        <v>549494543</v>
      </c>
      <c r="V23" s="4"/>
      <c r="W23" s="7"/>
      <c r="X23" s="8">
        <f>ROUND($K$23*ROUND($W$23,2),2)</f>
        <v>0</v>
      </c>
      <c r="Z23" s="9">
        <v>3500</v>
      </c>
      <c r="AA23" s="9">
        <f>Z23*K23</f>
        <v>10500</v>
      </c>
    </row>
    <row r="24" spans="1:27" ht="13.5" customHeight="1" thickTop="1">
      <c r="A24" s="21" t="s">
        <v>40</v>
      </c>
      <c r="B24" s="21"/>
      <c r="C24" s="21"/>
      <c r="D24" s="10"/>
      <c r="E24" s="10"/>
      <c r="F24" s="42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 t="s">
        <v>41</v>
      </c>
      <c r="X24" s="11">
        <f>SUM($X$23:$X$23)</f>
        <v>0</v>
      </c>
      <c r="Z24" s="11"/>
      <c r="AA24" s="11">
        <f>SUM($AA$23:$AA$23)</f>
        <v>10500</v>
      </c>
    </row>
    <row r="25" spans="1:24" ht="12.75">
      <c r="A25" s="12"/>
      <c r="B25" s="12"/>
      <c r="C25" s="12"/>
      <c r="D25" s="12"/>
      <c r="E25" s="12"/>
      <c r="F25" s="43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7" ht="13.5" thickBot="1">
      <c r="A26" s="3">
        <v>71354</v>
      </c>
      <c r="B26" s="4"/>
      <c r="C26" s="3">
        <v>222622</v>
      </c>
      <c r="D26" s="4" t="s">
        <v>28</v>
      </c>
      <c r="E26" s="4" t="s">
        <v>61</v>
      </c>
      <c r="F26" s="31" t="s">
        <v>62</v>
      </c>
      <c r="G26" s="5"/>
      <c r="H26" s="4" t="s">
        <v>31</v>
      </c>
      <c r="I26" s="4"/>
      <c r="J26" s="4" t="s">
        <v>32</v>
      </c>
      <c r="K26" s="6">
        <v>4</v>
      </c>
      <c r="L26" s="4">
        <v>314070</v>
      </c>
      <c r="M26" s="4" t="s">
        <v>45</v>
      </c>
      <c r="N26" s="4" t="s">
        <v>70</v>
      </c>
      <c r="O26" s="4" t="s">
        <v>47</v>
      </c>
      <c r="P26" s="4"/>
      <c r="Q26" s="4" t="s">
        <v>48</v>
      </c>
      <c r="R26" s="3">
        <v>23827</v>
      </c>
      <c r="S26" s="4" t="s">
        <v>71</v>
      </c>
      <c r="T26" s="4" t="s">
        <v>72</v>
      </c>
      <c r="U26" s="4">
        <v>549494157</v>
      </c>
      <c r="V26" s="4"/>
      <c r="W26" s="7"/>
      <c r="X26" s="8">
        <f>ROUND($K$26*ROUND($W$26,2),2)</f>
        <v>0</v>
      </c>
      <c r="Z26" s="9">
        <v>400</v>
      </c>
      <c r="AA26" s="9">
        <f>Z26*K26</f>
        <v>1600</v>
      </c>
    </row>
    <row r="27" spans="1:27" ht="13.5" customHeight="1" thickTop="1">
      <c r="A27" s="21" t="s">
        <v>40</v>
      </c>
      <c r="B27" s="21"/>
      <c r="C27" s="21"/>
      <c r="D27" s="10"/>
      <c r="E27" s="10"/>
      <c r="F27" s="42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 t="s">
        <v>41</v>
      </c>
      <c r="X27" s="11">
        <f>SUM($X$26:$X$26)</f>
        <v>0</v>
      </c>
      <c r="Z27" s="11"/>
      <c r="AA27" s="11">
        <f>SUM($AA$26:$AA$26)</f>
        <v>1600</v>
      </c>
    </row>
    <row r="28" spans="1:24" ht="12.75">
      <c r="A28" s="12"/>
      <c r="B28" s="12"/>
      <c r="C28" s="12"/>
      <c r="D28" s="12"/>
      <c r="E28" s="12"/>
      <c r="F28" s="43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7" ht="12.75">
      <c r="A29" s="3">
        <v>71564</v>
      </c>
      <c r="B29" s="4"/>
      <c r="C29" s="3">
        <v>223337</v>
      </c>
      <c r="D29" s="4" t="s">
        <v>51</v>
      </c>
      <c r="E29" s="4" t="s">
        <v>52</v>
      </c>
      <c r="F29" s="31" t="s">
        <v>53</v>
      </c>
      <c r="G29" s="5"/>
      <c r="H29" s="4" t="s">
        <v>31</v>
      </c>
      <c r="I29" s="4"/>
      <c r="J29" s="4" t="s">
        <v>32</v>
      </c>
      <c r="K29" s="6">
        <v>1</v>
      </c>
      <c r="L29" s="4">
        <v>411900</v>
      </c>
      <c r="M29" s="4" t="s">
        <v>81</v>
      </c>
      <c r="N29" s="4" t="s">
        <v>82</v>
      </c>
      <c r="O29" s="4" t="s">
        <v>83</v>
      </c>
      <c r="P29" s="4">
        <v>3</v>
      </c>
      <c r="Q29" s="4" t="s">
        <v>84</v>
      </c>
      <c r="R29" s="3">
        <v>53924</v>
      </c>
      <c r="S29" s="4" t="s">
        <v>85</v>
      </c>
      <c r="T29" s="4" t="s">
        <v>86</v>
      </c>
      <c r="U29" s="4">
        <v>549494547</v>
      </c>
      <c r="V29" s="4"/>
      <c r="W29" s="7"/>
      <c r="X29" s="8">
        <f>ROUND($K$29*ROUND($W$29,2),2)</f>
        <v>0</v>
      </c>
      <c r="Z29" s="9">
        <v>1300</v>
      </c>
      <c r="AA29" s="9">
        <f>Z29*K29</f>
        <v>1300</v>
      </c>
    </row>
    <row r="30" spans="1:27" ht="12.75">
      <c r="A30" s="3">
        <v>71564</v>
      </c>
      <c r="B30" s="4"/>
      <c r="C30" s="3">
        <v>223358</v>
      </c>
      <c r="D30" s="4" t="s">
        <v>87</v>
      </c>
      <c r="E30" s="30" t="s">
        <v>88</v>
      </c>
      <c r="F30" s="31" t="s">
        <v>89</v>
      </c>
      <c r="G30" s="5"/>
      <c r="H30" s="4" t="s">
        <v>31</v>
      </c>
      <c r="I30" s="4"/>
      <c r="J30" s="4" t="s">
        <v>32</v>
      </c>
      <c r="K30" s="6">
        <v>1</v>
      </c>
      <c r="L30" s="4">
        <v>411900</v>
      </c>
      <c r="M30" s="4" t="s">
        <v>81</v>
      </c>
      <c r="N30" s="4" t="s">
        <v>82</v>
      </c>
      <c r="O30" s="4" t="s">
        <v>83</v>
      </c>
      <c r="P30" s="4">
        <v>3</v>
      </c>
      <c r="Q30" s="4" t="s">
        <v>84</v>
      </c>
      <c r="R30" s="3">
        <v>53924</v>
      </c>
      <c r="S30" s="4" t="s">
        <v>85</v>
      </c>
      <c r="T30" s="4" t="s">
        <v>86</v>
      </c>
      <c r="U30" s="4">
        <v>549494547</v>
      </c>
      <c r="V30" s="4"/>
      <c r="W30" s="7"/>
      <c r="X30" s="8">
        <f>ROUND($K$30*ROUND($W$30,2),2)</f>
        <v>0</v>
      </c>
      <c r="Z30" s="9">
        <v>105</v>
      </c>
      <c r="AA30" s="9">
        <f>Z30*K30</f>
        <v>105</v>
      </c>
    </row>
    <row r="31" spans="1:27" ht="13.5" thickBot="1">
      <c r="A31" s="3">
        <v>71564</v>
      </c>
      <c r="B31" s="4"/>
      <c r="C31" s="3">
        <v>223927</v>
      </c>
      <c r="D31" s="4" t="s">
        <v>90</v>
      </c>
      <c r="E31" s="30" t="s">
        <v>91</v>
      </c>
      <c r="F31" s="31" t="s">
        <v>92</v>
      </c>
      <c r="G31" s="5"/>
      <c r="H31" s="4" t="s">
        <v>31</v>
      </c>
      <c r="I31" s="4"/>
      <c r="J31" s="4" t="s">
        <v>32</v>
      </c>
      <c r="K31" s="6">
        <v>1</v>
      </c>
      <c r="L31" s="4">
        <v>411900</v>
      </c>
      <c r="M31" s="4" t="s">
        <v>81</v>
      </c>
      <c r="N31" s="4" t="s">
        <v>82</v>
      </c>
      <c r="O31" s="4" t="s">
        <v>83</v>
      </c>
      <c r="P31" s="4">
        <v>3</v>
      </c>
      <c r="Q31" s="4" t="s">
        <v>84</v>
      </c>
      <c r="R31" s="3">
        <v>53924</v>
      </c>
      <c r="S31" s="4" t="s">
        <v>85</v>
      </c>
      <c r="T31" s="4" t="s">
        <v>86</v>
      </c>
      <c r="U31" s="4">
        <v>549494547</v>
      </c>
      <c r="V31" s="4"/>
      <c r="W31" s="7"/>
      <c r="X31" s="8">
        <f>ROUND($K$31*ROUND($W$31,2),2)</f>
        <v>0</v>
      </c>
      <c r="Z31" s="9">
        <v>260</v>
      </c>
      <c r="AA31" s="9">
        <f>Z31*K31</f>
        <v>260</v>
      </c>
    </row>
    <row r="32" spans="1:27" ht="13.5" customHeight="1" thickTop="1">
      <c r="A32" s="21" t="s">
        <v>40</v>
      </c>
      <c r="B32" s="21"/>
      <c r="C32" s="21"/>
      <c r="D32" s="10"/>
      <c r="E32" s="10"/>
      <c r="F32" s="42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 t="s">
        <v>41</v>
      </c>
      <c r="X32" s="11">
        <f>SUM($X$29:$X$31)</f>
        <v>0</v>
      </c>
      <c r="Z32" s="11"/>
      <c r="AA32" s="11">
        <f>SUM($AA$29:$AA$31)</f>
        <v>1665</v>
      </c>
    </row>
    <row r="33" spans="1:24" ht="12.75">
      <c r="A33" s="12"/>
      <c r="B33" s="12"/>
      <c r="C33" s="12"/>
      <c r="D33" s="12"/>
      <c r="E33" s="12"/>
      <c r="F33" s="4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7" ht="13.5" thickBot="1">
      <c r="A34" s="3">
        <v>71585</v>
      </c>
      <c r="B34" s="4" t="s">
        <v>93</v>
      </c>
      <c r="C34" s="3">
        <v>223403</v>
      </c>
      <c r="D34" s="4" t="s">
        <v>51</v>
      </c>
      <c r="E34" s="30" t="s">
        <v>94</v>
      </c>
      <c r="F34" s="31" t="s">
        <v>95</v>
      </c>
      <c r="G34" s="5"/>
      <c r="H34" s="4" t="s">
        <v>31</v>
      </c>
      <c r="I34" s="4"/>
      <c r="J34" s="4" t="s">
        <v>32</v>
      </c>
      <c r="K34" s="6">
        <v>3</v>
      </c>
      <c r="L34" s="4">
        <v>312040</v>
      </c>
      <c r="M34" s="4" t="s">
        <v>96</v>
      </c>
      <c r="N34" s="4" t="s">
        <v>97</v>
      </c>
      <c r="O34" s="4" t="s">
        <v>47</v>
      </c>
      <c r="P34" s="4">
        <v>3</v>
      </c>
      <c r="Q34" s="4" t="s">
        <v>98</v>
      </c>
      <c r="R34" s="3">
        <v>169617</v>
      </c>
      <c r="S34" s="4" t="s">
        <v>99</v>
      </c>
      <c r="T34" s="4" t="s">
        <v>100</v>
      </c>
      <c r="U34" s="4">
        <v>549497995</v>
      </c>
      <c r="V34" s="4"/>
      <c r="W34" s="7"/>
      <c r="X34" s="8">
        <f>ROUND($K$34*ROUND($W$34,2),2)</f>
        <v>0</v>
      </c>
      <c r="Z34" s="9">
        <v>2000</v>
      </c>
      <c r="AA34" s="9">
        <f>Z34*K34</f>
        <v>6000</v>
      </c>
    </row>
    <row r="35" spans="1:27" ht="13.5" customHeight="1" thickTop="1">
      <c r="A35" s="21" t="s">
        <v>40</v>
      </c>
      <c r="B35" s="21"/>
      <c r="C35" s="21"/>
      <c r="D35" s="10"/>
      <c r="E35" s="10"/>
      <c r="F35" s="42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 t="s">
        <v>41</v>
      </c>
      <c r="X35" s="11">
        <f>SUM($X$34:$X$34)</f>
        <v>0</v>
      </c>
      <c r="Z35" s="11"/>
      <c r="AA35" s="11">
        <f>SUM($AA$34:$AA$34)</f>
        <v>6000</v>
      </c>
    </row>
    <row r="36" spans="1:24" ht="12.75">
      <c r="A36" s="12"/>
      <c r="B36" s="12"/>
      <c r="C36" s="12"/>
      <c r="D36" s="12"/>
      <c r="E36" s="12"/>
      <c r="F36" s="43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7" ht="13.5" thickBot="1">
      <c r="A37" s="3">
        <v>71670</v>
      </c>
      <c r="B37" s="4"/>
      <c r="C37" s="3">
        <v>224146</v>
      </c>
      <c r="D37" s="4" t="s">
        <v>101</v>
      </c>
      <c r="E37" s="30" t="s">
        <v>102</v>
      </c>
      <c r="F37" s="31" t="s">
        <v>103</v>
      </c>
      <c r="G37" s="5"/>
      <c r="H37" s="4" t="s">
        <v>31</v>
      </c>
      <c r="I37" s="4"/>
      <c r="J37" s="4" t="s">
        <v>32</v>
      </c>
      <c r="K37" s="6">
        <v>1</v>
      </c>
      <c r="L37" s="4">
        <v>411600</v>
      </c>
      <c r="M37" s="4" t="s">
        <v>104</v>
      </c>
      <c r="N37" s="4" t="s">
        <v>55</v>
      </c>
      <c r="O37" s="4" t="s">
        <v>56</v>
      </c>
      <c r="P37" s="4">
        <v>2</v>
      </c>
      <c r="Q37" s="4" t="s">
        <v>105</v>
      </c>
      <c r="R37" s="3">
        <v>208674</v>
      </c>
      <c r="S37" s="4" t="s">
        <v>106</v>
      </c>
      <c r="T37" s="4" t="s">
        <v>107</v>
      </c>
      <c r="U37" s="4">
        <v>549493796</v>
      </c>
      <c r="V37" s="4"/>
      <c r="W37" s="7"/>
      <c r="X37" s="8">
        <f>ROUND($K$37*ROUND($W$37,2),2)</f>
        <v>0</v>
      </c>
      <c r="Z37" s="9">
        <v>1300</v>
      </c>
      <c r="AA37" s="9">
        <f>Z37*K37</f>
        <v>1300</v>
      </c>
    </row>
    <row r="38" spans="1:27" ht="13.5" customHeight="1" thickTop="1">
      <c r="A38" s="21" t="s">
        <v>40</v>
      </c>
      <c r="B38" s="21"/>
      <c r="C38" s="21"/>
      <c r="D38" s="10"/>
      <c r="E38" s="10"/>
      <c r="F38" s="42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 t="s">
        <v>41</v>
      </c>
      <c r="X38" s="11">
        <f>SUM($X$37:$X$37)</f>
        <v>0</v>
      </c>
      <c r="Z38" s="11"/>
      <c r="AA38" s="11">
        <f>SUM($AA$37:$AA$37)</f>
        <v>1300</v>
      </c>
    </row>
    <row r="39" spans="1:24" ht="12.75">
      <c r="A39" s="12"/>
      <c r="B39" s="12"/>
      <c r="C39" s="12"/>
      <c r="D39" s="12"/>
      <c r="E39" s="12"/>
      <c r="F39" s="43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7" ht="13.5" thickBot="1">
      <c r="A40" s="3">
        <v>72019</v>
      </c>
      <c r="B40" s="4"/>
      <c r="C40" s="3">
        <v>224444</v>
      </c>
      <c r="D40" s="4" t="s">
        <v>28</v>
      </c>
      <c r="E40" s="4" t="s">
        <v>29</v>
      </c>
      <c r="F40" s="31" t="s">
        <v>30</v>
      </c>
      <c r="G40" s="5"/>
      <c r="H40" s="4" t="s">
        <v>31</v>
      </c>
      <c r="I40" s="4"/>
      <c r="J40" s="4" t="s">
        <v>32</v>
      </c>
      <c r="K40" s="6">
        <v>2</v>
      </c>
      <c r="L40" s="4">
        <v>412300</v>
      </c>
      <c r="M40" s="4" t="s">
        <v>108</v>
      </c>
      <c r="N40" s="4" t="s">
        <v>82</v>
      </c>
      <c r="O40" s="4" t="s">
        <v>83</v>
      </c>
      <c r="P40" s="4">
        <v>1</v>
      </c>
      <c r="Q40" s="4" t="s">
        <v>109</v>
      </c>
      <c r="R40" s="3">
        <v>10561</v>
      </c>
      <c r="S40" s="4" t="s">
        <v>110</v>
      </c>
      <c r="T40" s="4" t="s">
        <v>111</v>
      </c>
      <c r="U40" s="4">
        <v>549495382</v>
      </c>
      <c r="V40" s="4"/>
      <c r="W40" s="7"/>
      <c r="X40" s="8">
        <f>ROUND($K$40*ROUND($W$40,2),2)</f>
        <v>0</v>
      </c>
      <c r="Z40" s="9">
        <v>200</v>
      </c>
      <c r="AA40" s="9">
        <f>Z40*K40</f>
        <v>400</v>
      </c>
    </row>
    <row r="41" spans="1:27" ht="13.5" customHeight="1" thickTop="1">
      <c r="A41" s="21" t="s">
        <v>40</v>
      </c>
      <c r="B41" s="21"/>
      <c r="C41" s="21"/>
      <c r="D41" s="10"/>
      <c r="E41" s="10"/>
      <c r="F41" s="42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 t="s">
        <v>41</v>
      </c>
      <c r="X41" s="11">
        <f>SUM($X$40:$X$40)</f>
        <v>0</v>
      </c>
      <c r="Z41" s="11"/>
      <c r="AA41" s="11">
        <f>SUM($AA$40:$AA$40)</f>
        <v>400</v>
      </c>
    </row>
    <row r="42" spans="1:24" ht="12.75">
      <c r="A42" s="12"/>
      <c r="B42" s="12"/>
      <c r="C42" s="12"/>
      <c r="D42" s="12"/>
      <c r="E42" s="12"/>
      <c r="F42" s="43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7" ht="12.75">
      <c r="A43" s="3">
        <v>72040</v>
      </c>
      <c r="B43" s="4" t="s">
        <v>112</v>
      </c>
      <c r="C43" s="3">
        <v>224593</v>
      </c>
      <c r="D43" s="4" t="s">
        <v>28</v>
      </c>
      <c r="E43" s="30" t="s">
        <v>113</v>
      </c>
      <c r="F43" s="31" t="s">
        <v>114</v>
      </c>
      <c r="G43" s="5"/>
      <c r="H43" s="4" t="s">
        <v>31</v>
      </c>
      <c r="I43" s="4"/>
      <c r="J43" s="4" t="s">
        <v>32</v>
      </c>
      <c r="K43" s="6">
        <v>5</v>
      </c>
      <c r="L43" s="4">
        <v>713003</v>
      </c>
      <c r="M43" s="4" t="s">
        <v>115</v>
      </c>
      <c r="N43" s="4" t="s">
        <v>116</v>
      </c>
      <c r="O43" s="4" t="s">
        <v>117</v>
      </c>
      <c r="P43" s="4">
        <v>2</v>
      </c>
      <c r="Q43" s="4" t="s">
        <v>118</v>
      </c>
      <c r="R43" s="3">
        <v>11378</v>
      </c>
      <c r="S43" s="4" t="s">
        <v>119</v>
      </c>
      <c r="T43" s="4" t="s">
        <v>120</v>
      </c>
      <c r="U43" s="4">
        <v>549495502</v>
      </c>
      <c r="V43" s="4"/>
      <c r="W43" s="7"/>
      <c r="X43" s="8">
        <f>ROUND($K$43*ROUND($W$43,2),2)</f>
        <v>0</v>
      </c>
      <c r="Z43" s="9">
        <v>270</v>
      </c>
      <c r="AA43" s="9">
        <f>Z43*K43</f>
        <v>1350</v>
      </c>
    </row>
    <row r="44" spans="1:27" ht="12.75">
      <c r="A44" s="3">
        <v>72040</v>
      </c>
      <c r="B44" s="4" t="s">
        <v>112</v>
      </c>
      <c r="C44" s="3">
        <v>224594</v>
      </c>
      <c r="D44" s="4" t="s">
        <v>90</v>
      </c>
      <c r="E44" s="30" t="s">
        <v>121</v>
      </c>
      <c r="F44" s="31" t="s">
        <v>122</v>
      </c>
      <c r="G44" s="5"/>
      <c r="H44" s="4" t="s">
        <v>31</v>
      </c>
      <c r="I44" s="4"/>
      <c r="J44" s="4" t="s">
        <v>32</v>
      </c>
      <c r="K44" s="6">
        <v>3</v>
      </c>
      <c r="L44" s="4">
        <v>713003</v>
      </c>
      <c r="M44" s="4" t="s">
        <v>115</v>
      </c>
      <c r="N44" s="4" t="s">
        <v>116</v>
      </c>
      <c r="O44" s="4" t="s">
        <v>117</v>
      </c>
      <c r="P44" s="4">
        <v>2</v>
      </c>
      <c r="Q44" s="4" t="s">
        <v>118</v>
      </c>
      <c r="R44" s="3">
        <v>11378</v>
      </c>
      <c r="S44" s="4" t="s">
        <v>119</v>
      </c>
      <c r="T44" s="4" t="s">
        <v>120</v>
      </c>
      <c r="U44" s="4">
        <v>549495502</v>
      </c>
      <c r="V44" s="4"/>
      <c r="W44" s="7"/>
      <c r="X44" s="8">
        <f>ROUND($K$44*ROUND($W$44,2),2)</f>
        <v>0</v>
      </c>
      <c r="Z44" s="9">
        <v>100</v>
      </c>
      <c r="AA44" s="9">
        <f>Z44*K44</f>
        <v>300</v>
      </c>
    </row>
    <row r="45" spans="1:27" ht="13.5" thickBot="1">
      <c r="A45" s="3">
        <v>72040</v>
      </c>
      <c r="B45" s="4" t="s">
        <v>112</v>
      </c>
      <c r="C45" s="3">
        <v>224595</v>
      </c>
      <c r="D45" s="4" t="s">
        <v>87</v>
      </c>
      <c r="E45" s="4" t="s">
        <v>88</v>
      </c>
      <c r="F45" s="31" t="s">
        <v>89</v>
      </c>
      <c r="G45" s="5"/>
      <c r="H45" s="4" t="s">
        <v>31</v>
      </c>
      <c r="I45" s="4"/>
      <c r="J45" s="4" t="s">
        <v>32</v>
      </c>
      <c r="K45" s="6">
        <v>3</v>
      </c>
      <c r="L45" s="4">
        <v>713003</v>
      </c>
      <c r="M45" s="4" t="s">
        <v>115</v>
      </c>
      <c r="N45" s="4" t="s">
        <v>116</v>
      </c>
      <c r="O45" s="4" t="s">
        <v>117</v>
      </c>
      <c r="P45" s="4">
        <v>2</v>
      </c>
      <c r="Q45" s="4" t="s">
        <v>118</v>
      </c>
      <c r="R45" s="3">
        <v>11378</v>
      </c>
      <c r="S45" s="4" t="s">
        <v>119</v>
      </c>
      <c r="T45" s="4" t="s">
        <v>120</v>
      </c>
      <c r="U45" s="4">
        <v>549495502</v>
      </c>
      <c r="V45" s="4"/>
      <c r="W45" s="7"/>
      <c r="X45" s="8">
        <f>ROUND($K$45*ROUND($W$45,2),2)</f>
        <v>0</v>
      </c>
      <c r="Z45" s="9">
        <v>105</v>
      </c>
      <c r="AA45" s="9">
        <f>Z45*K45</f>
        <v>315</v>
      </c>
    </row>
    <row r="46" spans="1:27" ht="13.5" customHeight="1" thickTop="1">
      <c r="A46" s="21" t="s">
        <v>40</v>
      </c>
      <c r="B46" s="21"/>
      <c r="C46" s="21"/>
      <c r="D46" s="10"/>
      <c r="E46" s="10"/>
      <c r="F46" s="42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 t="s">
        <v>41</v>
      </c>
      <c r="X46" s="11">
        <f>SUM($X$43:$X$45)</f>
        <v>0</v>
      </c>
      <c r="Z46" s="11"/>
      <c r="AA46" s="11">
        <f>SUM($AA$43:$AA$45)</f>
        <v>1965</v>
      </c>
    </row>
    <row r="47" spans="1:24" ht="12.75">
      <c r="A47" s="12"/>
      <c r="B47" s="12"/>
      <c r="C47" s="12"/>
      <c r="D47" s="12"/>
      <c r="E47" s="12"/>
      <c r="F47" s="43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7" ht="13.5" thickBot="1">
      <c r="A48" s="3">
        <v>72461</v>
      </c>
      <c r="B48" s="4"/>
      <c r="C48" s="3">
        <v>225540</v>
      </c>
      <c r="D48" s="4" t="s">
        <v>90</v>
      </c>
      <c r="E48" s="4" t="s">
        <v>121</v>
      </c>
      <c r="F48" s="31" t="s">
        <v>122</v>
      </c>
      <c r="G48" s="5"/>
      <c r="H48" s="4" t="s">
        <v>31</v>
      </c>
      <c r="I48" s="4"/>
      <c r="J48" s="4" t="s">
        <v>32</v>
      </c>
      <c r="K48" s="6">
        <v>2</v>
      </c>
      <c r="L48" s="4">
        <v>313060</v>
      </c>
      <c r="M48" s="4" t="s">
        <v>123</v>
      </c>
      <c r="N48" s="4" t="s">
        <v>124</v>
      </c>
      <c r="O48" s="4" t="s">
        <v>117</v>
      </c>
      <c r="P48" s="4">
        <v>4</v>
      </c>
      <c r="Q48" s="4" t="s">
        <v>125</v>
      </c>
      <c r="R48" s="3">
        <v>69121</v>
      </c>
      <c r="S48" s="4" t="s">
        <v>126</v>
      </c>
      <c r="T48" s="4" t="s">
        <v>127</v>
      </c>
      <c r="U48" s="4">
        <v>549493065</v>
      </c>
      <c r="V48" s="4"/>
      <c r="W48" s="7"/>
      <c r="X48" s="8">
        <f>ROUND($K$48*ROUND($W$48,2),2)</f>
        <v>0</v>
      </c>
      <c r="Z48" s="9">
        <v>100</v>
      </c>
      <c r="AA48" s="9">
        <f>Z48*K48</f>
        <v>200</v>
      </c>
    </row>
    <row r="49" spans="1:27" ht="13.5" customHeight="1" thickTop="1">
      <c r="A49" s="21" t="s">
        <v>40</v>
      </c>
      <c r="B49" s="21"/>
      <c r="C49" s="21"/>
      <c r="D49" s="10"/>
      <c r="E49" s="10"/>
      <c r="F49" s="42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 t="s">
        <v>41</v>
      </c>
      <c r="X49" s="11">
        <f>SUM($X$48:$X$48)</f>
        <v>0</v>
      </c>
      <c r="Z49" s="11"/>
      <c r="AA49" s="11">
        <f>SUM($AA$48:$AA$48)</f>
        <v>200</v>
      </c>
    </row>
    <row r="50" spans="1:24" ht="12.75">
      <c r="A50" s="12"/>
      <c r="B50" s="12"/>
      <c r="C50" s="12"/>
      <c r="D50" s="12"/>
      <c r="E50" s="12"/>
      <c r="F50" s="43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7" ht="19.5" customHeight="1">
      <c r="A51" s="15"/>
      <c r="C51" s="15"/>
      <c r="E51" s="15"/>
      <c r="F51" s="15"/>
      <c r="G51" s="15"/>
      <c r="H51" s="15"/>
      <c r="J51" s="15"/>
      <c r="K51" s="15"/>
      <c r="L51" s="15"/>
      <c r="M51" s="15"/>
      <c r="N51" s="15"/>
      <c r="O51" s="15"/>
      <c r="P51" s="15"/>
      <c r="Q51" s="15"/>
      <c r="V51" s="15"/>
      <c r="W51" s="13" t="s">
        <v>128</v>
      </c>
      <c r="X51" s="14">
        <f>(0)+SUM($X$7,$X$10,$X$15,$X$18,$X$21,$X$24,$X$27,$X$32,$X$35,$X$38,$X$41,$X$46,$X$49)</f>
        <v>0</v>
      </c>
      <c r="Z51" s="14"/>
      <c r="AA51" s="14">
        <f>(0)+SUM($AA$7,$AA$10,$AA$15,$AA$18,$AA$21,$AA$24,$AA$27,$AA$32,$AA$35,$AA$38,$AA$41,$AA$46,$AA$49)</f>
        <v>36320</v>
      </c>
    </row>
    <row r="52" spans="1:2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</sheetData>
  <sheetProtection/>
  <mergeCells count="19">
    <mergeCell ref="A27:C27"/>
    <mergeCell ref="A32:C32"/>
    <mergeCell ref="A35:C35"/>
    <mergeCell ref="A49:C49"/>
    <mergeCell ref="A38:C38"/>
    <mergeCell ref="A41:C41"/>
    <mergeCell ref="A46:C46"/>
    <mergeCell ref="A7:C7"/>
    <mergeCell ref="A10:C10"/>
    <mergeCell ref="A15:C15"/>
    <mergeCell ref="A18:C18"/>
    <mergeCell ref="A21:C21"/>
    <mergeCell ref="A24:C24"/>
    <mergeCell ref="A1:X1"/>
    <mergeCell ref="A3:B3"/>
    <mergeCell ref="C3:X3"/>
    <mergeCell ref="A4:K4"/>
    <mergeCell ref="L4:Q4"/>
    <mergeCell ref="R4:X4"/>
  </mergeCells>
  <printOptions/>
  <pageMargins left="0.787401575" right="0.787401575" top="0.984251969" bottom="0.984251969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2" sqref="A12"/>
    </sheetView>
  </sheetViews>
  <sheetFormatPr defaultColWidth="9.140625" defaultRowHeight="30" customHeight="1"/>
  <cols>
    <col min="1" max="1" width="28.57421875" style="27" customWidth="1"/>
    <col min="2" max="3" width="50.00390625" style="27" customWidth="1"/>
    <col min="4" max="4" width="29.28125" style="27" customWidth="1"/>
    <col min="5" max="16384" width="9.140625" style="27" customWidth="1"/>
  </cols>
  <sheetData>
    <row r="1" spans="1:3" ht="30" customHeight="1">
      <c r="A1" s="24" t="s">
        <v>181</v>
      </c>
      <c r="B1" s="25"/>
      <c r="C1" s="26" t="s">
        <v>132</v>
      </c>
    </row>
    <row r="2" spans="1:3" ht="12.75">
      <c r="A2" s="28" t="s">
        <v>179</v>
      </c>
      <c r="B2" s="28" t="s">
        <v>140</v>
      </c>
      <c r="C2" s="29"/>
    </row>
    <row r="3" spans="1:3" ht="12.75">
      <c r="A3" s="28" t="s">
        <v>144</v>
      </c>
      <c r="B3" s="28" t="s">
        <v>145</v>
      </c>
      <c r="C3" s="29"/>
    </row>
    <row r="4" spans="1:3" ht="12.75">
      <c r="A4" s="28" t="s">
        <v>146</v>
      </c>
      <c r="B4" s="28" t="s">
        <v>147</v>
      </c>
      <c r="C4" s="29"/>
    </row>
    <row r="5" spans="1:3" ht="12.75">
      <c r="A5" s="28" t="s">
        <v>180</v>
      </c>
      <c r="B5" s="28" t="s">
        <v>182</v>
      </c>
      <c r="C5" s="29"/>
    </row>
    <row r="6" spans="1:3" ht="12.75">
      <c r="A6" s="28" t="s">
        <v>141</v>
      </c>
      <c r="B6" s="28" t="s">
        <v>156</v>
      </c>
      <c r="C6" s="29"/>
    </row>
    <row r="7" spans="1:3" ht="12.75">
      <c r="A7" s="28" t="s">
        <v>149</v>
      </c>
      <c r="B7" s="28" t="s">
        <v>150</v>
      </c>
      <c r="C7" s="29"/>
    </row>
    <row r="8" spans="1:3" ht="12.75">
      <c r="A8" s="28" t="s">
        <v>151</v>
      </c>
      <c r="B8" s="28" t="s">
        <v>152</v>
      </c>
      <c r="C8" s="29"/>
    </row>
    <row r="9" spans="1:3" ht="12.75">
      <c r="A9" s="28" t="s">
        <v>153</v>
      </c>
      <c r="B9" s="28" t="s">
        <v>154</v>
      </c>
      <c r="C9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8" sqref="B8"/>
    </sheetView>
  </sheetViews>
  <sheetFormatPr defaultColWidth="9.140625" defaultRowHeight="30" customHeight="1"/>
  <cols>
    <col min="1" max="1" width="28.57421875" style="27" customWidth="1"/>
    <col min="2" max="3" width="50.00390625" style="27" customWidth="1"/>
    <col min="4" max="4" width="29.28125" style="27" customWidth="1"/>
    <col min="5" max="16384" width="9.140625" style="27" customWidth="1"/>
  </cols>
  <sheetData>
    <row r="1" spans="1:3" ht="30" customHeight="1">
      <c r="A1" s="24" t="s">
        <v>184</v>
      </c>
      <c r="B1" s="25"/>
      <c r="C1" s="26" t="s">
        <v>132</v>
      </c>
    </row>
    <row r="2" spans="1:3" ht="12.75">
      <c r="A2" s="28" t="s">
        <v>159</v>
      </c>
      <c r="B2" s="28" t="s">
        <v>160</v>
      </c>
      <c r="C2" s="29"/>
    </row>
    <row r="3" spans="1:3" ht="12.75">
      <c r="A3" s="28" t="s">
        <v>134</v>
      </c>
      <c r="B3" s="28" t="s">
        <v>161</v>
      </c>
      <c r="C3" s="29"/>
    </row>
    <row r="4" spans="1:3" ht="12.75">
      <c r="A4" s="28" t="s">
        <v>149</v>
      </c>
      <c r="B4" s="28" t="s">
        <v>162</v>
      </c>
      <c r="C4" s="29"/>
    </row>
    <row r="5" spans="1:3" ht="12.75">
      <c r="A5" s="28" t="s">
        <v>136</v>
      </c>
      <c r="B5" s="28" t="s">
        <v>183</v>
      </c>
      <c r="C5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2">
      <selection activeCell="B21" sqref="B21"/>
    </sheetView>
  </sheetViews>
  <sheetFormatPr defaultColWidth="9.140625" defaultRowHeight="12.75"/>
  <cols>
    <col min="1" max="1" width="28.57421875" style="0" customWidth="1"/>
    <col min="2" max="3" width="50.00390625" style="0" customWidth="1"/>
  </cols>
  <sheetData>
    <row r="1" spans="1:3" ht="33.75" customHeight="1">
      <c r="A1" s="24" t="s">
        <v>188</v>
      </c>
      <c r="B1" s="25"/>
      <c r="C1" s="26" t="s">
        <v>132</v>
      </c>
    </row>
    <row r="2" spans="1:3" ht="12.75">
      <c r="A2" s="28" t="s">
        <v>189</v>
      </c>
      <c r="B2" s="28" t="s">
        <v>190</v>
      </c>
      <c r="C2" s="29"/>
    </row>
    <row r="3" spans="1:3" ht="12.75">
      <c r="A3" s="28" t="s">
        <v>191</v>
      </c>
      <c r="B3" s="28" t="s">
        <v>192</v>
      </c>
      <c r="C3" s="29"/>
    </row>
    <row r="4" spans="1:3" ht="12.75">
      <c r="A4" s="28" t="s">
        <v>179</v>
      </c>
      <c r="B4" s="28" t="s">
        <v>193</v>
      </c>
      <c r="C4" s="29"/>
    </row>
    <row r="5" spans="1:3" ht="12.75">
      <c r="A5" s="28" t="s">
        <v>185</v>
      </c>
      <c r="B5" s="28" t="s">
        <v>186</v>
      </c>
      <c r="C5" s="29"/>
    </row>
    <row r="6" spans="1:3" ht="12.75">
      <c r="A6" s="28" t="s">
        <v>194</v>
      </c>
      <c r="B6" s="28" t="s">
        <v>187</v>
      </c>
      <c r="C6" s="29"/>
    </row>
    <row r="7" spans="1:3" ht="12.75">
      <c r="A7" s="28" t="s">
        <v>195</v>
      </c>
      <c r="B7" s="28" t="s">
        <v>196</v>
      </c>
      <c r="C7" s="29"/>
    </row>
    <row r="8" spans="1:3" ht="12.75">
      <c r="A8" s="28" t="s">
        <v>197</v>
      </c>
      <c r="B8" s="28" t="s">
        <v>198</v>
      </c>
      <c r="C8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8.57421875" style="27" customWidth="1"/>
    <col min="2" max="3" width="50.00390625" style="27" customWidth="1"/>
    <col min="4" max="4" width="29.28125" style="27" customWidth="1"/>
    <col min="5" max="16384" width="9.140625" style="27" customWidth="1"/>
  </cols>
  <sheetData>
    <row r="1" spans="1:3" ht="28.5" customHeight="1">
      <c r="A1" s="24" t="s">
        <v>199</v>
      </c>
      <c r="B1" s="25"/>
      <c r="C1" s="26" t="s">
        <v>132</v>
      </c>
    </row>
    <row r="2" spans="1:3" ht="12.75">
      <c r="A2" s="28" t="s">
        <v>133</v>
      </c>
      <c r="B2" s="28" t="s">
        <v>167</v>
      </c>
      <c r="C2" s="29"/>
    </row>
    <row r="3" spans="1:3" ht="12.75">
      <c r="A3" s="28" t="s">
        <v>134</v>
      </c>
      <c r="B3" s="28" t="s">
        <v>135</v>
      </c>
      <c r="C3" s="29"/>
    </row>
    <row r="4" spans="1:3" ht="25.5">
      <c r="A4" s="28" t="s">
        <v>136</v>
      </c>
      <c r="B4" s="28" t="s">
        <v>200</v>
      </c>
      <c r="C4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8.57421875" style="27" customWidth="1"/>
    <col min="2" max="3" width="50.00390625" style="27" customWidth="1"/>
    <col min="4" max="4" width="29.28125" style="27" customWidth="1"/>
    <col min="5" max="16384" width="9.140625" style="27" customWidth="1"/>
  </cols>
  <sheetData>
    <row r="1" spans="1:3" ht="33.75" customHeight="1">
      <c r="A1" s="24" t="s">
        <v>203</v>
      </c>
      <c r="B1" s="25"/>
      <c r="C1" s="26" t="s">
        <v>132</v>
      </c>
    </row>
    <row r="2" spans="1:3" ht="12.75">
      <c r="A2" s="28" t="s">
        <v>179</v>
      </c>
      <c r="B2" s="28" t="s">
        <v>201</v>
      </c>
      <c r="C2" s="29"/>
    </row>
    <row r="3" spans="1:3" ht="12.75">
      <c r="A3" s="28" t="s">
        <v>144</v>
      </c>
      <c r="B3" s="28" t="s">
        <v>145</v>
      </c>
      <c r="C3" s="29"/>
    </row>
    <row r="4" spans="1:3" ht="12.75">
      <c r="A4" s="28" t="s">
        <v>146</v>
      </c>
      <c r="B4" s="28" t="s">
        <v>147</v>
      </c>
      <c r="C4" s="29"/>
    </row>
    <row r="5" spans="1:3" ht="12.75">
      <c r="A5" s="28" t="s">
        <v>180</v>
      </c>
      <c r="B5" s="28" t="s">
        <v>204</v>
      </c>
      <c r="C5" s="29"/>
    </row>
    <row r="6" spans="1:3" ht="12.75">
      <c r="A6" s="28" t="s">
        <v>202</v>
      </c>
      <c r="B6" s="28" t="s">
        <v>205</v>
      </c>
      <c r="C6" s="29"/>
    </row>
    <row r="7" spans="1:3" ht="12.75">
      <c r="A7" s="28" t="s">
        <v>153</v>
      </c>
      <c r="B7" s="28" t="s">
        <v>154</v>
      </c>
      <c r="C7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8.57421875" style="27" customWidth="1"/>
    <col min="2" max="3" width="50.00390625" style="27" customWidth="1"/>
    <col min="4" max="4" width="29.28125" style="27" customWidth="1"/>
    <col min="5" max="16384" width="9.140625" style="27" customWidth="1"/>
  </cols>
  <sheetData>
    <row r="1" spans="1:3" ht="37.5" customHeight="1">
      <c r="A1" s="24" t="s">
        <v>137</v>
      </c>
      <c r="B1" s="25"/>
      <c r="C1" s="26" t="s">
        <v>132</v>
      </c>
    </row>
    <row r="2" spans="1:3" ht="12.75">
      <c r="A2" s="28" t="s">
        <v>133</v>
      </c>
      <c r="B2" s="28" t="s">
        <v>138</v>
      </c>
      <c r="C2" s="29"/>
    </row>
    <row r="3" spans="1:3" ht="12.75">
      <c r="A3" s="28" t="s">
        <v>134</v>
      </c>
      <c r="B3" s="28" t="s">
        <v>135</v>
      </c>
      <c r="C3" s="29"/>
    </row>
    <row r="4" spans="1:3" ht="25.5">
      <c r="A4" s="28" t="s">
        <v>136</v>
      </c>
      <c r="B4" s="28" t="s">
        <v>139</v>
      </c>
      <c r="C4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28.57421875" style="27" customWidth="1"/>
    <col min="2" max="3" width="50.00390625" style="27" customWidth="1"/>
    <col min="4" max="4" width="29.28125" style="27" customWidth="1"/>
    <col min="5" max="16384" width="9.140625" style="27" customWidth="1"/>
  </cols>
  <sheetData>
    <row r="1" spans="1:3" ht="29.25" customHeight="1">
      <c r="A1" s="32" t="s">
        <v>155</v>
      </c>
      <c r="B1" s="33"/>
      <c r="C1" s="26" t="s">
        <v>132</v>
      </c>
    </row>
    <row r="2" spans="1:3" ht="12.75">
      <c r="A2" s="28" t="s">
        <v>134</v>
      </c>
      <c r="B2" s="28" t="s">
        <v>140</v>
      </c>
      <c r="C2" s="29"/>
    </row>
    <row r="3" spans="1:3" ht="12.75">
      <c r="A3" s="28" t="s">
        <v>141</v>
      </c>
      <c r="B3" s="28" t="s">
        <v>156</v>
      </c>
      <c r="C3" s="29"/>
    </row>
    <row r="4" spans="1:3" ht="127.5">
      <c r="A4" s="28" t="s">
        <v>142</v>
      </c>
      <c r="B4" s="28" t="s">
        <v>157</v>
      </c>
      <c r="C4" s="29"/>
    </row>
    <row r="5" spans="1:4" ht="12.75">
      <c r="A5" s="34"/>
      <c r="B5" s="34"/>
      <c r="C5" s="35"/>
      <c r="D5" s="36"/>
    </row>
    <row r="6" spans="1:3" ht="12.75">
      <c r="A6" s="37" t="s">
        <v>143</v>
      </c>
      <c r="B6" s="38"/>
      <c r="C6" s="39"/>
    </row>
    <row r="7" spans="1:3" ht="12.75">
      <c r="A7" s="28" t="s">
        <v>144</v>
      </c>
      <c r="B7" s="28" t="s">
        <v>145</v>
      </c>
      <c r="C7" s="29"/>
    </row>
    <row r="8" spans="1:3" ht="12.75">
      <c r="A8" s="28" t="s">
        <v>146</v>
      </c>
      <c r="B8" s="28" t="s">
        <v>147</v>
      </c>
      <c r="C8" s="29"/>
    </row>
    <row r="9" spans="1:3" ht="12.75">
      <c r="A9" s="28" t="s">
        <v>148</v>
      </c>
      <c r="B9" s="28" t="s">
        <v>158</v>
      </c>
      <c r="C9" s="29"/>
    </row>
    <row r="10" spans="1:3" ht="12.75">
      <c r="A10" s="28" t="s">
        <v>149</v>
      </c>
      <c r="B10" s="28" t="s">
        <v>150</v>
      </c>
      <c r="C10" s="29"/>
    </row>
    <row r="11" spans="1:3" ht="12.75">
      <c r="A11" s="28" t="s">
        <v>151</v>
      </c>
      <c r="B11" s="28" t="s">
        <v>152</v>
      </c>
      <c r="C11" s="29"/>
    </row>
    <row r="12" spans="1:3" ht="12.75">
      <c r="A12" s="28" t="s">
        <v>153</v>
      </c>
      <c r="B12" s="28" t="s">
        <v>154</v>
      </c>
      <c r="C12" s="29"/>
    </row>
  </sheetData>
  <sheetProtection/>
  <mergeCells count="2">
    <mergeCell ref="A1:B1"/>
    <mergeCell ref="A6:C6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8.57421875" style="27" customWidth="1"/>
    <col min="2" max="3" width="50.00390625" style="27" customWidth="1"/>
    <col min="4" max="4" width="29.28125" style="27" customWidth="1"/>
    <col min="5" max="16384" width="9.140625" style="27" customWidth="1"/>
  </cols>
  <sheetData>
    <row r="1" spans="1:3" ht="36" customHeight="1">
      <c r="A1" s="24" t="s">
        <v>164</v>
      </c>
      <c r="B1" s="25"/>
      <c r="C1" s="26" t="s">
        <v>132</v>
      </c>
    </row>
    <row r="2" spans="1:3" ht="12.75">
      <c r="A2" s="28" t="s">
        <v>159</v>
      </c>
      <c r="B2" s="28" t="s">
        <v>160</v>
      </c>
      <c r="C2" s="29"/>
    </row>
    <row r="3" spans="1:3" ht="12.75">
      <c r="A3" s="28" t="s">
        <v>134</v>
      </c>
      <c r="B3" s="28" t="s">
        <v>161</v>
      </c>
      <c r="C3" s="29"/>
    </row>
    <row r="4" spans="1:3" ht="12.75">
      <c r="A4" s="28" t="s">
        <v>149</v>
      </c>
      <c r="B4" s="28" t="s">
        <v>162</v>
      </c>
      <c r="C4" s="29"/>
    </row>
    <row r="5" spans="1:3" ht="12.75">
      <c r="A5" s="28" t="s">
        <v>136</v>
      </c>
      <c r="B5" s="28" t="s">
        <v>163</v>
      </c>
      <c r="C5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28.57421875" style="27" customWidth="1"/>
    <col min="2" max="3" width="50.00390625" style="27" customWidth="1"/>
    <col min="4" max="4" width="29.28125" style="27" customWidth="1"/>
    <col min="5" max="16384" width="9.140625" style="27" customWidth="1"/>
  </cols>
  <sheetData>
    <row r="1" spans="1:3" ht="32.25" customHeight="1">
      <c r="A1" s="24" t="s">
        <v>166</v>
      </c>
      <c r="B1" s="25"/>
      <c r="C1" s="26" t="s">
        <v>132</v>
      </c>
    </row>
    <row r="2" spans="1:3" ht="12.75">
      <c r="A2" s="28" t="s">
        <v>133</v>
      </c>
      <c r="B2" s="28" t="s">
        <v>138</v>
      </c>
      <c r="C2" s="29"/>
    </row>
    <row r="3" spans="1:3" ht="12.75">
      <c r="A3" s="28" t="s">
        <v>134</v>
      </c>
      <c r="B3" s="28" t="s">
        <v>135</v>
      </c>
      <c r="C3" s="29"/>
    </row>
    <row r="4" spans="1:3" ht="25.5">
      <c r="A4" s="28" t="s">
        <v>136</v>
      </c>
      <c r="B4" s="28" t="s">
        <v>165</v>
      </c>
      <c r="C4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8.57421875" style="27" customWidth="1"/>
    <col min="2" max="3" width="50.00390625" style="27" customWidth="1"/>
    <col min="4" max="4" width="29.28125" style="27" customWidth="1"/>
    <col min="5" max="16384" width="9.140625" style="27" customWidth="1"/>
  </cols>
  <sheetData>
    <row r="1" spans="1:3" ht="34.5" customHeight="1">
      <c r="A1" s="24" t="s">
        <v>168</v>
      </c>
      <c r="B1" s="25"/>
      <c r="C1" s="26" t="s">
        <v>132</v>
      </c>
    </row>
    <row r="2" spans="1:3" ht="12.75">
      <c r="A2" s="28" t="s">
        <v>133</v>
      </c>
      <c r="B2" s="28" t="s">
        <v>167</v>
      </c>
      <c r="C2" s="29"/>
    </row>
    <row r="3" spans="1:3" ht="12.75">
      <c r="A3" s="28" t="s">
        <v>134</v>
      </c>
      <c r="B3" s="28" t="s">
        <v>135</v>
      </c>
      <c r="C3" s="29"/>
    </row>
    <row r="4" spans="1:3" ht="25.5">
      <c r="A4" s="28" t="s">
        <v>136</v>
      </c>
      <c r="B4" s="28" t="s">
        <v>165</v>
      </c>
      <c r="C4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8.57421875" style="27" customWidth="1"/>
    <col min="2" max="3" width="50.00390625" style="27" customWidth="1"/>
    <col min="4" max="4" width="29.28125" style="27" customWidth="1"/>
    <col min="5" max="16384" width="9.140625" style="27" customWidth="1"/>
  </cols>
  <sheetData>
    <row r="1" spans="1:3" ht="40.5" customHeight="1">
      <c r="A1" s="24" t="s">
        <v>170</v>
      </c>
      <c r="B1" s="25"/>
      <c r="C1" s="26" t="s">
        <v>132</v>
      </c>
    </row>
    <row r="2" spans="1:3" ht="12.75">
      <c r="A2" s="28" t="s">
        <v>133</v>
      </c>
      <c r="B2" s="28" t="s">
        <v>167</v>
      </c>
      <c r="C2" s="29"/>
    </row>
    <row r="3" spans="1:3" ht="12.75">
      <c r="A3" s="28" t="s">
        <v>134</v>
      </c>
      <c r="B3" s="28" t="s">
        <v>135</v>
      </c>
      <c r="C3" s="29"/>
    </row>
    <row r="4" spans="1:3" ht="25.5">
      <c r="A4" s="28" t="s">
        <v>136</v>
      </c>
      <c r="B4" s="28" t="s">
        <v>169</v>
      </c>
      <c r="C4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2" sqref="C2"/>
    </sheetView>
  </sheetViews>
  <sheetFormatPr defaultColWidth="9.140625" defaultRowHeight="38.25" customHeight="1"/>
  <cols>
    <col min="1" max="1" width="28.57421875" style="27" customWidth="1"/>
    <col min="2" max="3" width="50.00390625" style="27" customWidth="1"/>
    <col min="4" max="4" width="29.28125" style="27" customWidth="1"/>
    <col min="5" max="16384" width="9.140625" style="27" customWidth="1"/>
  </cols>
  <sheetData>
    <row r="1" spans="1:3" ht="38.25" customHeight="1">
      <c r="A1" s="24" t="s">
        <v>173</v>
      </c>
      <c r="B1" s="25"/>
      <c r="C1" s="26" t="s">
        <v>132</v>
      </c>
    </row>
    <row r="2" spans="1:3" ht="12.75">
      <c r="A2" s="28" t="s">
        <v>159</v>
      </c>
      <c r="B2" s="28" t="s">
        <v>171</v>
      </c>
      <c r="C2" s="29" t="s">
        <v>48</v>
      </c>
    </row>
    <row r="3" spans="1:3" ht="12.75">
      <c r="A3" s="28" t="s">
        <v>134</v>
      </c>
      <c r="B3" s="28" t="s">
        <v>161</v>
      </c>
      <c r="C3" s="29"/>
    </row>
    <row r="4" spans="1:3" ht="12.75">
      <c r="A4" s="28" t="s">
        <v>136</v>
      </c>
      <c r="B4" s="28" t="s">
        <v>172</v>
      </c>
      <c r="C4" s="29"/>
    </row>
    <row r="5" spans="1:3" ht="12.75">
      <c r="A5" s="28" t="s">
        <v>149</v>
      </c>
      <c r="B5" s="28" t="s">
        <v>174</v>
      </c>
      <c r="C5" s="29"/>
    </row>
    <row r="8" ht="38.25" customHeight="1">
      <c r="C8" s="27" t="s">
        <v>48</v>
      </c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0" sqref="C10"/>
    </sheetView>
  </sheetViews>
  <sheetFormatPr defaultColWidth="9.140625" defaultRowHeight="36.75" customHeight="1"/>
  <cols>
    <col min="1" max="1" width="28.57421875" style="27" customWidth="1"/>
    <col min="2" max="3" width="50.00390625" style="27" customWidth="1"/>
    <col min="4" max="4" width="29.28125" style="27" customWidth="1"/>
    <col min="5" max="16384" width="9.140625" style="27" customWidth="1"/>
  </cols>
  <sheetData>
    <row r="1" spans="1:3" ht="36.75" customHeight="1">
      <c r="A1" s="24" t="s">
        <v>176</v>
      </c>
      <c r="B1" s="25"/>
      <c r="C1" s="26" t="s">
        <v>132</v>
      </c>
    </row>
    <row r="2" spans="1:3" ht="114.75">
      <c r="A2" s="28" t="s">
        <v>175</v>
      </c>
      <c r="B2" s="40" t="s">
        <v>177</v>
      </c>
      <c r="C2" s="29"/>
    </row>
    <row r="3" spans="1:3" ht="12.75">
      <c r="A3" s="41" t="s">
        <v>134</v>
      </c>
      <c r="B3" s="41" t="s">
        <v>178</v>
      </c>
      <c r="C3" s="29"/>
    </row>
    <row r="4" spans="1:3" ht="12.75">
      <c r="A4" s="41" t="s">
        <v>153</v>
      </c>
      <c r="B4" s="41" t="s">
        <v>154</v>
      </c>
      <c r="C4" s="29"/>
    </row>
  </sheetData>
  <sheetProtection/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Jilkova</cp:lastModifiedBy>
  <dcterms:modified xsi:type="dcterms:W3CDTF">2018-03-08T20:28:43Z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