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40" activeTab="0"/>
  </bookViews>
  <sheets>
    <sheet name="Schválené položky" sheetId="1" r:id="rId1"/>
    <sheet name="Tiskárna LAS ČB standard" sheetId="2" r:id="rId2"/>
    <sheet name="Počítačová myš" sheetId="3" r:id="rId3"/>
    <sheet name="USB flash disk 16 GB" sheetId="4" r:id="rId4"/>
    <sheet name="Monitor 27&quot; - 28&quot;" sheetId="5" r:id="rId5"/>
    <sheet name="Monitor 26&quot; - 28&quot; FullHD" sheetId="6" r:id="rId6"/>
    <sheet name="Sada bezdr. myš+klávesnice" sheetId="7" r:id="rId7"/>
    <sheet name="USB flash disk 64 GB" sheetId="8" r:id="rId8"/>
    <sheet name="Externí disk 4 TB 3,5&quot;" sheetId="9" r:id="rId9"/>
    <sheet name="Myš k NTB bezdr BT" sheetId="10" r:id="rId10"/>
  </sheets>
  <definedNames/>
  <calcPr fullCalcOnLoad="1"/>
</workbook>
</file>

<file path=xl/sharedStrings.xml><?xml version="1.0" encoding="utf-8"?>
<sst xmlns="http://schemas.openxmlformats.org/spreadsheetml/2006/main" count="343" uniqueCount="210">
  <si>
    <t xml:space="preserve">
        Kategorie: ICT 002-2018 - Počítače, sběr do: 30.04.2018, dodání od: 01.06.2018, vygenerováno: 07.05.2018 13:23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</si>
  <si>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</si>
  <si>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</si>
  <si>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</si>
  <si>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</si>
  <si>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</si>
  <si>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</si>
  <si>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</si>
  <si>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</si>
  <si>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</si>
  <si>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Identifikace nabízené věci                                      (uchazeč u každé položky - řádku - uvede identifikaci nabízené věci, ve které uvede zejména obchodní označení / nebo odkáže na katalogové číslo elektronického katalogu - jen v případě, je-li soubor(y) s elektronickým katalogem součástí nabídky)</t>
  </si>
  <si>
    <t>Popis předmětu veřejné zakázky</t>
  </si>
  <si>
    <t>Specifikace položky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</si>
  <si>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</si>
  <si>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</si>
  <si>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</si>
  <si>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</si>
  <si>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</si>
  <si>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</si>
  <si>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</si>
  <si>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</si>
  <si>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</si>
  <si>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</si>
  <si>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</si>
  <si>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</si>
  <si>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</si>
  <si>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</si>
  <si>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Celková cena za položku (bez DPH) v Kč = požadované množství * jednotková cena bez DPH</t>
  </si>
  <si>
    <t>30232110-8</t>
  </si>
  <si>
    <t>30232110-8-20</t>
  </si>
  <si>
    <t>Tiskárna laserová černobílá standardní</t>
  </si>
  <si>
    <t>Podrobná specifikace viz katalog počítačů</t>
  </si>
  <si>
    <t>ks</t>
  </si>
  <si>
    <t>Ústav antropologie</t>
  </si>
  <si>
    <t>PřF, Kotlářská 2, pavilon 02</t>
  </si>
  <si>
    <t>Kotlářská 267/2, 61137 Brno</t>
  </si>
  <si>
    <t xml:space="preserve"> </t>
  </si>
  <si>
    <t xml:space="preserve">Zelenáková Dana  </t>
  </si>
  <si>
    <t>25504@mail.muni.cz</t>
  </si>
  <si>
    <t>Vystavit fakturu za soubor položek výše: ve faktruře uvést ID žádanky</t>
  </si>
  <si>
    <t>Celkem za fakturu</t>
  </si>
  <si>
    <t>Kunovský</t>
  </si>
  <si>
    <t>30237410-6</t>
  </si>
  <si>
    <t>30237410-6-20</t>
  </si>
  <si>
    <t>Myš počítačová</t>
  </si>
  <si>
    <t>Ústav fyzikální elektroniky</t>
  </si>
  <si>
    <t>PřF, Kotlářská 2, pavilon 06</t>
  </si>
  <si>
    <t>pav. 06/01019</t>
  </si>
  <si>
    <t xml:space="preserve">Aubrechtová Renata  </t>
  </si>
  <si>
    <t>1699@mail.muni.cz</t>
  </si>
  <si>
    <t>flashky třísková</t>
  </si>
  <si>
    <t>30234600-4</t>
  </si>
  <si>
    <t>30234600-4-11</t>
  </si>
  <si>
    <t>USB flash disk 16 GB kovový</t>
  </si>
  <si>
    <t>Ústav chemie</t>
  </si>
  <si>
    <t>UKB, Kamenice 5, budova A12</t>
  </si>
  <si>
    <t>Kamenice 753/5, 62500 Brno</t>
  </si>
  <si>
    <t>Třísková Iveta RNDr. Mgr. Ph.D.</t>
  </si>
  <si>
    <t>175126@mail.muni.cz</t>
  </si>
  <si>
    <t>Kat.mediál.studií a žurnalistiky</t>
  </si>
  <si>
    <t>FSS, Joštova 10</t>
  </si>
  <si>
    <t>Joštova 218/10, 60200 Brno</t>
  </si>
  <si>
    <t xml:space="preserve">Brabcová Pavlína Ing. Bc. </t>
  </si>
  <si>
    <t>110872@mail.muni.cz</t>
  </si>
  <si>
    <t>30231000-7</t>
  </si>
  <si>
    <t>30231000-7-31</t>
  </si>
  <si>
    <t>Monitor - viditelná úhlopříčka 27"-28"</t>
  </si>
  <si>
    <t>VS Jaroslava Koči</t>
  </si>
  <si>
    <t>UKB, Kamenice 5, budova A04</t>
  </si>
  <si>
    <t>bud. A4/115</t>
  </si>
  <si>
    <t>Owen Michael Christopher  Ph.D. M.Sc.</t>
  </si>
  <si>
    <t>241345@mail.muni.cz</t>
  </si>
  <si>
    <t>ESF - KPH - LCD 27" - prof. Blažek</t>
  </si>
  <si>
    <t>30231000-7-23</t>
  </si>
  <si>
    <t>Monitor 26"-28" FullHD</t>
  </si>
  <si>
    <t>Ekonomicko-správní fakulta</t>
  </si>
  <si>
    <t>ESF, Lipová 41a</t>
  </si>
  <si>
    <t>Lipová 507/41a, 60200 Brno</t>
  </si>
  <si>
    <t xml:space="preserve">Horňák Roman  </t>
  </si>
  <si>
    <t>168497@mail.muni.cz</t>
  </si>
  <si>
    <t>Avízo na tel. 603157020</t>
  </si>
  <si>
    <t>Ústřední knihovna - flash disk</t>
  </si>
  <si>
    <t>Ústřední knihovna</t>
  </si>
  <si>
    <t>Kuchtíčková Fišerová Lucie Mgr. DiS.</t>
  </si>
  <si>
    <t>35947@mail.muni.cz</t>
  </si>
  <si>
    <t>30237000-9</t>
  </si>
  <si>
    <t>30237000-9-11</t>
  </si>
  <si>
    <t>Sada bezdrátová klávesnice + myš</t>
  </si>
  <si>
    <t>Centrum pro výzkum toxických látek</t>
  </si>
  <si>
    <t>UKB, Kamenice 5, budova A29</t>
  </si>
  <si>
    <t>bud. A29/417</t>
  </si>
  <si>
    <t xml:space="preserve">Žaludová Jaroslava Bc. </t>
  </si>
  <si>
    <t>69121@mail.muni.cz</t>
  </si>
  <si>
    <t>30234600-4-13</t>
  </si>
  <si>
    <t>USB flash disk 64 GB kovový</t>
  </si>
  <si>
    <t>Kat.ošetřovatelství</t>
  </si>
  <si>
    <t>UKB, Kamenice 3, budova 1</t>
  </si>
  <si>
    <t>Kamenice 126/3, 62500 Brno</t>
  </si>
  <si>
    <t>bud. 1/218</t>
  </si>
  <si>
    <t>Polzer Tereza Bc. DiS.</t>
  </si>
  <si>
    <t>45629@mail.muni.cz</t>
  </si>
  <si>
    <t>30233130-1</t>
  </si>
  <si>
    <t>30233130-1-13</t>
  </si>
  <si>
    <t>Externí disk 3,5", kapacita 4 TB</t>
  </si>
  <si>
    <t>Ústav fyziky kondenzovaných látek</t>
  </si>
  <si>
    <t>PřF, Kotlářská 2, pavilon 09</t>
  </si>
  <si>
    <t>pav. 09/01022</t>
  </si>
  <si>
    <t xml:space="preserve">Kučera Milan Ing. </t>
  </si>
  <si>
    <t>204984@mail.muni.cz</t>
  </si>
  <si>
    <t>30237410-6-23</t>
  </si>
  <si>
    <t>Myš k notebooku bezdrátová BT</t>
  </si>
  <si>
    <t>Celkem</t>
  </si>
  <si>
    <t>Předpokládaná cena - jednotková (bez DPH) v Kč</t>
  </si>
  <si>
    <t>Předpokládaná cena - celkem (bez DPH) v Kč</t>
  </si>
  <si>
    <t>Tiskárna laserová černobílá standardní
CPV KÓD MU 30232110-8-20</t>
  </si>
  <si>
    <t>Konkrétní nabídnuté parametry</t>
  </si>
  <si>
    <t>TECHNOLOGIE TISKU</t>
  </si>
  <si>
    <t>černobílá laserová nebo LED</t>
  </si>
  <si>
    <t xml:space="preserve">FORMÁT </t>
  </si>
  <si>
    <t>A4</t>
  </si>
  <si>
    <t>RYCHLOST TISKU</t>
  </si>
  <si>
    <t>min. 30 str./min</t>
  </si>
  <si>
    <t xml:space="preserve">PAMĚŤ </t>
  </si>
  <si>
    <t>min. 256 MB</t>
  </si>
  <si>
    <t xml:space="preserve">ROZLIŠENÍ </t>
  </si>
  <si>
    <t>min. 1200x1200 dpi - optické</t>
  </si>
  <si>
    <t>VSTUPNÍ ZÁSOBNÍK</t>
  </si>
  <si>
    <t>min. 250 listů</t>
  </si>
  <si>
    <t>DUPLEXNÍ TISK</t>
  </si>
  <si>
    <t>ano, automatický</t>
  </si>
  <si>
    <t xml:space="preserve">ROZHRANÍ </t>
  </si>
  <si>
    <t>min. USB 2.0, Ethernet 100/1000 Mb, RJ45</t>
  </si>
  <si>
    <t xml:space="preserve">KOMPATIBILITA </t>
  </si>
  <si>
    <t>Microsoft Windows 7, 8, 8.1, 10, Linux, macOS 10.13</t>
  </si>
  <si>
    <t xml:space="preserve">EMULACE </t>
  </si>
  <si>
    <t>min. PCL 5 nebo PCL 6 nebo PS</t>
  </si>
  <si>
    <t>TONER NAVÍC KE STARTOVACÍMU</t>
  </si>
  <si>
    <t>kapacita min. 7000 stran</t>
  </si>
  <si>
    <t>Společné požadavky</t>
  </si>
  <si>
    <t>Splněno (ANO/NE)</t>
  </si>
  <si>
    <t>1. U všech zařízení je USB kabel součástí dodávky</t>
  </si>
  <si>
    <t>2. U všech tiskáren a multifunkčních zařízení je součástí dodávky standardně dodávaný startovací toner.</t>
  </si>
  <si>
    <t>3. Pro stanovení výtěžnosti tonerů se předpokládá pokrytí 5 % u černobílých tisků, 5 % pro každou barvu u barevných tisků v souladu s normami ISO/IEC 19752, ISO/IEC 24711 a ISO/IEC 19798.</t>
  </si>
  <si>
    <t>4. Toner nebo inkoust navíc může být realizován libovolným počtem náplní/kazet, jejichž celková kapacita je vyšší nebo rovna kapacitě požadované. Cena zahrnuje kompletní sadu tonerů pokrývající tisk požadovaného počtu stran.</t>
  </si>
  <si>
    <t>Příslušenství - počítačová myš
CPV KÓD MU 30237410-6-20</t>
  </si>
  <si>
    <t>ROZHRANÍ</t>
  </si>
  <si>
    <t>USB, kabelová</t>
  </si>
  <si>
    <t>SNÍMÁNÍ POHYBU</t>
  </si>
  <si>
    <t>optické</t>
  </si>
  <si>
    <t>OVLÁDACÍ PRVKY</t>
  </si>
  <si>
    <t>dvě tlačítka a kolečko s funkcí tlačítka</t>
  </si>
  <si>
    <t>DÉLKA MYŠI</t>
  </si>
  <si>
    <t>minimální délka myši: 110 mm</t>
  </si>
  <si>
    <t>DÉLKA KABELU</t>
  </si>
  <si>
    <t>minimální délka kabelu: 145 cm</t>
  </si>
  <si>
    <t>VZHLED</t>
  </si>
  <si>
    <t>jednobarevná černá nebo s odstíny šedé</t>
  </si>
  <si>
    <t>USB flash disk 16 GB kovový
CPV KÓD MU 30234600-4-11</t>
  </si>
  <si>
    <t>PROVEDENÍ</t>
  </si>
  <si>
    <t>monolytický kovový disk s poutkem</t>
  </si>
  <si>
    <t>USB, plnohodnotný konektor</t>
  </si>
  <si>
    <t>KAPACITA</t>
  </si>
  <si>
    <t>min. 16 GB, USB 3.0, Rychlost při zápisu: min. 15 MB/s u  velkých souborů</t>
  </si>
  <si>
    <t>Monitor - viditelná úhlopříčka 27"-28"
CPV KÓD MU 30231000-7-31</t>
  </si>
  <si>
    <t>VIDITELNÁ ÚHLOPŘÍČKA</t>
  </si>
  <si>
    <t xml:space="preserve">27"-28" </t>
  </si>
  <si>
    <t>VÝŠKOVĚ NASTAVITELNÝ PIVOT</t>
  </si>
  <si>
    <t>ano</t>
  </si>
  <si>
    <t>ROZLIŠENÍ</t>
  </si>
  <si>
    <t>min. 3840x2160</t>
  </si>
  <si>
    <t>POZOROVACÍ ÚHLY</t>
  </si>
  <si>
    <t>(horizontálně/vertikálně) min. 178°/178°</t>
  </si>
  <si>
    <t>TECHNOLOGIE</t>
  </si>
  <si>
    <t>IPS/MVA/PVA nebo obdobná technologie</t>
  </si>
  <si>
    <t>DIGITÁLNÍ VSTUP</t>
  </si>
  <si>
    <t>DVI nebo HDMI, Displayport</t>
  </si>
  <si>
    <t>INTEGROVANÉ REPRODUKTORY</t>
  </si>
  <si>
    <t>ÚPRAVA POVRCHU OBRAZOVKY</t>
  </si>
  <si>
    <t>matná</t>
  </si>
  <si>
    <t>USB hub</t>
  </si>
  <si>
    <t>Monitor 26"-28" FullHD
CPV KÓD MU 30231000-7-23</t>
  </si>
  <si>
    <t>ÚHLOPŘÍČKA</t>
  </si>
  <si>
    <t>26"-28"</t>
  </si>
  <si>
    <t>1920x1080</t>
  </si>
  <si>
    <t>VGA, DVI, HDMI</t>
  </si>
  <si>
    <t>(horizontálně/vertikálně) min. 170°/170°</t>
  </si>
  <si>
    <t>Sada bezdrátová klávesnice + myš
CPV KÓD MU 30237000-9-11</t>
  </si>
  <si>
    <t>USB, RF technologie</t>
  </si>
  <si>
    <t>USB PŘIJÍMAČ</t>
  </si>
  <si>
    <t>typu "micro" nebo "nano", délka včetně USB konektoru max. 20 mm</t>
  </si>
  <si>
    <t>SPECIFIKACE KLÁVESNICE</t>
  </si>
  <si>
    <t>Klávesnice pro PC,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Macro)., samostatný blok numerických kláves</t>
  </si>
  <si>
    <t>SPECIFIKACE MYŠI</t>
  </si>
  <si>
    <t>DÉLKA</t>
  </si>
  <si>
    <t>minimální délka: 110 mm</t>
  </si>
  <si>
    <t>NAPÁJENÍ</t>
  </si>
  <si>
    <t>jeden nebo dva AA články</t>
  </si>
  <si>
    <t>VYPÍNAČ PRO VYPNUTÍ MYŠI</t>
  </si>
  <si>
    <t>USB flash disk 64 GB kovový
CPV KÓD MU 30234600-4-13</t>
  </si>
  <si>
    <t>min. 64 GB, USB 3.0, Rychlost při zápisu: min. 15 MB/s u  velkých souborů</t>
  </si>
  <si>
    <t>Externí disk 4 TB 3,5"
CPV KÓD MU 30233130-1-13</t>
  </si>
  <si>
    <t>FORMÁT  DISKU</t>
  </si>
  <si>
    <t>3,5"</t>
  </si>
  <si>
    <t>USB 3.0</t>
  </si>
  <si>
    <t>přes USB</t>
  </si>
  <si>
    <t>min. 4 TB</t>
  </si>
  <si>
    <t>Příslušenství - počítačová myš bezdrátová BT k notebooku
CPV KÓD MU 30237410-6-23</t>
  </si>
  <si>
    <t>Bluetooth</t>
  </si>
  <si>
    <t>maximální délka myši: 100 mm</t>
  </si>
  <si>
    <t>VYPÍNAČ PRO VYPNTÍ MYŠI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</si>
</sst>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dd\.mm\.yyyy"/>
  </numFmts>
  <fonts count="42">
    <font>
      <sz val="10"/>
      <name val="Arial"/>
      <family val="0"/>
    </font>
    <font>
      <b/>
      <sz val="10"/>
      <name val="Arial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Alignment="1">
      <alignment horizontal="right" vertical="top"/>
    </xf>
    <xf numFmtId="4" fontId="0" fillId="34" borderId="13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 vertical="top"/>
    </xf>
    <xf numFmtId="4" fontId="0" fillId="35" borderId="13" xfId="0" applyNumberFormat="1" applyFont="1" applyFill="1" applyBorder="1" applyAlignment="1" applyProtection="1">
      <alignment horizontal="right" vertical="top"/>
      <protection locked="0"/>
    </xf>
    <xf numFmtId="0" fontId="1" fillId="36" borderId="14" xfId="0" applyFont="1" applyFill="1" applyBorder="1" applyAlignment="1">
      <alignment horizontal="left" vertical="top"/>
    </xf>
    <xf numFmtId="4" fontId="1" fillId="36" borderId="14" xfId="0" applyNumberFormat="1" applyFont="1" applyFill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0" fontId="1" fillId="37" borderId="0" xfId="0" applyFont="1" applyFill="1" applyAlignment="1">
      <alignment horizontal="left" vertical="top"/>
    </xf>
    <xf numFmtId="4" fontId="1" fillId="37" borderId="0" xfId="0" applyNumberFormat="1" applyFont="1" applyFill="1" applyAlignment="1">
      <alignment horizontal="right" vertical="top"/>
    </xf>
    <xf numFmtId="0" fontId="1" fillId="36" borderId="14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9" fillId="36" borderId="14" xfId="0" applyFont="1" applyFill="1" applyBorder="1" applyAlignment="1">
      <alignment horizontal="left" vertical="top"/>
    </xf>
    <xf numFmtId="0" fontId="39" fillId="0" borderId="15" xfId="0" applyFont="1" applyBorder="1" applyAlignment="1">
      <alignment horizontal="left" vertical="top"/>
    </xf>
    <xf numFmtId="0" fontId="2" fillId="42" borderId="16" xfId="45" applyFont="1" applyFill="1" applyBorder="1" applyAlignment="1">
      <alignment horizontal="center" vertical="center" wrapText="1"/>
      <protection/>
    </xf>
    <xf numFmtId="0" fontId="2" fillId="42" borderId="17" xfId="45" applyFont="1" applyFill="1" applyBorder="1" applyAlignment="1">
      <alignment horizontal="center" vertical="center" wrapText="1"/>
      <protection/>
    </xf>
    <xf numFmtId="0" fontId="21" fillId="42" borderId="18" xfId="45" applyFont="1" applyFill="1" applyBorder="1" applyAlignment="1">
      <alignment horizontal="center" vertical="center" wrapText="1"/>
      <protection/>
    </xf>
    <xf numFmtId="0" fontId="0" fillId="0" borderId="0" xfId="45" applyAlignment="1">
      <alignment vertical="top" wrapText="1"/>
      <protection/>
    </xf>
    <xf numFmtId="0" fontId="0" fillId="0" borderId="19" xfId="0" applyFont="1" applyFill="1" applyBorder="1" applyAlignment="1">
      <alignment horizontal="left" vertical="top" wrapText="1"/>
    </xf>
    <xf numFmtId="0" fontId="0" fillId="43" borderId="19" xfId="45" applyFill="1" applyBorder="1" applyAlignment="1">
      <alignment horizontal="left" vertical="top" wrapText="1"/>
      <protection/>
    </xf>
    <xf numFmtId="0" fontId="24" fillId="0" borderId="16" xfId="46" applyFont="1" applyBorder="1" applyAlignment="1">
      <alignment horizontal="center" vertical="center"/>
      <protection/>
    </xf>
    <xf numFmtId="0" fontId="24" fillId="0" borderId="17" xfId="46" applyFont="1" applyBorder="1" applyAlignment="1">
      <alignment horizontal="center" vertical="center"/>
      <protection/>
    </xf>
    <xf numFmtId="0" fontId="22" fillId="0" borderId="17" xfId="46" applyBorder="1" applyAlignment="1">
      <alignment horizontal="center"/>
      <protection/>
    </xf>
    <xf numFmtId="0" fontId="40" fillId="0" borderId="19" xfId="46" applyFont="1" applyBorder="1" applyAlignment="1">
      <alignment horizontal="left" vertical="center" wrapText="1"/>
      <protection/>
    </xf>
    <xf numFmtId="0" fontId="22" fillId="44" borderId="19" xfId="46" applyFill="1" applyBorder="1" applyAlignment="1">
      <alignment horizontal="center" vertical="center"/>
      <protection/>
    </xf>
    <xf numFmtId="0" fontId="41" fillId="0" borderId="0" xfId="0" applyFont="1" applyAlignment="1">
      <alignment horizontal="left" vertical="top" wrapText="1"/>
    </xf>
    <xf numFmtId="0" fontId="0" fillId="0" borderId="0" xfId="45" applyAlignment="1">
      <alignment wrapText="1"/>
      <protection/>
    </xf>
    <xf numFmtId="0" fontId="24" fillId="42" borderId="16" xfId="45" applyFont="1" applyFill="1" applyBorder="1" applyAlignment="1">
      <alignment horizontal="center" vertical="center" wrapText="1"/>
      <protection/>
    </xf>
    <xf numFmtId="0" fontId="24" fillId="42" borderId="17" xfId="45" applyFont="1" applyFill="1" applyBorder="1" applyAlignment="1">
      <alignment horizontal="center" vertical="center" wrapText="1"/>
      <protection/>
    </xf>
    <xf numFmtId="0" fontId="41" fillId="0" borderId="19" xfId="0" applyFont="1" applyFill="1" applyBorder="1" applyAlignment="1">
      <alignment horizontal="left" vertical="top" wrapText="1"/>
    </xf>
    <xf numFmtId="20" fontId="41" fillId="0" borderId="19" xfId="0" applyNumberFormat="1" applyFont="1" applyFill="1" applyBorder="1" applyAlignment="1">
      <alignment horizontal="left" vertical="top" wrapText="1"/>
    </xf>
    <xf numFmtId="0" fontId="41" fillId="0" borderId="19" xfId="0" applyFont="1" applyFill="1" applyBorder="1" applyAlignment="1">
      <alignment horizontal="left" vertical="top"/>
    </xf>
    <xf numFmtId="0" fontId="2" fillId="42" borderId="20" xfId="45" applyFont="1" applyFill="1" applyBorder="1" applyAlignment="1">
      <alignment horizontal="center" vertical="center" wrapText="1"/>
      <protection/>
    </xf>
    <xf numFmtId="0" fontId="2" fillId="42" borderId="21" xfId="45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vertical="top" wrapText="1"/>
    </xf>
    <xf numFmtId="0" fontId="0" fillId="0" borderId="0" xfId="45" applyFill="1" applyBorder="1" applyAlignment="1">
      <alignment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2.8515625" style="0" customWidth="1"/>
    <col min="2" max="2" width="37.421875" style="0" hidden="1" customWidth="1"/>
    <col min="3" max="3" width="24.57421875" style="0" customWidth="1"/>
    <col min="4" max="4" width="21.140625" style="0" hidden="1" customWidth="1"/>
    <col min="5" max="5" width="24.57421875" style="0" customWidth="1"/>
    <col min="6" max="6" width="50.421875" style="0" customWidth="1"/>
    <col min="7" max="7" width="52.7109375" style="0" customWidth="1"/>
    <col min="8" max="8" width="65.57421875" style="0" customWidth="1"/>
    <col min="9" max="9" width="46.8515625" style="0" hidden="1" customWidth="1"/>
    <col min="10" max="10" width="23.421875" style="0" customWidth="1"/>
    <col min="11" max="11" width="12.8515625" style="0" customWidth="1"/>
    <col min="12" max="12" width="21.140625" style="0" customWidth="1"/>
    <col min="13" max="13" width="37.421875" style="0" customWidth="1"/>
    <col min="14" max="14" width="36.28125" style="0" customWidth="1"/>
    <col min="15" max="15" width="38.7109375" style="0" customWidth="1"/>
    <col min="16" max="16" width="9.421875" style="0" customWidth="1"/>
    <col min="17" max="17" width="19.8515625" style="0" customWidth="1"/>
    <col min="18" max="18" width="27.00390625" style="0" hidden="1" customWidth="1"/>
    <col min="19" max="19" width="37.421875" style="0" hidden="1" customWidth="1"/>
    <col min="20" max="20" width="49.28125" style="0" hidden="1" customWidth="1"/>
    <col min="21" max="21" width="37.421875" style="0" hidden="1" customWidth="1"/>
    <col min="22" max="22" width="69.140625" style="0" customWidth="1"/>
    <col min="23" max="23" width="21.140625" style="0" customWidth="1"/>
    <col min="24" max="24" width="27.00390625" style="0" customWidth="1"/>
    <col min="25" max="25" width="23.421875" style="0" customWidth="1"/>
    <col min="26" max="27" width="17.57421875" style="0" customWidth="1"/>
  </cols>
  <sheetData>
    <row r="1" spans="1:24" ht="1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6.5" customHeight="1">
      <c r="A3" s="17" t="s">
        <v>1</v>
      </c>
      <c r="B3" s="17"/>
      <c r="C3" s="18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6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0" t="s">
        <v>3</v>
      </c>
      <c r="M4" s="20"/>
      <c r="N4" s="20"/>
      <c r="O4" s="20"/>
      <c r="P4" s="20"/>
      <c r="Q4" s="20"/>
      <c r="R4" s="19"/>
      <c r="S4" s="19"/>
      <c r="T4" s="19"/>
      <c r="U4" s="19"/>
      <c r="V4" s="19"/>
      <c r="W4" s="19"/>
      <c r="X4" s="19"/>
    </row>
    <row r="5" spans="1:27" ht="7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Z5" s="2" t="s">
        <v>112</v>
      </c>
      <c r="AA5" s="2" t="s">
        <v>113</v>
      </c>
    </row>
    <row r="6" spans="1:27" ht="13.5" thickBot="1">
      <c r="A6" s="3">
        <v>72182</v>
      </c>
      <c r="B6" s="4"/>
      <c r="C6" s="3">
        <v>224764</v>
      </c>
      <c r="D6" s="4" t="s">
        <v>28</v>
      </c>
      <c r="E6" s="4" t="s">
        <v>29</v>
      </c>
      <c r="F6" s="35" t="s">
        <v>30</v>
      </c>
      <c r="G6" s="5"/>
      <c r="H6" s="4" t="s">
        <v>31</v>
      </c>
      <c r="I6" s="4"/>
      <c r="J6" s="4" t="s">
        <v>32</v>
      </c>
      <c r="K6" s="6">
        <v>1</v>
      </c>
      <c r="L6" s="4">
        <v>314070</v>
      </c>
      <c r="M6" s="4" t="s">
        <v>33</v>
      </c>
      <c r="N6" s="4" t="s">
        <v>34</v>
      </c>
      <c r="O6" s="4" t="s">
        <v>35</v>
      </c>
      <c r="P6" s="4"/>
      <c r="Q6" s="4" t="s">
        <v>36</v>
      </c>
      <c r="R6" s="3">
        <v>25504</v>
      </c>
      <c r="S6" s="4" t="s">
        <v>37</v>
      </c>
      <c r="T6" s="4" t="s">
        <v>38</v>
      </c>
      <c r="U6" s="4">
        <v>549493616</v>
      </c>
      <c r="V6" s="4"/>
      <c r="W6" s="7"/>
      <c r="X6" s="8">
        <f>ROUND($K$6*ROUND($W$6,2),2)</f>
        <v>0</v>
      </c>
      <c r="Z6" s="9">
        <v>2300</v>
      </c>
      <c r="AA6" s="9">
        <f>Z6*K6</f>
        <v>2300</v>
      </c>
    </row>
    <row r="7" spans="1:27" ht="13.5" customHeight="1" thickTop="1">
      <c r="A7" s="15" t="s">
        <v>39</v>
      </c>
      <c r="B7" s="15"/>
      <c r="C7" s="15"/>
      <c r="D7" s="10"/>
      <c r="E7" s="10"/>
      <c r="F7" s="2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 t="s">
        <v>40</v>
      </c>
      <c r="X7" s="11">
        <f>SUM($X$6:$X$6)</f>
        <v>0</v>
      </c>
      <c r="Z7" s="11"/>
      <c r="AA7" s="11">
        <f>SUM($AA$6:$AA$6)</f>
        <v>2300</v>
      </c>
    </row>
    <row r="8" spans="1:24" ht="12.75">
      <c r="A8" s="12"/>
      <c r="B8" s="12"/>
      <c r="C8" s="12"/>
      <c r="D8" s="12"/>
      <c r="E8" s="12"/>
      <c r="F8" s="2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7" ht="13.5" thickBot="1">
      <c r="A9" s="3">
        <v>72718</v>
      </c>
      <c r="B9" s="4" t="s">
        <v>41</v>
      </c>
      <c r="C9" s="3">
        <v>226095</v>
      </c>
      <c r="D9" s="4" t="s">
        <v>42</v>
      </c>
      <c r="E9" s="4" t="s">
        <v>43</v>
      </c>
      <c r="F9" s="35" t="s">
        <v>44</v>
      </c>
      <c r="G9" s="5"/>
      <c r="H9" s="4" t="s">
        <v>31</v>
      </c>
      <c r="I9" s="4"/>
      <c r="J9" s="4" t="s">
        <v>32</v>
      </c>
      <c r="K9" s="6">
        <v>5</v>
      </c>
      <c r="L9" s="4">
        <v>312030</v>
      </c>
      <c r="M9" s="4" t="s">
        <v>45</v>
      </c>
      <c r="N9" s="4" t="s">
        <v>46</v>
      </c>
      <c r="O9" s="4" t="s">
        <v>35</v>
      </c>
      <c r="P9" s="4">
        <v>1</v>
      </c>
      <c r="Q9" s="4" t="s">
        <v>47</v>
      </c>
      <c r="R9" s="3">
        <v>1699</v>
      </c>
      <c r="S9" s="4" t="s">
        <v>48</v>
      </c>
      <c r="T9" s="4" t="s">
        <v>49</v>
      </c>
      <c r="U9" s="4">
        <v>549491435</v>
      </c>
      <c r="V9" s="4"/>
      <c r="W9" s="7"/>
      <c r="X9" s="8">
        <f>ROUND($K$9*ROUND($W$9,2),2)</f>
        <v>0</v>
      </c>
      <c r="Z9" s="9">
        <v>100</v>
      </c>
      <c r="AA9" s="9">
        <f>Z9*K9</f>
        <v>500</v>
      </c>
    </row>
    <row r="10" spans="1:27" ht="13.5" customHeight="1" thickTop="1">
      <c r="A10" s="15" t="s">
        <v>39</v>
      </c>
      <c r="B10" s="15"/>
      <c r="C10" s="15"/>
      <c r="D10" s="10"/>
      <c r="E10" s="10"/>
      <c r="F10" s="2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 t="s">
        <v>40</v>
      </c>
      <c r="X10" s="11">
        <f>SUM($X$9:$X$9)</f>
        <v>0</v>
      </c>
      <c r="Z10" s="11"/>
      <c r="AA10" s="11">
        <f>SUM($AA$9:$AA$9)</f>
        <v>500</v>
      </c>
    </row>
    <row r="11" spans="1:24" ht="12.75">
      <c r="A11" s="12"/>
      <c r="B11" s="12"/>
      <c r="C11" s="12"/>
      <c r="D11" s="12"/>
      <c r="E11" s="12"/>
      <c r="F11" s="2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7" ht="13.5" thickBot="1">
      <c r="A12" s="3">
        <v>72975</v>
      </c>
      <c r="B12" s="4" t="s">
        <v>50</v>
      </c>
      <c r="C12" s="3">
        <v>226501</v>
      </c>
      <c r="D12" s="4" t="s">
        <v>51</v>
      </c>
      <c r="E12" s="4" t="s">
        <v>52</v>
      </c>
      <c r="F12" s="35" t="s">
        <v>53</v>
      </c>
      <c r="G12" s="5"/>
      <c r="H12" s="4" t="s">
        <v>31</v>
      </c>
      <c r="I12" s="4"/>
      <c r="J12" s="4" t="s">
        <v>32</v>
      </c>
      <c r="K12" s="6">
        <v>60</v>
      </c>
      <c r="L12" s="4">
        <v>313010</v>
      </c>
      <c r="M12" s="4" t="s">
        <v>54</v>
      </c>
      <c r="N12" s="4" t="s">
        <v>55</v>
      </c>
      <c r="O12" s="4" t="s">
        <v>56</v>
      </c>
      <c r="P12" s="4">
        <v>2</v>
      </c>
      <c r="Q12" s="4" t="s">
        <v>36</v>
      </c>
      <c r="R12" s="3">
        <v>175126</v>
      </c>
      <c r="S12" s="4" t="s">
        <v>57</v>
      </c>
      <c r="T12" s="4" t="s">
        <v>58</v>
      </c>
      <c r="U12" s="4">
        <v>549498269</v>
      </c>
      <c r="V12" s="4"/>
      <c r="W12" s="7"/>
      <c r="X12" s="8">
        <f>ROUND($K$12*ROUND($W$12,2),2)</f>
        <v>0</v>
      </c>
      <c r="Z12" s="9">
        <v>200</v>
      </c>
      <c r="AA12" s="9">
        <f>Z12*K12</f>
        <v>12000</v>
      </c>
    </row>
    <row r="13" spans="1:27" ht="13.5" customHeight="1" thickTop="1">
      <c r="A13" s="15" t="s">
        <v>39</v>
      </c>
      <c r="B13" s="15"/>
      <c r="C13" s="15"/>
      <c r="D13" s="10"/>
      <c r="E13" s="10"/>
      <c r="F13" s="2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 t="s">
        <v>40</v>
      </c>
      <c r="X13" s="11">
        <f>SUM($X$12:$X$12)</f>
        <v>0</v>
      </c>
      <c r="Z13" s="11"/>
      <c r="AA13" s="11">
        <f>SUM($AA$12:$AA$12)</f>
        <v>12000</v>
      </c>
    </row>
    <row r="14" spans="1:24" ht="12.75">
      <c r="A14" s="12"/>
      <c r="B14" s="12"/>
      <c r="C14" s="12"/>
      <c r="D14" s="12"/>
      <c r="E14" s="12"/>
      <c r="F14" s="23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7" ht="13.5" thickBot="1">
      <c r="A15" s="3">
        <v>72978</v>
      </c>
      <c r="B15" s="4"/>
      <c r="C15" s="3">
        <v>226507</v>
      </c>
      <c r="D15" s="4" t="s">
        <v>51</v>
      </c>
      <c r="E15" s="4" t="s">
        <v>52</v>
      </c>
      <c r="F15" s="35" t="s">
        <v>53</v>
      </c>
      <c r="G15" s="5"/>
      <c r="H15" s="4" t="s">
        <v>31</v>
      </c>
      <c r="I15" s="4"/>
      <c r="J15" s="4" t="s">
        <v>32</v>
      </c>
      <c r="K15" s="6">
        <v>3</v>
      </c>
      <c r="L15" s="4">
        <v>231500</v>
      </c>
      <c r="M15" s="4" t="s">
        <v>59</v>
      </c>
      <c r="N15" s="4" t="s">
        <v>60</v>
      </c>
      <c r="O15" s="4" t="s">
        <v>61</v>
      </c>
      <c r="P15" s="4"/>
      <c r="Q15" s="4" t="s">
        <v>36</v>
      </c>
      <c r="R15" s="3">
        <v>110872</v>
      </c>
      <c r="S15" s="4" t="s">
        <v>62</v>
      </c>
      <c r="T15" s="4" t="s">
        <v>63</v>
      </c>
      <c r="U15" s="4">
        <v>549493835</v>
      </c>
      <c r="V15" s="4"/>
      <c r="W15" s="7"/>
      <c r="X15" s="8">
        <f>ROUND($K$15*ROUND($W$15,2),2)</f>
        <v>0</v>
      </c>
      <c r="Z15" s="9">
        <v>200</v>
      </c>
      <c r="AA15" s="9">
        <f>Z15*K15</f>
        <v>600</v>
      </c>
    </row>
    <row r="16" spans="1:27" ht="13.5" customHeight="1" thickTop="1">
      <c r="A16" s="15" t="s">
        <v>39</v>
      </c>
      <c r="B16" s="15"/>
      <c r="C16" s="15"/>
      <c r="D16" s="10"/>
      <c r="E16" s="10"/>
      <c r="F16" s="22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 t="s">
        <v>40</v>
      </c>
      <c r="X16" s="11">
        <f>SUM($X$15:$X$15)</f>
        <v>0</v>
      </c>
      <c r="Z16" s="11"/>
      <c r="AA16" s="11">
        <f>SUM($AA$15:$AA$15)</f>
        <v>600</v>
      </c>
    </row>
    <row r="17" spans="1:24" ht="12.75">
      <c r="A17" s="12"/>
      <c r="B17" s="12"/>
      <c r="C17" s="12"/>
      <c r="D17" s="12"/>
      <c r="E17" s="12"/>
      <c r="F17" s="23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7" ht="13.5" thickBot="1">
      <c r="A18" s="3">
        <v>73064</v>
      </c>
      <c r="B18" s="4"/>
      <c r="C18" s="3">
        <v>226630</v>
      </c>
      <c r="D18" s="4" t="s">
        <v>64</v>
      </c>
      <c r="E18" s="4" t="s">
        <v>65</v>
      </c>
      <c r="F18" s="35" t="s">
        <v>66</v>
      </c>
      <c r="G18" s="5"/>
      <c r="H18" s="4" t="s">
        <v>31</v>
      </c>
      <c r="I18" s="4"/>
      <c r="J18" s="4" t="s">
        <v>32</v>
      </c>
      <c r="K18" s="6">
        <v>1</v>
      </c>
      <c r="L18" s="4">
        <v>711016</v>
      </c>
      <c r="M18" s="4" t="s">
        <v>67</v>
      </c>
      <c r="N18" s="4" t="s">
        <v>68</v>
      </c>
      <c r="O18" s="4" t="s">
        <v>56</v>
      </c>
      <c r="P18" s="4">
        <v>1</v>
      </c>
      <c r="Q18" s="4" t="s">
        <v>69</v>
      </c>
      <c r="R18" s="3">
        <v>241345</v>
      </c>
      <c r="S18" s="4" t="s">
        <v>70</v>
      </c>
      <c r="T18" s="4" t="s">
        <v>71</v>
      </c>
      <c r="U18" s="4"/>
      <c r="V18" s="4"/>
      <c r="W18" s="7"/>
      <c r="X18" s="8">
        <f>ROUND($K$18*ROUND($W$18,2),2)</f>
        <v>0</v>
      </c>
      <c r="Z18" s="9">
        <v>6600</v>
      </c>
      <c r="AA18" s="9">
        <f>Z18*K18</f>
        <v>6600</v>
      </c>
    </row>
    <row r="19" spans="1:27" ht="13.5" customHeight="1" thickTop="1">
      <c r="A19" s="15" t="s">
        <v>39</v>
      </c>
      <c r="B19" s="15"/>
      <c r="C19" s="15"/>
      <c r="D19" s="10"/>
      <c r="E19" s="10"/>
      <c r="F19" s="22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 t="s">
        <v>40</v>
      </c>
      <c r="X19" s="11">
        <f>SUM($X$18:$X$18)</f>
        <v>0</v>
      </c>
      <c r="Z19" s="11"/>
      <c r="AA19" s="11">
        <f>SUM($AA$18:$AA$18)</f>
        <v>6600</v>
      </c>
    </row>
    <row r="20" spans="1:24" ht="12.75">
      <c r="A20" s="12"/>
      <c r="B20" s="12"/>
      <c r="C20" s="12"/>
      <c r="D20" s="12"/>
      <c r="E20" s="12"/>
      <c r="F20" s="23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7" ht="13.5" thickBot="1">
      <c r="A21" s="3">
        <v>73281</v>
      </c>
      <c r="B21" s="4" t="s">
        <v>72</v>
      </c>
      <c r="C21" s="3">
        <v>227020</v>
      </c>
      <c r="D21" s="4" t="s">
        <v>64</v>
      </c>
      <c r="E21" s="4" t="s">
        <v>73</v>
      </c>
      <c r="F21" s="35" t="s">
        <v>74</v>
      </c>
      <c r="G21" s="5"/>
      <c r="H21" s="4" t="s">
        <v>31</v>
      </c>
      <c r="I21" s="4"/>
      <c r="J21" s="4" t="s">
        <v>32</v>
      </c>
      <c r="K21" s="6">
        <v>1</v>
      </c>
      <c r="L21" s="4">
        <v>560000</v>
      </c>
      <c r="M21" s="4" t="s">
        <v>75</v>
      </c>
      <c r="N21" s="4" t="s">
        <v>76</v>
      </c>
      <c r="O21" s="4" t="s">
        <v>77</v>
      </c>
      <c r="P21" s="4">
        <v>1</v>
      </c>
      <c r="Q21" s="4">
        <v>4</v>
      </c>
      <c r="R21" s="3">
        <v>168497</v>
      </c>
      <c r="S21" s="4" t="s">
        <v>78</v>
      </c>
      <c r="T21" s="4" t="s">
        <v>79</v>
      </c>
      <c r="U21" s="4">
        <v>549494051</v>
      </c>
      <c r="V21" s="4" t="s">
        <v>80</v>
      </c>
      <c r="W21" s="7"/>
      <c r="X21" s="8">
        <f>ROUND($K$21*ROUND($W$21,2),2)</f>
        <v>0</v>
      </c>
      <c r="Z21" s="9">
        <v>4650.413223140496</v>
      </c>
      <c r="AA21" s="9">
        <f>Z21*K21</f>
        <v>4650.413223140496</v>
      </c>
    </row>
    <row r="22" spans="1:27" ht="13.5" customHeight="1" thickTop="1">
      <c r="A22" s="15" t="s">
        <v>39</v>
      </c>
      <c r="B22" s="15"/>
      <c r="C22" s="15"/>
      <c r="D22" s="10"/>
      <c r="E22" s="10"/>
      <c r="F22" s="22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 t="s">
        <v>40</v>
      </c>
      <c r="X22" s="11">
        <f>SUM($X$21:$X$21)</f>
        <v>0</v>
      </c>
      <c r="Z22" s="11"/>
      <c r="AA22" s="11">
        <f>SUM($AA$21:$AA$21)</f>
        <v>4650.413223140496</v>
      </c>
    </row>
    <row r="23" spans="1:24" ht="12.75">
      <c r="A23" s="12"/>
      <c r="B23" s="12"/>
      <c r="C23" s="12"/>
      <c r="D23" s="12"/>
      <c r="E23" s="12"/>
      <c r="F23" s="2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7" ht="13.5" thickBot="1">
      <c r="A24" s="3">
        <v>73288</v>
      </c>
      <c r="B24" s="4" t="s">
        <v>81</v>
      </c>
      <c r="C24" s="3">
        <v>227070</v>
      </c>
      <c r="D24" s="4" t="s">
        <v>51</v>
      </c>
      <c r="E24" s="4" t="s">
        <v>52</v>
      </c>
      <c r="F24" s="35" t="s">
        <v>53</v>
      </c>
      <c r="G24" s="5"/>
      <c r="H24" s="4" t="s">
        <v>31</v>
      </c>
      <c r="I24" s="4"/>
      <c r="J24" s="4" t="s">
        <v>32</v>
      </c>
      <c r="K24" s="6">
        <v>5</v>
      </c>
      <c r="L24" s="4">
        <v>239840</v>
      </c>
      <c r="M24" s="4" t="s">
        <v>82</v>
      </c>
      <c r="N24" s="4" t="s">
        <v>60</v>
      </c>
      <c r="O24" s="4" t="s">
        <v>61</v>
      </c>
      <c r="P24" s="4">
        <v>1</v>
      </c>
      <c r="Q24" s="4">
        <v>1.39</v>
      </c>
      <c r="R24" s="3">
        <v>35947</v>
      </c>
      <c r="S24" s="4" t="s">
        <v>83</v>
      </c>
      <c r="T24" s="4" t="s">
        <v>84</v>
      </c>
      <c r="U24" s="4">
        <v>549493727</v>
      </c>
      <c r="V24" s="4"/>
      <c r="W24" s="7"/>
      <c r="X24" s="8">
        <f>ROUND($K$24*ROUND($W$24,2),2)</f>
        <v>0</v>
      </c>
      <c r="Z24" s="9">
        <v>209.0909090909091</v>
      </c>
      <c r="AA24" s="9">
        <f>Z24*K24</f>
        <v>1045.4545454545455</v>
      </c>
    </row>
    <row r="25" spans="1:27" ht="13.5" customHeight="1" thickTop="1">
      <c r="A25" s="15" t="s">
        <v>39</v>
      </c>
      <c r="B25" s="15"/>
      <c r="C25" s="15"/>
      <c r="D25" s="10"/>
      <c r="E25" s="10"/>
      <c r="F25" s="22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 t="s">
        <v>40</v>
      </c>
      <c r="X25" s="11">
        <f>SUM($X$24:$X$24)</f>
        <v>0</v>
      </c>
      <c r="Z25" s="11"/>
      <c r="AA25" s="11">
        <f>SUM($AA$24:$AA$24)</f>
        <v>1045.4545454545455</v>
      </c>
    </row>
    <row r="26" spans="1:24" ht="12.75">
      <c r="A26" s="12"/>
      <c r="B26" s="12"/>
      <c r="C26" s="12"/>
      <c r="D26" s="12"/>
      <c r="E26" s="12"/>
      <c r="F26" s="23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7" ht="13.5" thickBot="1">
      <c r="A27" s="3">
        <v>73527</v>
      </c>
      <c r="B27" s="4"/>
      <c r="C27" s="3">
        <v>227633</v>
      </c>
      <c r="D27" s="4" t="s">
        <v>85</v>
      </c>
      <c r="E27" s="4" t="s">
        <v>86</v>
      </c>
      <c r="F27" s="35" t="s">
        <v>87</v>
      </c>
      <c r="G27" s="5"/>
      <c r="H27" s="4" t="s">
        <v>31</v>
      </c>
      <c r="I27" s="4"/>
      <c r="J27" s="4" t="s">
        <v>32</v>
      </c>
      <c r="K27" s="6">
        <v>1</v>
      </c>
      <c r="L27" s="4">
        <v>313060</v>
      </c>
      <c r="M27" s="4" t="s">
        <v>88</v>
      </c>
      <c r="N27" s="4" t="s">
        <v>89</v>
      </c>
      <c r="O27" s="4" t="s">
        <v>56</v>
      </c>
      <c r="P27" s="4">
        <v>4</v>
      </c>
      <c r="Q27" s="4" t="s">
        <v>90</v>
      </c>
      <c r="R27" s="3">
        <v>69121</v>
      </c>
      <c r="S27" s="4" t="s">
        <v>91</v>
      </c>
      <c r="T27" s="4" t="s">
        <v>92</v>
      </c>
      <c r="U27" s="4">
        <v>549493065</v>
      </c>
      <c r="V27" s="4"/>
      <c r="W27" s="7"/>
      <c r="X27" s="8">
        <f>ROUND($K$27*ROUND($W$27,2),2)</f>
        <v>0</v>
      </c>
      <c r="Z27" s="9">
        <v>900</v>
      </c>
      <c r="AA27" s="9">
        <f>Z27*K27</f>
        <v>900</v>
      </c>
    </row>
    <row r="28" spans="1:27" ht="13.5" customHeight="1" thickTop="1">
      <c r="A28" s="15" t="s">
        <v>39</v>
      </c>
      <c r="B28" s="15"/>
      <c r="C28" s="15"/>
      <c r="D28" s="10"/>
      <c r="E28" s="10"/>
      <c r="F28" s="22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 t="s">
        <v>40</v>
      </c>
      <c r="X28" s="11">
        <f>SUM($X$27:$X$27)</f>
        <v>0</v>
      </c>
      <c r="Z28" s="11"/>
      <c r="AA28" s="11">
        <f>SUM($AA$27:$AA$27)</f>
        <v>900</v>
      </c>
    </row>
    <row r="29" spans="1:24" ht="12.75">
      <c r="A29" s="12"/>
      <c r="B29" s="12"/>
      <c r="C29" s="12"/>
      <c r="D29" s="12"/>
      <c r="E29" s="12"/>
      <c r="F29" s="2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7" ht="13.5" thickBot="1">
      <c r="A30" s="3">
        <v>73528</v>
      </c>
      <c r="B30" s="4"/>
      <c r="C30" s="3">
        <v>227634</v>
      </c>
      <c r="D30" s="4" t="s">
        <v>85</v>
      </c>
      <c r="E30" s="4" t="s">
        <v>86</v>
      </c>
      <c r="F30" s="35" t="s">
        <v>87</v>
      </c>
      <c r="G30" s="5"/>
      <c r="H30" s="4" t="s">
        <v>31</v>
      </c>
      <c r="I30" s="4"/>
      <c r="J30" s="4" t="s">
        <v>32</v>
      </c>
      <c r="K30" s="6">
        <v>1</v>
      </c>
      <c r="L30" s="4">
        <v>313060</v>
      </c>
      <c r="M30" s="4" t="s">
        <v>88</v>
      </c>
      <c r="N30" s="4" t="s">
        <v>89</v>
      </c>
      <c r="O30" s="4" t="s">
        <v>56</v>
      </c>
      <c r="P30" s="4">
        <v>4</v>
      </c>
      <c r="Q30" s="4" t="s">
        <v>90</v>
      </c>
      <c r="R30" s="3">
        <v>69121</v>
      </c>
      <c r="S30" s="4" t="s">
        <v>91</v>
      </c>
      <c r="T30" s="4" t="s">
        <v>92</v>
      </c>
      <c r="U30" s="4">
        <v>549493065</v>
      </c>
      <c r="V30" s="4"/>
      <c r="W30" s="7"/>
      <c r="X30" s="8">
        <f>ROUND($K$30*ROUND($W$30,2),2)</f>
        <v>0</v>
      </c>
      <c r="Z30" s="9">
        <v>900</v>
      </c>
      <c r="AA30" s="9">
        <f>Z30*K30</f>
        <v>900</v>
      </c>
    </row>
    <row r="31" spans="1:27" ht="13.5" customHeight="1" thickTop="1">
      <c r="A31" s="15" t="s">
        <v>39</v>
      </c>
      <c r="B31" s="15"/>
      <c r="C31" s="15"/>
      <c r="D31" s="10"/>
      <c r="E31" s="10"/>
      <c r="F31" s="22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 t="s">
        <v>40</v>
      </c>
      <c r="X31" s="11">
        <f>SUM($X$30:$X$30)</f>
        <v>0</v>
      </c>
      <c r="Z31" s="11"/>
      <c r="AA31" s="11">
        <f>SUM($AA$30:$AA$30)</f>
        <v>900</v>
      </c>
    </row>
    <row r="32" spans="1:24" ht="12.75">
      <c r="A32" s="12"/>
      <c r="B32" s="12"/>
      <c r="C32" s="12"/>
      <c r="D32" s="12"/>
      <c r="E32" s="12"/>
      <c r="F32" s="2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7" ht="12.75">
      <c r="A33" s="3">
        <v>73697</v>
      </c>
      <c r="B33" s="4"/>
      <c r="C33" s="3">
        <v>227819</v>
      </c>
      <c r="D33" s="4" t="s">
        <v>51</v>
      </c>
      <c r="E33" s="4" t="s">
        <v>93</v>
      </c>
      <c r="F33" s="35" t="s">
        <v>94</v>
      </c>
      <c r="G33" s="5"/>
      <c r="H33" s="4" t="s">
        <v>31</v>
      </c>
      <c r="I33" s="4"/>
      <c r="J33" s="4" t="s">
        <v>32</v>
      </c>
      <c r="K33" s="6">
        <v>6</v>
      </c>
      <c r="L33" s="4">
        <v>110611</v>
      </c>
      <c r="M33" s="4" t="s">
        <v>95</v>
      </c>
      <c r="N33" s="4" t="s">
        <v>96</v>
      </c>
      <c r="O33" s="4" t="s">
        <v>97</v>
      </c>
      <c r="P33" s="4">
        <v>3</v>
      </c>
      <c r="Q33" s="4" t="s">
        <v>98</v>
      </c>
      <c r="R33" s="3">
        <v>45629</v>
      </c>
      <c r="S33" s="4" t="s">
        <v>99</v>
      </c>
      <c r="T33" s="4" t="s">
        <v>100</v>
      </c>
      <c r="U33" s="4">
        <v>549496316</v>
      </c>
      <c r="V33" s="4"/>
      <c r="W33" s="7"/>
      <c r="X33" s="8">
        <f>ROUND($K$33*ROUND($W$33,2),2)</f>
        <v>0</v>
      </c>
      <c r="Z33" s="9">
        <v>600</v>
      </c>
      <c r="AA33" s="9">
        <f>Z33*K33</f>
        <v>3600</v>
      </c>
    </row>
    <row r="34" spans="1:27" ht="13.5" thickBot="1">
      <c r="A34" s="3">
        <v>73697</v>
      </c>
      <c r="B34" s="4"/>
      <c r="C34" s="3">
        <v>227820</v>
      </c>
      <c r="D34" s="4" t="s">
        <v>101</v>
      </c>
      <c r="E34" s="4" t="s">
        <v>102</v>
      </c>
      <c r="F34" s="35" t="s">
        <v>103</v>
      </c>
      <c r="G34" s="5"/>
      <c r="H34" s="4" t="s">
        <v>31</v>
      </c>
      <c r="I34" s="4"/>
      <c r="J34" s="4" t="s">
        <v>32</v>
      </c>
      <c r="K34" s="6">
        <v>1</v>
      </c>
      <c r="L34" s="4">
        <v>110611</v>
      </c>
      <c r="M34" s="4" t="s">
        <v>95</v>
      </c>
      <c r="N34" s="4" t="s">
        <v>96</v>
      </c>
      <c r="O34" s="4" t="s">
        <v>97</v>
      </c>
      <c r="P34" s="4">
        <v>3</v>
      </c>
      <c r="Q34" s="4" t="s">
        <v>98</v>
      </c>
      <c r="R34" s="3">
        <v>45629</v>
      </c>
      <c r="S34" s="4" t="s">
        <v>99</v>
      </c>
      <c r="T34" s="4" t="s">
        <v>100</v>
      </c>
      <c r="U34" s="4">
        <v>549496316</v>
      </c>
      <c r="V34" s="4"/>
      <c r="W34" s="7"/>
      <c r="X34" s="8">
        <f>ROUND($K$34*ROUND($W$34,2),2)</f>
        <v>0</v>
      </c>
      <c r="Z34" s="9">
        <v>2622.314049586777</v>
      </c>
      <c r="AA34" s="9">
        <f>Z34*K34</f>
        <v>2622.314049586777</v>
      </c>
    </row>
    <row r="35" spans="1:27" ht="13.5" customHeight="1" thickTop="1">
      <c r="A35" s="15" t="s">
        <v>39</v>
      </c>
      <c r="B35" s="15"/>
      <c r="C35" s="15"/>
      <c r="D35" s="10"/>
      <c r="E35" s="10"/>
      <c r="F35" s="22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 t="s">
        <v>40</v>
      </c>
      <c r="X35" s="11">
        <f>SUM($X$33:$X$34)</f>
        <v>0</v>
      </c>
      <c r="Z35" s="11"/>
      <c r="AA35" s="11">
        <f>SUM($AA$33:$AA$34)</f>
        <v>6222.314049586777</v>
      </c>
    </row>
    <row r="36" spans="1:24" ht="12.75">
      <c r="A36" s="12"/>
      <c r="B36" s="12"/>
      <c r="C36" s="12"/>
      <c r="D36" s="12"/>
      <c r="E36" s="12"/>
      <c r="F36" s="23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7" ht="12.75">
      <c r="A37" s="3">
        <v>74055</v>
      </c>
      <c r="B37" s="4" t="s">
        <v>44</v>
      </c>
      <c r="C37" s="3">
        <v>228048</v>
      </c>
      <c r="D37" s="4" t="s">
        <v>42</v>
      </c>
      <c r="E37" s="4" t="s">
        <v>43</v>
      </c>
      <c r="F37" s="35" t="s">
        <v>44</v>
      </c>
      <c r="G37" s="5"/>
      <c r="H37" s="4" t="s">
        <v>31</v>
      </c>
      <c r="I37" s="4"/>
      <c r="J37" s="4" t="s">
        <v>32</v>
      </c>
      <c r="K37" s="6">
        <v>10</v>
      </c>
      <c r="L37" s="4">
        <v>312020</v>
      </c>
      <c r="M37" s="4" t="s">
        <v>104</v>
      </c>
      <c r="N37" s="4" t="s">
        <v>105</v>
      </c>
      <c r="O37" s="4" t="s">
        <v>35</v>
      </c>
      <c r="P37" s="4">
        <v>1</v>
      </c>
      <c r="Q37" s="4" t="s">
        <v>106</v>
      </c>
      <c r="R37" s="3">
        <v>204984</v>
      </c>
      <c r="S37" s="4" t="s">
        <v>107</v>
      </c>
      <c r="T37" s="4" t="s">
        <v>108</v>
      </c>
      <c r="U37" s="4">
        <v>549494543</v>
      </c>
      <c r="V37" s="4"/>
      <c r="W37" s="7"/>
      <c r="X37" s="8">
        <f>ROUND($K$37*ROUND($W$37,2),2)</f>
        <v>0</v>
      </c>
      <c r="Z37" s="9">
        <v>79.33884297520662</v>
      </c>
      <c r="AA37" s="9">
        <f>Z37*K37</f>
        <v>793.3884297520661</v>
      </c>
    </row>
    <row r="38" spans="1:27" ht="13.5" thickBot="1">
      <c r="A38" s="3">
        <v>74055</v>
      </c>
      <c r="B38" s="4" t="s">
        <v>44</v>
      </c>
      <c r="C38" s="3">
        <v>228049</v>
      </c>
      <c r="D38" s="4" t="s">
        <v>42</v>
      </c>
      <c r="E38" s="4" t="s">
        <v>109</v>
      </c>
      <c r="F38" s="35" t="s">
        <v>110</v>
      </c>
      <c r="G38" s="5"/>
      <c r="H38" s="4" t="s">
        <v>31</v>
      </c>
      <c r="I38" s="4"/>
      <c r="J38" s="4" t="s">
        <v>32</v>
      </c>
      <c r="K38" s="6">
        <v>4</v>
      </c>
      <c r="L38" s="4">
        <v>312020</v>
      </c>
      <c r="M38" s="4" t="s">
        <v>104</v>
      </c>
      <c r="N38" s="4" t="s">
        <v>105</v>
      </c>
      <c r="O38" s="4" t="s">
        <v>35</v>
      </c>
      <c r="P38" s="4">
        <v>1</v>
      </c>
      <c r="Q38" s="4" t="s">
        <v>106</v>
      </c>
      <c r="R38" s="3">
        <v>204984</v>
      </c>
      <c r="S38" s="4" t="s">
        <v>107</v>
      </c>
      <c r="T38" s="4" t="s">
        <v>108</v>
      </c>
      <c r="U38" s="4">
        <v>549494543</v>
      </c>
      <c r="V38" s="4"/>
      <c r="W38" s="7"/>
      <c r="X38" s="8">
        <f>ROUND($K$38*ROUND($W$38,2),2)</f>
        <v>0</v>
      </c>
      <c r="Z38" s="9">
        <v>180.00000000000003</v>
      </c>
      <c r="AA38" s="9">
        <f>Z38*K38</f>
        <v>720.0000000000001</v>
      </c>
    </row>
    <row r="39" spans="1:27" ht="13.5" customHeight="1" thickTop="1">
      <c r="A39" s="15" t="s">
        <v>39</v>
      </c>
      <c r="B39" s="15"/>
      <c r="C39" s="1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 t="s">
        <v>40</v>
      </c>
      <c r="X39" s="11">
        <f>SUM($X$37:$X$38)</f>
        <v>0</v>
      </c>
      <c r="Z39" s="11"/>
      <c r="AA39" s="11">
        <f>SUM($AA$37:$AA$38)</f>
        <v>1513.3884297520663</v>
      </c>
    </row>
    <row r="40" spans="1:2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7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13" t="s">
        <v>111</v>
      </c>
      <c r="X41" s="14">
        <f>(0)+SUM($X$7,$X$10,$X$13,$X$16,$X$19,$X$22,$X$25,$X$28,$X$31,$X$35,$X$39)</f>
        <v>0</v>
      </c>
      <c r="Z41" s="14"/>
      <c r="AA41" s="14">
        <f>(0)+SUM($AA$7,$AA$10,$AA$13,$AA$16,$AA$19,$AA$22,$AA$25,$AA$28,$AA$31,$AA$35,$AA$39)</f>
        <v>37231.57024793388</v>
      </c>
    </row>
    <row r="42" spans="1:2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</sheetData>
  <sheetProtection/>
  <mergeCells count="17">
    <mergeCell ref="A1:X1"/>
    <mergeCell ref="A3:B3"/>
    <mergeCell ref="C3:X3"/>
    <mergeCell ref="A4:K4"/>
    <mergeCell ref="L4:Q4"/>
    <mergeCell ref="R4:X4"/>
    <mergeCell ref="A7:C7"/>
    <mergeCell ref="A10:C10"/>
    <mergeCell ref="A13:C13"/>
    <mergeCell ref="A16:C16"/>
    <mergeCell ref="A19:C19"/>
    <mergeCell ref="A22:C22"/>
    <mergeCell ref="A25:C25"/>
    <mergeCell ref="A28:C28"/>
    <mergeCell ref="A31:C31"/>
    <mergeCell ref="A35:C35"/>
    <mergeCell ref="A39:C39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9.421875" style="0" customWidth="1"/>
    <col min="2" max="2" width="49.421875" style="0" customWidth="1"/>
    <col min="3" max="3" width="51.8515625" style="0" customWidth="1"/>
  </cols>
  <sheetData>
    <row r="1" spans="1:3" ht="26.25" customHeight="1">
      <c r="A1" s="24" t="s">
        <v>206</v>
      </c>
      <c r="B1" s="25"/>
      <c r="C1" s="26" t="s">
        <v>115</v>
      </c>
    </row>
    <row r="2" spans="1:3" ht="12" customHeight="1">
      <c r="A2" s="28" t="s">
        <v>145</v>
      </c>
      <c r="B2" s="28" t="s">
        <v>207</v>
      </c>
      <c r="C2" s="29"/>
    </row>
    <row r="3" spans="1:3" ht="13.5" customHeight="1">
      <c r="A3" s="28" t="s">
        <v>147</v>
      </c>
      <c r="B3" s="28" t="s">
        <v>148</v>
      </c>
      <c r="C3" s="29"/>
    </row>
    <row r="4" spans="1:3" ht="15.75" customHeight="1">
      <c r="A4" s="28" t="s">
        <v>149</v>
      </c>
      <c r="B4" s="28" t="s">
        <v>150</v>
      </c>
      <c r="C4" s="29"/>
    </row>
    <row r="5" spans="1:3" ht="13.5" customHeight="1">
      <c r="A5" s="28" t="s">
        <v>151</v>
      </c>
      <c r="B5" s="28" t="s">
        <v>208</v>
      </c>
      <c r="C5" s="29"/>
    </row>
    <row r="6" spans="1:3" ht="14.25" customHeight="1">
      <c r="A6" s="28" t="s">
        <v>209</v>
      </c>
      <c r="B6" s="28" t="s">
        <v>167</v>
      </c>
      <c r="C6" s="29"/>
    </row>
    <row r="7" spans="1:3" ht="15" customHeight="1">
      <c r="A7" s="28" t="s">
        <v>155</v>
      </c>
      <c r="B7" s="28" t="s">
        <v>156</v>
      </c>
      <c r="C7" s="29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2" sqref="A2:IV7"/>
    </sheetView>
  </sheetViews>
  <sheetFormatPr defaultColWidth="9.140625" defaultRowHeight="12.75"/>
  <cols>
    <col min="1" max="1" width="28.57421875" style="27" customWidth="1"/>
    <col min="2" max="3" width="50.00390625" style="27" customWidth="1"/>
    <col min="4" max="4" width="29.28125" style="27" customWidth="1"/>
    <col min="5" max="16384" width="9.140625" style="27" customWidth="1"/>
  </cols>
  <sheetData>
    <row r="1" spans="1:3" ht="15">
      <c r="A1" s="24" t="s">
        <v>114</v>
      </c>
      <c r="B1" s="25"/>
      <c r="C1" s="26" t="s">
        <v>115</v>
      </c>
    </row>
    <row r="2" spans="1:3" ht="12.75">
      <c r="A2" s="28" t="s">
        <v>116</v>
      </c>
      <c r="B2" s="28" t="s">
        <v>117</v>
      </c>
      <c r="C2" s="29"/>
    </row>
    <row r="3" spans="1:3" ht="12.75">
      <c r="A3" s="28" t="s">
        <v>118</v>
      </c>
      <c r="B3" s="28" t="s">
        <v>119</v>
      </c>
      <c r="C3" s="29"/>
    </row>
    <row r="4" spans="1:3" ht="12.75">
      <c r="A4" s="28" t="s">
        <v>120</v>
      </c>
      <c r="B4" s="28" t="s">
        <v>121</v>
      </c>
      <c r="C4" s="29"/>
    </row>
    <row r="5" spans="1:3" ht="12.75">
      <c r="A5" s="28" t="s">
        <v>122</v>
      </c>
      <c r="B5" s="28" t="s">
        <v>123</v>
      </c>
      <c r="C5" s="29"/>
    </row>
    <row r="6" spans="1:3" ht="12.75">
      <c r="A6" s="28" t="s">
        <v>124</v>
      </c>
      <c r="B6" s="28" t="s">
        <v>125</v>
      </c>
      <c r="C6" s="29"/>
    </row>
    <row r="7" spans="1:3" ht="12.75">
      <c r="A7" s="28" t="s">
        <v>126</v>
      </c>
      <c r="B7" s="28" t="s">
        <v>127</v>
      </c>
      <c r="C7" s="29"/>
    </row>
    <row r="8" spans="1:3" ht="12.75">
      <c r="A8" s="28" t="s">
        <v>128</v>
      </c>
      <c r="B8" s="28" t="s">
        <v>129</v>
      </c>
      <c r="C8" s="29"/>
    </row>
    <row r="9" spans="1:3" ht="12.75">
      <c r="A9" s="28" t="s">
        <v>130</v>
      </c>
      <c r="B9" s="28" t="s">
        <v>131</v>
      </c>
      <c r="C9" s="29"/>
    </row>
    <row r="10" spans="1:3" ht="12.75">
      <c r="A10" s="28" t="s">
        <v>132</v>
      </c>
      <c r="B10" s="28" t="s">
        <v>133</v>
      </c>
      <c r="C10" s="29"/>
    </row>
    <row r="11" spans="1:3" ht="12.75">
      <c r="A11" s="28" t="s">
        <v>134</v>
      </c>
      <c r="B11" s="28" t="s">
        <v>135</v>
      </c>
      <c r="C11" s="29"/>
    </row>
    <row r="12" spans="1:3" ht="25.5">
      <c r="A12" s="28" t="s">
        <v>136</v>
      </c>
      <c r="B12" s="28" t="s">
        <v>137</v>
      </c>
      <c r="C12" s="29"/>
    </row>
    <row r="14" spans="1:3" ht="15">
      <c r="A14" s="30" t="s">
        <v>138</v>
      </c>
      <c r="B14" s="31"/>
      <c r="C14" s="32" t="s">
        <v>139</v>
      </c>
    </row>
    <row r="15" spans="1:3" ht="15">
      <c r="A15" s="33" t="s">
        <v>140</v>
      </c>
      <c r="B15" s="33"/>
      <c r="C15" s="34"/>
    </row>
    <row r="16" spans="1:3" ht="15">
      <c r="A16" s="33" t="s">
        <v>141</v>
      </c>
      <c r="B16" s="33"/>
      <c r="C16" s="34"/>
    </row>
    <row r="17" spans="1:3" ht="15">
      <c r="A17" s="33" t="s">
        <v>142</v>
      </c>
      <c r="B17" s="33"/>
      <c r="C17" s="34"/>
    </row>
    <row r="18" spans="1:3" ht="15">
      <c r="A18" s="33" t="s">
        <v>143</v>
      </c>
      <c r="B18" s="33"/>
      <c r="C18" s="34"/>
    </row>
  </sheetData>
  <sheetProtection/>
  <mergeCells count="6">
    <mergeCell ref="A1:B1"/>
    <mergeCell ref="A14:B14"/>
    <mergeCell ref="A15:B15"/>
    <mergeCell ref="A16:B16"/>
    <mergeCell ref="A17:B17"/>
    <mergeCell ref="A18:B18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8.57421875" style="36" customWidth="1"/>
    <col min="2" max="3" width="50.00390625" style="36" customWidth="1"/>
    <col min="4" max="4" width="29.28125" style="36" customWidth="1"/>
    <col min="5" max="16384" width="9.140625" style="36" customWidth="1"/>
  </cols>
  <sheetData>
    <row r="1" spans="1:3" ht="32.25" customHeight="1">
      <c r="A1" s="24" t="s">
        <v>144</v>
      </c>
      <c r="B1" s="25"/>
      <c r="C1" s="26" t="s">
        <v>115</v>
      </c>
    </row>
    <row r="2" spans="1:256" ht="12.75">
      <c r="A2" s="28" t="s">
        <v>145</v>
      </c>
      <c r="B2" s="28" t="s">
        <v>146</v>
      </c>
      <c r="C2" s="29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12.75">
      <c r="A3" s="28" t="s">
        <v>147</v>
      </c>
      <c r="B3" s="28" t="s">
        <v>148</v>
      </c>
      <c r="C3" s="2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2.75">
      <c r="A4" s="28" t="s">
        <v>149</v>
      </c>
      <c r="B4" s="28" t="s">
        <v>150</v>
      </c>
      <c r="C4" s="29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2.75">
      <c r="A5" s="28" t="s">
        <v>151</v>
      </c>
      <c r="B5" s="28" t="s">
        <v>152</v>
      </c>
      <c r="C5" s="29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2.75">
      <c r="A6" s="28" t="s">
        <v>153</v>
      </c>
      <c r="B6" s="28" t="s">
        <v>154</v>
      </c>
      <c r="C6" s="29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2.75">
      <c r="A7" s="28" t="s">
        <v>155</v>
      </c>
      <c r="B7" s="28" t="s">
        <v>156</v>
      </c>
      <c r="C7" s="29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2.421875" style="0" customWidth="1"/>
    <col min="2" max="2" width="63.57421875" style="0" customWidth="1"/>
    <col min="3" max="3" width="46.421875" style="0" customWidth="1"/>
  </cols>
  <sheetData>
    <row r="1" spans="1:3" ht="41.25" customHeight="1">
      <c r="A1" s="24" t="s">
        <v>157</v>
      </c>
      <c r="B1" s="25"/>
      <c r="C1" s="26" t="s">
        <v>115</v>
      </c>
    </row>
    <row r="2" spans="1:3" ht="15" customHeight="1">
      <c r="A2" s="28" t="s">
        <v>158</v>
      </c>
      <c r="B2" s="28" t="s">
        <v>159</v>
      </c>
      <c r="C2" s="29" t="s">
        <v>36</v>
      </c>
    </row>
    <row r="3" spans="1:3" ht="15.75" customHeight="1">
      <c r="A3" s="28" t="s">
        <v>130</v>
      </c>
      <c r="B3" s="28" t="s">
        <v>160</v>
      </c>
      <c r="C3" s="29"/>
    </row>
    <row r="4" spans="1:3" ht="15" customHeight="1">
      <c r="A4" s="28" t="s">
        <v>161</v>
      </c>
      <c r="B4" s="28" t="s">
        <v>162</v>
      </c>
      <c r="C4" s="29"/>
    </row>
    <row r="5" ht="12.75" customHeight="1"/>
    <row r="6" ht="14.25" customHeight="1"/>
    <row r="7" ht="28.5" customHeight="1"/>
    <row r="10" ht="13.5" customHeight="1"/>
    <row r="11" ht="27.75" customHeight="1"/>
    <row r="15" ht="28.5" customHeight="1"/>
    <row r="18" ht="14.25" customHeight="1"/>
    <row r="19" ht="27.75" customHeight="1"/>
    <row r="22" ht="13.5" customHeight="1"/>
    <row r="23" ht="28.5" customHeight="1"/>
    <row r="26" ht="13.5" customHeight="1"/>
    <row r="27" ht="27.75" customHeight="1"/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9.57421875" style="0" customWidth="1"/>
    <col min="2" max="2" width="48.421875" style="0" customWidth="1"/>
    <col min="3" max="3" width="52.140625" style="0" customWidth="1"/>
  </cols>
  <sheetData>
    <row r="1" spans="1:3" ht="32.25" customHeight="1">
      <c r="A1" s="37" t="s">
        <v>163</v>
      </c>
      <c r="B1" s="38"/>
      <c r="C1" s="26" t="s">
        <v>115</v>
      </c>
    </row>
    <row r="2" spans="1:3" ht="15" customHeight="1">
      <c r="A2" s="39" t="s">
        <v>164</v>
      </c>
      <c r="B2" s="39" t="s">
        <v>165</v>
      </c>
      <c r="C2" s="29"/>
    </row>
    <row r="3" spans="1:3" ht="18" customHeight="1">
      <c r="A3" s="39" t="s">
        <v>166</v>
      </c>
      <c r="B3" s="39" t="s">
        <v>167</v>
      </c>
      <c r="C3" s="29"/>
    </row>
    <row r="4" spans="1:3" ht="15" customHeight="1">
      <c r="A4" s="39" t="s">
        <v>168</v>
      </c>
      <c r="B4" s="40" t="s">
        <v>169</v>
      </c>
      <c r="C4" s="29"/>
    </row>
    <row r="5" spans="1:3" ht="16.5" customHeight="1">
      <c r="A5" s="39" t="s">
        <v>170</v>
      </c>
      <c r="B5" s="40" t="s">
        <v>171</v>
      </c>
      <c r="C5" s="29"/>
    </row>
    <row r="6" spans="1:3" ht="14.25" customHeight="1">
      <c r="A6" s="39" t="s">
        <v>172</v>
      </c>
      <c r="B6" s="39" t="s">
        <v>173</v>
      </c>
      <c r="C6" s="29"/>
    </row>
    <row r="7" spans="1:3" ht="15" customHeight="1">
      <c r="A7" s="39" t="s">
        <v>174</v>
      </c>
      <c r="B7" s="41" t="s">
        <v>175</v>
      </c>
      <c r="C7" s="29"/>
    </row>
    <row r="8" spans="1:3" ht="30" customHeight="1">
      <c r="A8" s="39" t="s">
        <v>176</v>
      </c>
      <c r="B8" s="39" t="s">
        <v>167</v>
      </c>
      <c r="C8" s="29"/>
    </row>
    <row r="9" spans="1:3" ht="25.5" customHeight="1">
      <c r="A9" s="39" t="s">
        <v>177</v>
      </c>
      <c r="B9" s="39" t="s">
        <v>178</v>
      </c>
      <c r="C9" s="29"/>
    </row>
    <row r="10" spans="1:3" ht="12.75">
      <c r="A10" s="39" t="s">
        <v>179</v>
      </c>
      <c r="B10" s="39" t="s">
        <v>167</v>
      </c>
      <c r="C10" s="29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8.57421875" style="0" customWidth="1"/>
    <col min="2" max="3" width="50.00390625" style="0" customWidth="1"/>
  </cols>
  <sheetData>
    <row r="1" spans="1:3" ht="30.75" customHeight="1">
      <c r="A1" s="37" t="s">
        <v>180</v>
      </c>
      <c r="B1" s="38"/>
      <c r="C1" s="26" t="s">
        <v>115</v>
      </c>
    </row>
    <row r="2" spans="1:3" ht="12.75">
      <c r="A2" s="39" t="s">
        <v>181</v>
      </c>
      <c r="B2" s="39" t="s">
        <v>182</v>
      </c>
      <c r="C2" s="29"/>
    </row>
    <row r="3" spans="1:3" ht="12.75">
      <c r="A3" s="39" t="s">
        <v>168</v>
      </c>
      <c r="B3" s="40" t="s">
        <v>183</v>
      </c>
      <c r="C3" s="29"/>
    </row>
    <row r="4" spans="1:3" ht="12.75">
      <c r="A4" s="39" t="s">
        <v>172</v>
      </c>
      <c r="B4" s="39" t="s">
        <v>173</v>
      </c>
      <c r="C4" s="29"/>
    </row>
    <row r="5" spans="1:3" ht="12.75">
      <c r="A5" s="39" t="s">
        <v>174</v>
      </c>
      <c r="B5" s="41" t="s">
        <v>184</v>
      </c>
      <c r="C5" s="29"/>
    </row>
    <row r="6" spans="1:3" ht="12.75">
      <c r="A6" s="39" t="s">
        <v>170</v>
      </c>
      <c r="B6" s="39" t="s">
        <v>185</v>
      </c>
      <c r="C6" s="29"/>
    </row>
    <row r="7" spans="1:3" ht="25.5">
      <c r="A7" s="39" t="s">
        <v>177</v>
      </c>
      <c r="B7" s="39" t="s">
        <v>178</v>
      </c>
      <c r="C7" s="29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8.57421875" style="36" customWidth="1"/>
    <col min="2" max="3" width="50.00390625" style="36" customWidth="1"/>
    <col min="4" max="4" width="29.28125" style="36" customWidth="1"/>
    <col min="5" max="16384" width="9.140625" style="36" customWidth="1"/>
  </cols>
  <sheetData>
    <row r="1" spans="1:3" ht="32.25" customHeight="1">
      <c r="A1" s="42" t="s">
        <v>186</v>
      </c>
      <c r="B1" s="43"/>
      <c r="C1" s="26" t="s">
        <v>115</v>
      </c>
    </row>
    <row r="2" spans="1:3" ht="15" customHeight="1">
      <c r="A2" s="28" t="s">
        <v>130</v>
      </c>
      <c r="B2" s="28" t="s">
        <v>187</v>
      </c>
      <c r="C2" s="29"/>
    </row>
    <row r="3" spans="1:3" ht="26.25" customHeight="1">
      <c r="A3" s="28" t="s">
        <v>188</v>
      </c>
      <c r="B3" s="28" t="s">
        <v>189</v>
      </c>
      <c r="C3" s="29"/>
    </row>
    <row r="4" spans="1:3" ht="93.75" customHeight="1">
      <c r="A4" s="28" t="s">
        <v>190</v>
      </c>
      <c r="B4" s="28" t="s">
        <v>191</v>
      </c>
      <c r="C4" s="29"/>
    </row>
    <row r="5" spans="1:4" ht="12.75">
      <c r="A5" s="44" t="s">
        <v>192</v>
      </c>
      <c r="B5" s="44"/>
      <c r="C5" s="29"/>
      <c r="D5" s="45"/>
    </row>
    <row r="6" spans="1:3" ht="15" customHeight="1">
      <c r="A6" s="28" t="s">
        <v>147</v>
      </c>
      <c r="B6" s="28" t="s">
        <v>148</v>
      </c>
      <c r="C6" s="29"/>
    </row>
    <row r="7" spans="1:3" ht="15" customHeight="1">
      <c r="A7" s="28" t="s">
        <v>149</v>
      </c>
      <c r="B7" s="28" t="s">
        <v>150</v>
      </c>
      <c r="C7" s="29"/>
    </row>
    <row r="8" spans="1:3" ht="15" customHeight="1">
      <c r="A8" s="28" t="s">
        <v>193</v>
      </c>
      <c r="B8" s="28" t="s">
        <v>194</v>
      </c>
      <c r="C8" s="29"/>
    </row>
    <row r="9" spans="1:3" ht="15" customHeight="1">
      <c r="A9" s="28" t="s">
        <v>195</v>
      </c>
      <c r="B9" s="28" t="s">
        <v>196</v>
      </c>
      <c r="C9" s="29"/>
    </row>
    <row r="10" spans="1:3" ht="15" customHeight="1">
      <c r="A10" s="28" t="s">
        <v>197</v>
      </c>
      <c r="B10" s="28" t="s">
        <v>167</v>
      </c>
      <c r="C10" s="29"/>
    </row>
    <row r="11" spans="1:3" ht="15" customHeight="1">
      <c r="A11" s="28" t="s">
        <v>155</v>
      </c>
      <c r="B11" s="28" t="s">
        <v>156</v>
      </c>
      <c r="C11" s="29"/>
    </row>
    <row r="12" ht="15" customHeight="1"/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8.7109375" style="0" customWidth="1"/>
    <col min="2" max="2" width="36.7109375" style="0" customWidth="1"/>
    <col min="3" max="3" width="54.8515625" style="0" customWidth="1"/>
  </cols>
  <sheetData>
    <row r="1" spans="1:3" ht="27.75" customHeight="1">
      <c r="A1" s="24" t="s">
        <v>198</v>
      </c>
      <c r="B1" s="25"/>
      <c r="C1" s="26" t="s">
        <v>115</v>
      </c>
    </row>
    <row r="2" spans="1:3" ht="17.25" customHeight="1">
      <c r="A2" s="28" t="s">
        <v>158</v>
      </c>
      <c r="B2" s="28" t="s">
        <v>159</v>
      </c>
      <c r="C2" s="29" t="s">
        <v>36</v>
      </c>
    </row>
    <row r="3" spans="1:3" ht="13.5" customHeight="1">
      <c r="A3" s="28" t="s">
        <v>130</v>
      </c>
      <c r="B3" s="28" t="s">
        <v>160</v>
      </c>
      <c r="C3" s="29"/>
    </row>
    <row r="4" spans="1:3" ht="27.75" customHeight="1">
      <c r="A4" s="28" t="s">
        <v>161</v>
      </c>
      <c r="B4" s="28" t="s">
        <v>199</v>
      </c>
      <c r="C4" s="29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8.57421875" style="0" customWidth="1"/>
    <col min="2" max="2" width="50.28125" style="0" customWidth="1"/>
    <col min="3" max="3" width="53.140625" style="0" customWidth="1"/>
  </cols>
  <sheetData>
    <row r="1" spans="1:3" ht="27" customHeight="1">
      <c r="A1" s="24" t="s">
        <v>200</v>
      </c>
      <c r="B1" s="25"/>
      <c r="C1" s="26" t="s">
        <v>115</v>
      </c>
    </row>
    <row r="2" spans="1:3" ht="14.25" customHeight="1">
      <c r="A2" s="28" t="s">
        <v>201</v>
      </c>
      <c r="B2" s="28" t="s">
        <v>202</v>
      </c>
      <c r="C2" s="29" t="s">
        <v>36</v>
      </c>
    </row>
    <row r="3" spans="1:3" ht="14.25" customHeight="1">
      <c r="A3" s="28" t="s">
        <v>130</v>
      </c>
      <c r="B3" s="28" t="s">
        <v>203</v>
      </c>
      <c r="C3" s="29"/>
    </row>
    <row r="4" spans="1:3" ht="15" customHeight="1">
      <c r="A4" s="28" t="s">
        <v>195</v>
      </c>
      <c r="B4" s="28" t="s">
        <v>204</v>
      </c>
      <c r="C4" s="29"/>
    </row>
    <row r="5" spans="1:3" ht="14.25" customHeight="1">
      <c r="A5" s="28" t="s">
        <v>161</v>
      </c>
      <c r="B5" s="28" t="s">
        <v>205</v>
      </c>
      <c r="C5" s="29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LJilkova</dc:creator>
  <cp:keywords/>
  <dc:description/>
  <cp:lastModifiedBy>LJilkova</cp:lastModifiedBy>
  <dcterms:created xsi:type="dcterms:W3CDTF">2018-05-07T11:25:10Z</dcterms:created>
  <dcterms:modified xsi:type="dcterms:W3CDTF">2018-05-07T11:51:23Z</dcterms:modified>
  <cp:category/>
  <cp:version/>
  <cp:contentType/>
  <cp:contentStatus/>
</cp:coreProperties>
</file>