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. část" sheetId="1" r:id="rId1"/>
    <sheet name="2. část" sheetId="2" r:id="rId2"/>
    <sheet name="CENA CELKEM" sheetId="3" r:id="rId3"/>
  </sheets>
  <definedNames/>
  <calcPr fullCalcOnLoad="1"/>
</workbook>
</file>

<file path=xl/sharedStrings.xml><?xml version="1.0" encoding="utf-8"?>
<sst xmlns="http://schemas.openxmlformats.org/spreadsheetml/2006/main" count="554" uniqueCount="327">
  <si>
    <t>P.č.</t>
  </si>
  <si>
    <t>Název položky</t>
  </si>
  <si>
    <t>MJ</t>
  </si>
  <si>
    <t>množství</t>
  </si>
  <si>
    <t>Díl:</t>
  </si>
  <si>
    <t>ks</t>
  </si>
  <si>
    <t>1-Sto</t>
  </si>
  <si>
    <t>Stoly</t>
  </si>
  <si>
    <t>S1</t>
  </si>
  <si>
    <t>Stůl pracovní, kovová podnož RAL 9006, 1600/1600/750mm</t>
  </si>
  <si>
    <t>S2</t>
  </si>
  <si>
    <t>Stůl pracovní, kovová podnož RAL 9006, 2400/900/750 mm</t>
  </si>
  <si>
    <t>S3</t>
  </si>
  <si>
    <t xml:space="preserve">Stolek kavárenský čtverec - 700/700/750 mm </t>
  </si>
  <si>
    <t>S4a</t>
  </si>
  <si>
    <t>Stůl kancelářský, kovová podnož RAL 9006, 1400/900/750 mm</t>
  </si>
  <si>
    <t>S4b</t>
  </si>
  <si>
    <t>S4c</t>
  </si>
  <si>
    <t>S5</t>
  </si>
  <si>
    <t>Stůl kancelářský, kovová podnož RAL 9006, 1600/900/750 mm</t>
  </si>
  <si>
    <t>S6a</t>
  </si>
  <si>
    <t>Stůl kancelářský, kovová podnož RAL 9006, 1800/900/750 mm</t>
  </si>
  <si>
    <t>S6b</t>
  </si>
  <si>
    <t>S7</t>
  </si>
  <si>
    <t>Sestava stolů, kovová podnož RAL 9006, 2800/1200/750 mm</t>
  </si>
  <si>
    <t>S9</t>
  </si>
  <si>
    <t xml:space="preserve">Stolek konferenční do kanceláře 500/500/530 mm </t>
  </si>
  <si>
    <t>S10</t>
  </si>
  <si>
    <t>Stůl počítačový do učebny - atypický výrobek, 900/800/900 mm</t>
  </si>
  <si>
    <t>S11</t>
  </si>
  <si>
    <t>Stůl počítačový, kovová podnož RAL 9006, 1400/750/750 mm</t>
  </si>
  <si>
    <t>S12</t>
  </si>
  <si>
    <t>Stolek počítačový barový - atypický výrobek, 700/650/1200 mm</t>
  </si>
  <si>
    <t>S12b</t>
  </si>
  <si>
    <t>S16</t>
  </si>
  <si>
    <t>Stůl dílenský - ponk, dřevěná deska spárovka, 1500/700/800 mm</t>
  </si>
  <si>
    <t>S17</t>
  </si>
  <si>
    <t>Stůl zámečnický, dřevéná deska spárovka, oc.nohy 1500/700/880 mm</t>
  </si>
  <si>
    <t>S18</t>
  </si>
  <si>
    <t>Stolek nízký konferenční  kovová podnož 1200/600/500 mm</t>
  </si>
  <si>
    <t>2-Lav</t>
  </si>
  <si>
    <t>Lavice</t>
  </si>
  <si>
    <t>L1a</t>
  </si>
  <si>
    <t>Lavice školní jednomístná, 700/550/820 mm prac.deska lamino - vanilka</t>
  </si>
  <si>
    <t>L1b</t>
  </si>
  <si>
    <t>Lavice školní jednomístná, 700/550/820 mm prac.deska lamino - písková</t>
  </si>
  <si>
    <t>L1c</t>
  </si>
  <si>
    <t>Lavice školní jednomístná, 700/550/820 mm prac.deska lamino - pastelově zelená</t>
  </si>
  <si>
    <t>L2a</t>
  </si>
  <si>
    <t>Lavice školní dvoumístná, 1300/550/820 mm prac.desky lamino - vanilka</t>
  </si>
  <si>
    <t>L2b</t>
  </si>
  <si>
    <t>Lavice školní dvoumístná, 1300/550/820 mm prac.desky lamino - písková</t>
  </si>
  <si>
    <t>3-Kat</t>
  </si>
  <si>
    <t>Katedry</t>
  </si>
  <si>
    <t>K1a</t>
  </si>
  <si>
    <t>Katedra malá 1500/950/900 mm lamino tl.18mm - vanilková</t>
  </si>
  <si>
    <t>K1b</t>
  </si>
  <si>
    <t>Katedra malá 1500/950/900 mm lamino tl.18mm - písková</t>
  </si>
  <si>
    <t>K1c</t>
  </si>
  <si>
    <t>Katedra malá 1500/950/900 mm lamino tl.18mm - pastelově zelená</t>
  </si>
  <si>
    <t>K3a</t>
  </si>
  <si>
    <t>Katedra velká 2700/950/900 mm lamino tl.18mm - vanilková</t>
  </si>
  <si>
    <t>K3b</t>
  </si>
  <si>
    <t>Katedra velká 2700/950/900 mm lamino tl.18mm - písková</t>
  </si>
  <si>
    <t>4-Sez</t>
  </si>
  <si>
    <t>Sezení</t>
  </si>
  <si>
    <t>Z1</t>
  </si>
  <si>
    <t>Židle školní pevná, podnož antracit, výška sedáku 450 mm vel.6</t>
  </si>
  <si>
    <t>Z2</t>
  </si>
  <si>
    <t>Židle školní výškově stavitelná, podnož antracit, vel.5-7</t>
  </si>
  <si>
    <t>Z3</t>
  </si>
  <si>
    <t>Židle učitelská pevná, podnož antracit, výška sedáku 450 mm vel.6</t>
  </si>
  <si>
    <t>Z4</t>
  </si>
  <si>
    <t xml:space="preserve">Židle k PC, pevná, kov/dřevo dub (knihovna, </t>
  </si>
  <si>
    <t>Z5</t>
  </si>
  <si>
    <t>Židle k PC stolu do učebny,stavitelná, kovová vel. 5-7</t>
  </si>
  <si>
    <t>Z6</t>
  </si>
  <si>
    <t xml:space="preserve">Židle vysoká k PC  stolku zvýšenému - pev.barovka </t>
  </si>
  <si>
    <t>Z7</t>
  </si>
  <si>
    <t xml:space="preserve">Židle kavárenská pevná, nohy nerez </t>
  </si>
  <si>
    <t>Z8</t>
  </si>
  <si>
    <t xml:space="preserve">Barová stolička - pevné nohy nerez </t>
  </si>
  <si>
    <t>Z9</t>
  </si>
  <si>
    <t>Židle kancelářská otočná plastová, černá, čalouněný sedák a opěradlo</t>
  </si>
  <si>
    <t>Z10</t>
  </si>
  <si>
    <t>Židle konferenční, kov/plast, černá, bez područek celočalouněná</t>
  </si>
  <si>
    <t>Z11</t>
  </si>
  <si>
    <t xml:space="preserve">Neobsazeno </t>
  </si>
  <si>
    <t>Z12</t>
  </si>
  <si>
    <t>Židle kancelářská otočná vyšší standard, celočalouněná bez područek</t>
  </si>
  <si>
    <t>Z13</t>
  </si>
  <si>
    <t>Sofa dvoumístné celočalouněné podnož kovová</t>
  </si>
  <si>
    <t>Z14</t>
  </si>
  <si>
    <t xml:space="preserve">Křeslo celočalouněné </t>
  </si>
  <si>
    <t>Z17</t>
  </si>
  <si>
    <t>Židle školní pevná, s područkami a sklopnou prac. plochou</t>
  </si>
  <si>
    <t>Z18</t>
  </si>
  <si>
    <t>Sedák - kvádr bez opěradel celočalouněný 1200/450/450 mm</t>
  </si>
  <si>
    <t>Z19</t>
  </si>
  <si>
    <t xml:space="preserve">Židle pracovní otočná, dřevo/plast- dílna </t>
  </si>
  <si>
    <t>5-Skř</t>
  </si>
  <si>
    <t>Skříně a kontejnery</t>
  </si>
  <si>
    <t>C1a</t>
  </si>
  <si>
    <t>Skříň šatní 4OH - korpus lamino grafit/ 900/450/1600 mm</t>
  </si>
  <si>
    <t>C2a</t>
  </si>
  <si>
    <t>Skříň 4OH police s dvířky - korpus lamino grafit/ 900/450/1600 mm</t>
  </si>
  <si>
    <t>C3a</t>
  </si>
  <si>
    <t>Skříň 4OH police bez dvířek korpus lamino grafit 900/450/1600 mm</t>
  </si>
  <si>
    <t>C1b</t>
  </si>
  <si>
    <t>Skříň šatní 4OH - korpus lamino vínová / dvířka 900/450/1600 mm</t>
  </si>
  <si>
    <t>C2b</t>
  </si>
  <si>
    <t>Skříň 4OH police s dvířky - korpus lamino šedá 900/450/1600 mm</t>
  </si>
  <si>
    <t>C3b</t>
  </si>
  <si>
    <t xml:space="preserve">Skříň 4OH police bez dvířek korpus lamino šedá </t>
  </si>
  <si>
    <t>C1c</t>
  </si>
  <si>
    <t>Skříň šatní 4OH - korpus dýha dub/ dvířka 900/450/1600 mm</t>
  </si>
  <si>
    <t>C2c</t>
  </si>
  <si>
    <t>Skříň 4OH police s dvířky - korpus dýha dub / 900/450/1600 mm</t>
  </si>
  <si>
    <t>C3c</t>
  </si>
  <si>
    <t>Skříň 4OH police bez dvířek korpus dýha dub 900/450/1600 mm</t>
  </si>
  <si>
    <t>C4</t>
  </si>
  <si>
    <t>Skříň 3OH police s dvířky - korpus lamino šedá 900/450/1216 mm</t>
  </si>
  <si>
    <t>C5</t>
  </si>
  <si>
    <t xml:space="preserve">Šatní skříń plechová RAL7035 800/500/1850 mm </t>
  </si>
  <si>
    <t>C6a</t>
  </si>
  <si>
    <t>Kontejner pevný boční se šuplíky - korpus lamino 432/900/750 mm</t>
  </si>
  <si>
    <t>C6b</t>
  </si>
  <si>
    <t>C6c</t>
  </si>
  <si>
    <t>C7a</t>
  </si>
  <si>
    <t>Kontejner pojízdný se šuplíky - korpus lamino 420/600/600 mm</t>
  </si>
  <si>
    <t>C7b</t>
  </si>
  <si>
    <t>C7c</t>
  </si>
  <si>
    <t>Kontejner pojízdný se šuplíky - korpus dýha dub 420/600/600 mm</t>
  </si>
  <si>
    <t>C8a</t>
  </si>
  <si>
    <t>Skříň policová otevřená 2OH, 900/450/750 mm korpus lamino tl.18mm - střední šedá</t>
  </si>
  <si>
    <t>C8b</t>
  </si>
  <si>
    <t>Skříň policová otevřená 2OH, 900/450/750 mm korpus a police - dýha dub, mořeno, lakováno</t>
  </si>
  <si>
    <t>C9</t>
  </si>
  <si>
    <t>Skříň policová s dvířky 3OH korpus dýha dub, 900/450/1216 mm</t>
  </si>
  <si>
    <t>C10</t>
  </si>
  <si>
    <t>Skříňka plechová dílenská s dvířky 1044/625/1000 mm</t>
  </si>
  <si>
    <t>C15</t>
  </si>
  <si>
    <t>Skříň policová s dvířky 5OH korpus dýha dub 600/450/1984 mm</t>
  </si>
  <si>
    <t>C16</t>
  </si>
  <si>
    <t>Skříňka nízká s dvířky jako podstavec pod kopírku 800/700/750 mmmm</t>
  </si>
  <si>
    <t>6-Pul</t>
  </si>
  <si>
    <t>Pulty</t>
  </si>
  <si>
    <t>P1</t>
  </si>
  <si>
    <t>Pult barový solitérní 3000/800/1200 mm korpus lamino tl.18mm - černý mat , nerez sokl</t>
  </si>
  <si>
    <t>P2</t>
  </si>
  <si>
    <t>Pult barový pevný 6590/600/900+250 mm korpus lamino tl.18mm - čarný mat, sokl nerez</t>
  </si>
  <si>
    <t>P3</t>
  </si>
  <si>
    <t>Pult informační vč.polic a příčky 1800/800/1100 mm korpus lamino tl.18mm - barva vínová,sokl - nerez,</t>
  </si>
  <si>
    <t>7-Věš</t>
  </si>
  <si>
    <t>Věšáky</t>
  </si>
  <si>
    <t>V1</t>
  </si>
  <si>
    <t>Věšák soliterní, kovový s háčky 400/400/1800 mm</t>
  </si>
  <si>
    <t>V2</t>
  </si>
  <si>
    <t>Věšáková stěna do třídy malá - lamino, vč.háčků 800/1600 mm</t>
  </si>
  <si>
    <t>V3</t>
  </si>
  <si>
    <t>Věšáková stěna do třídy velká - lamino, vč.háčků 1500/1600 mm</t>
  </si>
  <si>
    <t>8-Reg</t>
  </si>
  <si>
    <t>Regály</t>
  </si>
  <si>
    <t>R1</t>
  </si>
  <si>
    <t xml:space="preserve">Regál plechový oboustranný </t>
  </si>
  <si>
    <t>R2</t>
  </si>
  <si>
    <t xml:space="preserve">Regál plechový jednostranný </t>
  </si>
  <si>
    <t>R3</t>
  </si>
  <si>
    <t xml:space="preserve">Regál ocelový dílenský </t>
  </si>
  <si>
    <t>10-Po</t>
  </si>
  <si>
    <t>Police</t>
  </si>
  <si>
    <t>E1</t>
  </si>
  <si>
    <t>Police na notebook v učebně - atypický výrobek- 1450/600/150 mm</t>
  </si>
  <si>
    <t>11-Do</t>
  </si>
  <si>
    <t>Doplňky</t>
  </si>
  <si>
    <t>D1a</t>
  </si>
  <si>
    <t xml:space="preserve">Žaluzie textilní vertikální zastiňující 2750/2300 </t>
  </si>
  <si>
    <t>D1b</t>
  </si>
  <si>
    <t xml:space="preserve">Žaluzie textilní vertikální zastiňující 3000/2300 </t>
  </si>
  <si>
    <t>D1c</t>
  </si>
  <si>
    <t xml:space="preserve">Žaluzie textilní vertikální zastiňující 1450/2500 </t>
  </si>
  <si>
    <t>D1d</t>
  </si>
  <si>
    <t xml:space="preserve">Žaluzie textilní vertikální zastiňující 3100/2300 </t>
  </si>
  <si>
    <t>D1e</t>
  </si>
  <si>
    <t xml:space="preserve">Žaluzie textilní vertikální zastiňující 1300/2300 </t>
  </si>
  <si>
    <t>D2a</t>
  </si>
  <si>
    <t xml:space="preserve">Žaluzie textilní vertikální zastiňující 1450/2350 </t>
  </si>
  <si>
    <t>D2b</t>
  </si>
  <si>
    <t xml:space="preserve">Žaluzie textilní vertikální zastiňující 1400/2200 </t>
  </si>
  <si>
    <t>D2c</t>
  </si>
  <si>
    <t xml:space="preserve">Žaluzie textilní vertikální zastiňující 1900/2200 </t>
  </si>
  <si>
    <t>D2d</t>
  </si>
  <si>
    <t xml:space="preserve">Žaluzie textilní vertikální zastiňující 1450/2550 </t>
  </si>
  <si>
    <t>D2e</t>
  </si>
  <si>
    <t xml:space="preserve">Žaluzie textilní vertikální zastiňující 2900/900 </t>
  </si>
  <si>
    <t>D2f</t>
  </si>
  <si>
    <t xml:space="preserve">Žaluzie textilní vertikální zastiňující 1300/2500 </t>
  </si>
  <si>
    <t>D2g</t>
  </si>
  <si>
    <t xml:space="preserve">Žaluzie textilní vertikální zastiňující 2700/2500 </t>
  </si>
  <si>
    <t>D2h</t>
  </si>
  <si>
    <t xml:space="preserve">Žaluzie textilní vertikální zastiňující 1600/2500 </t>
  </si>
  <si>
    <t>D2i</t>
  </si>
  <si>
    <t xml:space="preserve">Žaluzie textilní vertikální zastiňující 1000/2000 </t>
  </si>
  <si>
    <t>D2j</t>
  </si>
  <si>
    <t xml:space="preserve">Žaluzie textilní vertikální zastiňující 1400/2450 </t>
  </si>
  <si>
    <t>D2k</t>
  </si>
  <si>
    <t>D2l</t>
  </si>
  <si>
    <t xml:space="preserve">Žaluzie textilní vertikální zastiňující 3200/1420 </t>
  </si>
  <si>
    <t>D3</t>
  </si>
  <si>
    <t xml:space="preserve">Odpadkový koš </t>
  </si>
  <si>
    <t>poznámka - 1</t>
  </si>
  <si>
    <t>Interiérové  výrobky jsou kompletní konstrukce dle popisu na výkresech</t>
  </si>
  <si>
    <t>D4</t>
  </si>
  <si>
    <t>Rámeček pro rozvrhy k učebnám 220/300mm z Al profilu s drážkami pro papír A4</t>
  </si>
  <si>
    <t>Příloha č. 1 Zadávací dokumentace na dodávku kancelářského nábytku</t>
  </si>
  <si>
    <t>Jednotková cena bez DPH (cena za ks bez DPH)</t>
  </si>
  <si>
    <t>sazba DPH</t>
  </si>
  <si>
    <t>DPH za ks</t>
  </si>
  <si>
    <t>Popis předmětu veřejné zakázky</t>
  </si>
  <si>
    <t>Celková cena za položku (bez DPH) = požadované množství * jednotková cena bez DPH</t>
  </si>
  <si>
    <t>Celková cena za položku (včetně DPH) = požadované množství * jednotková cena vč. DPH</t>
  </si>
  <si>
    <t xml:space="preserve">Stolek nízký konferenční  </t>
  </si>
  <si>
    <t>Stůl zámečnický</t>
  </si>
  <si>
    <t xml:space="preserve">Stolek počítačový barový </t>
  </si>
  <si>
    <t>Stůl počítačový</t>
  </si>
  <si>
    <t>Sestava stolů</t>
  </si>
  <si>
    <t>Stůl kancelářský</t>
  </si>
  <si>
    <t xml:space="preserve">Stolek kavárenský čtverec </t>
  </si>
  <si>
    <t>Stůl pracovní</t>
  </si>
  <si>
    <t>Lavice školní jednomístná</t>
  </si>
  <si>
    <t>Lavice školní dvoumístná</t>
  </si>
  <si>
    <t xml:space="preserve">Katedra malá </t>
  </si>
  <si>
    <t xml:space="preserve">Katedra velká </t>
  </si>
  <si>
    <t>Židle k PC</t>
  </si>
  <si>
    <t>Židle k PC stolu do učebny</t>
  </si>
  <si>
    <t>Židle vysoká k PC  stolku zvýšenému</t>
  </si>
  <si>
    <t xml:space="preserve">Barová stolička </t>
  </si>
  <si>
    <t xml:space="preserve">Židle kancelářská </t>
  </si>
  <si>
    <t>Židle konferenční</t>
  </si>
  <si>
    <t xml:space="preserve">Křeslo </t>
  </si>
  <si>
    <t xml:space="preserve">Sofa </t>
  </si>
  <si>
    <t xml:space="preserve">Židle kavárenská </t>
  </si>
  <si>
    <t xml:space="preserve">Židle školní </t>
  </si>
  <si>
    <t xml:space="preserve">Stolek konferenční </t>
  </si>
  <si>
    <t xml:space="preserve">Stůl dílenský </t>
  </si>
  <si>
    <t>Stůl počítačový do učebny</t>
  </si>
  <si>
    <t xml:space="preserve">Židle učitelská </t>
  </si>
  <si>
    <t>Sedák</t>
  </si>
  <si>
    <t xml:space="preserve">Židle pracovní </t>
  </si>
  <si>
    <t>Skříň šatní 4OH</t>
  </si>
  <si>
    <t xml:space="preserve">Skříň 4OH police s dvířky </t>
  </si>
  <si>
    <t xml:space="preserve">Skříň 4OH police bez dvířek </t>
  </si>
  <si>
    <t xml:space="preserve">Skříň šatní 4OH </t>
  </si>
  <si>
    <t xml:space="preserve">Skříň 3OH police s dvířky </t>
  </si>
  <si>
    <t xml:space="preserve">Šatní skříń </t>
  </si>
  <si>
    <t xml:space="preserve">Kontejner </t>
  </si>
  <si>
    <t>Skříň policová otevřená 2OH</t>
  </si>
  <si>
    <t xml:space="preserve">Skříň policová s dvířky 3OH </t>
  </si>
  <si>
    <t xml:space="preserve">Skříňka plechová dílenská s dvířky </t>
  </si>
  <si>
    <t xml:space="preserve">Skříň policová s dvířky 5OH </t>
  </si>
  <si>
    <t xml:space="preserve">Skříňka nízká s dvířky </t>
  </si>
  <si>
    <t xml:space="preserve">Pult barový </t>
  </si>
  <si>
    <t xml:space="preserve">Pult informační </t>
  </si>
  <si>
    <t xml:space="preserve">Věšák </t>
  </si>
  <si>
    <t xml:space="preserve">Věšáková stěna </t>
  </si>
  <si>
    <t xml:space="preserve">Regál </t>
  </si>
  <si>
    <t xml:space="preserve">Police na notebook </t>
  </si>
  <si>
    <t xml:space="preserve">Žaluzie </t>
  </si>
  <si>
    <t>Žaluzie</t>
  </si>
  <si>
    <t xml:space="preserve">Rámeček </t>
  </si>
  <si>
    <t>Číslo položky (vazba na obrazovou)</t>
  </si>
  <si>
    <t>S8</t>
  </si>
  <si>
    <t>Stolek nízký konferenční kovová podnož RAL 9006, 550/550/350 mm</t>
  </si>
  <si>
    <t>S13</t>
  </si>
  <si>
    <t>Stůl pracovní jednomístný, kovová podnož RAL9006, 1400/800/750 mm</t>
  </si>
  <si>
    <t>S14</t>
  </si>
  <si>
    <t>Stůl pracovní dvoumístný, kovová podnož RAL9006, 2400/800/750 mm</t>
  </si>
  <si>
    <t>S15</t>
  </si>
  <si>
    <t>Stůl pracovní malý, kovová podnož RAL9006, 1200/800/750 mm</t>
  </si>
  <si>
    <t>Z15</t>
  </si>
  <si>
    <t xml:space="preserve">Židle pevná plastová, kovová podnož, </t>
  </si>
  <si>
    <t>Z16</t>
  </si>
  <si>
    <t xml:space="preserve">Rozkládací pohovka, čalouněná, </t>
  </si>
  <si>
    <t>C11</t>
  </si>
  <si>
    <t>Skříň policová s dvířky, lamino bílá hladká 1000/400/1100</t>
  </si>
  <si>
    <t>C12</t>
  </si>
  <si>
    <t>Skříň policová s dvířky, lamino bílá hladká 1500/550/500 mm</t>
  </si>
  <si>
    <t>C13</t>
  </si>
  <si>
    <t>Skříňka nízká k posteli 1200/360 mm</t>
  </si>
  <si>
    <t>C14</t>
  </si>
  <si>
    <t>Skříňka nízká otevřená 900/360 mm</t>
  </si>
  <si>
    <t>9-Lůž</t>
  </si>
  <si>
    <t>Lůžka</t>
  </si>
  <si>
    <t>B1</t>
  </si>
  <si>
    <t>Lůžko jednomístné vč.roštu a matrace 2000/900/400 mm</t>
  </si>
  <si>
    <t>B2</t>
  </si>
  <si>
    <t>Lůžko patrové vč. žebříku,vč.roštu a matrace 2000/900/1800 mm</t>
  </si>
  <si>
    <t>B3</t>
  </si>
  <si>
    <t>E2</t>
  </si>
  <si>
    <t>Police nad pracovní stůl dlouhá 1900/250/40 mm</t>
  </si>
  <si>
    <t>E3</t>
  </si>
  <si>
    <t>Police nad pracovní stůl krátká 1100/250/40 mm</t>
  </si>
  <si>
    <t>E4</t>
  </si>
  <si>
    <t>Police k patrové posteli 900/450/1800 mm</t>
  </si>
  <si>
    <t xml:space="preserve">TECHNICKÁ SPECIFIKACE  2.část </t>
  </si>
  <si>
    <t xml:space="preserve">Stolek nízký konferenční </t>
  </si>
  <si>
    <t>Stůl pracovní jednomístný</t>
  </si>
  <si>
    <t>Stůl pracovní dvoumístný</t>
  </si>
  <si>
    <t>Stůl pracovní malý</t>
  </si>
  <si>
    <t xml:space="preserve">Židle </t>
  </si>
  <si>
    <t>Rozkládací pohovka</t>
  </si>
  <si>
    <t>Skříň policová s dvířky</t>
  </si>
  <si>
    <t xml:space="preserve">Skříňka nízká k posteli </t>
  </si>
  <si>
    <t xml:space="preserve">Skříňka nízká otevřená </t>
  </si>
  <si>
    <t xml:space="preserve">Lůžko patrové </t>
  </si>
  <si>
    <t xml:space="preserve">Lůžko jednomístné </t>
  </si>
  <si>
    <t xml:space="preserve">Lůžko integrované s pracovním stolem a skříní  </t>
  </si>
  <si>
    <t xml:space="preserve">Lůžko integrované s pracovním stolem a skříní </t>
  </si>
  <si>
    <t xml:space="preserve">Police nad pracovní stůl </t>
  </si>
  <si>
    <t xml:space="preserve">Police k patrové posteli </t>
  </si>
  <si>
    <t xml:space="preserve">TECHNICKÁ SPECIFIKACE  1. část </t>
  </si>
  <si>
    <t>Celkem</t>
  </si>
  <si>
    <t>CENA CELKEM ZA ČÁST 2  (bez DPH /vč. DPH)</t>
  </si>
  <si>
    <t>CENA CELKEM ZA ČÁST 1 (bez DPH /vč. DPH)</t>
  </si>
  <si>
    <t>Cena celkem za část 1</t>
  </si>
  <si>
    <t>Cena celkem za část 2</t>
  </si>
  <si>
    <t>CENA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</si>
</sst>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_ ;[Red]\-#,##0.0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0" borderId="0" xfId="47" applyFont="1">
      <alignment/>
      <protection/>
    </xf>
    <xf numFmtId="0" fontId="24" fillId="18" borderId="10" xfId="48" applyFont="1" applyFill="1" applyBorder="1" applyAlignment="1">
      <alignment horizontal="center" vertical="center" wrapText="1"/>
      <protection/>
    </xf>
    <xf numFmtId="0" fontId="26" fillId="0" borderId="11" xfId="47" applyFont="1" applyBorder="1">
      <alignment/>
      <protection/>
    </xf>
    <xf numFmtId="0" fontId="23" fillId="0" borderId="0" xfId="0" applyFont="1" applyAlignment="1">
      <alignment horizontal="center" vertical="center" wrapText="1"/>
    </xf>
    <xf numFmtId="49" fontId="25" fillId="0" borderId="12" xfId="49" applyNumberFormat="1" applyFont="1" applyFill="1" applyBorder="1" applyAlignment="1">
      <alignment horizontal="left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49" applyFont="1" applyBorder="1" applyAlignment="1">
      <alignment horizontal="center" vertical="top"/>
      <protection/>
    </xf>
    <xf numFmtId="49" fontId="0" fillId="0" borderId="14" xfId="49" applyNumberFormat="1" applyFont="1" applyBorder="1" applyAlignment="1">
      <alignment horizontal="left" vertical="top"/>
      <protection/>
    </xf>
    <xf numFmtId="0" fontId="0" fillId="0" borderId="15" xfId="49" applyFont="1" applyBorder="1" applyAlignment="1">
      <alignment vertical="top" wrapText="1"/>
      <protection/>
    </xf>
    <xf numFmtId="49" fontId="0" fillId="0" borderId="15" xfId="49" applyNumberFormat="1" applyFont="1" applyBorder="1" applyAlignment="1">
      <alignment horizontal="center" shrinkToFit="1"/>
      <protection/>
    </xf>
    <xf numFmtId="4" fontId="0" fillId="0" borderId="15" xfId="49" applyNumberFormat="1" applyFont="1" applyBorder="1" applyAlignment="1">
      <alignment horizontal="right"/>
      <protection/>
    </xf>
    <xf numFmtId="8" fontId="0" fillId="0" borderId="15" xfId="0" applyNumberFormat="1" applyFont="1" applyBorder="1" applyAlignment="1">
      <alignment/>
    </xf>
    <xf numFmtId="0" fontId="0" fillId="0" borderId="14" xfId="49" applyFont="1" applyBorder="1" applyAlignment="1">
      <alignment vertical="top" wrapText="1"/>
      <protection/>
    </xf>
    <xf numFmtId="49" fontId="0" fillId="0" borderId="14" xfId="49" applyNumberFormat="1" applyFont="1" applyBorder="1" applyAlignment="1">
      <alignment horizontal="center" shrinkToFit="1"/>
      <protection/>
    </xf>
    <xf numFmtId="4" fontId="0" fillId="0" borderId="14" xfId="49" applyNumberFormat="1" applyFont="1" applyBorder="1" applyAlignment="1">
      <alignment horizontal="right"/>
      <protection/>
    </xf>
    <xf numFmtId="0" fontId="0" fillId="0" borderId="10" xfId="49" applyFont="1" applyBorder="1" applyAlignment="1">
      <alignment vertical="top" wrapText="1"/>
      <protection/>
    </xf>
    <xf numFmtId="49" fontId="0" fillId="0" borderId="10" xfId="49" applyNumberFormat="1" applyFont="1" applyBorder="1" applyAlignment="1">
      <alignment horizontal="center" shrinkToFit="1"/>
      <protection/>
    </xf>
    <xf numFmtId="4" fontId="0" fillId="0" borderId="10" xfId="49" applyNumberFormat="1" applyFont="1" applyBorder="1" applyAlignment="1">
      <alignment horizontal="right"/>
      <protection/>
    </xf>
    <xf numFmtId="8" fontId="0" fillId="7" borderId="16" xfId="0" applyNumberFormat="1" applyFont="1" applyFill="1" applyBorder="1" applyAlignment="1">
      <alignment/>
    </xf>
    <xf numFmtId="0" fontId="0" fillId="0" borderId="11" xfId="49" applyFont="1" applyFill="1" applyBorder="1" applyAlignment="1">
      <alignment horizontal="center"/>
      <protection/>
    </xf>
    <xf numFmtId="49" fontId="28" fillId="0" borderId="12" xfId="49" applyNumberFormat="1" applyFont="1" applyFill="1" applyBorder="1" applyAlignment="1">
      <alignment horizontal="left"/>
      <protection/>
    </xf>
    <xf numFmtId="0" fontId="0" fillId="0" borderId="17" xfId="49" applyFont="1" applyFill="1" applyBorder="1" applyAlignment="1">
      <alignment horizontal="center"/>
      <protection/>
    </xf>
    <xf numFmtId="4" fontId="0" fillId="0" borderId="17" xfId="49" applyNumberFormat="1" applyFont="1" applyFill="1" applyBorder="1" applyAlignment="1">
      <alignment horizontal="right"/>
      <protection/>
    </xf>
    <xf numFmtId="8" fontId="0" fillId="0" borderId="17" xfId="0" applyNumberFormat="1" applyFont="1" applyFill="1" applyBorder="1" applyAlignment="1">
      <alignment/>
    </xf>
    <xf numFmtId="8" fontId="0" fillId="0" borderId="12" xfId="0" applyNumberFormat="1" applyFont="1" applyFill="1" applyBorder="1" applyAlignment="1">
      <alignment/>
    </xf>
    <xf numFmtId="8" fontId="0" fillId="0" borderId="13" xfId="0" applyNumberFormat="1" applyFont="1" applyFill="1" applyBorder="1" applyAlignment="1">
      <alignment/>
    </xf>
    <xf numFmtId="0" fontId="0" fillId="0" borderId="10" xfId="49" applyFont="1" applyBorder="1" applyAlignment="1">
      <alignment horizontal="center" vertical="top"/>
      <protection/>
    </xf>
    <xf numFmtId="49" fontId="0" fillId="0" borderId="10" xfId="49" applyNumberFormat="1" applyFont="1" applyBorder="1" applyAlignment="1">
      <alignment horizontal="left" vertical="top"/>
      <protection/>
    </xf>
    <xf numFmtId="0" fontId="0" fillId="0" borderId="16" xfId="49" applyFont="1" applyBorder="1" applyAlignment="1">
      <alignment vertical="top" wrapText="1"/>
      <protection/>
    </xf>
    <xf numFmtId="49" fontId="0" fillId="0" borderId="16" xfId="49" applyNumberFormat="1" applyFont="1" applyBorder="1" applyAlignment="1">
      <alignment horizontal="center" shrinkToFit="1"/>
      <protection/>
    </xf>
    <xf numFmtId="4" fontId="0" fillId="0" borderId="16" xfId="49" applyNumberFormat="1" applyFont="1" applyBorder="1" applyAlignment="1">
      <alignment horizontal="right"/>
      <protection/>
    </xf>
    <xf numFmtId="49" fontId="0" fillId="0" borderId="18" xfId="49" applyNumberFormat="1" applyFont="1" applyBorder="1" applyAlignment="1">
      <alignment horizontal="center" shrinkToFit="1"/>
      <protection/>
    </xf>
    <xf numFmtId="49" fontId="0" fillId="0" borderId="19" xfId="49" applyNumberFormat="1" applyFont="1" applyBorder="1" applyAlignment="1">
      <alignment horizontal="center" shrinkToFit="1"/>
      <protection/>
    </xf>
    <xf numFmtId="8" fontId="0" fillId="7" borderId="15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center"/>
      <protection/>
    </xf>
    <xf numFmtId="4" fontId="0" fillId="0" borderId="0" xfId="49" applyNumberFormat="1" applyFont="1" applyFill="1" applyBorder="1" applyAlignment="1">
      <alignment horizontal="right"/>
      <protection/>
    </xf>
    <xf numFmtId="8" fontId="0" fillId="0" borderId="0" xfId="0" applyNumberFormat="1" applyFont="1" applyFill="1" applyBorder="1" applyAlignment="1">
      <alignment/>
    </xf>
    <xf numFmtId="8" fontId="0" fillId="0" borderId="20" xfId="0" applyNumberFormat="1" applyFont="1" applyFill="1" applyBorder="1" applyAlignment="1">
      <alignment/>
    </xf>
    <xf numFmtId="8" fontId="0" fillId="0" borderId="21" xfId="0" applyNumberFormat="1" applyFont="1" applyFill="1" applyBorder="1" applyAlignment="1">
      <alignment/>
    </xf>
    <xf numFmtId="49" fontId="0" fillId="0" borderId="11" xfId="49" applyNumberFormat="1" applyFont="1" applyBorder="1" applyAlignment="1">
      <alignment horizontal="left" vertical="top"/>
      <protection/>
    </xf>
    <xf numFmtId="0" fontId="0" fillId="0" borderId="11" xfId="49" applyFont="1" applyBorder="1" applyAlignment="1">
      <alignment vertical="top" wrapText="1"/>
      <protection/>
    </xf>
    <xf numFmtId="49" fontId="0" fillId="0" borderId="12" xfId="49" applyNumberFormat="1" applyFont="1" applyBorder="1" applyAlignment="1">
      <alignment horizontal="center" shrinkToFit="1"/>
      <protection/>
    </xf>
    <xf numFmtId="4" fontId="0" fillId="0" borderId="12" xfId="49" applyNumberFormat="1" applyFont="1" applyBorder="1" applyAlignment="1">
      <alignment horizontal="right"/>
      <protection/>
    </xf>
    <xf numFmtId="8" fontId="0" fillId="0" borderId="12" xfId="0" applyNumberFormat="1" applyFont="1" applyBorder="1" applyAlignment="1">
      <alignment/>
    </xf>
    <xf numFmtId="8" fontId="0" fillId="0" borderId="13" xfId="0" applyNumberFormat="1" applyFont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0" borderId="12" xfId="49" applyFont="1" applyBorder="1" applyAlignment="1">
      <alignment vertical="top" wrapText="1"/>
      <protection/>
    </xf>
    <xf numFmtId="0" fontId="20" fillId="0" borderId="17" xfId="49" applyFont="1" applyFill="1" applyBorder="1" applyAlignment="1">
      <alignment wrapText="1"/>
      <protection/>
    </xf>
    <xf numFmtId="0" fontId="20" fillId="0" borderId="0" xfId="49" applyFont="1" applyFill="1" applyBorder="1" applyAlignment="1">
      <alignment wrapText="1"/>
      <protection/>
    </xf>
    <xf numFmtId="0" fontId="26" fillId="20" borderId="11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20" fillId="20" borderId="14" xfId="0" applyFont="1" applyFill="1" applyBorder="1" applyAlignment="1">
      <alignment/>
    </xf>
    <xf numFmtId="0" fontId="24" fillId="21" borderId="14" xfId="49" applyFont="1" applyFill="1" applyBorder="1" applyAlignment="1">
      <alignment horizontal="center"/>
      <protection/>
    </xf>
    <xf numFmtId="49" fontId="24" fillId="21" borderId="11" xfId="49" applyNumberFormat="1" applyFont="1" applyFill="1" applyBorder="1" applyAlignment="1">
      <alignment horizontal="left"/>
      <protection/>
    </xf>
    <xf numFmtId="0" fontId="24" fillId="21" borderId="11" xfId="49" applyFont="1" applyFill="1" applyBorder="1">
      <alignment/>
      <protection/>
    </xf>
    <xf numFmtId="0" fontId="24" fillId="21" borderId="12" xfId="49" applyFont="1" applyFill="1" applyBorder="1">
      <alignment/>
      <protection/>
    </xf>
    <xf numFmtId="0" fontId="24" fillId="21" borderId="12" xfId="49" applyFont="1" applyFill="1" applyBorder="1" applyAlignment="1">
      <alignment horizontal="center"/>
      <protection/>
    </xf>
    <xf numFmtId="0" fontId="24" fillId="21" borderId="12" xfId="49" applyNumberFormat="1" applyFont="1" applyFill="1" applyBorder="1" applyAlignment="1">
      <alignment horizontal="right"/>
      <protection/>
    </xf>
    <xf numFmtId="0" fontId="24" fillId="21" borderId="12" xfId="49" applyNumberFormat="1" applyFont="1" applyFill="1" applyBorder="1">
      <alignment/>
      <protection/>
    </xf>
    <xf numFmtId="0" fontId="24" fillId="21" borderId="12" xfId="0" applyFont="1" applyFill="1" applyBorder="1" applyAlignment="1">
      <alignment/>
    </xf>
    <xf numFmtId="0" fontId="24" fillId="21" borderId="13" xfId="0" applyFont="1" applyFill="1" applyBorder="1" applyAlignment="1">
      <alignment/>
    </xf>
    <xf numFmtId="0" fontId="24" fillId="0" borderId="0" xfId="0" applyFont="1" applyAlignment="1">
      <alignment/>
    </xf>
    <xf numFmtId="49" fontId="24" fillId="18" borderId="14" xfId="49" applyNumberFormat="1" applyFont="1" applyFill="1" applyBorder="1" applyAlignment="1">
      <alignment horizontal="center" vertical="center" wrapText="1"/>
      <protection/>
    </xf>
    <xf numFmtId="0" fontId="24" fillId="18" borderId="14" xfId="49" applyFont="1" applyFill="1" applyBorder="1" applyAlignment="1">
      <alignment horizontal="center" vertical="center" wrapText="1"/>
      <protection/>
    </xf>
    <xf numFmtId="0" fontId="24" fillId="18" borderId="10" xfId="49" applyFont="1" applyFill="1" applyBorder="1" applyAlignment="1">
      <alignment horizontal="center" vertical="center" wrapText="1"/>
      <protection/>
    </xf>
    <xf numFmtId="0" fontId="24" fillId="18" borderId="10" xfId="49" applyNumberFormat="1" applyFont="1" applyFill="1" applyBorder="1" applyAlignment="1">
      <alignment horizontal="center" vertical="center" wrapText="1"/>
      <protection/>
    </xf>
    <xf numFmtId="0" fontId="24" fillId="21" borderId="15" xfId="49" applyFont="1" applyFill="1" applyBorder="1" applyAlignment="1">
      <alignment horizontal="center"/>
      <protection/>
    </xf>
    <xf numFmtId="49" fontId="24" fillId="21" borderId="22" xfId="49" applyNumberFormat="1" applyFont="1" applyFill="1" applyBorder="1" applyAlignment="1">
      <alignment horizontal="left"/>
      <protection/>
    </xf>
    <xf numFmtId="0" fontId="24" fillId="21" borderId="22" xfId="49" applyFont="1" applyFill="1" applyBorder="1" applyAlignment="1">
      <alignment wrapText="1"/>
      <protection/>
    </xf>
    <xf numFmtId="0" fontId="24" fillId="21" borderId="17" xfId="49" applyFont="1" applyFill="1" applyBorder="1" applyAlignment="1">
      <alignment wrapText="1"/>
      <protection/>
    </xf>
    <xf numFmtId="0" fontId="24" fillId="21" borderId="17" xfId="49" applyFont="1" applyFill="1" applyBorder="1" applyAlignment="1">
      <alignment horizontal="center"/>
      <protection/>
    </xf>
    <xf numFmtId="0" fontId="24" fillId="21" borderId="17" xfId="49" applyNumberFormat="1" applyFont="1" applyFill="1" applyBorder="1" applyAlignment="1">
      <alignment horizontal="right"/>
      <protection/>
    </xf>
    <xf numFmtId="8" fontId="24" fillId="21" borderId="17" xfId="0" applyNumberFormat="1" applyFont="1" applyFill="1" applyBorder="1" applyAlignment="1">
      <alignment/>
    </xf>
    <xf numFmtId="8" fontId="24" fillId="21" borderId="23" xfId="0" applyNumberFormat="1" applyFont="1" applyFill="1" applyBorder="1" applyAlignment="1">
      <alignment/>
    </xf>
    <xf numFmtId="0" fontId="24" fillId="21" borderId="16" xfId="49" applyFont="1" applyFill="1" applyBorder="1" applyAlignment="1">
      <alignment horizontal="center"/>
      <protection/>
    </xf>
    <xf numFmtId="49" fontId="24" fillId="21" borderId="18" xfId="49" applyNumberFormat="1" applyFont="1" applyFill="1" applyBorder="1" applyAlignment="1">
      <alignment horizontal="left"/>
      <protection/>
    </xf>
    <xf numFmtId="0" fontId="24" fillId="21" borderId="11" xfId="49" applyFont="1" applyFill="1" applyBorder="1" applyAlignment="1">
      <alignment wrapText="1"/>
      <protection/>
    </xf>
    <xf numFmtId="0" fontId="24" fillId="21" borderId="12" xfId="49" applyFont="1" applyFill="1" applyBorder="1" applyAlignment="1">
      <alignment wrapText="1"/>
      <protection/>
    </xf>
    <xf numFmtId="8" fontId="24" fillId="21" borderId="12" xfId="0" applyNumberFormat="1" applyFont="1" applyFill="1" applyBorder="1" applyAlignment="1">
      <alignment/>
    </xf>
    <xf numFmtId="8" fontId="24" fillId="21" borderId="13" xfId="0" applyNumberFormat="1" applyFont="1" applyFill="1" applyBorder="1" applyAlignment="1">
      <alignment/>
    </xf>
    <xf numFmtId="8" fontId="24" fillId="21" borderId="15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2" xfId="49" applyFont="1" applyFill="1" applyBorder="1" applyAlignment="1">
      <alignment horizontal="center"/>
      <protection/>
    </xf>
    <xf numFmtId="4" fontId="24" fillId="0" borderId="12" xfId="49" applyNumberFormat="1" applyFont="1" applyFill="1" applyBorder="1" applyAlignment="1">
      <alignment horizontal="right"/>
      <protection/>
    </xf>
    <xf numFmtId="49" fontId="24" fillId="18" borderId="10" xfId="49" applyNumberFormat="1" applyFont="1" applyFill="1" applyBorder="1" applyAlignment="1">
      <alignment horizontal="center" vertical="center" wrapText="1"/>
      <protection/>
    </xf>
    <xf numFmtId="8" fontId="0" fillId="0" borderId="14" xfId="0" applyNumberFormat="1" applyBorder="1" applyAlignment="1">
      <alignment/>
    </xf>
    <xf numFmtId="8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4" xfId="49" applyFont="1" applyFill="1" applyBorder="1" applyAlignment="1">
      <alignment horizontal="center" vertical="top"/>
      <protection/>
    </xf>
    <xf numFmtId="49" fontId="0" fillId="0" borderId="14" xfId="49" applyNumberFormat="1" applyFont="1" applyFill="1" applyBorder="1" applyAlignment="1">
      <alignment horizontal="left" vertical="top"/>
      <protection/>
    </xf>
    <xf numFmtId="0" fontId="24" fillId="22" borderId="14" xfId="49" applyFont="1" applyFill="1" applyBorder="1" applyAlignment="1">
      <alignment horizontal="center"/>
      <protection/>
    </xf>
    <xf numFmtId="168" fontId="0" fillId="7" borderId="15" xfId="0" applyNumberFormat="1" applyFont="1" applyFill="1" applyBorder="1" applyAlignment="1">
      <alignment/>
    </xf>
    <xf numFmtId="168" fontId="0" fillId="7" borderId="16" xfId="0" applyNumberFormat="1" applyFont="1" applyFill="1" applyBorder="1" applyAlignment="1">
      <alignment/>
    </xf>
    <xf numFmtId="49" fontId="25" fillId="22" borderId="11" xfId="49" applyNumberFormat="1" applyFont="1" applyFill="1" applyBorder="1" applyAlignment="1">
      <alignment horizontal="left"/>
      <protection/>
    </xf>
    <xf numFmtId="0" fontId="24" fillId="22" borderId="11" xfId="49" applyFont="1" applyFill="1" applyBorder="1" applyAlignment="1">
      <alignment wrapText="1"/>
      <protection/>
    </xf>
    <xf numFmtId="0" fontId="24" fillId="22" borderId="12" xfId="49" applyFont="1" applyFill="1" applyBorder="1" applyAlignment="1">
      <alignment wrapText="1"/>
      <protection/>
    </xf>
    <xf numFmtId="0" fontId="24" fillId="22" borderId="12" xfId="49" applyFont="1" applyFill="1" applyBorder="1" applyAlignment="1">
      <alignment horizontal="center"/>
      <protection/>
    </xf>
    <xf numFmtId="4" fontId="24" fillId="22" borderId="12" xfId="49" applyNumberFormat="1" applyFont="1" applyFill="1" applyBorder="1" applyAlignment="1">
      <alignment horizontal="right"/>
      <protection/>
    </xf>
    <xf numFmtId="8" fontId="24" fillId="22" borderId="12" xfId="0" applyNumberFormat="1" applyFont="1" applyFill="1" applyBorder="1" applyAlignment="1">
      <alignment/>
    </xf>
    <xf numFmtId="8" fontId="24" fillId="22" borderId="13" xfId="0" applyNumberFormat="1" applyFont="1" applyFill="1" applyBorder="1" applyAlignment="1">
      <alignment/>
    </xf>
    <xf numFmtId="8" fontId="24" fillId="22" borderId="23" xfId="0" applyNumberFormat="1" applyFont="1" applyFill="1" applyBorder="1" applyAlignment="1">
      <alignment/>
    </xf>
    <xf numFmtId="8" fontId="24" fillId="22" borderId="15" xfId="0" applyNumberFormat="1" applyFont="1" applyFill="1" applyBorder="1" applyAlignment="1">
      <alignment/>
    </xf>
    <xf numFmtId="8" fontId="24" fillId="22" borderId="24" xfId="0" applyNumberFormat="1" applyFont="1" applyFill="1" applyBorder="1" applyAlignment="1">
      <alignment/>
    </xf>
    <xf numFmtId="8" fontId="24" fillId="22" borderId="16" xfId="0" applyNumberFormat="1" applyFont="1" applyFill="1" applyBorder="1" applyAlignment="1">
      <alignment/>
    </xf>
    <xf numFmtId="0" fontId="24" fillId="22" borderId="10" xfId="49" applyFont="1" applyFill="1" applyBorder="1" applyAlignment="1">
      <alignment horizontal="center"/>
      <protection/>
    </xf>
    <xf numFmtId="49" fontId="25" fillId="22" borderId="19" xfId="49" applyNumberFormat="1" applyFont="1" applyFill="1" applyBorder="1" applyAlignment="1">
      <alignment horizontal="left"/>
      <protection/>
    </xf>
    <xf numFmtId="8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8" fontId="0" fillId="7" borderId="15" xfId="0" applyNumberFormat="1" applyFill="1" applyBorder="1" applyAlignment="1">
      <alignment/>
    </xf>
    <xf numFmtId="168" fontId="0" fillId="7" borderId="15" xfId="0" applyNumberFormat="1" applyFill="1" applyBorder="1" applyAlignment="1">
      <alignment/>
    </xf>
    <xf numFmtId="8" fontId="0" fillId="0" borderId="15" xfId="0" applyNumberFormat="1" applyBorder="1" applyAlignment="1">
      <alignment/>
    </xf>
    <xf numFmtId="0" fontId="0" fillId="7" borderId="15" xfId="0" applyFill="1" applyBorder="1" applyAlignment="1">
      <alignment/>
    </xf>
    <xf numFmtId="8" fontId="0" fillId="0" borderId="15" xfId="0" applyNumberFormat="1" applyFill="1" applyBorder="1" applyAlignment="1">
      <alignment/>
    </xf>
    <xf numFmtId="0" fontId="0" fillId="0" borderId="16" xfId="49" applyFont="1" applyFill="1" applyBorder="1" applyAlignment="1">
      <alignment vertical="top" wrapText="1"/>
      <protection/>
    </xf>
    <xf numFmtId="49" fontId="0" fillId="0" borderId="16" xfId="49" applyNumberFormat="1" applyFont="1" applyFill="1" applyBorder="1" applyAlignment="1">
      <alignment horizontal="center" shrinkToFit="1"/>
      <protection/>
    </xf>
    <xf numFmtId="4" fontId="0" fillId="0" borderId="16" xfId="49" applyNumberFormat="1" applyFont="1" applyFill="1" applyBorder="1" applyAlignment="1">
      <alignment horizontal="right"/>
      <protection/>
    </xf>
    <xf numFmtId="8" fontId="0" fillId="7" borderId="16" xfId="0" applyNumberFormat="1" applyFill="1" applyBorder="1" applyAlignment="1">
      <alignment/>
    </xf>
    <xf numFmtId="0" fontId="0" fillId="7" borderId="16" xfId="0" applyFill="1" applyBorder="1" applyAlignment="1">
      <alignment/>
    </xf>
    <xf numFmtId="0" fontId="24" fillId="22" borderId="19" xfId="49" applyFont="1" applyFill="1" applyBorder="1">
      <alignment/>
      <protection/>
    </xf>
    <xf numFmtId="0" fontId="24" fillId="22" borderId="20" xfId="0" applyFont="1" applyFill="1" applyBorder="1" applyAlignment="1">
      <alignment/>
    </xf>
    <xf numFmtId="0" fontId="24" fillId="22" borderId="20" xfId="49" applyFont="1" applyFill="1" applyBorder="1" applyAlignment="1">
      <alignment horizontal="center"/>
      <protection/>
    </xf>
    <xf numFmtId="4" fontId="24" fillId="22" borderId="20" xfId="49" applyNumberFormat="1" applyFont="1" applyFill="1" applyBorder="1" applyAlignment="1">
      <alignment horizontal="right"/>
      <protection/>
    </xf>
    <xf numFmtId="8" fontId="0" fillId="22" borderId="21" xfId="0" applyNumberFormat="1" applyFill="1" applyBorder="1" applyAlignment="1">
      <alignment/>
    </xf>
    <xf numFmtId="8" fontId="0" fillId="22" borderId="10" xfId="0" applyNumberFormat="1" applyFill="1" applyBorder="1" applyAlignment="1">
      <alignment/>
    </xf>
    <xf numFmtId="0" fontId="24" fillId="21" borderId="22" xfId="49" applyFont="1" applyFill="1" applyBorder="1">
      <alignment/>
      <protection/>
    </xf>
    <xf numFmtId="0" fontId="24" fillId="21" borderId="17" xfId="0" applyFont="1" applyFill="1" applyBorder="1" applyAlignment="1">
      <alignment/>
    </xf>
    <xf numFmtId="8" fontId="0" fillId="21" borderId="17" xfId="0" applyNumberFormat="1" applyFill="1" applyBorder="1" applyAlignment="1">
      <alignment/>
    </xf>
    <xf numFmtId="8" fontId="0" fillId="21" borderId="23" xfId="0" applyNumberFormat="1" applyFill="1" applyBorder="1" applyAlignment="1">
      <alignment/>
    </xf>
    <xf numFmtId="0" fontId="24" fillId="21" borderId="17" xfId="49" applyFont="1" applyFill="1" applyBorder="1">
      <alignment/>
      <protection/>
    </xf>
    <xf numFmtId="0" fontId="24" fillId="0" borderId="11" xfId="49" applyFont="1" applyFill="1" applyBorder="1" applyAlignment="1">
      <alignment horizontal="center"/>
      <protection/>
    </xf>
    <xf numFmtId="0" fontId="24" fillId="0" borderId="12" xfId="49" applyFont="1" applyFill="1" applyBorder="1">
      <alignment/>
      <protection/>
    </xf>
    <xf numFmtId="0" fontId="24" fillId="0" borderId="12" xfId="0" applyFont="1" applyFill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20" borderId="11" xfId="0" applyFont="1" applyFill="1" applyBorder="1" applyAlignment="1">
      <alignment/>
    </xf>
    <xf numFmtId="0" fontId="20" fillId="20" borderId="11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8" fontId="0" fillId="20" borderId="13" xfId="0" applyNumberFormat="1" applyFont="1" applyFill="1" applyBorder="1" applyAlignment="1">
      <alignment/>
    </xf>
    <xf numFmtId="8" fontId="0" fillId="20" borderId="14" xfId="0" applyNumberFormat="1" applyFont="1" applyFill="1" applyBorder="1" applyAlignment="1">
      <alignment/>
    </xf>
    <xf numFmtId="8" fontId="26" fillId="22" borderId="20" xfId="0" applyNumberFormat="1" applyFont="1" applyFill="1" applyBorder="1" applyAlignment="1">
      <alignment/>
    </xf>
    <xf numFmtId="0" fontId="27" fillId="19" borderId="11" xfId="47" applyFont="1" applyFill="1" applyBorder="1" applyAlignment="1">
      <alignment horizontal="center" vertical="center" wrapText="1"/>
      <protection/>
    </xf>
    <xf numFmtId="0" fontId="27" fillId="19" borderId="12" xfId="0" applyFont="1" applyFill="1" applyBorder="1" applyAlignment="1">
      <alignment horizontal="center" vertical="center" wrapText="1"/>
    </xf>
    <xf numFmtId="0" fontId="29" fillId="19" borderId="11" xfId="47" applyFont="1" applyFill="1" applyBorder="1" applyAlignment="1">
      <alignment horizontal="center" vertical="center" wrapText="1"/>
      <protection/>
    </xf>
    <xf numFmtId="0" fontId="29" fillId="19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normální_POL.XL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8E4D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0000"/>
      <rgbColor rgb="00D3EEF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6"/>
  <sheetViews>
    <sheetView tabSelected="1" zoomScale="75" zoomScaleNormal="75" workbookViewId="0" topLeftCell="A108">
      <selection activeCell="K136" sqref="K136"/>
    </sheetView>
  </sheetViews>
  <sheetFormatPr defaultColWidth="9.140625" defaultRowHeight="12.75"/>
  <cols>
    <col min="1" max="1" width="22.8515625" style="8" customWidth="1"/>
    <col min="2" max="2" width="13.28125" style="8" customWidth="1"/>
    <col min="3" max="3" width="36.28125" style="8" customWidth="1"/>
    <col min="4" max="4" width="35.00390625" style="8" customWidth="1"/>
    <col min="5" max="5" width="8.7109375" style="8" customWidth="1"/>
    <col min="6" max="6" width="9.140625" style="8" customWidth="1"/>
    <col min="7" max="7" width="12.7109375" style="8" customWidth="1"/>
    <col min="8" max="8" width="11.57421875" style="8" customWidth="1"/>
    <col min="9" max="9" width="14.57421875" style="8" customWidth="1"/>
    <col min="10" max="10" width="21.28125" style="8" customWidth="1"/>
    <col min="11" max="11" width="19.140625" style="8" customWidth="1"/>
    <col min="12" max="16384" width="9.140625" style="8" customWidth="1"/>
  </cols>
  <sheetData>
    <row r="2" spans="1:11" ht="15.75">
      <c r="A2" s="3" t="s">
        <v>214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ht="12.75">
      <c r="A3" s="1"/>
    </row>
    <row r="4" spans="1:11" ht="27" customHeight="1">
      <c r="A4" s="146" t="s">
        <v>320</v>
      </c>
      <c r="B4" s="147"/>
      <c r="C4" s="147"/>
      <c r="D4" s="147"/>
      <c r="E4" s="147"/>
      <c r="F4" s="147"/>
      <c r="G4" s="147"/>
      <c r="H4" s="147"/>
      <c r="I4" s="48"/>
      <c r="J4" s="48"/>
      <c r="K4" s="49"/>
    </row>
    <row r="6" spans="1:11" s="4" customFormat="1" ht="102.75" customHeight="1">
      <c r="A6" s="66" t="s">
        <v>0</v>
      </c>
      <c r="B6" s="67" t="s">
        <v>270</v>
      </c>
      <c r="C6" s="68" t="s">
        <v>1</v>
      </c>
      <c r="D6" s="68" t="s">
        <v>218</v>
      </c>
      <c r="E6" s="68" t="s">
        <v>2</v>
      </c>
      <c r="F6" s="69" t="s">
        <v>3</v>
      </c>
      <c r="G6" s="68" t="s">
        <v>215</v>
      </c>
      <c r="H6" s="68" t="s">
        <v>216</v>
      </c>
      <c r="I6" s="68" t="s">
        <v>217</v>
      </c>
      <c r="J6" s="2" t="s">
        <v>219</v>
      </c>
      <c r="K6" s="2" t="s">
        <v>220</v>
      </c>
    </row>
    <row r="7" spans="1:11" s="65" customFormat="1" ht="15">
      <c r="A7" s="56" t="s">
        <v>4</v>
      </c>
      <c r="B7" s="57" t="s">
        <v>6</v>
      </c>
      <c r="C7" s="58" t="s">
        <v>7</v>
      </c>
      <c r="D7" s="59"/>
      <c r="E7" s="60"/>
      <c r="F7" s="61"/>
      <c r="G7" s="61"/>
      <c r="H7" s="62"/>
      <c r="I7" s="63"/>
      <c r="J7" s="63"/>
      <c r="K7" s="64"/>
    </row>
    <row r="8" spans="1:11" ht="25.5">
      <c r="A8" s="9">
        <v>1</v>
      </c>
      <c r="B8" s="10" t="s">
        <v>8</v>
      </c>
      <c r="C8" s="18" t="s">
        <v>228</v>
      </c>
      <c r="D8" s="18" t="s">
        <v>9</v>
      </c>
      <c r="E8" s="12" t="s">
        <v>5</v>
      </c>
      <c r="F8" s="13">
        <v>3</v>
      </c>
      <c r="G8" s="36"/>
      <c r="H8" s="95"/>
      <c r="I8" s="36"/>
      <c r="J8" s="14">
        <f>F8*G8</f>
        <v>0</v>
      </c>
      <c r="K8" s="14">
        <f>F8*(G8+I8)</f>
        <v>0</v>
      </c>
    </row>
    <row r="9" spans="1:11" ht="25.5">
      <c r="A9" s="9">
        <v>2</v>
      </c>
      <c r="B9" s="10" t="s">
        <v>10</v>
      </c>
      <c r="C9" s="18" t="s">
        <v>228</v>
      </c>
      <c r="D9" s="18" t="s">
        <v>11</v>
      </c>
      <c r="E9" s="16" t="s">
        <v>5</v>
      </c>
      <c r="F9" s="17">
        <v>2</v>
      </c>
      <c r="G9" s="36"/>
      <c r="H9" s="95"/>
      <c r="I9" s="36"/>
      <c r="J9" s="14">
        <f aca="true" t="shared" si="0" ref="J9:J76">F9*G9</f>
        <v>0</v>
      </c>
      <c r="K9" s="14">
        <f aca="true" t="shared" si="1" ref="K9:K76">F9*(G9+I9)</f>
        <v>0</v>
      </c>
    </row>
    <row r="10" spans="1:11" ht="25.5">
      <c r="A10" s="9">
        <v>3</v>
      </c>
      <c r="B10" s="10" t="s">
        <v>12</v>
      </c>
      <c r="C10" s="18" t="s">
        <v>227</v>
      </c>
      <c r="D10" s="18" t="s">
        <v>13</v>
      </c>
      <c r="E10" s="16" t="s">
        <v>5</v>
      </c>
      <c r="F10" s="17">
        <v>3</v>
      </c>
      <c r="G10" s="36"/>
      <c r="H10" s="95"/>
      <c r="I10" s="36"/>
      <c r="J10" s="14">
        <f t="shared" si="0"/>
        <v>0</v>
      </c>
      <c r="K10" s="14">
        <f t="shared" si="1"/>
        <v>0</v>
      </c>
    </row>
    <row r="11" spans="1:11" ht="25.5">
      <c r="A11" s="9">
        <v>4</v>
      </c>
      <c r="B11" s="10" t="s">
        <v>14</v>
      </c>
      <c r="C11" s="18" t="s">
        <v>226</v>
      </c>
      <c r="D11" s="18" t="s">
        <v>15</v>
      </c>
      <c r="E11" s="16" t="s">
        <v>5</v>
      </c>
      <c r="F11" s="17">
        <v>17</v>
      </c>
      <c r="G11" s="36"/>
      <c r="H11" s="95"/>
      <c r="I11" s="36"/>
      <c r="J11" s="14">
        <f t="shared" si="0"/>
        <v>0</v>
      </c>
      <c r="K11" s="14">
        <f t="shared" si="1"/>
        <v>0</v>
      </c>
    </row>
    <row r="12" spans="1:11" ht="25.5">
      <c r="A12" s="9">
        <v>5</v>
      </c>
      <c r="B12" s="10" t="s">
        <v>16</v>
      </c>
      <c r="C12" s="18" t="s">
        <v>226</v>
      </c>
      <c r="D12" s="18" t="s">
        <v>15</v>
      </c>
      <c r="E12" s="16" t="s">
        <v>5</v>
      </c>
      <c r="F12" s="17">
        <v>7</v>
      </c>
      <c r="G12" s="36"/>
      <c r="H12" s="95"/>
      <c r="I12" s="36"/>
      <c r="J12" s="14">
        <f t="shared" si="0"/>
        <v>0</v>
      </c>
      <c r="K12" s="14">
        <f t="shared" si="1"/>
        <v>0</v>
      </c>
    </row>
    <row r="13" spans="1:11" ht="25.5">
      <c r="A13" s="9">
        <v>6</v>
      </c>
      <c r="B13" s="10" t="s">
        <v>17</v>
      </c>
      <c r="C13" s="18" t="s">
        <v>226</v>
      </c>
      <c r="D13" s="18" t="s">
        <v>15</v>
      </c>
      <c r="E13" s="16" t="s">
        <v>5</v>
      </c>
      <c r="F13" s="17">
        <v>5</v>
      </c>
      <c r="G13" s="36"/>
      <c r="H13" s="95"/>
      <c r="I13" s="36"/>
      <c r="J13" s="14">
        <f t="shared" si="0"/>
        <v>0</v>
      </c>
      <c r="K13" s="14">
        <f t="shared" si="1"/>
        <v>0</v>
      </c>
    </row>
    <row r="14" spans="1:11" ht="25.5">
      <c r="A14" s="9">
        <v>7</v>
      </c>
      <c r="B14" s="10" t="s">
        <v>18</v>
      </c>
      <c r="C14" s="18" t="s">
        <v>226</v>
      </c>
      <c r="D14" s="18" t="s">
        <v>19</v>
      </c>
      <c r="E14" s="16" t="s">
        <v>5</v>
      </c>
      <c r="F14" s="17">
        <v>1</v>
      </c>
      <c r="G14" s="36"/>
      <c r="H14" s="95"/>
      <c r="I14" s="36"/>
      <c r="J14" s="14">
        <f t="shared" si="0"/>
        <v>0</v>
      </c>
      <c r="K14" s="14">
        <f t="shared" si="1"/>
        <v>0</v>
      </c>
    </row>
    <row r="15" spans="1:11" ht="25.5">
      <c r="A15" s="9">
        <v>8</v>
      </c>
      <c r="B15" s="10" t="s">
        <v>20</v>
      </c>
      <c r="C15" s="18" t="s">
        <v>226</v>
      </c>
      <c r="D15" s="18" t="s">
        <v>21</v>
      </c>
      <c r="E15" s="16" t="s">
        <v>5</v>
      </c>
      <c r="F15" s="17">
        <v>4</v>
      </c>
      <c r="G15" s="36"/>
      <c r="H15" s="95"/>
      <c r="I15" s="36"/>
      <c r="J15" s="14">
        <f t="shared" si="0"/>
        <v>0</v>
      </c>
      <c r="K15" s="14">
        <f t="shared" si="1"/>
        <v>0</v>
      </c>
    </row>
    <row r="16" spans="1:11" ht="25.5">
      <c r="A16" s="9">
        <v>9</v>
      </c>
      <c r="B16" s="10" t="s">
        <v>22</v>
      </c>
      <c r="C16" s="18" t="s">
        <v>226</v>
      </c>
      <c r="D16" s="18" t="s">
        <v>21</v>
      </c>
      <c r="E16" s="16" t="s">
        <v>5</v>
      </c>
      <c r="F16" s="17">
        <v>3</v>
      </c>
      <c r="G16" s="36"/>
      <c r="H16" s="95"/>
      <c r="I16" s="36"/>
      <c r="J16" s="14">
        <f t="shared" si="0"/>
        <v>0</v>
      </c>
      <c r="K16" s="14">
        <f t="shared" si="1"/>
        <v>0</v>
      </c>
    </row>
    <row r="17" spans="1:11" ht="25.5">
      <c r="A17" s="9">
        <v>10</v>
      </c>
      <c r="B17" s="10" t="s">
        <v>23</v>
      </c>
      <c r="C17" s="18" t="s">
        <v>225</v>
      </c>
      <c r="D17" s="18" t="s">
        <v>24</v>
      </c>
      <c r="E17" s="16" t="s">
        <v>5</v>
      </c>
      <c r="F17" s="17">
        <v>1</v>
      </c>
      <c r="G17" s="36"/>
      <c r="H17" s="95"/>
      <c r="I17" s="36"/>
      <c r="J17" s="14">
        <f t="shared" si="0"/>
        <v>0</v>
      </c>
      <c r="K17" s="14">
        <f t="shared" si="1"/>
        <v>0</v>
      </c>
    </row>
    <row r="18" spans="1:11" ht="25.5">
      <c r="A18" s="9">
        <v>12</v>
      </c>
      <c r="B18" s="10" t="s">
        <v>25</v>
      </c>
      <c r="C18" s="18" t="s">
        <v>243</v>
      </c>
      <c r="D18" s="18" t="s">
        <v>26</v>
      </c>
      <c r="E18" s="16" t="s">
        <v>5</v>
      </c>
      <c r="F18" s="17">
        <v>2</v>
      </c>
      <c r="G18" s="36"/>
      <c r="H18" s="95"/>
      <c r="I18" s="36"/>
      <c r="J18" s="14">
        <f t="shared" si="0"/>
        <v>0</v>
      </c>
      <c r="K18" s="14">
        <f t="shared" si="1"/>
        <v>0</v>
      </c>
    </row>
    <row r="19" spans="1:11" ht="25.5">
      <c r="A19" s="9">
        <v>13</v>
      </c>
      <c r="B19" s="10" t="s">
        <v>27</v>
      </c>
      <c r="C19" s="18" t="s">
        <v>245</v>
      </c>
      <c r="D19" s="18" t="s">
        <v>28</v>
      </c>
      <c r="E19" s="16" t="s">
        <v>5</v>
      </c>
      <c r="F19" s="17">
        <v>24</v>
      </c>
      <c r="G19" s="36"/>
      <c r="H19" s="95"/>
      <c r="I19" s="36"/>
      <c r="J19" s="14">
        <f t="shared" si="0"/>
        <v>0</v>
      </c>
      <c r="K19" s="14">
        <f t="shared" si="1"/>
        <v>0</v>
      </c>
    </row>
    <row r="20" spans="1:11" ht="25.5">
      <c r="A20" s="9">
        <v>14</v>
      </c>
      <c r="B20" s="10" t="s">
        <v>29</v>
      </c>
      <c r="C20" s="18" t="s">
        <v>224</v>
      </c>
      <c r="D20" s="18" t="s">
        <v>30</v>
      </c>
      <c r="E20" s="16" t="s">
        <v>5</v>
      </c>
      <c r="F20" s="17">
        <v>9</v>
      </c>
      <c r="G20" s="36"/>
      <c r="H20" s="95"/>
      <c r="I20" s="36"/>
      <c r="J20" s="14">
        <f t="shared" si="0"/>
        <v>0</v>
      </c>
      <c r="K20" s="14">
        <f t="shared" si="1"/>
        <v>0</v>
      </c>
    </row>
    <row r="21" spans="1:11" ht="25.5">
      <c r="A21" s="9">
        <v>15</v>
      </c>
      <c r="B21" s="10" t="s">
        <v>31</v>
      </c>
      <c r="C21" s="18" t="s">
        <v>223</v>
      </c>
      <c r="D21" s="18" t="s">
        <v>32</v>
      </c>
      <c r="E21" s="16" t="s">
        <v>5</v>
      </c>
      <c r="F21" s="17">
        <v>14</v>
      </c>
      <c r="G21" s="36"/>
      <c r="H21" s="95"/>
      <c r="I21" s="36"/>
      <c r="J21" s="14">
        <f t="shared" si="0"/>
        <v>0</v>
      </c>
      <c r="K21" s="14">
        <f t="shared" si="1"/>
        <v>0</v>
      </c>
    </row>
    <row r="22" spans="1:11" ht="25.5">
      <c r="A22" s="9">
        <v>16</v>
      </c>
      <c r="B22" s="10" t="s">
        <v>33</v>
      </c>
      <c r="C22" s="18" t="s">
        <v>223</v>
      </c>
      <c r="D22" s="18" t="s">
        <v>32</v>
      </c>
      <c r="E22" s="16" t="s">
        <v>5</v>
      </c>
      <c r="F22" s="17">
        <v>2</v>
      </c>
      <c r="G22" s="36"/>
      <c r="H22" s="95"/>
      <c r="I22" s="36"/>
      <c r="J22" s="14">
        <f t="shared" si="0"/>
        <v>0</v>
      </c>
      <c r="K22" s="14">
        <f t="shared" si="1"/>
        <v>0</v>
      </c>
    </row>
    <row r="23" spans="1:11" ht="25.5">
      <c r="A23" s="9">
        <v>20</v>
      </c>
      <c r="B23" s="10" t="s">
        <v>34</v>
      </c>
      <c r="C23" s="18" t="s">
        <v>244</v>
      </c>
      <c r="D23" s="18" t="s">
        <v>35</v>
      </c>
      <c r="E23" s="16" t="s">
        <v>5</v>
      </c>
      <c r="F23" s="17">
        <v>2</v>
      </c>
      <c r="G23" s="36"/>
      <c r="H23" s="95"/>
      <c r="I23" s="36"/>
      <c r="J23" s="14">
        <f t="shared" si="0"/>
        <v>0</v>
      </c>
      <c r="K23" s="14">
        <f t="shared" si="1"/>
        <v>0</v>
      </c>
    </row>
    <row r="24" spans="1:11" ht="25.5">
      <c r="A24" s="9">
        <v>21</v>
      </c>
      <c r="B24" s="10" t="s">
        <v>36</v>
      </c>
      <c r="C24" s="18" t="s">
        <v>222</v>
      </c>
      <c r="D24" s="18" t="s">
        <v>37</v>
      </c>
      <c r="E24" s="16" t="s">
        <v>5</v>
      </c>
      <c r="F24" s="17">
        <v>1</v>
      </c>
      <c r="G24" s="36"/>
      <c r="H24" s="95"/>
      <c r="I24" s="36"/>
      <c r="J24" s="14">
        <f t="shared" si="0"/>
        <v>0</v>
      </c>
      <c r="K24" s="14">
        <f t="shared" si="1"/>
        <v>0</v>
      </c>
    </row>
    <row r="25" spans="1:11" ht="25.5">
      <c r="A25" s="9">
        <v>22</v>
      </c>
      <c r="B25" s="10" t="s">
        <v>38</v>
      </c>
      <c r="C25" s="18" t="s">
        <v>221</v>
      </c>
      <c r="D25" s="18" t="s">
        <v>39</v>
      </c>
      <c r="E25" s="19" t="s">
        <v>5</v>
      </c>
      <c r="F25" s="20">
        <v>1</v>
      </c>
      <c r="G25" s="21"/>
      <c r="H25" s="95"/>
      <c r="I25" s="21"/>
      <c r="J25" s="14">
        <f t="shared" si="0"/>
        <v>0</v>
      </c>
      <c r="K25" s="14">
        <f t="shared" si="1"/>
        <v>0</v>
      </c>
    </row>
    <row r="26" spans="1:11" s="65" customFormat="1" ht="15">
      <c r="A26" s="108"/>
      <c r="B26" s="109"/>
      <c r="C26" s="98"/>
      <c r="D26" s="99"/>
      <c r="E26" s="100"/>
      <c r="F26" s="101"/>
      <c r="G26" s="102" t="s">
        <v>321</v>
      </c>
      <c r="H26" s="102"/>
      <c r="I26" s="103"/>
      <c r="J26" s="106">
        <f>SUM(J8:J25)</f>
        <v>0</v>
      </c>
      <c r="K26" s="107">
        <f>SUM(K8:K25)</f>
        <v>0</v>
      </c>
    </row>
    <row r="27" spans="1:11" ht="12.75">
      <c r="A27" s="22"/>
      <c r="B27" s="23"/>
      <c r="C27" s="51"/>
      <c r="D27" s="51"/>
      <c r="E27" s="24"/>
      <c r="F27" s="25"/>
      <c r="G27" s="26"/>
      <c r="H27" s="26"/>
      <c r="I27" s="26"/>
      <c r="J27" s="27"/>
      <c r="K27" s="28"/>
    </row>
    <row r="28" spans="1:11" s="65" customFormat="1" ht="15">
      <c r="A28" s="70" t="s">
        <v>4</v>
      </c>
      <c r="B28" s="71" t="s">
        <v>40</v>
      </c>
      <c r="C28" s="72" t="s">
        <v>41</v>
      </c>
      <c r="D28" s="73"/>
      <c r="E28" s="74"/>
      <c r="F28" s="75"/>
      <c r="G28" s="76"/>
      <c r="H28" s="76"/>
      <c r="I28" s="76"/>
      <c r="J28" s="76"/>
      <c r="K28" s="77"/>
    </row>
    <row r="29" spans="1:11" ht="25.5">
      <c r="A29" s="9">
        <v>23</v>
      </c>
      <c r="B29" s="10" t="s">
        <v>42</v>
      </c>
      <c r="C29" s="11" t="s">
        <v>229</v>
      </c>
      <c r="D29" s="18" t="s">
        <v>43</v>
      </c>
      <c r="E29" s="12" t="s">
        <v>5</v>
      </c>
      <c r="F29" s="13">
        <v>2</v>
      </c>
      <c r="G29" s="36"/>
      <c r="H29" s="95"/>
      <c r="I29" s="36"/>
      <c r="J29" s="14">
        <f t="shared" si="0"/>
        <v>0</v>
      </c>
      <c r="K29" s="14">
        <f t="shared" si="1"/>
        <v>0</v>
      </c>
    </row>
    <row r="30" spans="1:11" ht="25.5">
      <c r="A30" s="9">
        <v>24</v>
      </c>
      <c r="B30" s="10" t="s">
        <v>44</v>
      </c>
      <c r="C30" s="15" t="s">
        <v>229</v>
      </c>
      <c r="D30" s="18" t="s">
        <v>45</v>
      </c>
      <c r="E30" s="16" t="s">
        <v>5</v>
      </c>
      <c r="F30" s="17">
        <v>40</v>
      </c>
      <c r="G30" s="36"/>
      <c r="H30" s="95"/>
      <c r="I30" s="36"/>
      <c r="J30" s="14">
        <f t="shared" si="0"/>
        <v>0</v>
      </c>
      <c r="K30" s="14">
        <f t="shared" si="1"/>
        <v>0</v>
      </c>
    </row>
    <row r="31" spans="1:11" ht="28.5" customHeight="1">
      <c r="A31" s="9">
        <v>25</v>
      </c>
      <c r="B31" s="10" t="s">
        <v>46</v>
      </c>
      <c r="C31" s="15" t="s">
        <v>229</v>
      </c>
      <c r="D31" s="18" t="s">
        <v>47</v>
      </c>
      <c r="E31" s="16" t="s">
        <v>5</v>
      </c>
      <c r="F31" s="17">
        <v>20</v>
      </c>
      <c r="G31" s="36"/>
      <c r="H31" s="95"/>
      <c r="I31" s="36"/>
      <c r="J31" s="14">
        <f t="shared" si="0"/>
        <v>0</v>
      </c>
      <c r="K31" s="14">
        <f t="shared" si="1"/>
        <v>0</v>
      </c>
    </row>
    <row r="32" spans="1:11" ht="25.5">
      <c r="A32" s="9">
        <v>26</v>
      </c>
      <c r="B32" s="10" t="s">
        <v>48</v>
      </c>
      <c r="C32" s="15" t="s">
        <v>230</v>
      </c>
      <c r="D32" s="18" t="s">
        <v>49</v>
      </c>
      <c r="E32" s="16" t="s">
        <v>5</v>
      </c>
      <c r="F32" s="17">
        <v>31</v>
      </c>
      <c r="G32" s="36"/>
      <c r="H32" s="95"/>
      <c r="I32" s="36"/>
      <c r="J32" s="14">
        <f t="shared" si="0"/>
        <v>0</v>
      </c>
      <c r="K32" s="14">
        <f t="shared" si="1"/>
        <v>0</v>
      </c>
    </row>
    <row r="33" spans="1:11" ht="25.5">
      <c r="A33" s="9">
        <v>27</v>
      </c>
      <c r="B33" s="10" t="s">
        <v>50</v>
      </c>
      <c r="C33" s="18" t="s">
        <v>230</v>
      </c>
      <c r="D33" s="18" t="s">
        <v>51</v>
      </c>
      <c r="E33" s="19" t="s">
        <v>5</v>
      </c>
      <c r="F33" s="20">
        <v>62</v>
      </c>
      <c r="G33" s="21"/>
      <c r="H33" s="95"/>
      <c r="I33" s="21"/>
      <c r="J33" s="14">
        <f t="shared" si="0"/>
        <v>0</v>
      </c>
      <c r="K33" s="14">
        <f t="shared" si="1"/>
        <v>0</v>
      </c>
    </row>
    <row r="34" spans="1:11" s="65" customFormat="1" ht="15">
      <c r="A34" s="94"/>
      <c r="B34" s="97"/>
      <c r="C34" s="98"/>
      <c r="D34" s="99"/>
      <c r="E34" s="100"/>
      <c r="F34" s="101"/>
      <c r="G34" s="102" t="s">
        <v>321</v>
      </c>
      <c r="H34" s="102"/>
      <c r="I34" s="103"/>
      <c r="J34" s="106">
        <f>SUM(J29:J33)</f>
        <v>0</v>
      </c>
      <c r="K34" s="107">
        <f>SUM(K29:K33)</f>
        <v>0</v>
      </c>
    </row>
    <row r="35" spans="1:11" ht="12.75">
      <c r="A35" s="22"/>
      <c r="B35" s="23"/>
      <c r="C35" s="51"/>
      <c r="D35" s="51"/>
      <c r="E35" s="24"/>
      <c r="F35" s="25"/>
      <c r="G35" s="26"/>
      <c r="H35" s="26"/>
      <c r="I35" s="26"/>
      <c r="J35" s="27"/>
      <c r="K35" s="28"/>
    </row>
    <row r="36" spans="1:11" s="65" customFormat="1" ht="15">
      <c r="A36" s="78" t="s">
        <v>4</v>
      </c>
      <c r="B36" s="79" t="s">
        <v>52</v>
      </c>
      <c r="C36" s="80" t="s">
        <v>53</v>
      </c>
      <c r="D36" s="81"/>
      <c r="E36" s="60"/>
      <c r="F36" s="61"/>
      <c r="G36" s="82"/>
      <c r="H36" s="82"/>
      <c r="I36" s="82"/>
      <c r="J36" s="82"/>
      <c r="K36" s="83"/>
    </row>
    <row r="37" spans="1:11" ht="25.5">
      <c r="A37" s="29">
        <v>28</v>
      </c>
      <c r="B37" s="30" t="s">
        <v>54</v>
      </c>
      <c r="C37" s="31" t="s">
        <v>231</v>
      </c>
      <c r="D37" s="18" t="s">
        <v>55</v>
      </c>
      <c r="E37" s="32" t="s">
        <v>5</v>
      </c>
      <c r="F37" s="33">
        <v>2</v>
      </c>
      <c r="G37" s="36"/>
      <c r="H37" s="95"/>
      <c r="I37" s="36"/>
      <c r="J37" s="14">
        <f t="shared" si="0"/>
        <v>0</v>
      </c>
      <c r="K37" s="14">
        <f t="shared" si="1"/>
        <v>0</v>
      </c>
    </row>
    <row r="38" spans="1:11" ht="25.5">
      <c r="A38" s="29">
        <v>29</v>
      </c>
      <c r="B38" s="30" t="s">
        <v>56</v>
      </c>
      <c r="C38" s="18" t="s">
        <v>231</v>
      </c>
      <c r="D38" s="18" t="s">
        <v>57</v>
      </c>
      <c r="E38" s="19" t="s">
        <v>5</v>
      </c>
      <c r="F38" s="20">
        <v>6</v>
      </c>
      <c r="G38" s="36"/>
      <c r="H38" s="95"/>
      <c r="I38" s="36"/>
      <c r="J38" s="14">
        <f t="shared" si="0"/>
        <v>0</v>
      </c>
      <c r="K38" s="14">
        <f t="shared" si="1"/>
        <v>0</v>
      </c>
    </row>
    <row r="39" spans="1:11" ht="25.5">
      <c r="A39" s="29">
        <v>30</v>
      </c>
      <c r="B39" s="30" t="s">
        <v>58</v>
      </c>
      <c r="C39" s="18" t="s">
        <v>231</v>
      </c>
      <c r="D39" s="18" t="s">
        <v>59</v>
      </c>
      <c r="E39" s="19" t="s">
        <v>5</v>
      </c>
      <c r="F39" s="20">
        <v>2</v>
      </c>
      <c r="G39" s="36"/>
      <c r="H39" s="95"/>
      <c r="I39" s="36"/>
      <c r="J39" s="14">
        <f t="shared" si="0"/>
        <v>0</v>
      </c>
      <c r="K39" s="14">
        <f t="shared" si="1"/>
        <v>0</v>
      </c>
    </row>
    <row r="40" spans="1:11" ht="25.5">
      <c r="A40" s="29">
        <v>31</v>
      </c>
      <c r="B40" s="30" t="s">
        <v>60</v>
      </c>
      <c r="C40" s="18" t="s">
        <v>232</v>
      </c>
      <c r="D40" s="18" t="s">
        <v>61</v>
      </c>
      <c r="E40" s="19" t="s">
        <v>5</v>
      </c>
      <c r="F40" s="20">
        <v>1</v>
      </c>
      <c r="G40" s="36"/>
      <c r="H40" s="95"/>
      <c r="I40" s="36"/>
      <c r="J40" s="14">
        <f t="shared" si="0"/>
        <v>0</v>
      </c>
      <c r="K40" s="14">
        <f t="shared" si="1"/>
        <v>0</v>
      </c>
    </row>
    <row r="41" spans="1:11" ht="25.5">
      <c r="A41" s="29">
        <v>32</v>
      </c>
      <c r="B41" s="30" t="s">
        <v>62</v>
      </c>
      <c r="C41" s="18" t="s">
        <v>232</v>
      </c>
      <c r="D41" s="18" t="s">
        <v>63</v>
      </c>
      <c r="E41" s="19" t="s">
        <v>5</v>
      </c>
      <c r="F41" s="20">
        <v>1</v>
      </c>
      <c r="G41" s="21"/>
      <c r="H41" s="95"/>
      <c r="I41" s="21"/>
      <c r="J41" s="14">
        <f t="shared" si="0"/>
        <v>0</v>
      </c>
      <c r="K41" s="14">
        <f t="shared" si="1"/>
        <v>0</v>
      </c>
    </row>
    <row r="42" spans="1:11" s="65" customFormat="1" ht="15">
      <c r="A42" s="94"/>
      <c r="B42" s="97"/>
      <c r="C42" s="98"/>
      <c r="D42" s="99"/>
      <c r="E42" s="100"/>
      <c r="F42" s="101"/>
      <c r="G42" s="102" t="s">
        <v>321</v>
      </c>
      <c r="H42" s="102"/>
      <c r="I42" s="103"/>
      <c r="J42" s="106">
        <f>SUM(J37:J41)</f>
        <v>0</v>
      </c>
      <c r="K42" s="107">
        <f>SUM(K37:K41)</f>
        <v>0</v>
      </c>
    </row>
    <row r="43" spans="1:11" ht="12.75">
      <c r="A43" s="22"/>
      <c r="B43" s="23"/>
      <c r="C43" s="51"/>
      <c r="D43" s="51"/>
      <c r="E43" s="24"/>
      <c r="F43" s="25"/>
      <c r="G43" s="26"/>
      <c r="H43" s="26"/>
      <c r="I43" s="26"/>
      <c r="J43" s="27"/>
      <c r="K43" s="28"/>
    </row>
    <row r="44" spans="1:11" s="65" customFormat="1" ht="15">
      <c r="A44" s="78" t="s">
        <v>4</v>
      </c>
      <c r="B44" s="79" t="s">
        <v>64</v>
      </c>
      <c r="C44" s="80" t="s">
        <v>65</v>
      </c>
      <c r="D44" s="81"/>
      <c r="E44" s="60"/>
      <c r="F44" s="61"/>
      <c r="G44" s="82"/>
      <c r="H44" s="82"/>
      <c r="I44" s="82"/>
      <c r="J44" s="82"/>
      <c r="K44" s="83"/>
    </row>
    <row r="45" spans="1:11" ht="25.5">
      <c r="A45" s="29">
        <v>33</v>
      </c>
      <c r="B45" s="30" t="s">
        <v>66</v>
      </c>
      <c r="C45" s="31" t="s">
        <v>242</v>
      </c>
      <c r="D45" s="18" t="s">
        <v>67</v>
      </c>
      <c r="E45" s="34" t="s">
        <v>5</v>
      </c>
      <c r="F45" s="13">
        <v>213</v>
      </c>
      <c r="G45" s="36"/>
      <c r="H45" s="95"/>
      <c r="I45" s="36"/>
      <c r="J45" s="14">
        <f t="shared" si="0"/>
        <v>0</v>
      </c>
      <c r="K45" s="14">
        <f t="shared" si="1"/>
        <v>0</v>
      </c>
    </row>
    <row r="46" spans="1:11" ht="25.5">
      <c r="A46" s="29">
        <v>34</v>
      </c>
      <c r="B46" s="30" t="s">
        <v>68</v>
      </c>
      <c r="C46" s="18" t="s">
        <v>242</v>
      </c>
      <c r="D46" s="18" t="s">
        <v>69</v>
      </c>
      <c r="E46" s="35" t="s">
        <v>5</v>
      </c>
      <c r="F46" s="17">
        <v>55</v>
      </c>
      <c r="G46" s="36"/>
      <c r="H46" s="95"/>
      <c r="I46" s="36"/>
      <c r="J46" s="14">
        <f t="shared" si="0"/>
        <v>0</v>
      </c>
      <c r="K46" s="14">
        <f t="shared" si="1"/>
        <v>0</v>
      </c>
    </row>
    <row r="47" spans="1:11" ht="25.5">
      <c r="A47" s="29">
        <v>35</v>
      </c>
      <c r="B47" s="30" t="s">
        <v>70</v>
      </c>
      <c r="C47" s="18" t="s">
        <v>246</v>
      </c>
      <c r="D47" s="18" t="s">
        <v>71</v>
      </c>
      <c r="E47" s="35" t="s">
        <v>5</v>
      </c>
      <c r="F47" s="17">
        <v>12</v>
      </c>
      <c r="G47" s="36"/>
      <c r="H47" s="95"/>
      <c r="I47" s="36"/>
      <c r="J47" s="14">
        <f t="shared" si="0"/>
        <v>0</v>
      </c>
      <c r="K47" s="14">
        <f t="shared" si="1"/>
        <v>0</v>
      </c>
    </row>
    <row r="48" spans="1:11" ht="25.5">
      <c r="A48" s="29">
        <v>36</v>
      </c>
      <c r="B48" s="30" t="s">
        <v>72</v>
      </c>
      <c r="C48" s="18" t="s">
        <v>233</v>
      </c>
      <c r="D48" s="18" t="s">
        <v>73</v>
      </c>
      <c r="E48" s="35" t="s">
        <v>5</v>
      </c>
      <c r="F48" s="17">
        <v>9</v>
      </c>
      <c r="G48" s="36"/>
      <c r="H48" s="95"/>
      <c r="I48" s="36"/>
      <c r="J48" s="14">
        <f t="shared" si="0"/>
        <v>0</v>
      </c>
      <c r="K48" s="14">
        <f t="shared" si="1"/>
        <v>0</v>
      </c>
    </row>
    <row r="49" spans="1:11" ht="25.5">
      <c r="A49" s="29">
        <v>37</v>
      </c>
      <c r="B49" s="30" t="s">
        <v>74</v>
      </c>
      <c r="C49" s="18" t="s">
        <v>234</v>
      </c>
      <c r="D49" s="18" t="s">
        <v>75</v>
      </c>
      <c r="E49" s="35" t="s">
        <v>5</v>
      </c>
      <c r="F49" s="17">
        <v>24</v>
      </c>
      <c r="G49" s="36"/>
      <c r="H49" s="95"/>
      <c r="I49" s="36"/>
      <c r="J49" s="14">
        <f t="shared" si="0"/>
        <v>0</v>
      </c>
      <c r="K49" s="14">
        <f t="shared" si="1"/>
        <v>0</v>
      </c>
    </row>
    <row r="50" spans="1:11" ht="25.5">
      <c r="A50" s="29">
        <v>38</v>
      </c>
      <c r="B50" s="30" t="s">
        <v>76</v>
      </c>
      <c r="C50" s="18" t="s">
        <v>235</v>
      </c>
      <c r="D50" s="18" t="s">
        <v>77</v>
      </c>
      <c r="E50" s="35" t="s">
        <v>5</v>
      </c>
      <c r="F50" s="17">
        <v>18</v>
      </c>
      <c r="G50" s="36"/>
      <c r="H50" s="95"/>
      <c r="I50" s="36"/>
      <c r="J50" s="14">
        <f t="shared" si="0"/>
        <v>0</v>
      </c>
      <c r="K50" s="14">
        <f t="shared" si="1"/>
        <v>0</v>
      </c>
    </row>
    <row r="51" spans="1:11" ht="12.75">
      <c r="A51" s="29">
        <v>39</v>
      </c>
      <c r="B51" s="30" t="s">
        <v>78</v>
      </c>
      <c r="C51" s="18" t="s">
        <v>241</v>
      </c>
      <c r="D51" s="18" t="s">
        <v>79</v>
      </c>
      <c r="E51" s="35" t="s">
        <v>5</v>
      </c>
      <c r="F51" s="17">
        <v>6</v>
      </c>
      <c r="G51" s="36"/>
      <c r="H51" s="95"/>
      <c r="I51" s="36"/>
      <c r="J51" s="14">
        <f t="shared" si="0"/>
        <v>0</v>
      </c>
      <c r="K51" s="14">
        <f t="shared" si="1"/>
        <v>0</v>
      </c>
    </row>
    <row r="52" spans="1:11" ht="12.75">
      <c r="A52" s="29">
        <v>40</v>
      </c>
      <c r="B52" s="30" t="s">
        <v>80</v>
      </c>
      <c r="C52" s="18" t="s">
        <v>236</v>
      </c>
      <c r="D52" s="18" t="s">
        <v>81</v>
      </c>
      <c r="E52" s="35" t="s">
        <v>5</v>
      </c>
      <c r="F52" s="17">
        <v>5</v>
      </c>
      <c r="G52" s="36"/>
      <c r="H52" s="95"/>
      <c r="I52" s="36"/>
      <c r="J52" s="14">
        <f t="shared" si="0"/>
        <v>0</v>
      </c>
      <c r="K52" s="14">
        <f t="shared" si="1"/>
        <v>0</v>
      </c>
    </row>
    <row r="53" spans="1:11" ht="25.5">
      <c r="A53" s="29">
        <v>41</v>
      </c>
      <c r="B53" s="30" t="s">
        <v>82</v>
      </c>
      <c r="C53" s="18" t="s">
        <v>237</v>
      </c>
      <c r="D53" s="18" t="s">
        <v>83</v>
      </c>
      <c r="E53" s="35" t="s">
        <v>5</v>
      </c>
      <c r="F53" s="17">
        <v>33</v>
      </c>
      <c r="G53" s="36"/>
      <c r="H53" s="95"/>
      <c r="I53" s="36"/>
      <c r="J53" s="14">
        <f t="shared" si="0"/>
        <v>0</v>
      </c>
      <c r="K53" s="14">
        <f t="shared" si="1"/>
        <v>0</v>
      </c>
    </row>
    <row r="54" spans="1:11" ht="25.5">
      <c r="A54" s="29">
        <v>42</v>
      </c>
      <c r="B54" s="30" t="s">
        <v>84</v>
      </c>
      <c r="C54" s="18" t="s">
        <v>238</v>
      </c>
      <c r="D54" s="18" t="s">
        <v>85</v>
      </c>
      <c r="E54" s="35" t="s">
        <v>5</v>
      </c>
      <c r="F54" s="17">
        <v>20</v>
      </c>
      <c r="G54" s="36"/>
      <c r="H54" s="95"/>
      <c r="I54" s="36"/>
      <c r="J54" s="14">
        <f t="shared" si="0"/>
        <v>0</v>
      </c>
      <c r="K54" s="14">
        <f t="shared" si="1"/>
        <v>0</v>
      </c>
    </row>
    <row r="55" spans="1:11" ht="12.75">
      <c r="A55" s="29">
        <v>43</v>
      </c>
      <c r="B55" s="30" t="s">
        <v>86</v>
      </c>
      <c r="C55" s="18" t="s">
        <v>87</v>
      </c>
      <c r="D55" s="18" t="s">
        <v>87</v>
      </c>
      <c r="E55" s="35" t="s">
        <v>5</v>
      </c>
      <c r="F55" s="17">
        <v>0</v>
      </c>
      <c r="G55" s="36"/>
      <c r="H55" s="95"/>
      <c r="I55" s="36"/>
      <c r="J55" s="14">
        <f t="shared" si="0"/>
        <v>0</v>
      </c>
      <c r="K55" s="14">
        <f t="shared" si="1"/>
        <v>0</v>
      </c>
    </row>
    <row r="56" spans="1:11" ht="25.5">
      <c r="A56" s="29">
        <v>44</v>
      </c>
      <c r="B56" s="30" t="s">
        <v>88</v>
      </c>
      <c r="C56" s="18" t="s">
        <v>237</v>
      </c>
      <c r="D56" s="18" t="s">
        <v>89</v>
      </c>
      <c r="E56" s="35" t="s">
        <v>5</v>
      </c>
      <c r="F56" s="17">
        <v>1</v>
      </c>
      <c r="G56" s="36"/>
      <c r="H56" s="95"/>
      <c r="I56" s="36"/>
      <c r="J56" s="14">
        <f t="shared" si="0"/>
        <v>0</v>
      </c>
      <c r="K56" s="14">
        <f t="shared" si="1"/>
        <v>0</v>
      </c>
    </row>
    <row r="57" spans="1:11" ht="25.5">
      <c r="A57" s="29">
        <v>45</v>
      </c>
      <c r="B57" s="30" t="s">
        <v>90</v>
      </c>
      <c r="C57" s="18" t="s">
        <v>240</v>
      </c>
      <c r="D57" s="18" t="s">
        <v>91</v>
      </c>
      <c r="E57" s="35" t="s">
        <v>5</v>
      </c>
      <c r="F57" s="17">
        <v>6</v>
      </c>
      <c r="G57" s="36"/>
      <c r="H57" s="95"/>
      <c r="I57" s="36"/>
      <c r="J57" s="14">
        <f t="shared" si="0"/>
        <v>0</v>
      </c>
      <c r="K57" s="14">
        <f t="shared" si="1"/>
        <v>0</v>
      </c>
    </row>
    <row r="58" spans="1:11" ht="12.75">
      <c r="A58" s="29">
        <v>46</v>
      </c>
      <c r="B58" s="30" t="s">
        <v>92</v>
      </c>
      <c r="C58" s="18" t="s">
        <v>239</v>
      </c>
      <c r="D58" s="18" t="s">
        <v>93</v>
      </c>
      <c r="E58" s="35" t="s">
        <v>5</v>
      </c>
      <c r="F58" s="17">
        <v>4</v>
      </c>
      <c r="G58" s="36"/>
      <c r="H58" s="95"/>
      <c r="I58" s="36"/>
      <c r="J58" s="14">
        <f t="shared" si="0"/>
        <v>0</v>
      </c>
      <c r="K58" s="14">
        <f t="shared" si="1"/>
        <v>0</v>
      </c>
    </row>
    <row r="59" spans="1:11" ht="25.5">
      <c r="A59" s="29">
        <v>49</v>
      </c>
      <c r="B59" s="30" t="s">
        <v>94</v>
      </c>
      <c r="C59" s="18" t="s">
        <v>242</v>
      </c>
      <c r="D59" s="18" t="s">
        <v>95</v>
      </c>
      <c r="E59" s="35" t="s">
        <v>5</v>
      </c>
      <c r="F59" s="17">
        <v>20</v>
      </c>
      <c r="G59" s="36"/>
      <c r="H59" s="95"/>
      <c r="I59" s="36"/>
      <c r="J59" s="14">
        <f t="shared" si="0"/>
        <v>0</v>
      </c>
      <c r="K59" s="14">
        <f t="shared" si="1"/>
        <v>0</v>
      </c>
    </row>
    <row r="60" spans="1:11" ht="25.5">
      <c r="A60" s="29">
        <v>50</v>
      </c>
      <c r="B60" s="30" t="s">
        <v>96</v>
      </c>
      <c r="C60" s="18" t="s">
        <v>247</v>
      </c>
      <c r="D60" s="18" t="s">
        <v>97</v>
      </c>
      <c r="E60" s="35" t="s">
        <v>5</v>
      </c>
      <c r="F60" s="17">
        <v>2</v>
      </c>
      <c r="G60" s="36"/>
      <c r="H60" s="95"/>
      <c r="I60" s="36"/>
      <c r="J60" s="14">
        <f t="shared" si="0"/>
        <v>0</v>
      </c>
      <c r="K60" s="14">
        <f t="shared" si="1"/>
        <v>0</v>
      </c>
    </row>
    <row r="61" spans="1:11" ht="28.5" customHeight="1">
      <c r="A61" s="29">
        <v>51</v>
      </c>
      <c r="B61" s="30" t="s">
        <v>98</v>
      </c>
      <c r="C61" s="18" t="s">
        <v>248</v>
      </c>
      <c r="D61" s="18" t="s">
        <v>99</v>
      </c>
      <c r="E61" s="35" t="s">
        <v>5</v>
      </c>
      <c r="F61" s="20">
        <v>2</v>
      </c>
      <c r="G61" s="21"/>
      <c r="H61" s="95"/>
      <c r="I61" s="21"/>
      <c r="J61" s="14">
        <f t="shared" si="0"/>
        <v>0</v>
      </c>
      <c r="K61" s="14">
        <f t="shared" si="1"/>
        <v>0</v>
      </c>
    </row>
    <row r="62" spans="1:11" s="65" customFormat="1" ht="15">
      <c r="A62" s="94"/>
      <c r="B62" s="97"/>
      <c r="C62" s="98"/>
      <c r="D62" s="99"/>
      <c r="E62" s="100"/>
      <c r="F62" s="101"/>
      <c r="G62" s="102" t="s">
        <v>321</v>
      </c>
      <c r="H62" s="102"/>
      <c r="I62" s="103"/>
      <c r="J62" s="106">
        <f>SUM(J45:J61)</f>
        <v>0</v>
      </c>
      <c r="K62" s="107">
        <f>SUM(K45:K61)</f>
        <v>0</v>
      </c>
    </row>
    <row r="63" spans="1:11" ht="12.75">
      <c r="A63" s="22"/>
      <c r="B63" s="23"/>
      <c r="C63" s="51"/>
      <c r="D63" s="51"/>
      <c r="E63" s="24"/>
      <c r="F63" s="25"/>
      <c r="G63" s="26"/>
      <c r="H63" s="26"/>
      <c r="I63" s="26"/>
      <c r="J63" s="27"/>
      <c r="K63" s="28"/>
    </row>
    <row r="64" spans="1:11" s="65" customFormat="1" ht="15">
      <c r="A64" s="78" t="s">
        <v>4</v>
      </c>
      <c r="B64" s="79" t="s">
        <v>100</v>
      </c>
      <c r="C64" s="80" t="s">
        <v>101</v>
      </c>
      <c r="D64" s="81"/>
      <c r="E64" s="60"/>
      <c r="F64" s="61"/>
      <c r="G64" s="82"/>
      <c r="H64" s="82"/>
      <c r="I64" s="82"/>
      <c r="J64" s="82"/>
      <c r="K64" s="83"/>
    </row>
    <row r="65" spans="1:11" ht="25.5">
      <c r="A65" s="29">
        <v>52</v>
      </c>
      <c r="B65" s="30" t="s">
        <v>102</v>
      </c>
      <c r="C65" s="31" t="s">
        <v>249</v>
      </c>
      <c r="D65" s="18" t="s">
        <v>103</v>
      </c>
      <c r="E65" s="34" t="s">
        <v>5</v>
      </c>
      <c r="F65" s="13">
        <v>11</v>
      </c>
      <c r="G65" s="36"/>
      <c r="H65" s="95"/>
      <c r="I65" s="36"/>
      <c r="J65" s="14">
        <f t="shared" si="0"/>
        <v>0</v>
      </c>
      <c r="K65" s="14">
        <f t="shared" si="1"/>
        <v>0</v>
      </c>
    </row>
    <row r="66" spans="1:11" ht="25.5">
      <c r="A66" s="29">
        <v>53</v>
      </c>
      <c r="B66" s="30" t="s">
        <v>104</v>
      </c>
      <c r="C66" s="18" t="s">
        <v>250</v>
      </c>
      <c r="D66" s="18" t="s">
        <v>105</v>
      </c>
      <c r="E66" s="35" t="s">
        <v>5</v>
      </c>
      <c r="F66" s="17">
        <v>13</v>
      </c>
      <c r="G66" s="36"/>
      <c r="H66" s="95"/>
      <c r="I66" s="36"/>
      <c r="J66" s="14">
        <f t="shared" si="0"/>
        <v>0</v>
      </c>
      <c r="K66" s="14">
        <f t="shared" si="1"/>
        <v>0</v>
      </c>
    </row>
    <row r="67" spans="1:11" ht="25.5">
      <c r="A67" s="29">
        <v>54</v>
      </c>
      <c r="B67" s="30" t="s">
        <v>106</v>
      </c>
      <c r="C67" s="18" t="s">
        <v>251</v>
      </c>
      <c r="D67" s="18" t="s">
        <v>107</v>
      </c>
      <c r="E67" s="35" t="s">
        <v>5</v>
      </c>
      <c r="F67" s="17">
        <v>13</v>
      </c>
      <c r="G67" s="36"/>
      <c r="H67" s="95"/>
      <c r="I67" s="36"/>
      <c r="J67" s="14">
        <f t="shared" si="0"/>
        <v>0</v>
      </c>
      <c r="K67" s="14">
        <f t="shared" si="1"/>
        <v>0</v>
      </c>
    </row>
    <row r="68" spans="1:11" ht="25.5">
      <c r="A68" s="29">
        <v>55</v>
      </c>
      <c r="B68" s="30" t="s">
        <v>108</v>
      </c>
      <c r="C68" s="18" t="s">
        <v>249</v>
      </c>
      <c r="D68" s="18" t="s">
        <v>109</v>
      </c>
      <c r="E68" s="35" t="s">
        <v>5</v>
      </c>
      <c r="F68" s="17">
        <v>5</v>
      </c>
      <c r="G68" s="36"/>
      <c r="H68" s="95"/>
      <c r="I68" s="36"/>
      <c r="J68" s="14">
        <f t="shared" si="0"/>
        <v>0</v>
      </c>
      <c r="K68" s="14">
        <f t="shared" si="1"/>
        <v>0</v>
      </c>
    </row>
    <row r="69" spans="1:11" ht="25.5">
      <c r="A69" s="29">
        <v>56</v>
      </c>
      <c r="B69" s="30" t="s">
        <v>110</v>
      </c>
      <c r="C69" s="18" t="s">
        <v>250</v>
      </c>
      <c r="D69" s="18" t="s">
        <v>111</v>
      </c>
      <c r="E69" s="35" t="s">
        <v>5</v>
      </c>
      <c r="F69" s="17">
        <v>5</v>
      </c>
      <c r="G69" s="36"/>
      <c r="H69" s="95"/>
      <c r="I69" s="36"/>
      <c r="J69" s="14">
        <f t="shared" si="0"/>
        <v>0</v>
      </c>
      <c r="K69" s="14">
        <f t="shared" si="1"/>
        <v>0</v>
      </c>
    </row>
    <row r="70" spans="1:11" ht="25.5">
      <c r="A70" s="29">
        <v>57</v>
      </c>
      <c r="B70" s="30" t="s">
        <v>112</v>
      </c>
      <c r="C70" s="18" t="s">
        <v>251</v>
      </c>
      <c r="D70" s="18" t="s">
        <v>113</v>
      </c>
      <c r="E70" s="35" t="s">
        <v>5</v>
      </c>
      <c r="F70" s="17">
        <v>6</v>
      </c>
      <c r="G70" s="36"/>
      <c r="H70" s="95"/>
      <c r="I70" s="36"/>
      <c r="J70" s="14">
        <f t="shared" si="0"/>
        <v>0</v>
      </c>
      <c r="K70" s="14">
        <f t="shared" si="1"/>
        <v>0</v>
      </c>
    </row>
    <row r="71" spans="1:11" ht="25.5">
      <c r="A71" s="29">
        <v>58</v>
      </c>
      <c r="B71" s="30" t="s">
        <v>114</v>
      </c>
      <c r="C71" s="18" t="s">
        <v>252</v>
      </c>
      <c r="D71" s="18" t="s">
        <v>115</v>
      </c>
      <c r="E71" s="35" t="s">
        <v>5</v>
      </c>
      <c r="F71" s="17">
        <v>3</v>
      </c>
      <c r="G71" s="36"/>
      <c r="H71" s="95"/>
      <c r="I71" s="36"/>
      <c r="J71" s="14">
        <f t="shared" si="0"/>
        <v>0</v>
      </c>
      <c r="K71" s="14">
        <f t="shared" si="1"/>
        <v>0</v>
      </c>
    </row>
    <row r="72" spans="1:11" ht="25.5">
      <c r="A72" s="29">
        <v>59</v>
      </c>
      <c r="B72" s="30" t="s">
        <v>116</v>
      </c>
      <c r="C72" s="18" t="s">
        <v>250</v>
      </c>
      <c r="D72" s="18" t="s">
        <v>117</v>
      </c>
      <c r="E72" s="35" t="s">
        <v>5</v>
      </c>
      <c r="F72" s="17">
        <v>4</v>
      </c>
      <c r="G72" s="36"/>
      <c r="H72" s="95"/>
      <c r="I72" s="36"/>
      <c r="J72" s="14">
        <f t="shared" si="0"/>
        <v>0</v>
      </c>
      <c r="K72" s="14">
        <f t="shared" si="1"/>
        <v>0</v>
      </c>
    </row>
    <row r="73" spans="1:11" ht="25.5">
      <c r="A73" s="29">
        <v>60</v>
      </c>
      <c r="B73" s="30" t="s">
        <v>118</v>
      </c>
      <c r="C73" s="18" t="s">
        <v>251</v>
      </c>
      <c r="D73" s="18" t="s">
        <v>119</v>
      </c>
      <c r="E73" s="35" t="s">
        <v>5</v>
      </c>
      <c r="F73" s="17">
        <v>1</v>
      </c>
      <c r="G73" s="36"/>
      <c r="H73" s="95"/>
      <c r="I73" s="36"/>
      <c r="J73" s="14">
        <f t="shared" si="0"/>
        <v>0</v>
      </c>
      <c r="K73" s="14">
        <f t="shared" si="1"/>
        <v>0</v>
      </c>
    </row>
    <row r="74" spans="1:11" ht="25.5">
      <c r="A74" s="29">
        <v>61</v>
      </c>
      <c r="B74" s="30" t="s">
        <v>120</v>
      </c>
      <c r="C74" s="18" t="s">
        <v>253</v>
      </c>
      <c r="D74" s="18" t="s">
        <v>121</v>
      </c>
      <c r="E74" s="35" t="s">
        <v>5</v>
      </c>
      <c r="F74" s="17">
        <v>3</v>
      </c>
      <c r="G74" s="36"/>
      <c r="H74" s="95"/>
      <c r="I74" s="36"/>
      <c r="J74" s="14">
        <f t="shared" si="0"/>
        <v>0</v>
      </c>
      <c r="K74" s="14">
        <f t="shared" si="1"/>
        <v>0</v>
      </c>
    </row>
    <row r="75" spans="1:11" ht="25.5">
      <c r="A75" s="29">
        <v>62</v>
      </c>
      <c r="B75" s="30" t="s">
        <v>122</v>
      </c>
      <c r="C75" s="18" t="s">
        <v>254</v>
      </c>
      <c r="D75" s="18" t="s">
        <v>123</v>
      </c>
      <c r="E75" s="35" t="s">
        <v>5</v>
      </c>
      <c r="F75" s="17">
        <v>2</v>
      </c>
      <c r="G75" s="36"/>
      <c r="H75" s="95"/>
      <c r="I75" s="36"/>
      <c r="J75" s="14">
        <f t="shared" si="0"/>
        <v>0</v>
      </c>
      <c r="K75" s="14">
        <f t="shared" si="1"/>
        <v>0</v>
      </c>
    </row>
    <row r="76" spans="1:11" ht="25.5">
      <c r="A76" s="29">
        <v>63</v>
      </c>
      <c r="B76" s="30" t="s">
        <v>124</v>
      </c>
      <c r="C76" s="18" t="s">
        <v>255</v>
      </c>
      <c r="D76" s="18" t="s">
        <v>125</v>
      </c>
      <c r="E76" s="35" t="s">
        <v>5</v>
      </c>
      <c r="F76" s="17">
        <v>16</v>
      </c>
      <c r="G76" s="36"/>
      <c r="H76" s="95"/>
      <c r="I76" s="36"/>
      <c r="J76" s="14">
        <f t="shared" si="0"/>
        <v>0</v>
      </c>
      <c r="K76" s="14">
        <f t="shared" si="1"/>
        <v>0</v>
      </c>
    </row>
    <row r="77" spans="1:11" ht="25.5">
      <c r="A77" s="29">
        <v>64</v>
      </c>
      <c r="B77" s="30" t="s">
        <v>126</v>
      </c>
      <c r="C77" s="18" t="s">
        <v>255</v>
      </c>
      <c r="D77" s="18" t="s">
        <v>125</v>
      </c>
      <c r="E77" s="35" t="s">
        <v>5</v>
      </c>
      <c r="F77" s="17">
        <v>5</v>
      </c>
      <c r="G77" s="36"/>
      <c r="H77" s="95"/>
      <c r="I77" s="36"/>
      <c r="J77" s="14">
        <f aca="true" t="shared" si="2" ref="J77:J131">F77*G77</f>
        <v>0</v>
      </c>
      <c r="K77" s="14">
        <f aca="true" t="shared" si="3" ref="K77:K131">F77*(G77+I77)</f>
        <v>0</v>
      </c>
    </row>
    <row r="78" spans="1:11" ht="25.5">
      <c r="A78" s="29">
        <v>65</v>
      </c>
      <c r="B78" s="30" t="s">
        <v>127</v>
      </c>
      <c r="C78" s="18" t="s">
        <v>255</v>
      </c>
      <c r="D78" s="18" t="s">
        <v>125</v>
      </c>
      <c r="E78" s="35" t="s">
        <v>5</v>
      </c>
      <c r="F78" s="17">
        <v>7</v>
      </c>
      <c r="G78" s="36"/>
      <c r="H78" s="95"/>
      <c r="I78" s="36"/>
      <c r="J78" s="14">
        <f t="shared" si="2"/>
        <v>0</v>
      </c>
      <c r="K78" s="14">
        <f t="shared" si="3"/>
        <v>0</v>
      </c>
    </row>
    <row r="79" spans="1:11" ht="25.5">
      <c r="A79" s="29">
        <v>66</v>
      </c>
      <c r="B79" s="30" t="s">
        <v>128</v>
      </c>
      <c r="C79" s="18" t="s">
        <v>255</v>
      </c>
      <c r="D79" s="18" t="s">
        <v>129</v>
      </c>
      <c r="E79" s="35" t="s">
        <v>5</v>
      </c>
      <c r="F79" s="17">
        <v>21</v>
      </c>
      <c r="G79" s="36"/>
      <c r="H79" s="95"/>
      <c r="I79" s="36"/>
      <c r="J79" s="14">
        <f t="shared" si="2"/>
        <v>0</v>
      </c>
      <c r="K79" s="14">
        <f t="shared" si="3"/>
        <v>0</v>
      </c>
    </row>
    <row r="80" spans="1:11" ht="25.5">
      <c r="A80" s="29">
        <v>67</v>
      </c>
      <c r="B80" s="30" t="s">
        <v>130</v>
      </c>
      <c r="C80" s="18" t="s">
        <v>255</v>
      </c>
      <c r="D80" s="18" t="s">
        <v>129</v>
      </c>
      <c r="E80" s="35" t="s">
        <v>5</v>
      </c>
      <c r="F80" s="17">
        <v>9</v>
      </c>
      <c r="G80" s="36"/>
      <c r="H80" s="95"/>
      <c r="I80" s="36"/>
      <c r="J80" s="14">
        <f t="shared" si="2"/>
        <v>0</v>
      </c>
      <c r="K80" s="14">
        <f t="shared" si="3"/>
        <v>0</v>
      </c>
    </row>
    <row r="81" spans="1:11" ht="25.5">
      <c r="A81" s="29">
        <v>68</v>
      </c>
      <c r="B81" s="30" t="s">
        <v>131</v>
      </c>
      <c r="C81" s="18" t="s">
        <v>255</v>
      </c>
      <c r="D81" s="18" t="s">
        <v>132</v>
      </c>
      <c r="E81" s="35" t="s">
        <v>5</v>
      </c>
      <c r="F81" s="17">
        <v>3</v>
      </c>
      <c r="G81" s="36"/>
      <c r="H81" s="95"/>
      <c r="I81" s="36"/>
      <c r="J81" s="14">
        <f t="shared" si="2"/>
        <v>0</v>
      </c>
      <c r="K81" s="14">
        <f t="shared" si="3"/>
        <v>0</v>
      </c>
    </row>
    <row r="82" spans="1:11" ht="38.25">
      <c r="A82" s="29">
        <v>69</v>
      </c>
      <c r="B82" s="30" t="s">
        <v>133</v>
      </c>
      <c r="C82" s="18" t="s">
        <v>256</v>
      </c>
      <c r="D82" s="18" t="s">
        <v>134</v>
      </c>
      <c r="E82" s="35" t="s">
        <v>5</v>
      </c>
      <c r="F82" s="17">
        <v>4</v>
      </c>
      <c r="G82" s="36"/>
      <c r="H82" s="95"/>
      <c r="I82" s="36"/>
      <c r="J82" s="14">
        <f t="shared" si="2"/>
        <v>0</v>
      </c>
      <c r="K82" s="14">
        <f t="shared" si="3"/>
        <v>0</v>
      </c>
    </row>
    <row r="83" spans="1:11" ht="38.25">
      <c r="A83" s="29">
        <v>70</v>
      </c>
      <c r="B83" s="30" t="s">
        <v>135</v>
      </c>
      <c r="C83" s="18" t="s">
        <v>256</v>
      </c>
      <c r="D83" s="18" t="s">
        <v>136</v>
      </c>
      <c r="E83" s="35" t="s">
        <v>5</v>
      </c>
      <c r="F83" s="17">
        <v>3</v>
      </c>
      <c r="G83" s="36"/>
      <c r="H83" s="95"/>
      <c r="I83" s="36"/>
      <c r="J83" s="14">
        <f t="shared" si="2"/>
        <v>0</v>
      </c>
      <c r="K83" s="14">
        <f t="shared" si="3"/>
        <v>0</v>
      </c>
    </row>
    <row r="84" spans="1:11" ht="25.5">
      <c r="A84" s="29">
        <v>71</v>
      </c>
      <c r="B84" s="30" t="s">
        <v>137</v>
      </c>
      <c r="C84" s="18" t="s">
        <v>257</v>
      </c>
      <c r="D84" s="18" t="s">
        <v>138</v>
      </c>
      <c r="E84" s="35" t="s">
        <v>5</v>
      </c>
      <c r="F84" s="17">
        <v>6</v>
      </c>
      <c r="G84" s="36"/>
      <c r="H84" s="95"/>
      <c r="I84" s="36"/>
      <c r="J84" s="14">
        <f t="shared" si="2"/>
        <v>0</v>
      </c>
      <c r="K84" s="14">
        <f t="shared" si="3"/>
        <v>0</v>
      </c>
    </row>
    <row r="85" spans="1:11" ht="25.5">
      <c r="A85" s="29">
        <v>72</v>
      </c>
      <c r="B85" s="30" t="s">
        <v>139</v>
      </c>
      <c r="C85" s="18" t="s">
        <v>258</v>
      </c>
      <c r="D85" s="18" t="s">
        <v>140</v>
      </c>
      <c r="E85" s="35" t="s">
        <v>5</v>
      </c>
      <c r="F85" s="17">
        <v>1</v>
      </c>
      <c r="G85" s="36"/>
      <c r="H85" s="95"/>
      <c r="I85" s="36"/>
      <c r="J85" s="14">
        <f t="shared" si="2"/>
        <v>0</v>
      </c>
      <c r="K85" s="14">
        <f t="shared" si="3"/>
        <v>0</v>
      </c>
    </row>
    <row r="86" spans="1:11" ht="25.5">
      <c r="A86" s="29">
        <v>77</v>
      </c>
      <c r="B86" s="30" t="s">
        <v>141</v>
      </c>
      <c r="C86" s="18" t="s">
        <v>259</v>
      </c>
      <c r="D86" s="18" t="s">
        <v>142</v>
      </c>
      <c r="E86" s="35" t="s">
        <v>5</v>
      </c>
      <c r="F86" s="17">
        <v>4</v>
      </c>
      <c r="G86" s="36"/>
      <c r="H86" s="95"/>
      <c r="I86" s="36"/>
      <c r="J86" s="14">
        <f t="shared" si="2"/>
        <v>0</v>
      </c>
      <c r="K86" s="14">
        <f t="shared" si="3"/>
        <v>0</v>
      </c>
    </row>
    <row r="87" spans="1:11" ht="25.5">
      <c r="A87" s="29">
        <v>78</v>
      </c>
      <c r="B87" s="30" t="s">
        <v>143</v>
      </c>
      <c r="C87" s="18" t="s">
        <v>260</v>
      </c>
      <c r="D87" s="18" t="s">
        <v>144</v>
      </c>
      <c r="E87" s="35" t="s">
        <v>5</v>
      </c>
      <c r="F87" s="20">
        <v>4</v>
      </c>
      <c r="G87" s="21"/>
      <c r="H87" s="95"/>
      <c r="I87" s="21"/>
      <c r="J87" s="14">
        <f t="shared" si="2"/>
        <v>0</v>
      </c>
      <c r="K87" s="14">
        <f t="shared" si="3"/>
        <v>0</v>
      </c>
    </row>
    <row r="88" spans="1:11" s="65" customFormat="1" ht="15">
      <c r="A88" s="94"/>
      <c r="B88" s="97"/>
      <c r="C88" s="98"/>
      <c r="D88" s="99"/>
      <c r="E88" s="100"/>
      <c r="F88" s="101"/>
      <c r="G88" s="102" t="s">
        <v>321</v>
      </c>
      <c r="H88" s="102"/>
      <c r="I88" s="103"/>
      <c r="J88" s="106">
        <f>SUM(J65:J87)</f>
        <v>0</v>
      </c>
      <c r="K88" s="107">
        <f>SUM(K65:K87)</f>
        <v>0</v>
      </c>
    </row>
    <row r="89" spans="1:11" ht="12.75">
      <c r="A89" s="22"/>
      <c r="B89" s="23"/>
      <c r="C89" s="51"/>
      <c r="D89" s="51"/>
      <c r="E89" s="24"/>
      <c r="F89" s="25"/>
      <c r="G89" s="26"/>
      <c r="H89" s="26"/>
      <c r="I89" s="26"/>
      <c r="J89" s="27"/>
      <c r="K89" s="28"/>
    </row>
    <row r="90" spans="1:11" s="65" customFormat="1" ht="15">
      <c r="A90" s="78" t="s">
        <v>4</v>
      </c>
      <c r="B90" s="79" t="s">
        <v>145</v>
      </c>
      <c r="C90" s="80" t="s">
        <v>146</v>
      </c>
      <c r="D90" s="81"/>
      <c r="E90" s="60"/>
      <c r="F90" s="61"/>
      <c r="G90" s="82"/>
      <c r="H90" s="82"/>
      <c r="I90" s="82"/>
      <c r="J90" s="82"/>
      <c r="K90" s="83"/>
    </row>
    <row r="91" spans="1:11" ht="38.25">
      <c r="A91" s="29">
        <v>79</v>
      </c>
      <c r="B91" s="30" t="s">
        <v>147</v>
      </c>
      <c r="C91" s="31" t="s">
        <v>261</v>
      </c>
      <c r="D91" s="31" t="s">
        <v>148</v>
      </c>
      <c r="E91" s="34" t="s">
        <v>5</v>
      </c>
      <c r="F91" s="13">
        <v>1</v>
      </c>
      <c r="G91" s="36"/>
      <c r="H91" s="95"/>
      <c r="I91" s="36"/>
      <c r="J91" s="14">
        <f t="shared" si="2"/>
        <v>0</v>
      </c>
      <c r="K91" s="14">
        <f t="shared" si="3"/>
        <v>0</v>
      </c>
    </row>
    <row r="92" spans="1:11" ht="38.25">
      <c r="A92" s="29">
        <v>80</v>
      </c>
      <c r="B92" s="30" t="s">
        <v>149</v>
      </c>
      <c r="C92" s="18" t="s">
        <v>261</v>
      </c>
      <c r="D92" s="18" t="s">
        <v>150</v>
      </c>
      <c r="E92" s="35" t="s">
        <v>5</v>
      </c>
      <c r="F92" s="17">
        <v>1</v>
      </c>
      <c r="G92" s="36"/>
      <c r="H92" s="95"/>
      <c r="I92" s="36"/>
      <c r="J92" s="14">
        <f t="shared" si="2"/>
        <v>0</v>
      </c>
      <c r="K92" s="14">
        <f t="shared" si="3"/>
        <v>0</v>
      </c>
    </row>
    <row r="93" spans="1:11" ht="38.25">
      <c r="A93" s="29">
        <v>81</v>
      </c>
      <c r="B93" s="30" t="s">
        <v>151</v>
      </c>
      <c r="C93" s="18" t="s">
        <v>262</v>
      </c>
      <c r="D93" s="18" t="s">
        <v>152</v>
      </c>
      <c r="E93" s="35" t="s">
        <v>5</v>
      </c>
      <c r="F93" s="20">
        <v>2</v>
      </c>
      <c r="G93" s="21"/>
      <c r="H93" s="95"/>
      <c r="I93" s="21"/>
      <c r="J93" s="14">
        <f t="shared" si="2"/>
        <v>0</v>
      </c>
      <c r="K93" s="14">
        <f t="shared" si="3"/>
        <v>0</v>
      </c>
    </row>
    <row r="94" spans="1:11" s="65" customFormat="1" ht="15">
      <c r="A94" s="94"/>
      <c r="B94" s="97"/>
      <c r="C94" s="98"/>
      <c r="D94" s="99"/>
      <c r="E94" s="100"/>
      <c r="F94" s="101"/>
      <c r="G94" s="102" t="s">
        <v>321</v>
      </c>
      <c r="H94" s="102"/>
      <c r="I94" s="103"/>
      <c r="J94" s="106">
        <f>SUM(J91:J93)</f>
        <v>0</v>
      </c>
      <c r="K94" s="107">
        <f>SUM(K91:K93)</f>
        <v>0</v>
      </c>
    </row>
    <row r="95" spans="1:11" ht="12.75">
      <c r="A95" s="22"/>
      <c r="B95" s="23"/>
      <c r="C95" s="51"/>
      <c r="D95" s="51"/>
      <c r="E95" s="24"/>
      <c r="F95" s="25"/>
      <c r="G95" s="26"/>
      <c r="H95" s="26"/>
      <c r="I95" s="26"/>
      <c r="J95" s="27"/>
      <c r="K95" s="28"/>
    </row>
    <row r="96" spans="1:11" s="65" customFormat="1" ht="15">
      <c r="A96" s="78" t="s">
        <v>4</v>
      </c>
      <c r="B96" s="79" t="s">
        <v>153</v>
      </c>
      <c r="C96" s="80" t="s">
        <v>154</v>
      </c>
      <c r="D96" s="81"/>
      <c r="E96" s="60"/>
      <c r="F96" s="61"/>
      <c r="G96" s="82"/>
      <c r="H96" s="82"/>
      <c r="I96" s="82"/>
      <c r="J96" s="82"/>
      <c r="K96" s="83"/>
    </row>
    <row r="97" spans="1:11" ht="25.5">
      <c r="A97" s="29">
        <v>82</v>
      </c>
      <c r="B97" s="30" t="s">
        <v>155</v>
      </c>
      <c r="C97" s="31" t="s">
        <v>263</v>
      </c>
      <c r="D97" s="31" t="s">
        <v>156</v>
      </c>
      <c r="E97" s="34" t="s">
        <v>5</v>
      </c>
      <c r="F97" s="13">
        <v>7</v>
      </c>
      <c r="G97" s="36"/>
      <c r="H97" s="95"/>
      <c r="I97" s="36"/>
      <c r="J97" s="14">
        <f t="shared" si="2"/>
        <v>0</v>
      </c>
      <c r="K97" s="14">
        <f t="shared" si="3"/>
        <v>0</v>
      </c>
    </row>
    <row r="98" spans="1:11" ht="25.5">
      <c r="A98" s="29">
        <v>83</v>
      </c>
      <c r="B98" s="30" t="s">
        <v>157</v>
      </c>
      <c r="C98" s="18" t="s">
        <v>264</v>
      </c>
      <c r="D98" s="18" t="s">
        <v>158</v>
      </c>
      <c r="E98" s="35" t="s">
        <v>5</v>
      </c>
      <c r="F98" s="17">
        <v>26</v>
      </c>
      <c r="G98" s="36"/>
      <c r="H98" s="95"/>
      <c r="I98" s="36"/>
      <c r="J98" s="14">
        <f t="shared" si="2"/>
        <v>0</v>
      </c>
      <c r="K98" s="14">
        <f t="shared" si="3"/>
        <v>0</v>
      </c>
    </row>
    <row r="99" spans="1:11" ht="25.5">
      <c r="A99" s="29">
        <v>84</v>
      </c>
      <c r="B99" s="30" t="s">
        <v>159</v>
      </c>
      <c r="C99" s="18" t="s">
        <v>264</v>
      </c>
      <c r="D99" s="18" t="s">
        <v>160</v>
      </c>
      <c r="E99" s="35" t="s">
        <v>5</v>
      </c>
      <c r="F99" s="20">
        <v>9</v>
      </c>
      <c r="G99" s="21"/>
      <c r="H99" s="95"/>
      <c r="I99" s="21"/>
      <c r="J99" s="14">
        <f t="shared" si="2"/>
        <v>0</v>
      </c>
      <c r="K99" s="14">
        <f t="shared" si="3"/>
        <v>0</v>
      </c>
    </row>
    <row r="100" spans="1:11" s="65" customFormat="1" ht="15">
      <c r="A100" s="94"/>
      <c r="B100" s="97"/>
      <c r="C100" s="98"/>
      <c r="D100" s="99"/>
      <c r="E100" s="100"/>
      <c r="F100" s="101"/>
      <c r="G100" s="102" t="s">
        <v>321</v>
      </c>
      <c r="H100" s="102"/>
      <c r="I100" s="103"/>
      <c r="J100" s="106">
        <f>SUM(J97:J99)</f>
        <v>0</v>
      </c>
      <c r="K100" s="107">
        <f>SUM(K97:K99)</f>
        <v>0</v>
      </c>
    </row>
    <row r="101" spans="1:11" ht="12.75">
      <c r="A101" s="22"/>
      <c r="B101" s="23"/>
      <c r="C101" s="51"/>
      <c r="D101" s="51"/>
      <c r="E101" s="24"/>
      <c r="F101" s="25"/>
      <c r="G101" s="26"/>
      <c r="H101" s="26"/>
      <c r="I101" s="26"/>
      <c r="J101" s="27"/>
      <c r="K101" s="28"/>
    </row>
    <row r="102" spans="1:11" s="65" customFormat="1" ht="15">
      <c r="A102" s="78" t="s">
        <v>4</v>
      </c>
      <c r="B102" s="79" t="s">
        <v>161</v>
      </c>
      <c r="C102" s="80" t="s">
        <v>162</v>
      </c>
      <c r="D102" s="81"/>
      <c r="E102" s="60"/>
      <c r="F102" s="61"/>
      <c r="G102" s="82"/>
      <c r="H102" s="82"/>
      <c r="I102" s="82"/>
      <c r="J102" s="82"/>
      <c r="K102" s="83"/>
    </row>
    <row r="103" spans="1:11" ht="12.75">
      <c r="A103" s="29">
        <v>85</v>
      </c>
      <c r="B103" s="30" t="s">
        <v>163</v>
      </c>
      <c r="C103" s="31" t="s">
        <v>265</v>
      </c>
      <c r="D103" s="31" t="s">
        <v>164</v>
      </c>
      <c r="E103" s="34" t="s">
        <v>5</v>
      </c>
      <c r="F103" s="13">
        <v>6</v>
      </c>
      <c r="G103" s="36"/>
      <c r="H103" s="95"/>
      <c r="I103" s="36"/>
      <c r="J103" s="14">
        <f t="shared" si="2"/>
        <v>0</v>
      </c>
      <c r="K103" s="14">
        <f t="shared" si="3"/>
        <v>0</v>
      </c>
    </row>
    <row r="104" spans="1:11" ht="12.75">
      <c r="A104" s="29">
        <v>86</v>
      </c>
      <c r="B104" s="30" t="s">
        <v>165</v>
      </c>
      <c r="C104" s="18" t="s">
        <v>265</v>
      </c>
      <c r="D104" s="18" t="s">
        <v>166</v>
      </c>
      <c r="E104" s="35" t="s">
        <v>5</v>
      </c>
      <c r="F104" s="17">
        <v>6</v>
      </c>
      <c r="G104" s="36"/>
      <c r="H104" s="95"/>
      <c r="I104" s="36"/>
      <c r="J104" s="14">
        <f t="shared" si="2"/>
        <v>0</v>
      </c>
      <c r="K104" s="14">
        <f t="shared" si="3"/>
        <v>0</v>
      </c>
    </row>
    <row r="105" spans="1:11" ht="12.75">
      <c r="A105" s="29">
        <v>87</v>
      </c>
      <c r="B105" s="30" t="s">
        <v>167</v>
      </c>
      <c r="C105" s="18" t="s">
        <v>265</v>
      </c>
      <c r="D105" s="18" t="s">
        <v>168</v>
      </c>
      <c r="E105" s="35" t="s">
        <v>5</v>
      </c>
      <c r="F105" s="20">
        <v>1</v>
      </c>
      <c r="G105" s="21"/>
      <c r="H105" s="95"/>
      <c r="I105" s="21"/>
      <c r="J105" s="14">
        <f t="shared" si="2"/>
        <v>0</v>
      </c>
      <c r="K105" s="14">
        <f t="shared" si="3"/>
        <v>0</v>
      </c>
    </row>
    <row r="106" spans="1:11" s="65" customFormat="1" ht="15">
      <c r="A106" s="94"/>
      <c r="B106" s="97"/>
      <c r="C106" s="98"/>
      <c r="D106" s="99"/>
      <c r="E106" s="100"/>
      <c r="F106" s="101"/>
      <c r="G106" s="102" t="s">
        <v>321</v>
      </c>
      <c r="H106" s="102"/>
      <c r="I106" s="103"/>
      <c r="J106" s="104">
        <f>SUM(J103:J105)</f>
        <v>0</v>
      </c>
      <c r="K106" s="105">
        <f>SUM(K103:K105)</f>
        <v>0</v>
      </c>
    </row>
    <row r="107" spans="1:11" ht="12.75">
      <c r="A107" s="22"/>
      <c r="B107" s="23"/>
      <c r="C107" s="51"/>
      <c r="D107" s="51"/>
      <c r="E107" s="24"/>
      <c r="F107" s="25"/>
      <c r="G107" s="26"/>
      <c r="H107" s="26"/>
      <c r="I107" s="26"/>
      <c r="J107" s="27"/>
      <c r="K107" s="28"/>
    </row>
    <row r="108" spans="1:11" s="65" customFormat="1" ht="15">
      <c r="A108" s="78" t="s">
        <v>4</v>
      </c>
      <c r="B108" s="79" t="s">
        <v>169</v>
      </c>
      <c r="C108" s="80" t="s">
        <v>170</v>
      </c>
      <c r="D108" s="81"/>
      <c r="E108" s="60"/>
      <c r="F108" s="61"/>
      <c r="G108" s="84"/>
      <c r="H108" s="84"/>
      <c r="I108" s="84"/>
      <c r="J108" s="84"/>
      <c r="K108" s="84"/>
    </row>
    <row r="109" spans="1:11" ht="25.5">
      <c r="A109" s="29">
        <v>91</v>
      </c>
      <c r="B109" s="30" t="s">
        <v>171</v>
      </c>
      <c r="C109" s="31" t="s">
        <v>266</v>
      </c>
      <c r="D109" s="31" t="s">
        <v>172</v>
      </c>
      <c r="E109" s="34" t="s">
        <v>5</v>
      </c>
      <c r="F109" s="33">
        <v>1</v>
      </c>
      <c r="G109" s="21"/>
      <c r="H109" s="96"/>
      <c r="I109" s="21"/>
      <c r="J109" s="14">
        <f t="shared" si="2"/>
        <v>0</v>
      </c>
      <c r="K109" s="14">
        <f t="shared" si="3"/>
        <v>0</v>
      </c>
    </row>
    <row r="110" spans="1:11" s="65" customFormat="1" ht="15">
      <c r="A110" s="94"/>
      <c r="B110" s="97"/>
      <c r="C110" s="98"/>
      <c r="D110" s="99"/>
      <c r="E110" s="100"/>
      <c r="F110" s="101"/>
      <c r="G110" s="102" t="s">
        <v>321</v>
      </c>
      <c r="H110" s="102"/>
      <c r="I110" s="103"/>
      <c r="J110" s="106">
        <f>SUM(J109)</f>
        <v>0</v>
      </c>
      <c r="K110" s="107">
        <f>SUM(K109)</f>
        <v>0</v>
      </c>
    </row>
    <row r="111" spans="1:11" ht="12.75">
      <c r="A111" s="22"/>
      <c r="B111" s="23"/>
      <c r="C111" s="51"/>
      <c r="D111" s="51"/>
      <c r="E111" s="24"/>
      <c r="F111" s="25"/>
      <c r="G111" s="26"/>
      <c r="H111" s="26"/>
      <c r="I111" s="26"/>
      <c r="J111" s="27"/>
      <c r="K111" s="28"/>
    </row>
    <row r="112" spans="1:11" s="65" customFormat="1" ht="15">
      <c r="A112" s="78" t="s">
        <v>4</v>
      </c>
      <c r="B112" s="79" t="s">
        <v>173</v>
      </c>
      <c r="C112" s="80" t="s">
        <v>174</v>
      </c>
      <c r="D112" s="81"/>
      <c r="E112" s="60"/>
      <c r="F112" s="61"/>
      <c r="G112" s="82"/>
      <c r="H112" s="82"/>
      <c r="I112" s="82"/>
      <c r="J112" s="82"/>
      <c r="K112" s="83"/>
    </row>
    <row r="113" spans="1:11" ht="25.5">
      <c r="A113" s="29">
        <v>95</v>
      </c>
      <c r="B113" s="30" t="s">
        <v>175</v>
      </c>
      <c r="C113" s="31" t="s">
        <v>267</v>
      </c>
      <c r="D113" s="31" t="s">
        <v>176</v>
      </c>
      <c r="E113" s="34" t="s">
        <v>5</v>
      </c>
      <c r="F113" s="13">
        <v>4</v>
      </c>
      <c r="G113" s="36"/>
      <c r="H113" s="95"/>
      <c r="I113" s="36"/>
      <c r="J113" s="14">
        <f t="shared" si="2"/>
        <v>0</v>
      </c>
      <c r="K113" s="14">
        <f t="shared" si="3"/>
        <v>0</v>
      </c>
    </row>
    <row r="114" spans="1:11" ht="25.5">
      <c r="A114" s="29">
        <v>96</v>
      </c>
      <c r="B114" s="30" t="s">
        <v>177</v>
      </c>
      <c r="C114" s="18" t="s">
        <v>268</v>
      </c>
      <c r="D114" s="18" t="s">
        <v>178</v>
      </c>
      <c r="E114" s="35" t="s">
        <v>5</v>
      </c>
      <c r="F114" s="17">
        <v>1</v>
      </c>
      <c r="G114" s="36"/>
      <c r="H114" s="95"/>
      <c r="I114" s="36"/>
      <c r="J114" s="14">
        <f t="shared" si="2"/>
        <v>0</v>
      </c>
      <c r="K114" s="14">
        <f t="shared" si="3"/>
        <v>0</v>
      </c>
    </row>
    <row r="115" spans="1:11" ht="25.5">
      <c r="A115" s="29">
        <v>97</v>
      </c>
      <c r="B115" s="30" t="s">
        <v>179</v>
      </c>
      <c r="C115" s="18" t="s">
        <v>267</v>
      </c>
      <c r="D115" s="18" t="s">
        <v>180</v>
      </c>
      <c r="E115" s="35" t="s">
        <v>5</v>
      </c>
      <c r="F115" s="17">
        <v>5</v>
      </c>
      <c r="G115" s="36"/>
      <c r="H115" s="95"/>
      <c r="I115" s="36"/>
      <c r="J115" s="14">
        <f t="shared" si="2"/>
        <v>0</v>
      </c>
      <c r="K115" s="14">
        <f t="shared" si="3"/>
        <v>0</v>
      </c>
    </row>
    <row r="116" spans="1:11" ht="25.5">
      <c r="A116" s="29">
        <v>98</v>
      </c>
      <c r="B116" s="30" t="s">
        <v>181</v>
      </c>
      <c r="C116" s="18" t="s">
        <v>267</v>
      </c>
      <c r="D116" s="18" t="s">
        <v>182</v>
      </c>
      <c r="E116" s="35" t="s">
        <v>5</v>
      </c>
      <c r="F116" s="17">
        <v>1</v>
      </c>
      <c r="G116" s="36"/>
      <c r="H116" s="95"/>
      <c r="I116" s="36"/>
      <c r="J116" s="14">
        <f t="shared" si="2"/>
        <v>0</v>
      </c>
      <c r="K116" s="14">
        <f t="shared" si="3"/>
        <v>0</v>
      </c>
    </row>
    <row r="117" spans="1:11" ht="25.5">
      <c r="A117" s="29">
        <v>99</v>
      </c>
      <c r="B117" s="30" t="s">
        <v>183</v>
      </c>
      <c r="C117" s="18" t="s">
        <v>267</v>
      </c>
      <c r="D117" s="18" t="s">
        <v>184</v>
      </c>
      <c r="E117" s="35" t="s">
        <v>5</v>
      </c>
      <c r="F117" s="17">
        <v>2</v>
      </c>
      <c r="G117" s="36"/>
      <c r="H117" s="95"/>
      <c r="I117" s="36"/>
      <c r="J117" s="14">
        <f t="shared" si="2"/>
        <v>0</v>
      </c>
      <c r="K117" s="14">
        <f t="shared" si="3"/>
        <v>0</v>
      </c>
    </row>
    <row r="118" spans="1:11" ht="25.5">
      <c r="A118" s="29">
        <v>100</v>
      </c>
      <c r="B118" s="30" t="s">
        <v>185</v>
      </c>
      <c r="C118" s="18" t="s">
        <v>267</v>
      </c>
      <c r="D118" s="18" t="s">
        <v>186</v>
      </c>
      <c r="E118" s="35" t="s">
        <v>5</v>
      </c>
      <c r="F118" s="17">
        <v>8</v>
      </c>
      <c r="G118" s="36"/>
      <c r="H118" s="95"/>
      <c r="I118" s="36"/>
      <c r="J118" s="14">
        <f t="shared" si="2"/>
        <v>0</v>
      </c>
      <c r="K118" s="14">
        <f t="shared" si="3"/>
        <v>0</v>
      </c>
    </row>
    <row r="119" spans="1:11" ht="25.5">
      <c r="A119" s="29">
        <v>101</v>
      </c>
      <c r="B119" s="30" t="s">
        <v>187</v>
      </c>
      <c r="C119" s="18" t="s">
        <v>267</v>
      </c>
      <c r="D119" s="18" t="s">
        <v>188</v>
      </c>
      <c r="E119" s="35" t="s">
        <v>5</v>
      </c>
      <c r="F119" s="17">
        <v>12</v>
      </c>
      <c r="G119" s="36"/>
      <c r="H119" s="95"/>
      <c r="I119" s="36"/>
      <c r="J119" s="14">
        <f t="shared" si="2"/>
        <v>0</v>
      </c>
      <c r="K119" s="14">
        <f t="shared" si="3"/>
        <v>0</v>
      </c>
    </row>
    <row r="120" spans="1:11" ht="25.5">
      <c r="A120" s="29">
        <v>102</v>
      </c>
      <c r="B120" s="30" t="s">
        <v>189</v>
      </c>
      <c r="C120" s="18" t="s">
        <v>267</v>
      </c>
      <c r="D120" s="18" t="s">
        <v>190</v>
      </c>
      <c r="E120" s="35" t="s">
        <v>5</v>
      </c>
      <c r="F120" s="17">
        <v>2</v>
      </c>
      <c r="G120" s="36"/>
      <c r="H120" s="95"/>
      <c r="I120" s="36"/>
      <c r="J120" s="14">
        <f t="shared" si="2"/>
        <v>0</v>
      </c>
      <c r="K120" s="14">
        <f t="shared" si="3"/>
        <v>0</v>
      </c>
    </row>
    <row r="121" spans="1:11" ht="25.5">
      <c r="A121" s="29">
        <v>103</v>
      </c>
      <c r="B121" s="30" t="s">
        <v>191</v>
      </c>
      <c r="C121" s="18" t="s">
        <v>267</v>
      </c>
      <c r="D121" s="18" t="s">
        <v>192</v>
      </c>
      <c r="E121" s="35" t="s">
        <v>5</v>
      </c>
      <c r="F121" s="17">
        <v>40</v>
      </c>
      <c r="G121" s="36"/>
      <c r="H121" s="95"/>
      <c r="I121" s="36"/>
      <c r="J121" s="14">
        <f t="shared" si="2"/>
        <v>0</v>
      </c>
      <c r="K121" s="14">
        <f t="shared" si="3"/>
        <v>0</v>
      </c>
    </row>
    <row r="122" spans="1:11" ht="25.5">
      <c r="A122" s="29">
        <v>104</v>
      </c>
      <c r="B122" s="30" t="s">
        <v>193</v>
      </c>
      <c r="C122" s="18" t="s">
        <v>267</v>
      </c>
      <c r="D122" s="18" t="s">
        <v>194</v>
      </c>
      <c r="E122" s="35" t="s">
        <v>5</v>
      </c>
      <c r="F122" s="17">
        <v>1</v>
      </c>
      <c r="G122" s="36"/>
      <c r="H122" s="95"/>
      <c r="I122" s="36"/>
      <c r="J122" s="14">
        <f t="shared" si="2"/>
        <v>0</v>
      </c>
      <c r="K122" s="14">
        <f t="shared" si="3"/>
        <v>0</v>
      </c>
    </row>
    <row r="123" spans="1:11" ht="25.5">
      <c r="A123" s="29">
        <v>105</v>
      </c>
      <c r="B123" s="30" t="s">
        <v>195</v>
      </c>
      <c r="C123" s="18" t="s">
        <v>267</v>
      </c>
      <c r="D123" s="18" t="s">
        <v>196</v>
      </c>
      <c r="E123" s="35" t="s">
        <v>5</v>
      </c>
      <c r="F123" s="17">
        <v>2</v>
      </c>
      <c r="G123" s="36"/>
      <c r="H123" s="95"/>
      <c r="I123" s="36"/>
      <c r="J123" s="14">
        <f t="shared" si="2"/>
        <v>0</v>
      </c>
      <c r="K123" s="14">
        <f t="shared" si="3"/>
        <v>0</v>
      </c>
    </row>
    <row r="124" spans="1:11" ht="25.5">
      <c r="A124" s="29">
        <v>106</v>
      </c>
      <c r="B124" s="30" t="s">
        <v>197</v>
      </c>
      <c r="C124" s="18" t="s">
        <v>267</v>
      </c>
      <c r="D124" s="18" t="s">
        <v>198</v>
      </c>
      <c r="E124" s="35" t="s">
        <v>5</v>
      </c>
      <c r="F124" s="17">
        <v>2</v>
      </c>
      <c r="G124" s="36"/>
      <c r="H124" s="95"/>
      <c r="I124" s="36"/>
      <c r="J124" s="14">
        <f t="shared" si="2"/>
        <v>0</v>
      </c>
      <c r="K124" s="14">
        <f t="shared" si="3"/>
        <v>0</v>
      </c>
    </row>
    <row r="125" spans="1:11" ht="25.5">
      <c r="A125" s="29">
        <v>107</v>
      </c>
      <c r="B125" s="30" t="s">
        <v>199</v>
      </c>
      <c r="C125" s="18" t="s">
        <v>267</v>
      </c>
      <c r="D125" s="18" t="s">
        <v>200</v>
      </c>
      <c r="E125" s="35" t="s">
        <v>5</v>
      </c>
      <c r="F125" s="17">
        <v>1</v>
      </c>
      <c r="G125" s="36"/>
      <c r="H125" s="95"/>
      <c r="I125" s="36"/>
      <c r="J125" s="14">
        <f t="shared" si="2"/>
        <v>0</v>
      </c>
      <c r="K125" s="14">
        <f t="shared" si="3"/>
        <v>0</v>
      </c>
    </row>
    <row r="126" spans="1:11" ht="25.5">
      <c r="A126" s="29">
        <v>108</v>
      </c>
      <c r="B126" s="30" t="s">
        <v>201</v>
      </c>
      <c r="C126" s="18" t="s">
        <v>267</v>
      </c>
      <c r="D126" s="18" t="s">
        <v>202</v>
      </c>
      <c r="E126" s="35" t="s">
        <v>5</v>
      </c>
      <c r="F126" s="17">
        <v>1</v>
      </c>
      <c r="G126" s="36"/>
      <c r="H126" s="95"/>
      <c r="I126" s="36"/>
      <c r="J126" s="14">
        <f t="shared" si="2"/>
        <v>0</v>
      </c>
      <c r="K126" s="14">
        <f t="shared" si="3"/>
        <v>0</v>
      </c>
    </row>
    <row r="127" spans="1:11" ht="25.5">
      <c r="A127" s="29">
        <v>109</v>
      </c>
      <c r="B127" s="30" t="s">
        <v>203</v>
      </c>
      <c r="C127" s="18" t="s">
        <v>267</v>
      </c>
      <c r="D127" s="18" t="s">
        <v>204</v>
      </c>
      <c r="E127" s="35" t="s">
        <v>5</v>
      </c>
      <c r="F127" s="17">
        <v>8</v>
      </c>
      <c r="G127" s="36"/>
      <c r="H127" s="95"/>
      <c r="I127" s="36"/>
      <c r="J127" s="14">
        <f t="shared" si="2"/>
        <v>0</v>
      </c>
      <c r="K127" s="14">
        <f t="shared" si="3"/>
        <v>0</v>
      </c>
    </row>
    <row r="128" spans="1:11" ht="25.5">
      <c r="A128" s="29">
        <v>110</v>
      </c>
      <c r="B128" s="30" t="s">
        <v>205</v>
      </c>
      <c r="C128" s="18" t="s">
        <v>267</v>
      </c>
      <c r="D128" s="18" t="s">
        <v>180</v>
      </c>
      <c r="E128" s="35" t="s">
        <v>5</v>
      </c>
      <c r="F128" s="17">
        <v>8</v>
      </c>
      <c r="G128" s="36"/>
      <c r="H128" s="95"/>
      <c r="I128" s="36"/>
      <c r="J128" s="14">
        <f t="shared" si="2"/>
        <v>0</v>
      </c>
      <c r="K128" s="14">
        <f t="shared" si="3"/>
        <v>0</v>
      </c>
    </row>
    <row r="129" spans="1:11" ht="25.5">
      <c r="A129" s="29">
        <v>111</v>
      </c>
      <c r="B129" s="30" t="s">
        <v>206</v>
      </c>
      <c r="C129" s="18" t="s">
        <v>267</v>
      </c>
      <c r="D129" s="18" t="s">
        <v>207</v>
      </c>
      <c r="E129" s="35" t="s">
        <v>5</v>
      </c>
      <c r="F129" s="17">
        <v>1</v>
      </c>
      <c r="G129" s="36"/>
      <c r="H129" s="95"/>
      <c r="I129" s="36"/>
      <c r="J129" s="14">
        <f t="shared" si="2"/>
        <v>0</v>
      </c>
      <c r="K129" s="14">
        <f t="shared" si="3"/>
        <v>0</v>
      </c>
    </row>
    <row r="130" spans="1:11" ht="12.75">
      <c r="A130" s="29">
        <v>112</v>
      </c>
      <c r="B130" s="30" t="s">
        <v>208</v>
      </c>
      <c r="C130" s="18" t="s">
        <v>209</v>
      </c>
      <c r="D130" s="18" t="s">
        <v>209</v>
      </c>
      <c r="E130" s="35" t="s">
        <v>5</v>
      </c>
      <c r="F130" s="17">
        <v>55</v>
      </c>
      <c r="G130" s="36"/>
      <c r="H130" s="95"/>
      <c r="I130" s="36"/>
      <c r="J130" s="14">
        <f t="shared" si="2"/>
        <v>0</v>
      </c>
      <c r="K130" s="14">
        <f t="shared" si="3"/>
        <v>0</v>
      </c>
    </row>
    <row r="131" spans="1:11" ht="38.25">
      <c r="A131" s="29">
        <v>113</v>
      </c>
      <c r="B131" s="30" t="s">
        <v>212</v>
      </c>
      <c r="C131" s="18" t="s">
        <v>269</v>
      </c>
      <c r="D131" s="18" t="s">
        <v>213</v>
      </c>
      <c r="E131" s="35" t="s">
        <v>5</v>
      </c>
      <c r="F131" s="20">
        <v>19</v>
      </c>
      <c r="G131" s="21"/>
      <c r="H131" s="95"/>
      <c r="I131" s="21"/>
      <c r="J131" s="14">
        <f t="shared" si="2"/>
        <v>0</v>
      </c>
      <c r="K131" s="14">
        <f t="shared" si="3"/>
        <v>0</v>
      </c>
    </row>
    <row r="132" spans="1:11" s="65" customFormat="1" ht="15">
      <c r="A132" s="94"/>
      <c r="B132" s="97"/>
      <c r="C132" s="98"/>
      <c r="D132" s="99"/>
      <c r="E132" s="100"/>
      <c r="F132" s="101"/>
      <c r="G132" s="102" t="s">
        <v>321</v>
      </c>
      <c r="H132" s="102"/>
      <c r="I132" s="103"/>
      <c r="J132" s="104">
        <f>SUM(J113:J131)</f>
        <v>0</v>
      </c>
      <c r="K132" s="105">
        <f>SUM(K113:K131)</f>
        <v>0</v>
      </c>
    </row>
    <row r="133" spans="1:11" ht="12.75">
      <c r="A133" s="22"/>
      <c r="B133" s="23"/>
      <c r="C133" s="52"/>
      <c r="D133" s="52"/>
      <c r="E133" s="37"/>
      <c r="F133" s="38"/>
      <c r="G133" s="39"/>
      <c r="H133" s="39"/>
      <c r="I133" s="39"/>
      <c r="J133" s="40"/>
      <c r="K133" s="41"/>
    </row>
    <row r="134" spans="1:11" ht="25.5">
      <c r="A134" s="9">
        <v>114</v>
      </c>
      <c r="B134" s="42" t="s">
        <v>210</v>
      </c>
      <c r="C134" s="43" t="s">
        <v>211</v>
      </c>
      <c r="D134" s="50"/>
      <c r="E134" s="44"/>
      <c r="F134" s="45"/>
      <c r="G134" s="46"/>
      <c r="H134" s="46"/>
      <c r="I134" s="46"/>
      <c r="J134" s="46"/>
      <c r="K134" s="47"/>
    </row>
    <row r="136" spans="6:11" ht="25.5" customHeight="1">
      <c r="F136" s="53" t="s">
        <v>323</v>
      </c>
      <c r="G136" s="53"/>
      <c r="H136" s="54"/>
      <c r="I136" s="55"/>
      <c r="J136" s="144">
        <f>SUMIF(G8:G132,"Celkem",J8:J132)</f>
        <v>0</v>
      </c>
      <c r="K136" s="144">
        <f>SUMIF(G8:G132,"Celkem",K8:K132)</f>
        <v>0</v>
      </c>
    </row>
  </sheetData>
  <sheetProtection/>
  <mergeCells count="1"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="75" zoomScaleNormal="75" workbookViewId="0" topLeftCell="A7">
      <selection activeCell="H41" sqref="H41"/>
    </sheetView>
  </sheetViews>
  <sheetFormatPr defaultColWidth="9.140625" defaultRowHeight="12.75"/>
  <cols>
    <col min="2" max="2" width="19.7109375" style="0" customWidth="1"/>
    <col min="3" max="3" width="26.00390625" style="0" customWidth="1"/>
    <col min="4" max="4" width="33.57421875" style="0" customWidth="1"/>
    <col min="6" max="6" width="15.7109375" style="0" customWidth="1"/>
    <col min="7" max="7" width="19.00390625" style="0" customWidth="1"/>
    <col min="8" max="8" width="10.7109375" style="0" customWidth="1"/>
    <col min="9" max="9" width="16.00390625" style="0" customWidth="1"/>
    <col min="10" max="10" width="24.140625" style="0" customWidth="1"/>
    <col min="11" max="11" width="22.28125" style="0" customWidth="1"/>
  </cols>
  <sheetData>
    <row r="2" spans="1:11" ht="35.25" customHeight="1">
      <c r="A2" s="148" t="s">
        <v>304</v>
      </c>
      <c r="B2" s="149"/>
      <c r="C2" s="149"/>
      <c r="D2" s="149"/>
      <c r="E2" s="149"/>
      <c r="F2" s="149"/>
      <c r="G2" s="149"/>
      <c r="H2" s="149"/>
      <c r="I2" s="48"/>
      <c r="J2" s="48"/>
      <c r="K2" s="49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90">
      <c r="A4" s="88" t="s">
        <v>0</v>
      </c>
      <c r="B4" s="68" t="s">
        <v>270</v>
      </c>
      <c r="C4" s="68" t="s">
        <v>1</v>
      </c>
      <c r="D4" s="68" t="s">
        <v>218</v>
      </c>
      <c r="E4" s="68" t="s">
        <v>2</v>
      </c>
      <c r="F4" s="69" t="s">
        <v>3</v>
      </c>
      <c r="G4" s="68" t="s">
        <v>215</v>
      </c>
      <c r="H4" s="68" t="s">
        <v>216</v>
      </c>
      <c r="I4" s="68" t="s">
        <v>217</v>
      </c>
      <c r="J4" s="2" t="s">
        <v>219</v>
      </c>
      <c r="K4" s="2" t="s">
        <v>220</v>
      </c>
    </row>
    <row r="5" spans="1:11" s="65" customFormat="1" ht="15">
      <c r="A5" s="56" t="s">
        <v>4</v>
      </c>
      <c r="B5" s="57" t="s">
        <v>6</v>
      </c>
      <c r="C5" s="58" t="s">
        <v>7</v>
      </c>
      <c r="D5" s="60"/>
      <c r="E5" s="61"/>
      <c r="F5" s="63"/>
      <c r="G5" s="63"/>
      <c r="H5" s="63"/>
      <c r="I5" s="63"/>
      <c r="J5" s="63"/>
      <c r="K5" s="64"/>
    </row>
    <row r="6" spans="1:11" ht="25.5">
      <c r="A6" s="9">
        <v>11</v>
      </c>
      <c r="B6" s="10" t="s">
        <v>271</v>
      </c>
      <c r="C6" s="11" t="s">
        <v>305</v>
      </c>
      <c r="D6" s="11" t="s">
        <v>272</v>
      </c>
      <c r="E6" s="12" t="s">
        <v>5</v>
      </c>
      <c r="F6" s="13">
        <v>6</v>
      </c>
      <c r="G6" s="112"/>
      <c r="H6" s="113"/>
      <c r="I6" s="112"/>
      <c r="J6" s="114">
        <f>F6*G6</f>
        <v>0</v>
      </c>
      <c r="K6" s="114">
        <f>F6*(G6+I6)</f>
        <v>0</v>
      </c>
    </row>
    <row r="7" spans="1:11" ht="25.5">
      <c r="A7" s="9">
        <v>17</v>
      </c>
      <c r="B7" s="10" t="s">
        <v>273</v>
      </c>
      <c r="C7" s="15" t="s">
        <v>306</v>
      </c>
      <c r="D7" s="15" t="s">
        <v>274</v>
      </c>
      <c r="E7" s="16" t="s">
        <v>5</v>
      </c>
      <c r="F7" s="17">
        <v>20</v>
      </c>
      <c r="G7" s="90"/>
      <c r="H7" s="91"/>
      <c r="I7" s="90"/>
      <c r="J7" s="89">
        <f aca="true" t="shared" si="0" ref="J7:J33">F7*G7</f>
        <v>0</v>
      </c>
      <c r="K7" s="89">
        <f aca="true" t="shared" si="1" ref="K7:K33">F7*(G7+I7)</f>
        <v>0</v>
      </c>
    </row>
    <row r="8" spans="1:11" ht="25.5">
      <c r="A8" s="9">
        <v>18</v>
      </c>
      <c r="B8" s="10" t="s">
        <v>275</v>
      </c>
      <c r="C8" s="15" t="s">
        <v>307</v>
      </c>
      <c r="D8" s="15" t="s">
        <v>276</v>
      </c>
      <c r="E8" s="16" t="s">
        <v>5</v>
      </c>
      <c r="F8" s="17">
        <v>22</v>
      </c>
      <c r="G8" s="90"/>
      <c r="H8" s="91"/>
      <c r="I8" s="90"/>
      <c r="J8" s="89">
        <f t="shared" si="0"/>
        <v>0</v>
      </c>
      <c r="K8" s="89">
        <f t="shared" si="1"/>
        <v>0</v>
      </c>
    </row>
    <row r="9" spans="1:11" ht="25.5">
      <c r="A9" s="9">
        <v>19</v>
      </c>
      <c r="B9" s="10" t="s">
        <v>277</v>
      </c>
      <c r="C9" s="18" t="s">
        <v>308</v>
      </c>
      <c r="D9" s="18" t="s">
        <v>278</v>
      </c>
      <c r="E9" s="19" t="s">
        <v>5</v>
      </c>
      <c r="F9" s="20">
        <v>9</v>
      </c>
      <c r="G9" s="110"/>
      <c r="H9" s="111"/>
      <c r="I9" s="110"/>
      <c r="J9" s="89">
        <f t="shared" si="0"/>
        <v>0</v>
      </c>
      <c r="K9" s="89">
        <f t="shared" si="1"/>
        <v>0</v>
      </c>
    </row>
    <row r="10" spans="1:11" s="65" customFormat="1" ht="15.75">
      <c r="A10" s="108"/>
      <c r="B10" s="109"/>
      <c r="C10" s="122"/>
      <c r="D10" s="123"/>
      <c r="E10" s="124"/>
      <c r="F10" s="125"/>
      <c r="G10" s="145" t="s">
        <v>321</v>
      </c>
      <c r="H10" s="123"/>
      <c r="I10" s="126"/>
      <c r="J10" s="126">
        <f>SUM(J6:J9)</f>
        <v>0</v>
      </c>
      <c r="K10" s="127">
        <f>SUM(K6:K9)</f>
        <v>0</v>
      </c>
    </row>
    <row r="11" spans="1:11" s="85" customFormat="1" ht="15">
      <c r="A11" s="133"/>
      <c r="B11" s="5"/>
      <c r="C11" s="134"/>
      <c r="D11" s="135"/>
      <c r="E11" s="86"/>
      <c r="F11" s="87"/>
      <c r="G11" s="136"/>
      <c r="H11" s="135"/>
      <c r="I11" s="136"/>
      <c r="J11" s="136"/>
      <c r="K11" s="137"/>
    </row>
    <row r="12" spans="1:11" s="65" customFormat="1" ht="15">
      <c r="A12" s="70" t="s">
        <v>4</v>
      </c>
      <c r="B12" s="71" t="s">
        <v>64</v>
      </c>
      <c r="C12" s="128" t="s">
        <v>65</v>
      </c>
      <c r="D12" s="129"/>
      <c r="E12" s="74"/>
      <c r="F12" s="75"/>
      <c r="G12" s="130"/>
      <c r="H12" s="129"/>
      <c r="I12" s="130"/>
      <c r="J12" s="130"/>
      <c r="K12" s="131"/>
    </row>
    <row r="13" spans="1:11" ht="12.75">
      <c r="A13" s="9">
        <v>47</v>
      </c>
      <c r="B13" s="10" t="s">
        <v>279</v>
      </c>
      <c r="C13" s="11" t="s">
        <v>309</v>
      </c>
      <c r="D13" s="11" t="s">
        <v>280</v>
      </c>
      <c r="E13" s="12" t="s">
        <v>5</v>
      </c>
      <c r="F13" s="13">
        <v>72</v>
      </c>
      <c r="G13" s="112"/>
      <c r="H13" s="115"/>
      <c r="I13" s="112"/>
      <c r="J13" s="114">
        <f t="shared" si="0"/>
        <v>0</v>
      </c>
      <c r="K13" s="114">
        <f t="shared" si="1"/>
        <v>0</v>
      </c>
    </row>
    <row r="14" spans="1:11" ht="12.75">
      <c r="A14" s="9">
        <v>48</v>
      </c>
      <c r="B14" s="10" t="s">
        <v>281</v>
      </c>
      <c r="C14" s="18" t="s">
        <v>310</v>
      </c>
      <c r="D14" s="18" t="s">
        <v>282</v>
      </c>
      <c r="E14" s="19" t="s">
        <v>5</v>
      </c>
      <c r="F14" s="20">
        <v>6</v>
      </c>
      <c r="G14" s="110"/>
      <c r="H14" s="111"/>
      <c r="I14" s="110"/>
      <c r="J14" s="89">
        <f t="shared" si="0"/>
        <v>0</v>
      </c>
      <c r="K14" s="89">
        <f t="shared" si="1"/>
        <v>0</v>
      </c>
    </row>
    <row r="15" spans="1:11" s="65" customFormat="1" ht="15.75">
      <c r="A15" s="108"/>
      <c r="B15" s="109"/>
      <c r="C15" s="122"/>
      <c r="D15" s="123"/>
      <c r="E15" s="124"/>
      <c r="F15" s="125"/>
      <c r="G15" s="145" t="s">
        <v>321</v>
      </c>
      <c r="H15" s="123"/>
      <c r="I15" s="126"/>
      <c r="J15" s="126">
        <f>SUM(J13:J14)</f>
        <v>0</v>
      </c>
      <c r="K15" s="127">
        <f>SUM(K13:K14)</f>
        <v>0</v>
      </c>
    </row>
    <row r="16" spans="1:11" s="85" customFormat="1" ht="15">
      <c r="A16" s="133"/>
      <c r="B16" s="5"/>
      <c r="C16" s="134"/>
      <c r="D16" s="135"/>
      <c r="E16" s="86"/>
      <c r="F16" s="87"/>
      <c r="G16" s="136"/>
      <c r="H16" s="135"/>
      <c r="I16" s="136"/>
      <c r="J16" s="136"/>
      <c r="K16" s="137"/>
    </row>
    <row r="17" spans="1:11" s="65" customFormat="1" ht="15">
      <c r="A17" s="70" t="s">
        <v>4</v>
      </c>
      <c r="B17" s="71" t="s">
        <v>100</v>
      </c>
      <c r="C17" s="128" t="s">
        <v>101</v>
      </c>
      <c r="D17" s="129"/>
      <c r="E17" s="74"/>
      <c r="F17" s="75"/>
      <c r="G17" s="130"/>
      <c r="H17" s="129"/>
      <c r="I17" s="130"/>
      <c r="J17" s="130"/>
      <c r="K17" s="131"/>
    </row>
    <row r="18" spans="1:11" ht="25.5">
      <c r="A18" s="9">
        <v>73</v>
      </c>
      <c r="B18" s="10" t="s">
        <v>283</v>
      </c>
      <c r="C18" s="11" t="s">
        <v>311</v>
      </c>
      <c r="D18" s="11" t="s">
        <v>284</v>
      </c>
      <c r="E18" s="12" t="s">
        <v>5</v>
      </c>
      <c r="F18" s="13">
        <v>16</v>
      </c>
      <c r="G18" s="112"/>
      <c r="H18" s="115"/>
      <c r="I18" s="112"/>
      <c r="J18" s="116">
        <f t="shared" si="0"/>
        <v>0</v>
      </c>
      <c r="K18" s="116">
        <f t="shared" si="1"/>
        <v>0</v>
      </c>
    </row>
    <row r="19" spans="1:11" ht="25.5">
      <c r="A19" s="9">
        <v>74</v>
      </c>
      <c r="B19" s="10" t="s">
        <v>285</v>
      </c>
      <c r="C19" s="15" t="s">
        <v>311</v>
      </c>
      <c r="D19" s="15" t="s">
        <v>286</v>
      </c>
      <c r="E19" s="16" t="s">
        <v>5</v>
      </c>
      <c r="F19" s="17">
        <v>7</v>
      </c>
      <c r="G19" s="90"/>
      <c r="H19" s="91"/>
      <c r="I19" s="90"/>
      <c r="J19" s="89">
        <f t="shared" si="0"/>
        <v>0</v>
      </c>
      <c r="K19" s="89">
        <f t="shared" si="1"/>
        <v>0</v>
      </c>
    </row>
    <row r="20" spans="1:11" ht="12.75">
      <c r="A20" s="9">
        <v>75</v>
      </c>
      <c r="B20" s="10" t="s">
        <v>287</v>
      </c>
      <c r="C20" s="15" t="s">
        <v>312</v>
      </c>
      <c r="D20" s="15" t="s">
        <v>288</v>
      </c>
      <c r="E20" s="16" t="s">
        <v>5</v>
      </c>
      <c r="F20" s="17">
        <v>12</v>
      </c>
      <c r="G20" s="90"/>
      <c r="H20" s="91"/>
      <c r="I20" s="90"/>
      <c r="J20" s="89">
        <f t="shared" si="0"/>
        <v>0</v>
      </c>
      <c r="K20" s="89">
        <f t="shared" si="1"/>
        <v>0</v>
      </c>
    </row>
    <row r="21" spans="1:11" ht="12.75">
      <c r="A21" s="9">
        <v>76</v>
      </c>
      <c r="B21" s="10" t="s">
        <v>289</v>
      </c>
      <c r="C21" s="18" t="s">
        <v>313</v>
      </c>
      <c r="D21" s="18" t="s">
        <v>290</v>
      </c>
      <c r="E21" s="19" t="s">
        <v>5</v>
      </c>
      <c r="F21" s="20">
        <v>12</v>
      </c>
      <c r="G21" s="110"/>
      <c r="H21" s="111"/>
      <c r="I21" s="110"/>
      <c r="J21" s="89">
        <f t="shared" si="0"/>
        <v>0</v>
      </c>
      <c r="K21" s="89">
        <f t="shared" si="1"/>
        <v>0</v>
      </c>
    </row>
    <row r="22" spans="1:11" s="65" customFormat="1" ht="15.75">
      <c r="A22" s="108"/>
      <c r="B22" s="109"/>
      <c r="C22" s="122"/>
      <c r="D22" s="123"/>
      <c r="E22" s="124"/>
      <c r="F22" s="125"/>
      <c r="G22" s="145" t="s">
        <v>321</v>
      </c>
      <c r="H22" s="123"/>
      <c r="I22" s="126"/>
      <c r="J22" s="126">
        <f>SUM(J18:J21)</f>
        <v>0</v>
      </c>
      <c r="K22" s="127">
        <f>SUM(K18:K21)</f>
        <v>0</v>
      </c>
    </row>
    <row r="23" spans="1:11" s="85" customFormat="1" ht="15">
      <c r="A23" s="133"/>
      <c r="B23" s="5"/>
      <c r="C23" s="134"/>
      <c r="D23" s="135"/>
      <c r="E23" s="86"/>
      <c r="F23" s="87"/>
      <c r="G23" s="136"/>
      <c r="H23" s="135"/>
      <c r="I23" s="136"/>
      <c r="J23" s="136"/>
      <c r="K23" s="137"/>
    </row>
    <row r="24" spans="1:11" s="65" customFormat="1" ht="15">
      <c r="A24" s="70" t="s">
        <v>4</v>
      </c>
      <c r="B24" s="71" t="s">
        <v>291</v>
      </c>
      <c r="C24" s="128" t="s">
        <v>292</v>
      </c>
      <c r="D24" s="129"/>
      <c r="E24" s="74"/>
      <c r="F24" s="75"/>
      <c r="G24" s="130"/>
      <c r="H24" s="129"/>
      <c r="I24" s="130"/>
      <c r="J24" s="130"/>
      <c r="K24" s="131"/>
    </row>
    <row r="25" spans="1:11" ht="25.5">
      <c r="A25" s="9">
        <v>88</v>
      </c>
      <c r="B25" s="10" t="s">
        <v>293</v>
      </c>
      <c r="C25" s="11" t="s">
        <v>315</v>
      </c>
      <c r="D25" s="11" t="s">
        <v>294</v>
      </c>
      <c r="E25" s="12" t="s">
        <v>5</v>
      </c>
      <c r="F25" s="13">
        <v>19</v>
      </c>
      <c r="G25" s="112"/>
      <c r="H25" s="115"/>
      <c r="I25" s="112"/>
      <c r="J25" s="114">
        <f t="shared" si="0"/>
        <v>0</v>
      </c>
      <c r="K25" s="114">
        <f t="shared" si="1"/>
        <v>0</v>
      </c>
    </row>
    <row r="26" spans="1:11" ht="25.5">
      <c r="A26" s="9">
        <v>89</v>
      </c>
      <c r="B26" s="10" t="s">
        <v>295</v>
      </c>
      <c r="C26" s="15" t="s">
        <v>314</v>
      </c>
      <c r="D26" s="15" t="s">
        <v>296</v>
      </c>
      <c r="E26" s="16" t="s">
        <v>5</v>
      </c>
      <c r="F26" s="17">
        <v>24</v>
      </c>
      <c r="G26" s="90"/>
      <c r="H26" s="91"/>
      <c r="I26" s="90"/>
      <c r="J26" s="89">
        <f t="shared" si="0"/>
        <v>0</v>
      </c>
      <c r="K26" s="89">
        <f t="shared" si="1"/>
        <v>0</v>
      </c>
    </row>
    <row r="27" spans="1:11" ht="25.5">
      <c r="A27" s="9">
        <v>90</v>
      </c>
      <c r="B27" s="10" t="s">
        <v>297</v>
      </c>
      <c r="C27" s="18" t="s">
        <v>316</v>
      </c>
      <c r="D27" s="18" t="s">
        <v>317</v>
      </c>
      <c r="E27" s="19" t="s">
        <v>5</v>
      </c>
      <c r="F27" s="20">
        <v>1</v>
      </c>
      <c r="G27" s="110"/>
      <c r="H27" s="111"/>
      <c r="I27" s="110"/>
      <c r="J27" s="89">
        <f t="shared" si="0"/>
        <v>0</v>
      </c>
      <c r="K27" s="89">
        <f t="shared" si="1"/>
        <v>0</v>
      </c>
    </row>
    <row r="28" spans="1:11" s="65" customFormat="1" ht="15.75">
      <c r="A28" s="108"/>
      <c r="B28" s="109"/>
      <c r="C28" s="122"/>
      <c r="D28" s="123"/>
      <c r="E28" s="124"/>
      <c r="F28" s="125"/>
      <c r="G28" s="145" t="s">
        <v>321</v>
      </c>
      <c r="H28" s="123"/>
      <c r="I28" s="126"/>
      <c r="J28" s="126">
        <f>SUM(J25:J27)</f>
        <v>0</v>
      </c>
      <c r="K28" s="127">
        <f>SUM(K25:K27)</f>
        <v>0</v>
      </c>
    </row>
    <row r="29" spans="1:11" s="85" customFormat="1" ht="15">
      <c r="A29" s="133"/>
      <c r="B29" s="5"/>
      <c r="C29" s="134"/>
      <c r="D29" s="135"/>
      <c r="E29" s="86"/>
      <c r="F29" s="87"/>
      <c r="G29" s="136"/>
      <c r="H29" s="135"/>
      <c r="I29" s="136"/>
      <c r="J29" s="136"/>
      <c r="K29" s="137"/>
    </row>
    <row r="30" spans="1:11" s="65" customFormat="1" ht="15">
      <c r="A30" s="70" t="s">
        <v>4</v>
      </c>
      <c r="B30" s="71" t="s">
        <v>169</v>
      </c>
      <c r="C30" s="128" t="s">
        <v>170</v>
      </c>
      <c r="D30" s="129"/>
      <c r="E30" s="74"/>
      <c r="F30" s="75"/>
      <c r="G30" s="130"/>
      <c r="H30" s="129"/>
      <c r="I30" s="130"/>
      <c r="J30" s="130"/>
      <c r="K30" s="131"/>
    </row>
    <row r="31" spans="1:11" ht="25.5">
      <c r="A31" s="9">
        <v>92</v>
      </c>
      <c r="B31" s="10" t="s">
        <v>298</v>
      </c>
      <c r="C31" s="11" t="s">
        <v>318</v>
      </c>
      <c r="D31" s="11" t="s">
        <v>299</v>
      </c>
      <c r="E31" s="12" t="s">
        <v>5</v>
      </c>
      <c r="F31" s="13">
        <v>22</v>
      </c>
      <c r="G31" s="112"/>
      <c r="H31" s="115"/>
      <c r="I31" s="112"/>
      <c r="J31" s="114">
        <f t="shared" si="0"/>
        <v>0</v>
      </c>
      <c r="K31" s="114">
        <f t="shared" si="1"/>
        <v>0</v>
      </c>
    </row>
    <row r="32" spans="1:11" ht="25.5">
      <c r="A32" s="9">
        <v>93</v>
      </c>
      <c r="B32" s="10" t="s">
        <v>300</v>
      </c>
      <c r="C32" s="15" t="s">
        <v>318</v>
      </c>
      <c r="D32" s="15" t="s">
        <v>301</v>
      </c>
      <c r="E32" s="16" t="s">
        <v>5</v>
      </c>
      <c r="F32" s="17">
        <v>8</v>
      </c>
      <c r="G32" s="90"/>
      <c r="H32" s="91"/>
      <c r="I32" s="90"/>
      <c r="J32" s="89">
        <f t="shared" si="0"/>
        <v>0</v>
      </c>
      <c r="K32" s="89">
        <f t="shared" si="1"/>
        <v>0</v>
      </c>
    </row>
    <row r="33" spans="1:11" ht="25.5">
      <c r="A33" s="9">
        <v>94</v>
      </c>
      <c r="B33" s="10" t="s">
        <v>302</v>
      </c>
      <c r="C33" s="18" t="s">
        <v>319</v>
      </c>
      <c r="D33" s="18" t="s">
        <v>303</v>
      </c>
      <c r="E33" s="19" t="s">
        <v>5</v>
      </c>
      <c r="F33" s="20">
        <v>24</v>
      </c>
      <c r="G33" s="110"/>
      <c r="H33" s="111"/>
      <c r="I33" s="110"/>
      <c r="J33" s="89">
        <f t="shared" si="0"/>
        <v>0</v>
      </c>
      <c r="K33" s="89">
        <f t="shared" si="1"/>
        <v>0</v>
      </c>
    </row>
    <row r="34" spans="1:11" s="65" customFormat="1" ht="15.75">
      <c r="A34" s="108"/>
      <c r="B34" s="109"/>
      <c r="C34" s="122"/>
      <c r="D34" s="123"/>
      <c r="E34" s="124"/>
      <c r="F34" s="125"/>
      <c r="G34" s="145" t="s">
        <v>321</v>
      </c>
      <c r="H34" s="123"/>
      <c r="I34" s="126"/>
      <c r="J34" s="126">
        <f>SUM(J31:J33)</f>
        <v>0</v>
      </c>
      <c r="K34" s="127">
        <f>SUM(K31:K33)</f>
        <v>0</v>
      </c>
    </row>
    <row r="35" spans="1:11" s="85" customFormat="1" ht="15">
      <c r="A35" s="133"/>
      <c r="B35" s="5"/>
      <c r="C35" s="134"/>
      <c r="D35" s="135"/>
      <c r="E35" s="86"/>
      <c r="F35" s="87"/>
      <c r="G35" s="136"/>
      <c r="H35" s="135"/>
      <c r="I35" s="136"/>
      <c r="J35" s="136"/>
      <c r="K35" s="137"/>
    </row>
    <row r="36" spans="1:11" s="65" customFormat="1" ht="15">
      <c r="A36" s="70" t="s">
        <v>4</v>
      </c>
      <c r="B36" s="71" t="s">
        <v>173</v>
      </c>
      <c r="C36" s="128" t="s">
        <v>174</v>
      </c>
      <c r="D36" s="132"/>
      <c r="E36" s="74"/>
      <c r="F36" s="75"/>
      <c r="G36" s="130"/>
      <c r="H36" s="129"/>
      <c r="I36" s="130"/>
      <c r="J36" s="130"/>
      <c r="K36" s="131"/>
    </row>
    <row r="37" spans="1:11" ht="12.75">
      <c r="A37" s="92">
        <v>112</v>
      </c>
      <c r="B37" s="93" t="s">
        <v>208</v>
      </c>
      <c r="C37" s="117" t="s">
        <v>209</v>
      </c>
      <c r="D37" s="117" t="s">
        <v>209</v>
      </c>
      <c r="E37" s="118" t="s">
        <v>5</v>
      </c>
      <c r="F37" s="119">
        <v>33</v>
      </c>
      <c r="G37" s="120"/>
      <c r="H37" s="121"/>
      <c r="I37" s="120"/>
      <c r="J37" s="116"/>
      <c r="K37" s="116"/>
    </row>
    <row r="38" spans="1:11" s="65" customFormat="1" ht="15.75">
      <c r="A38" s="94"/>
      <c r="B38" s="97"/>
      <c r="C38" s="122"/>
      <c r="D38" s="123"/>
      <c r="E38" s="124"/>
      <c r="F38" s="125"/>
      <c r="G38" s="145" t="s">
        <v>321</v>
      </c>
      <c r="H38" s="123"/>
      <c r="I38" s="126"/>
      <c r="J38" s="126">
        <f>SUM(J37)</f>
        <v>0</v>
      </c>
      <c r="K38" s="127">
        <f>SUM(K37)</f>
        <v>0</v>
      </c>
    </row>
    <row r="39" spans="1:11" ht="38.25">
      <c r="A39" s="9">
        <v>114</v>
      </c>
      <c r="B39" s="42" t="s">
        <v>210</v>
      </c>
      <c r="C39" s="43" t="s">
        <v>211</v>
      </c>
      <c r="D39" s="138"/>
      <c r="E39" s="44"/>
      <c r="F39" s="45"/>
      <c r="G39" s="138"/>
      <c r="H39" s="138"/>
      <c r="I39" s="138"/>
      <c r="J39" s="138"/>
      <c r="K39" s="139"/>
    </row>
    <row r="41" spans="6:11" ht="26.25" customHeight="1">
      <c r="F41" s="140" t="s">
        <v>322</v>
      </c>
      <c r="G41" s="53"/>
      <c r="H41" s="141"/>
      <c r="I41" s="142"/>
      <c r="J41" s="143">
        <f>SUMIF(G6:G38,"Celkem",J6:J38)</f>
        <v>0</v>
      </c>
      <c r="K41" s="144">
        <f>SUMIF(G6:G38,"Celkem",K6:K38)</f>
        <v>0</v>
      </c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" width="22.8515625" style="0" customWidth="1"/>
    <col min="2" max="2" width="12.28125" style="0" customWidth="1"/>
  </cols>
  <sheetData>
    <row r="1" spans="1:2" ht="12.75">
      <c r="A1" s="150" t="s">
        <v>324</v>
      </c>
      <c r="B1" s="89">
        <v>0</v>
      </c>
    </row>
    <row r="2" spans="1:2" ht="12.75">
      <c r="A2" s="150" t="s">
        <v>325</v>
      </c>
      <c r="B2" s="89">
        <v>0</v>
      </c>
    </row>
    <row r="3" spans="1:2" ht="12.75">
      <c r="A3" s="91" t="s">
        <v>326</v>
      </c>
      <c r="B3" s="90">
        <f>SUM(B1:B2)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DDvorakova</dc:creator>
  <cp:keywords/>
  <dc:description/>
  <cp:lastModifiedBy>DDvorakova</cp:lastModifiedBy>
  <dcterms:created xsi:type="dcterms:W3CDTF">2010-09-10T08:46:38Z</dcterms:created>
  <dcterms:modified xsi:type="dcterms:W3CDTF">2010-10-01T13:46:21Z</dcterms:modified>
  <cp:category/>
  <cp:version/>
  <cp:contentType/>
  <cp:contentStatus/>
</cp:coreProperties>
</file>