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USB FLASH 16 GB pogumovaný" sheetId="2" r:id="rId2"/>
    <sheet name="Externí disk 4 TB 3,5&quot;" sheetId="3" r:id="rId3"/>
    <sheet name="USB FLASH 32 GB pogumovaný" sheetId="4" r:id="rId4"/>
    <sheet name="Počítačová myš bezdrátová" sheetId="5" r:id="rId5"/>
    <sheet name="Počítačová myš bezdrátová k NTB" sheetId="6" r:id="rId6"/>
    <sheet name="Monitor 27&quot;-28&quot;" sheetId="7" r:id="rId7"/>
  </sheets>
  <definedNames/>
  <calcPr fullCalcOnLoad="1"/>
</workbook>
</file>

<file path=xl/sharedStrings.xml><?xml version="1.0" encoding="utf-8"?>
<sst xmlns="http://schemas.openxmlformats.org/spreadsheetml/2006/main" count="194" uniqueCount="127">
  <si>
    <t xml:space="preserve">
        Kategorie: ICT 006-2018 - Počítače, sběr do: 31.12.2018, dodání od: 01.02.2019, vygenerováno: 11.01.2019 13:16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</si>
  <si>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</si>
  <si>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</si>
  <si>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</si>
  <si>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</si>
  <si>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</si>
  <si>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</si>
  <si>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</si>
  <si>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</si>
  <si>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</si>
  <si>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</si>
  <si>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</si>
  <si>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</si>
  <si>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</si>
  <si>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</si>
  <si>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</si>
  <si>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</si>
  <si>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</si>
  <si>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</si>
  <si>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</si>
  <si>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</si>
  <si>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</si>
  <si>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</si>
  <si>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</si>
  <si>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</si>
  <si>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</si>
  <si>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30234600-4</t>
  </si>
  <si>
    <t>30234600-4-15</t>
  </si>
  <si>
    <t>USB flash disk 16 GB pogumovaný s krytkou</t>
  </si>
  <si>
    <t>Podrobná specifikace viz katalog počítačů</t>
  </si>
  <si>
    <t>ks</t>
  </si>
  <si>
    <t>Sekretariát</t>
  </si>
  <si>
    <t>FSS, Joštova 10</t>
  </si>
  <si>
    <t>Joštova 218/10, 60200 Brno</t>
  </si>
  <si>
    <t xml:space="preserve">Olšáková Lenka  </t>
  </si>
  <si>
    <t>118142@mail.muni.cz</t>
  </si>
  <si>
    <t>Vystavit fakturu za soubor položek výše: ve faktruře uvést ID žádanky</t>
  </si>
  <si>
    <t>Celkem za fakturu</t>
  </si>
  <si>
    <t>prokeš disky</t>
  </si>
  <si>
    <t>30233130-1</t>
  </si>
  <si>
    <t>30233130-1-13</t>
  </si>
  <si>
    <t>Externí disk 3,5", kapacita 4 TB</t>
  </si>
  <si>
    <t>Ústav chemie</t>
  </si>
  <si>
    <t>UKB, Kamenice 5, budova A14</t>
  </si>
  <si>
    <t>Kamenice 753/5, 62500 Brno</t>
  </si>
  <si>
    <t xml:space="preserve"> </t>
  </si>
  <si>
    <t>Havel Josef prof. RNDr. DrSc.</t>
  </si>
  <si>
    <t>1796@mail.muni.cz</t>
  </si>
  <si>
    <t>30234600-4-16</t>
  </si>
  <si>
    <t>USB flash disk 32 GB pogumovaný s krytkou</t>
  </si>
  <si>
    <t>Prislusenstvi k PC</t>
  </si>
  <si>
    <t>30237410-6</t>
  </si>
  <si>
    <t>30237410-6-21</t>
  </si>
  <si>
    <t>Myš počítačová bezdrátová</t>
  </si>
  <si>
    <t>Centrální řídící struktura CEITEC</t>
  </si>
  <si>
    <t>CEITEC, Koliště 13a</t>
  </si>
  <si>
    <t>Koliště 1965/13a, 60200 Brno</t>
  </si>
  <si>
    <t xml:space="preserve">Bártek Tomáš Mgr. </t>
  </si>
  <si>
    <t>181938@mail.muni.cz</t>
  </si>
  <si>
    <t>30237410-6-22</t>
  </si>
  <si>
    <t>Myš k notebooku bezdrátová</t>
  </si>
  <si>
    <t>30231000-7</t>
  </si>
  <si>
    <t>30231000-7-31</t>
  </si>
  <si>
    <t>Monitor - viditelná úhlopříčka 27"-28"</t>
  </si>
  <si>
    <t>Centrum pro výzkum toxických látek</t>
  </si>
  <si>
    <t>UKB, Kamenice 5, budova A29</t>
  </si>
  <si>
    <t>bud. A29/415</t>
  </si>
  <si>
    <t xml:space="preserve">Žaludová Jaroslava Bc. </t>
  </si>
  <si>
    <t>69121@mail.muni.cz</t>
  </si>
  <si>
    <t>Celkem</t>
  </si>
  <si>
    <t>CPV KÓD MU položky</t>
  </si>
  <si>
    <t>Předpokládaná cena - jednotková (bez DPH) v Kč</t>
  </si>
  <si>
    <t>Předpokládaná cena - celkem (bez DPH) v Kč</t>
  </si>
  <si>
    <t>CPV KÓD položky</t>
  </si>
  <si>
    <t>USB flash disk 16 GB pogumovaný s krytkou
CPV KÓD MU 30234600-4-15</t>
  </si>
  <si>
    <t>Konkrétní nabídnuté parametry</t>
  </si>
  <si>
    <t>PROVEDENÍ</t>
  </si>
  <si>
    <t>pogumovaný povrch, s krytkou konektoru, s poutkem</t>
  </si>
  <si>
    <t xml:space="preserve">ROZHRANÍ </t>
  </si>
  <si>
    <t>USB, plnohodnotný konektor</t>
  </si>
  <si>
    <t>KAPACITA</t>
  </si>
  <si>
    <t>min. 16 GB, USB 3.0, Rychlost při zápisu: min. 15 MB/s u  velkých souborů</t>
  </si>
  <si>
    <t>Externí disk 4 TB 3,5"
CPV KÓD MU 30233130-1-13</t>
  </si>
  <si>
    <t>FORMÁT  DISKU</t>
  </si>
  <si>
    <t>3,5"</t>
  </si>
  <si>
    <t>USB 3.0</t>
  </si>
  <si>
    <t>min. 4 TB</t>
  </si>
  <si>
    <t>USB flash disk 32 GB pogumovaný s krytkou
CPV KÓD MU 30234600-4-16</t>
  </si>
  <si>
    <t>min. 32 GB, USB 3.0, Rychlost při zápisu: min. 15 MB/s u  velkých souborů</t>
  </si>
  <si>
    <t>Další požadavky:</t>
  </si>
  <si>
    <t>Splněno (ANO/NE)</t>
  </si>
  <si>
    <t>1. Různé kapacity u položek Externí disk a USB FLASH nemusí být pokryty stejným modelem/výrobcem.</t>
  </si>
  <si>
    <t>Příslušenství - počítačová myš bezdrátová
CPV KÓD MU 30237410-6-21</t>
  </si>
  <si>
    <t>ROZHRANÍ</t>
  </si>
  <si>
    <t>USB, RF technologie</t>
  </si>
  <si>
    <t>SNÍMÁNÍ POHYBU</t>
  </si>
  <si>
    <t>optické</t>
  </si>
  <si>
    <t>OVLÁDACÍ PRVKY</t>
  </si>
  <si>
    <t>dvě tlačítka a kolečko s funkcí tlačítka</t>
  </si>
  <si>
    <t>DÉLKA MYŠI</t>
  </si>
  <si>
    <t>minimální délka myši: 110 mm</t>
  </si>
  <si>
    <t>USB PŘIJÍMAČ</t>
  </si>
  <si>
    <t>maximální délka včetně USB konektoru: 20 mm</t>
  </si>
  <si>
    <t>NAPÁJENÍ</t>
  </si>
  <si>
    <t>jeden nebo dva AA články</t>
  </si>
  <si>
    <t>VYPÍNAČ PRO VYPNTÍ MYŠI</t>
  </si>
  <si>
    <t>ano</t>
  </si>
  <si>
    <t>VZHLED</t>
  </si>
  <si>
    <t>jednobarevná černá nebo s odstíny šedé</t>
  </si>
  <si>
    <t>Příslušenství - počítačová myš bezdátová k notebooku
CPV KÓD MU 30237410-6-22</t>
  </si>
  <si>
    <t>maximální délka myši: 100 mm</t>
  </si>
  <si>
    <t>Monitor - viditelná úhlopříčka 27"-28"
CPV KÓD MU 30231000-7-31</t>
  </si>
  <si>
    <t>VIDITELNÁ ÚHLOPŘÍČKA</t>
  </si>
  <si>
    <t xml:space="preserve">27"-28" </t>
  </si>
  <si>
    <t>VÝŠKOVĚ NASTAVITELNÝ PIVOT</t>
  </si>
  <si>
    <t>ROZLIŠENÍ</t>
  </si>
  <si>
    <t>min. 3840x2160</t>
  </si>
  <si>
    <t>POZOROVACÍ ÚHLY</t>
  </si>
  <si>
    <t>(horizontálně/vertikálně) min. 178°/178°</t>
  </si>
  <si>
    <t>TECHNOLOGIE</t>
  </si>
  <si>
    <t>IPS/MVA/PVA nebo obdobná technologie</t>
  </si>
  <si>
    <t>DIGITÁLNÍ VSTUP</t>
  </si>
  <si>
    <t>DVI nebo HDMI, Displayport</t>
  </si>
  <si>
    <t>INTEGROVANÉ REPRODUKTORY</t>
  </si>
  <si>
    <t>ÚPRAVA POVRCHU OBRAZOVKY</t>
  </si>
  <si>
    <t>matná</t>
  </si>
  <si>
    <t>USB hub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</si>
</sst>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42"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0" fillId="0" borderId="0" xfId="0" applyAlignment="1">
      <alignment/>
    </xf>
    <xf numFmtId="0" fontId="1" fillId="36" borderId="14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left" vertical="top"/>
    </xf>
    <xf numFmtId="0" fontId="39" fillId="0" borderId="15" xfId="0" applyFont="1" applyBorder="1" applyAlignment="1">
      <alignment horizontal="left" vertical="top"/>
    </xf>
    <xf numFmtId="0" fontId="2" fillId="42" borderId="16" xfId="45" applyFont="1" applyFill="1" applyBorder="1" applyAlignment="1">
      <alignment horizontal="center" vertical="center" wrapText="1"/>
      <protection/>
    </xf>
    <xf numFmtId="0" fontId="2" fillId="42" borderId="17" xfId="45" applyFont="1" applyFill="1" applyBorder="1" applyAlignment="1">
      <alignment horizontal="center" vertical="center" wrapText="1"/>
      <protection/>
    </xf>
    <xf numFmtId="0" fontId="21" fillId="42" borderId="18" xfId="45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top" wrapText="1"/>
    </xf>
    <xf numFmtId="0" fontId="0" fillId="43" borderId="19" xfId="45" applyFill="1" applyBorder="1" applyAlignment="1">
      <alignment horizontal="left" vertical="top" wrapText="1"/>
      <protection/>
    </xf>
    <xf numFmtId="0" fontId="40" fillId="0" borderId="0" xfId="0" applyFont="1" applyAlignment="1">
      <alignment horizontal="left" vertical="top" wrapText="1"/>
    </xf>
    <xf numFmtId="0" fontId="24" fillId="0" borderId="16" xfId="46" applyFont="1" applyBorder="1" applyAlignment="1">
      <alignment horizontal="center" vertical="center"/>
      <protection/>
    </xf>
    <xf numFmtId="0" fontId="24" fillId="0" borderId="17" xfId="46" applyFont="1" applyBorder="1" applyAlignment="1">
      <alignment horizontal="center" vertical="center"/>
      <protection/>
    </xf>
    <xf numFmtId="0" fontId="22" fillId="0" borderId="17" xfId="46" applyBorder="1" applyAlignment="1">
      <alignment horizontal="center"/>
      <protection/>
    </xf>
    <xf numFmtId="0" fontId="41" fillId="0" borderId="19" xfId="46" applyFont="1" applyBorder="1" applyAlignment="1">
      <alignment horizontal="left" vertical="center" wrapText="1"/>
      <protection/>
    </xf>
    <xf numFmtId="0" fontId="22" fillId="44" borderId="19" xfId="46" applyFill="1" applyBorder="1" applyAlignment="1">
      <alignment horizontal="center" vertical="center"/>
      <protection/>
    </xf>
    <xf numFmtId="0" fontId="24" fillId="42" borderId="16" xfId="45" applyFont="1" applyFill="1" applyBorder="1" applyAlignment="1">
      <alignment horizontal="center" vertical="center" wrapText="1"/>
      <protection/>
    </xf>
    <xf numFmtId="0" fontId="24" fillId="42" borderId="17" xfId="45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left" vertical="top" wrapText="1"/>
    </xf>
    <xf numFmtId="20" fontId="40" fillId="0" borderId="19" xfId="0" applyNumberFormat="1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10.57421875" style="0" customWidth="1"/>
    <col min="2" max="2" width="37.421875" style="0" hidden="1" customWidth="1"/>
    <col min="3" max="3" width="18.8515625" style="0" customWidth="1"/>
    <col min="4" max="4" width="16.7109375" style="0" customWidth="1"/>
    <col min="5" max="5" width="16.8515625" style="0" customWidth="1"/>
    <col min="6" max="6" width="42.00390625" style="0" bestFit="1" customWidth="1"/>
    <col min="7" max="7" width="52.7109375" style="0" customWidth="1"/>
    <col min="8" max="8" width="38.7109375" style="0" bestFit="1" customWidth="1"/>
    <col min="9" max="9" width="46.8515625" style="0" hidden="1" customWidth="1"/>
    <col min="10" max="10" width="11.421875" style="0" customWidth="1"/>
    <col min="11" max="11" width="6.421875" style="0" bestFit="1" customWidth="1"/>
    <col min="12" max="12" width="16.7109375" style="0" bestFit="1" customWidth="1"/>
    <col min="13" max="15" width="26.421875" style="0" customWidth="1"/>
    <col min="16" max="16" width="8.28125" style="0" bestFit="1" customWidth="1"/>
    <col min="17" max="17" width="19.8515625" style="0" customWidth="1"/>
    <col min="18" max="18" width="27.00390625" style="0" hidden="1" customWidth="1"/>
    <col min="19" max="19" width="29.140625" style="0" bestFit="1" customWidth="1"/>
    <col min="20" max="20" width="22.7109375" style="0" customWidth="1"/>
    <col min="21" max="21" width="14.140625" style="0" customWidth="1"/>
    <col min="22" max="22" width="44.57421875" style="0" bestFit="1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8" t="s">
        <v>1</v>
      </c>
      <c r="B3" s="18"/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6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 t="s">
        <v>3</v>
      </c>
      <c r="M4" s="21"/>
      <c r="N4" s="21"/>
      <c r="O4" s="21"/>
      <c r="P4" s="21"/>
      <c r="Q4" s="21"/>
      <c r="R4" s="20"/>
      <c r="S4" s="20"/>
      <c r="T4" s="20"/>
      <c r="U4" s="20"/>
      <c r="V4" s="20"/>
      <c r="W4" s="20"/>
      <c r="X4" s="20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73</v>
      </c>
      <c r="E5" s="2" t="s">
        <v>70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2" t="s">
        <v>23</v>
      </c>
      <c r="W5" s="2" t="s">
        <v>24</v>
      </c>
      <c r="X5" s="2" t="s">
        <v>25</v>
      </c>
      <c r="Z5" s="2" t="s">
        <v>71</v>
      </c>
      <c r="AA5" s="2" t="s">
        <v>72</v>
      </c>
    </row>
    <row r="6" spans="1:27" ht="13.5" thickBot="1">
      <c r="A6" s="3">
        <v>80105</v>
      </c>
      <c r="B6" s="4"/>
      <c r="C6" s="3">
        <v>234329</v>
      </c>
      <c r="D6" s="4" t="s">
        <v>26</v>
      </c>
      <c r="E6" s="4" t="s">
        <v>27</v>
      </c>
      <c r="F6" s="29" t="s">
        <v>28</v>
      </c>
      <c r="G6" s="5"/>
      <c r="H6" s="4" t="s">
        <v>29</v>
      </c>
      <c r="I6" s="4"/>
      <c r="J6" s="4" t="s">
        <v>30</v>
      </c>
      <c r="K6" s="6">
        <v>1</v>
      </c>
      <c r="L6" s="4">
        <v>239911</v>
      </c>
      <c r="M6" s="4" t="s">
        <v>31</v>
      </c>
      <c r="N6" s="4" t="s">
        <v>32</v>
      </c>
      <c r="O6" s="4" t="s">
        <v>33</v>
      </c>
      <c r="P6" s="4">
        <v>2</v>
      </c>
      <c r="Q6" s="4">
        <v>2.13</v>
      </c>
      <c r="R6" s="3">
        <v>118142</v>
      </c>
      <c r="S6" s="4" t="s">
        <v>34</v>
      </c>
      <c r="T6" s="4" t="s">
        <v>35</v>
      </c>
      <c r="U6" s="4">
        <v>549496310</v>
      </c>
      <c r="V6" s="4"/>
      <c r="W6" s="7"/>
      <c r="X6" s="8">
        <f>ROUND($K$6*ROUND($W$6,2),2)</f>
        <v>0</v>
      </c>
      <c r="Z6" s="9">
        <v>256.198347107438</v>
      </c>
      <c r="AA6" s="9">
        <f>Z6*K6</f>
        <v>256.198347107438</v>
      </c>
    </row>
    <row r="7" spans="1:27" ht="13.5" customHeight="1" thickTop="1">
      <c r="A7" s="16" t="s">
        <v>36</v>
      </c>
      <c r="B7" s="16"/>
      <c r="C7" s="16"/>
      <c r="D7" s="10"/>
      <c r="E7" s="10"/>
      <c r="F7" s="2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37</v>
      </c>
      <c r="X7" s="11">
        <f>SUM($X$6:$X$6)</f>
        <v>0</v>
      </c>
      <c r="Z7" s="11"/>
      <c r="AA7" s="11">
        <f>SUM($AA$6:$AA$6)</f>
        <v>256.198347107438</v>
      </c>
    </row>
    <row r="8" spans="1:24" ht="12.75">
      <c r="A8" s="12"/>
      <c r="B8" s="12"/>
      <c r="C8" s="12"/>
      <c r="D8" s="12"/>
      <c r="E8" s="12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7" ht="25.5">
      <c r="A9" s="3">
        <v>80353</v>
      </c>
      <c r="B9" s="4" t="s">
        <v>38</v>
      </c>
      <c r="C9" s="3">
        <v>234513</v>
      </c>
      <c r="D9" s="4" t="s">
        <v>39</v>
      </c>
      <c r="E9" s="4" t="s">
        <v>40</v>
      </c>
      <c r="F9" s="29" t="s">
        <v>41</v>
      </c>
      <c r="G9" s="5"/>
      <c r="H9" s="4" t="s">
        <v>29</v>
      </c>
      <c r="I9" s="4"/>
      <c r="J9" s="4" t="s">
        <v>30</v>
      </c>
      <c r="K9" s="6">
        <v>2</v>
      </c>
      <c r="L9" s="4">
        <v>313010</v>
      </c>
      <c r="M9" s="4" t="s">
        <v>42</v>
      </c>
      <c r="N9" s="4" t="s">
        <v>43</v>
      </c>
      <c r="O9" s="4" t="s">
        <v>44</v>
      </c>
      <c r="P9" s="4"/>
      <c r="Q9" s="4" t="s">
        <v>45</v>
      </c>
      <c r="R9" s="3">
        <v>1796</v>
      </c>
      <c r="S9" s="4" t="s">
        <v>46</v>
      </c>
      <c r="T9" s="4" t="s">
        <v>47</v>
      </c>
      <c r="U9" s="4">
        <v>549492698</v>
      </c>
      <c r="V9" s="4"/>
      <c r="W9" s="7"/>
      <c r="X9" s="8">
        <f>ROUND($K$9*ROUND($W$9,2),2)</f>
        <v>0</v>
      </c>
      <c r="Z9" s="9">
        <v>2729.7520661157027</v>
      </c>
      <c r="AA9" s="9">
        <f>Z9*K9</f>
        <v>5459.5041322314055</v>
      </c>
    </row>
    <row r="10" spans="1:27" ht="26.25" thickBot="1">
      <c r="A10" s="3">
        <v>80353</v>
      </c>
      <c r="B10" s="4" t="s">
        <v>38</v>
      </c>
      <c r="C10" s="3">
        <v>234514</v>
      </c>
      <c r="D10" s="4" t="s">
        <v>26</v>
      </c>
      <c r="E10" s="4" t="s">
        <v>48</v>
      </c>
      <c r="F10" s="29" t="s">
        <v>49</v>
      </c>
      <c r="G10" s="5"/>
      <c r="H10" s="4" t="s">
        <v>29</v>
      </c>
      <c r="I10" s="4"/>
      <c r="J10" s="4" t="s">
        <v>30</v>
      </c>
      <c r="K10" s="6">
        <v>10</v>
      </c>
      <c r="L10" s="4">
        <v>313010</v>
      </c>
      <c r="M10" s="4" t="s">
        <v>42</v>
      </c>
      <c r="N10" s="4" t="s">
        <v>43</v>
      </c>
      <c r="O10" s="4" t="s">
        <v>44</v>
      </c>
      <c r="P10" s="4"/>
      <c r="Q10" s="4" t="s">
        <v>45</v>
      </c>
      <c r="R10" s="3">
        <v>1796</v>
      </c>
      <c r="S10" s="4" t="s">
        <v>46</v>
      </c>
      <c r="T10" s="4" t="s">
        <v>47</v>
      </c>
      <c r="U10" s="4">
        <v>549492698</v>
      </c>
      <c r="V10" s="4"/>
      <c r="W10" s="7"/>
      <c r="X10" s="8">
        <f>ROUND($K$10*ROUND($W$10,2),2)</f>
        <v>0</v>
      </c>
      <c r="Z10" s="9">
        <v>342.1487603305785</v>
      </c>
      <c r="AA10" s="9">
        <f>Z10*K10</f>
        <v>3421.4876033057853</v>
      </c>
    </row>
    <row r="11" spans="1:27" ht="13.5" customHeight="1" thickTop="1">
      <c r="A11" s="16" t="s">
        <v>36</v>
      </c>
      <c r="B11" s="16"/>
      <c r="C11" s="16"/>
      <c r="D11" s="10"/>
      <c r="E11" s="10"/>
      <c r="F11" s="2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 t="s">
        <v>37</v>
      </c>
      <c r="X11" s="11">
        <f>SUM($X$9:$X$10)</f>
        <v>0</v>
      </c>
      <c r="Z11" s="11"/>
      <c r="AA11" s="11">
        <f>SUM($AA$9:$AA$10)</f>
        <v>8880.99173553719</v>
      </c>
    </row>
    <row r="12" spans="1:24" ht="12.75">
      <c r="A12" s="12"/>
      <c r="B12" s="12"/>
      <c r="C12" s="12"/>
      <c r="D12" s="12"/>
      <c r="E12" s="12"/>
      <c r="F12" s="2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7" ht="25.5">
      <c r="A13" s="3">
        <v>80726</v>
      </c>
      <c r="B13" s="4" t="s">
        <v>50</v>
      </c>
      <c r="C13" s="3">
        <v>234901</v>
      </c>
      <c r="D13" s="4" t="s">
        <v>51</v>
      </c>
      <c r="E13" s="4" t="s">
        <v>52</v>
      </c>
      <c r="F13" s="29" t="s">
        <v>53</v>
      </c>
      <c r="G13" s="5"/>
      <c r="H13" s="4" t="s">
        <v>29</v>
      </c>
      <c r="I13" s="4"/>
      <c r="J13" s="4" t="s">
        <v>30</v>
      </c>
      <c r="K13" s="6">
        <v>5</v>
      </c>
      <c r="L13" s="4">
        <v>790000</v>
      </c>
      <c r="M13" s="4" t="s">
        <v>54</v>
      </c>
      <c r="N13" s="4" t="s">
        <v>55</v>
      </c>
      <c r="O13" s="4" t="s">
        <v>56</v>
      </c>
      <c r="P13" s="4"/>
      <c r="Q13" s="4" t="s">
        <v>45</v>
      </c>
      <c r="R13" s="3">
        <v>181938</v>
      </c>
      <c r="S13" s="4" t="s">
        <v>57</v>
      </c>
      <c r="T13" s="4" t="s">
        <v>58</v>
      </c>
      <c r="U13" s="4">
        <v>549493225</v>
      </c>
      <c r="V13" s="4"/>
      <c r="W13" s="7"/>
      <c r="X13" s="8">
        <f>ROUND($K$13*ROUND($W$13,2),2)</f>
        <v>0</v>
      </c>
      <c r="Z13" s="9">
        <v>285.9504132231405</v>
      </c>
      <c r="AA13" s="9">
        <f>Z13*K13</f>
        <v>1429.7520661157025</v>
      </c>
    </row>
    <row r="14" spans="1:27" ht="26.25" thickBot="1">
      <c r="A14" s="3">
        <v>80726</v>
      </c>
      <c r="B14" s="4" t="s">
        <v>50</v>
      </c>
      <c r="C14" s="3">
        <v>234902</v>
      </c>
      <c r="D14" s="4" t="s">
        <v>51</v>
      </c>
      <c r="E14" s="4" t="s">
        <v>59</v>
      </c>
      <c r="F14" s="29" t="s">
        <v>60</v>
      </c>
      <c r="G14" s="5"/>
      <c r="H14" s="4" t="s">
        <v>29</v>
      </c>
      <c r="I14" s="4"/>
      <c r="J14" s="4" t="s">
        <v>30</v>
      </c>
      <c r="K14" s="6">
        <v>5</v>
      </c>
      <c r="L14" s="4">
        <v>790000</v>
      </c>
      <c r="M14" s="4" t="s">
        <v>54</v>
      </c>
      <c r="N14" s="4" t="s">
        <v>55</v>
      </c>
      <c r="O14" s="4" t="s">
        <v>56</v>
      </c>
      <c r="P14" s="4"/>
      <c r="Q14" s="4" t="s">
        <v>45</v>
      </c>
      <c r="R14" s="3">
        <v>181938</v>
      </c>
      <c r="S14" s="4" t="s">
        <v>57</v>
      </c>
      <c r="T14" s="4" t="s">
        <v>58</v>
      </c>
      <c r="U14" s="4">
        <v>549493225</v>
      </c>
      <c r="V14" s="4"/>
      <c r="W14" s="7"/>
      <c r="X14" s="8">
        <f>ROUND($K$14*ROUND($W$14,2),2)</f>
        <v>0</v>
      </c>
      <c r="Z14" s="9">
        <v>180.00000000000003</v>
      </c>
      <c r="AA14" s="9">
        <f>Z14*K14</f>
        <v>900.0000000000001</v>
      </c>
    </row>
    <row r="15" spans="1:27" ht="13.5" customHeight="1" thickTop="1">
      <c r="A15" s="16" t="s">
        <v>36</v>
      </c>
      <c r="B15" s="16"/>
      <c r="C15" s="16"/>
      <c r="D15" s="10"/>
      <c r="E15" s="10"/>
      <c r="F15" s="2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 t="s">
        <v>37</v>
      </c>
      <c r="X15" s="11">
        <f>SUM($X$13:$X$14)</f>
        <v>0</v>
      </c>
      <c r="Z15" s="11"/>
      <c r="AA15" s="11">
        <f>SUM($AA$13:$AA$14)</f>
        <v>2329.7520661157027</v>
      </c>
    </row>
    <row r="16" spans="1:24" ht="12.75">
      <c r="A16" s="12"/>
      <c r="B16" s="12"/>
      <c r="C16" s="12"/>
      <c r="D16" s="12"/>
      <c r="E16" s="12"/>
      <c r="F16" s="2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7" ht="26.25" thickBot="1">
      <c r="A17" s="3">
        <v>80785</v>
      </c>
      <c r="B17" s="4"/>
      <c r="C17" s="3">
        <v>234946</v>
      </c>
      <c r="D17" s="4" t="s">
        <v>61</v>
      </c>
      <c r="E17" s="4" t="s">
        <v>62</v>
      </c>
      <c r="F17" s="29" t="s">
        <v>63</v>
      </c>
      <c r="G17" s="5"/>
      <c r="H17" s="4" t="s">
        <v>29</v>
      </c>
      <c r="I17" s="4"/>
      <c r="J17" s="4" t="s">
        <v>30</v>
      </c>
      <c r="K17" s="6">
        <v>1</v>
      </c>
      <c r="L17" s="4">
        <v>313060</v>
      </c>
      <c r="M17" s="4" t="s">
        <v>64</v>
      </c>
      <c r="N17" s="4" t="s">
        <v>65</v>
      </c>
      <c r="O17" s="4" t="s">
        <v>44</v>
      </c>
      <c r="P17" s="4">
        <v>4</v>
      </c>
      <c r="Q17" s="4" t="s">
        <v>66</v>
      </c>
      <c r="R17" s="3">
        <v>69121</v>
      </c>
      <c r="S17" s="4" t="s">
        <v>67</v>
      </c>
      <c r="T17" s="4" t="s">
        <v>68</v>
      </c>
      <c r="U17" s="4">
        <v>549493065</v>
      </c>
      <c r="V17" s="4"/>
      <c r="W17" s="7"/>
      <c r="X17" s="8">
        <f>ROUND($K$17*ROUND($W$17,2),2)</f>
        <v>0</v>
      </c>
      <c r="Z17" s="9">
        <v>9000</v>
      </c>
      <c r="AA17" s="9">
        <f>Z17*K17</f>
        <v>9000</v>
      </c>
    </row>
    <row r="18" spans="1:27" ht="13.5" customHeight="1" thickTop="1">
      <c r="A18" s="16" t="s">
        <v>36</v>
      </c>
      <c r="B18" s="16"/>
      <c r="C18" s="1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 t="s">
        <v>37</v>
      </c>
      <c r="X18" s="11">
        <f>SUM($X$17:$X$17)</f>
        <v>0</v>
      </c>
      <c r="Z18" s="11"/>
      <c r="AA18" s="11">
        <f>SUM($AA$17:$AA$17)</f>
        <v>9000</v>
      </c>
    </row>
    <row r="19" spans="1:2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7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3" t="s">
        <v>69</v>
      </c>
      <c r="X20" s="14">
        <f>(0)+SUM($X$7,$X$11,$X$15,$X$18)</f>
        <v>0</v>
      </c>
      <c r="Z20" s="14"/>
      <c r="AA20" s="14">
        <f>(0)+SUM($AA$7,$AA$11,$AA$15,$AA$18)</f>
        <v>20466.942148760332</v>
      </c>
    </row>
    <row r="21" spans="1:2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</sheetData>
  <sheetProtection/>
  <mergeCells count="10">
    <mergeCell ref="A18:C18"/>
    <mergeCell ref="A7:C7"/>
    <mergeCell ref="A11:C11"/>
    <mergeCell ref="A15:C15"/>
    <mergeCell ref="A1:X1"/>
    <mergeCell ref="A3:B3"/>
    <mergeCell ref="C3:X3"/>
    <mergeCell ref="A4:K4"/>
    <mergeCell ref="L4:Q4"/>
    <mergeCell ref="R4:X4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7.57421875" style="0" customWidth="1"/>
    <col min="2" max="2" width="39.28125" style="0" customWidth="1"/>
    <col min="3" max="3" width="52.7109375" style="0" customWidth="1"/>
  </cols>
  <sheetData>
    <row r="1" spans="1:3" ht="30" customHeight="1">
      <c r="A1" s="24" t="s">
        <v>74</v>
      </c>
      <c r="B1" s="25"/>
      <c r="C1" s="26" t="s">
        <v>75</v>
      </c>
    </row>
    <row r="2" spans="1:3" ht="29.25" customHeight="1">
      <c r="A2" s="27" t="s">
        <v>76</v>
      </c>
      <c r="B2" s="27" t="s">
        <v>77</v>
      </c>
      <c r="C2" s="28" t="s">
        <v>45</v>
      </c>
    </row>
    <row r="3" spans="1:3" ht="15" customHeight="1">
      <c r="A3" s="27" t="s">
        <v>78</v>
      </c>
      <c r="B3" s="27" t="s">
        <v>79</v>
      </c>
      <c r="C3" s="28"/>
    </row>
    <row r="4" spans="1:3" ht="27" customHeight="1">
      <c r="A4" s="27" t="s">
        <v>80</v>
      </c>
      <c r="B4" s="27" t="s">
        <v>81</v>
      </c>
      <c r="C4" s="28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8.57421875" style="0" customWidth="1"/>
    <col min="2" max="2" width="50.28125" style="0" customWidth="1"/>
    <col min="3" max="3" width="53.140625" style="0" customWidth="1"/>
  </cols>
  <sheetData>
    <row r="1" spans="1:3" ht="27" customHeight="1">
      <c r="A1" s="24" t="s">
        <v>82</v>
      </c>
      <c r="B1" s="25"/>
      <c r="C1" s="26" t="s">
        <v>75</v>
      </c>
    </row>
    <row r="2" spans="1:3" ht="14.25" customHeight="1">
      <c r="A2" s="27" t="s">
        <v>83</v>
      </c>
      <c r="B2" s="27" t="s">
        <v>84</v>
      </c>
      <c r="C2" s="28" t="s">
        <v>45</v>
      </c>
    </row>
    <row r="3" spans="1:3" ht="14.25" customHeight="1">
      <c r="A3" s="27" t="s">
        <v>78</v>
      </c>
      <c r="B3" s="27" t="s">
        <v>85</v>
      </c>
      <c r="C3" s="28"/>
    </row>
    <row r="4" spans="1:3" ht="14.25" customHeight="1">
      <c r="A4" s="27" t="s">
        <v>80</v>
      </c>
      <c r="B4" s="27" t="s">
        <v>86</v>
      </c>
      <c r="C4" s="28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5.7109375" style="0" customWidth="1"/>
    <col min="2" max="2" width="42.421875" style="0" customWidth="1"/>
    <col min="3" max="3" width="51.57421875" style="0" customWidth="1"/>
  </cols>
  <sheetData>
    <row r="1" spans="1:3" ht="30" customHeight="1">
      <c r="A1" s="24" t="s">
        <v>87</v>
      </c>
      <c r="B1" s="25"/>
      <c r="C1" s="26" t="s">
        <v>75</v>
      </c>
    </row>
    <row r="2" spans="1:3" ht="27.75" customHeight="1">
      <c r="A2" s="27" t="s">
        <v>76</v>
      </c>
      <c r="B2" s="27" t="s">
        <v>77</v>
      </c>
      <c r="C2" s="28" t="s">
        <v>45</v>
      </c>
    </row>
    <row r="3" spans="1:3" ht="15" customHeight="1">
      <c r="A3" s="27" t="s">
        <v>78</v>
      </c>
      <c r="B3" s="27" t="s">
        <v>79</v>
      </c>
      <c r="C3" s="28"/>
    </row>
    <row r="4" spans="1:3" ht="28.5" customHeight="1">
      <c r="A4" s="27" t="s">
        <v>80</v>
      </c>
      <c r="B4" s="27" t="s">
        <v>88</v>
      </c>
      <c r="C4" s="28"/>
    </row>
    <row r="6" spans="1:3" ht="15">
      <c r="A6" s="30" t="s">
        <v>89</v>
      </c>
      <c r="B6" s="31"/>
      <c r="C6" s="32" t="s">
        <v>90</v>
      </c>
    </row>
    <row r="7" spans="1:3" ht="30.75" customHeight="1">
      <c r="A7" s="33" t="s">
        <v>91</v>
      </c>
      <c r="B7" s="33"/>
      <c r="C7" s="34"/>
    </row>
  </sheetData>
  <sheetProtection/>
  <mergeCells count="3">
    <mergeCell ref="A1:B1"/>
    <mergeCell ref="A6:B6"/>
    <mergeCell ref="A7:B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9.421875" style="0" customWidth="1"/>
    <col min="2" max="2" width="49.421875" style="0" customWidth="1"/>
    <col min="3" max="3" width="52.8515625" style="0" customWidth="1"/>
  </cols>
  <sheetData>
    <row r="1" spans="1:3" ht="29.25" customHeight="1">
      <c r="A1" s="24" t="s">
        <v>92</v>
      </c>
      <c r="B1" s="25"/>
      <c r="C1" s="26" t="s">
        <v>75</v>
      </c>
    </row>
    <row r="2" spans="1:3" ht="14.25" customHeight="1">
      <c r="A2" s="27" t="s">
        <v>93</v>
      </c>
      <c r="B2" s="27" t="s">
        <v>94</v>
      </c>
      <c r="C2" s="28"/>
    </row>
    <row r="3" spans="1:3" ht="13.5" customHeight="1">
      <c r="A3" s="27" t="s">
        <v>95</v>
      </c>
      <c r="B3" s="27" t="s">
        <v>96</v>
      </c>
      <c r="C3" s="28"/>
    </row>
    <row r="4" spans="1:3" ht="13.5" customHeight="1">
      <c r="A4" s="27" t="s">
        <v>97</v>
      </c>
      <c r="B4" s="27" t="s">
        <v>98</v>
      </c>
      <c r="C4" s="28"/>
    </row>
    <row r="5" spans="1:3" ht="14.25" customHeight="1">
      <c r="A5" s="27" t="s">
        <v>99</v>
      </c>
      <c r="B5" s="27" t="s">
        <v>100</v>
      </c>
      <c r="C5" s="28"/>
    </row>
    <row r="6" spans="1:3" ht="15.75" customHeight="1">
      <c r="A6" s="27" t="s">
        <v>101</v>
      </c>
      <c r="B6" s="27" t="s">
        <v>102</v>
      </c>
      <c r="C6" s="28"/>
    </row>
    <row r="7" spans="1:3" ht="12" customHeight="1">
      <c r="A7" s="27" t="s">
        <v>103</v>
      </c>
      <c r="B7" s="27" t="s">
        <v>104</v>
      </c>
      <c r="C7" s="28"/>
    </row>
    <row r="8" spans="1:3" ht="14.25" customHeight="1">
      <c r="A8" s="27" t="s">
        <v>105</v>
      </c>
      <c r="B8" s="27" t="s">
        <v>106</v>
      </c>
      <c r="C8" s="28"/>
    </row>
    <row r="9" spans="1:3" ht="12.75" customHeight="1">
      <c r="A9" s="27" t="s">
        <v>107</v>
      </c>
      <c r="B9" s="27" t="s">
        <v>108</v>
      </c>
      <c r="C9" s="28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9.57421875" style="0" customWidth="1"/>
    <col min="2" max="2" width="48.57421875" style="0" customWidth="1"/>
    <col min="3" max="3" width="53.00390625" style="0" customWidth="1"/>
  </cols>
  <sheetData>
    <row r="1" spans="1:3" ht="30" customHeight="1">
      <c r="A1" s="24" t="s">
        <v>109</v>
      </c>
      <c r="B1" s="25"/>
      <c r="C1" s="26" t="s">
        <v>75</v>
      </c>
    </row>
    <row r="2" spans="1:3" ht="13.5" customHeight="1">
      <c r="A2" s="27" t="s">
        <v>93</v>
      </c>
      <c r="B2" s="27" t="s">
        <v>94</v>
      </c>
      <c r="C2" s="28"/>
    </row>
    <row r="3" spans="1:3" ht="15" customHeight="1">
      <c r="A3" s="27" t="s">
        <v>95</v>
      </c>
      <c r="B3" s="27" t="s">
        <v>96</v>
      </c>
      <c r="C3" s="28"/>
    </row>
    <row r="4" spans="1:3" ht="13.5" customHeight="1">
      <c r="A4" s="27" t="s">
        <v>97</v>
      </c>
      <c r="B4" s="27" t="s">
        <v>98</v>
      </c>
      <c r="C4" s="28"/>
    </row>
    <row r="5" spans="1:3" ht="16.5" customHeight="1">
      <c r="A5" s="27" t="s">
        <v>99</v>
      </c>
      <c r="B5" s="27" t="s">
        <v>110</v>
      </c>
      <c r="C5" s="28"/>
    </row>
    <row r="6" spans="1:3" ht="14.25" customHeight="1">
      <c r="A6" s="27" t="s">
        <v>101</v>
      </c>
      <c r="B6" s="27" t="s">
        <v>102</v>
      </c>
      <c r="C6" s="28"/>
    </row>
    <row r="7" spans="1:3" ht="14.25" customHeight="1">
      <c r="A7" s="27" t="s">
        <v>103</v>
      </c>
      <c r="B7" s="27" t="s">
        <v>104</v>
      </c>
      <c r="C7" s="28"/>
    </row>
    <row r="8" spans="1:3" ht="14.25" customHeight="1">
      <c r="A8" s="27" t="s">
        <v>105</v>
      </c>
      <c r="B8" s="27" t="s">
        <v>106</v>
      </c>
      <c r="C8" s="28"/>
    </row>
    <row r="9" spans="1:3" ht="15.75" customHeight="1">
      <c r="A9" s="27" t="s">
        <v>107</v>
      </c>
      <c r="B9" s="27" t="s">
        <v>108</v>
      </c>
      <c r="C9" s="28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9.57421875" style="0" customWidth="1"/>
    <col min="2" max="2" width="48.421875" style="0" customWidth="1"/>
    <col min="3" max="3" width="52.140625" style="0" customWidth="1"/>
  </cols>
  <sheetData>
    <row r="1" spans="1:3" ht="32.25" customHeight="1">
      <c r="A1" s="35" t="s">
        <v>111</v>
      </c>
      <c r="B1" s="36"/>
      <c r="C1" s="26" t="s">
        <v>75</v>
      </c>
    </row>
    <row r="2" spans="1:3" ht="15" customHeight="1">
      <c r="A2" s="37" t="s">
        <v>112</v>
      </c>
      <c r="B2" s="37" t="s">
        <v>113</v>
      </c>
      <c r="C2" s="28"/>
    </row>
    <row r="3" spans="1:3" ht="18" customHeight="1">
      <c r="A3" s="37" t="s">
        <v>114</v>
      </c>
      <c r="B3" s="37" t="s">
        <v>106</v>
      </c>
      <c r="C3" s="28"/>
    </row>
    <row r="4" spans="1:3" ht="15" customHeight="1">
      <c r="A4" s="37" t="s">
        <v>115</v>
      </c>
      <c r="B4" s="38" t="s">
        <v>116</v>
      </c>
      <c r="C4" s="28"/>
    </row>
    <row r="5" spans="1:3" ht="16.5" customHeight="1">
      <c r="A5" s="37" t="s">
        <v>117</v>
      </c>
      <c r="B5" s="38" t="s">
        <v>118</v>
      </c>
      <c r="C5" s="28"/>
    </row>
    <row r="6" spans="1:3" ht="14.25" customHeight="1">
      <c r="A6" s="37" t="s">
        <v>119</v>
      </c>
      <c r="B6" s="37" t="s">
        <v>120</v>
      </c>
      <c r="C6" s="28"/>
    </row>
    <row r="7" spans="1:3" ht="15" customHeight="1">
      <c r="A7" s="37" t="s">
        <v>121</v>
      </c>
      <c r="B7" s="39" t="s">
        <v>122</v>
      </c>
      <c r="C7" s="28"/>
    </row>
    <row r="8" spans="1:3" ht="30" customHeight="1">
      <c r="A8" s="37" t="s">
        <v>123</v>
      </c>
      <c r="B8" s="37" t="s">
        <v>106</v>
      </c>
      <c r="C8" s="28"/>
    </row>
    <row r="9" spans="1:3" ht="25.5" customHeight="1">
      <c r="A9" s="37" t="s">
        <v>124</v>
      </c>
      <c r="B9" s="37" t="s">
        <v>125</v>
      </c>
      <c r="C9" s="28"/>
    </row>
    <row r="10" spans="1:3" ht="12.75">
      <c r="A10" s="37" t="s">
        <v>126</v>
      </c>
      <c r="B10" s="37" t="s">
        <v>106</v>
      </c>
      <c r="C10" s="28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Jílková</cp:lastModifiedBy>
  <dcterms:modified xsi:type="dcterms:W3CDTF">2019-01-14T08:32:29Z</dcterms:modified>
  <cp:category/>
  <cp:version/>
  <cp:contentType/>
  <cp:contentStatus/>
</cp:coreProperties>
</file>