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ACACC991-ADD8-439F-8FDD-A993EE8EF57F}" xr6:coauthVersionLast="36" xr6:coauthVersionMax="40" xr10:uidLastSave="{00000000-0000-0000-0000-000000000000}"/>
  <workbookProtection lockWindows="1"/>
  <bookViews>
    <workbookView xWindow="0" yWindow="0" windowWidth="16380" windowHeight="8190" tabRatio="991" xr2:uid="{00000000-000D-0000-FFFF-FFFF00000000}"/>
  </bookViews>
  <sheets>
    <sheet name="U23" sheetId="4" r:id="rId1"/>
  </sheets>
  <definedNames>
    <definedName name="_xlnm._FilterDatabase" localSheetId="0">'U23'!$D$22:$F$24</definedName>
    <definedName name="_xlnm.Print_Titles" localSheetId="0">'U23'!$5:$6</definedName>
    <definedName name="_xlnm.Print_Area" localSheetId="0">'U23'!$A$1:$J$26</definedName>
    <definedName name="Print_Area_0" localSheetId="0">'U23'!$A$1:$J$19</definedName>
    <definedName name="Print_Area_0_0" localSheetId="0">'U23'!$A$1:$J$19</definedName>
    <definedName name="Print_Area_0_0_0" localSheetId="0">'U23'!$A$1:$J$19</definedName>
    <definedName name="Print_Titles_0" localSheetId="0">'U23'!$5:$6</definedName>
    <definedName name="Print_Titles_0_0" localSheetId="0">'U23'!$5:$6</definedName>
    <definedName name="Print_Titles_0_0_0" localSheetId="0">'U23'!$5:$6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5" i="4" l="1"/>
  <c r="F25" i="4" s="1"/>
  <c r="E24" i="4"/>
  <c r="F24" i="4" s="1"/>
  <c r="E23" i="4"/>
  <c r="F23" i="4" s="1"/>
  <c r="B13" i="4"/>
  <c r="B12" i="4"/>
  <c r="B11" i="4"/>
  <c r="B10" i="4"/>
  <c r="B9" i="4"/>
  <c r="B8" i="4"/>
  <c r="I2" i="4" l="1"/>
</calcChain>
</file>

<file path=xl/sharedStrings.xml><?xml version="1.0" encoding="utf-8"?>
<sst xmlns="http://schemas.openxmlformats.org/spreadsheetml/2006/main" count="70" uniqueCount="41">
  <si>
    <t>Název akce:</t>
  </si>
  <si>
    <t>Profese:</t>
  </si>
  <si>
    <t>AV Technologie</t>
  </si>
  <si>
    <t>Název dokumentu:</t>
  </si>
  <si>
    <t>Kabelová kniha</t>
  </si>
  <si>
    <t>Zkratka dokumentu:</t>
  </si>
  <si>
    <t>KK</t>
  </si>
  <si>
    <t>KABEL</t>
  </si>
  <si>
    <t>POZNÁMKA</t>
  </si>
  <si>
    <t>Z A Č Á T E K</t>
  </si>
  <si>
    <t>K O N E C</t>
  </si>
  <si>
    <t>druh</t>
  </si>
  <si>
    <t>číslo</t>
  </si>
  <si>
    <t>(m)</t>
  </si>
  <si>
    <t>typ</t>
  </si>
  <si>
    <t>funkce</t>
  </si>
  <si>
    <t>místnost</t>
  </si>
  <si>
    <t>ZAŘÍZ.</t>
  </si>
  <si>
    <t>ZAŘÍZENÍ</t>
  </si>
  <si>
    <t>QA</t>
  </si>
  <si>
    <t>QD</t>
  </si>
  <si>
    <t>Rekapitulace</t>
  </si>
  <si>
    <t>m</t>
  </si>
  <si>
    <t>Místnost:</t>
  </si>
  <si>
    <t>Rezerva 20% [m]</t>
  </si>
  <si>
    <t>Audio</t>
  </si>
  <si>
    <t>SFTP CAT6a</t>
  </si>
  <si>
    <t>HDBaseT</t>
  </si>
  <si>
    <t>AV rack katedra</t>
  </si>
  <si>
    <t>Projektor</t>
  </si>
  <si>
    <t>RS-232</t>
  </si>
  <si>
    <t>2 x 1,5</t>
  </si>
  <si>
    <t>Repro P</t>
  </si>
  <si>
    <t>Repro L</t>
  </si>
  <si>
    <t>LAN</t>
  </si>
  <si>
    <t>QX</t>
  </si>
  <si>
    <t>5 x 1,5 - O</t>
  </si>
  <si>
    <t>plátno SLN</t>
  </si>
  <si>
    <t>Plátno</t>
  </si>
  <si>
    <t>U43</t>
  </si>
  <si>
    <t>MUNI AVT - FSS, učebny PC25, U32, U35, U43 a U53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</si>
</sst>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17">
    <font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9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"/>
      <family val="2"/>
      <charset val="238"/>
    </font>
    <font>
      <sz val="9"/>
      <color theme="0"/>
      <name val="Calibri"/>
      <family val="2"/>
      <charset val="238"/>
    </font>
    <font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0"/>
      <name val="Roboto"/>
      <charset val="238"/>
    </font>
    <font>
      <sz val="10"/>
      <color rgb="FF000000"/>
      <name val="Roboto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Roboto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0" fillId="0" borderId="0" xfId="0" applyFont="1"/>
    <xf numFmtId="0" fontId="3" fillId="0" borderId="1" xfId="0" applyFont="1" applyBorder="1"/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right" vertical="center"/>
    </xf>
    <xf numFmtId="49" fontId="6" fillId="2" borderId="11" xfId="0" applyNumberFormat="1" applyFont="1" applyFill="1" applyBorder="1" applyAlignment="1">
      <alignment horizontal="left" vertical="center"/>
    </xf>
    <xf numFmtId="49" fontId="6" fillId="2" borderId="8" xfId="0" applyNumberFormat="1" applyFont="1" applyFill="1" applyBorder="1" applyAlignment="1">
      <alignment horizontal="left" vertical="center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12" xfId="0" applyNumberFormat="1" applyFont="1" applyFill="1" applyBorder="1" applyAlignment="1">
      <alignment horizontal="left" vertical="center"/>
    </xf>
    <xf numFmtId="49" fontId="6" fillId="2" borderId="12" xfId="0" applyNumberFormat="1" applyFont="1" applyFill="1" applyBorder="1" applyAlignment="1">
      <alignment horizontal="left" vertical="center" wrapText="1"/>
    </xf>
    <xf numFmtId="49" fontId="6" fillId="2" borderId="12" xfId="0" applyNumberFormat="1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5" fillId="0" borderId="0" xfId="0" applyFont="1"/>
    <xf numFmtId="49" fontId="0" fillId="0" borderId="0" xfId="0" applyNumberFormat="1"/>
    <xf numFmtId="0" fontId="0" fillId="0" borderId="0" xfId="0" applyBorder="1" applyAlignment="1" applyProtection="1">
      <alignment horizontal="right" vertical="center"/>
      <protection locked="0"/>
    </xf>
    <xf numFmtId="49" fontId="7" fillId="0" borderId="16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right" vertical="center"/>
    </xf>
    <xf numFmtId="49" fontId="6" fillId="2" borderId="15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/>
    </xf>
    <xf numFmtId="0" fontId="9" fillId="0" borderId="0" xfId="0" applyFont="1"/>
    <xf numFmtId="49" fontId="10" fillId="0" borderId="0" xfId="0" applyNumberFormat="1" applyFont="1"/>
    <xf numFmtId="164" fontId="11" fillId="0" borderId="0" xfId="0" applyNumberFormat="1" applyFont="1"/>
    <xf numFmtId="0" fontId="12" fillId="0" borderId="0" xfId="0" applyFont="1"/>
    <xf numFmtId="3" fontId="9" fillId="0" borderId="0" xfId="0" applyNumberFormat="1" applyFont="1"/>
    <xf numFmtId="164" fontId="9" fillId="0" borderId="0" xfId="0" applyNumberFormat="1" applyFont="1"/>
    <xf numFmtId="49" fontId="12" fillId="0" borderId="0" xfId="0" applyNumberFormat="1" applyFont="1"/>
    <xf numFmtId="0" fontId="13" fillId="0" borderId="0" xfId="1" applyFont="1" applyBorder="1" applyAlignment="1"/>
    <xf numFmtId="0" fontId="14" fillId="0" borderId="0" xfId="0" applyFont="1" applyBorder="1"/>
    <xf numFmtId="0" fontId="15" fillId="0" borderId="0" xfId="0" applyFont="1" applyBorder="1"/>
    <xf numFmtId="0" fontId="13" fillId="0" borderId="0" xfId="1" applyFont="1" applyBorder="1" applyAlignment="1">
      <alignment horizontal="right"/>
    </xf>
    <xf numFmtId="0" fontId="16" fillId="0" borderId="0" xfId="0" applyFont="1" applyBorder="1" applyAlignment="1">
      <alignment horizontal="left"/>
    </xf>
    <xf numFmtId="49" fontId="6" fillId="0" borderId="19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49" fontId="6" fillId="0" borderId="20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3" fillId="0" borderId="0" xfId="1" applyFont="1" applyBorder="1" applyAlignment="1">
      <alignment horizontal="left"/>
    </xf>
    <xf numFmtId="49" fontId="6" fillId="0" borderId="21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9" fontId="4" fillId="0" borderId="4" xfId="0" applyNumberFormat="1" applyFont="1" applyBorder="1" applyAlignment="1">
      <alignment horizontal="center" vertical="top"/>
    </xf>
    <xf numFmtId="0" fontId="1" fillId="0" borderId="1" xfId="1" applyFont="1" applyBorder="1" applyAlignment="1">
      <alignment horizontal="right" vertical="center"/>
    </xf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horizontal="right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top"/>
    </xf>
    <xf numFmtId="0" fontId="13" fillId="0" borderId="0" xfId="1" applyFont="1" applyBorder="1" applyAlignment="1">
      <alignment horizontal="right" vertical="center"/>
    </xf>
    <xf numFmtId="0" fontId="13" fillId="0" borderId="0" xfId="1" applyFont="1" applyBorder="1" applyAlignment="1">
      <alignment horizontal="left"/>
    </xf>
    <xf numFmtId="0" fontId="0" fillId="0" borderId="0" xfId="0" applyAlignment="1"/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9DF1C-5CDF-4576-9902-BC27A8F34A46}">
  <sheetPr>
    <pageSetUpPr fitToPage="1"/>
  </sheetPr>
  <dimension ref="A1:O34"/>
  <sheetViews>
    <sheetView windowProtection="1" tabSelected="1" view="pageBreakPreview" zoomScale="115" zoomScaleNormal="115" zoomScaleSheetLayoutView="115" workbookViewId="0">
      <pane ySplit="6" topLeftCell="A7" activePane="bottomLeft" state="frozen"/>
      <selection activeCell="D1" sqref="D1:J1"/>
      <selection pane="bottomLeft" activeCell="D25" sqref="D25:F25"/>
    </sheetView>
  </sheetViews>
  <sheetFormatPr defaultRowHeight="15"/>
  <cols>
    <col min="1" max="1" width="5" bestFit="1" customWidth="1"/>
    <col min="3" max="3" width="9.140625" style="1"/>
    <col min="4" max="4" width="12.85546875" customWidth="1"/>
    <col min="6" max="6" width="33.28515625" bestFit="1" customWidth="1"/>
    <col min="8" max="8" width="18.42578125" customWidth="1"/>
    <col min="10" max="10" width="18.7109375" customWidth="1"/>
  </cols>
  <sheetData>
    <row r="1" spans="1:10" ht="13.5" customHeight="1">
      <c r="A1" s="62" t="s">
        <v>0</v>
      </c>
      <c r="B1" s="62"/>
      <c r="C1" s="62"/>
      <c r="D1" s="63" t="s">
        <v>40</v>
      </c>
      <c r="E1" s="63"/>
      <c r="F1" s="63"/>
      <c r="G1" s="64"/>
      <c r="H1" s="64"/>
      <c r="I1" s="64"/>
      <c r="J1" s="64"/>
    </row>
    <row r="2" spans="1:10" ht="13.5" customHeight="1">
      <c r="A2" s="62" t="s">
        <v>1</v>
      </c>
      <c r="B2" s="62"/>
      <c r="C2" s="62"/>
      <c r="D2" s="63" t="s">
        <v>2</v>
      </c>
      <c r="E2" s="63"/>
      <c r="F2" s="63"/>
      <c r="G2" s="51" t="s">
        <v>23</v>
      </c>
      <c r="H2" s="45"/>
      <c r="I2" s="46" t="str">
        <f ca="1">RIGHT(CELL("filename",A1),LEN(CELL("filename",A1))-FIND("]",CELL("filename",A1)))</f>
        <v>U23</v>
      </c>
      <c r="J2" s="44"/>
    </row>
    <row r="3" spans="1:10" ht="13.5" customHeight="1">
      <c r="A3" s="62" t="s">
        <v>3</v>
      </c>
      <c r="B3" s="62"/>
      <c r="C3" s="62"/>
      <c r="D3" s="42" t="s">
        <v>4</v>
      </c>
      <c r="E3" s="42"/>
      <c r="F3" s="42"/>
      <c r="G3" s="63" t="s">
        <v>5</v>
      </c>
      <c r="H3" s="63"/>
      <c r="I3" s="43" t="s">
        <v>6</v>
      </c>
      <c r="J3" s="44"/>
    </row>
    <row r="4" spans="1:10" ht="13.5" customHeight="1" thickBot="1">
      <c r="A4" s="56"/>
      <c r="B4" s="56"/>
      <c r="C4" s="56"/>
      <c r="D4" s="57"/>
      <c r="E4" s="57"/>
      <c r="F4" s="57"/>
      <c r="G4" s="58"/>
      <c r="H4" s="58"/>
      <c r="I4" s="2"/>
      <c r="J4" s="2"/>
    </row>
    <row r="5" spans="1:10" ht="13.5" customHeight="1" thickTop="1" thickBot="1">
      <c r="A5" s="59" t="s">
        <v>7</v>
      </c>
      <c r="B5" s="59"/>
      <c r="C5" s="59"/>
      <c r="D5" s="59"/>
      <c r="E5" s="59"/>
      <c r="F5" s="60" t="s">
        <v>8</v>
      </c>
      <c r="G5" s="61" t="s">
        <v>9</v>
      </c>
      <c r="H5" s="61"/>
      <c r="I5" s="55" t="s">
        <v>10</v>
      </c>
      <c r="J5" s="55"/>
    </row>
    <row r="6" spans="1:10" ht="13.5" customHeight="1" thickTop="1">
      <c r="A6" s="3" t="s">
        <v>11</v>
      </c>
      <c r="B6" s="4" t="s">
        <v>12</v>
      </c>
      <c r="C6" s="5" t="s">
        <v>13</v>
      </c>
      <c r="D6" s="4" t="s">
        <v>14</v>
      </c>
      <c r="E6" s="6" t="s">
        <v>15</v>
      </c>
      <c r="F6" s="60"/>
      <c r="G6" s="7" t="s">
        <v>16</v>
      </c>
      <c r="H6" s="7" t="s">
        <v>17</v>
      </c>
      <c r="I6" s="7" t="s">
        <v>16</v>
      </c>
      <c r="J6" s="8" t="s">
        <v>18</v>
      </c>
    </row>
    <row r="7" spans="1:10" ht="13.5" customHeight="1">
      <c r="A7" s="18"/>
      <c r="B7" s="9"/>
      <c r="C7" s="11"/>
      <c r="D7" s="12"/>
      <c r="E7" s="15"/>
      <c r="F7" s="17"/>
      <c r="G7" s="15"/>
      <c r="H7" s="16"/>
      <c r="I7" s="15"/>
      <c r="J7" s="34"/>
    </row>
    <row r="8" spans="1:10" ht="13.5" customHeight="1">
      <c r="A8" s="18" t="s">
        <v>20</v>
      </c>
      <c r="B8" s="10">
        <f>IF(A8="QA",COUNTIF(A$7:A8,"QA")+100,IF(A8="QX",COUNTIF(A$7:A8,"QX")+300,IF(A8="QD",COUNTIF(A$7:A8,"QD")+500,COUNTIF(A$7:A8,"QP")+700)))</f>
        <v>501</v>
      </c>
      <c r="C8" s="11">
        <v>12</v>
      </c>
      <c r="D8" s="12" t="s">
        <v>26</v>
      </c>
      <c r="E8" s="15" t="s">
        <v>27</v>
      </c>
      <c r="F8" s="17"/>
      <c r="G8" s="33" t="s">
        <v>39</v>
      </c>
      <c r="H8" s="16" t="s">
        <v>28</v>
      </c>
      <c r="I8" s="33" t="s">
        <v>39</v>
      </c>
      <c r="J8" s="34" t="s">
        <v>29</v>
      </c>
    </row>
    <row r="9" spans="1:10" ht="14.25" customHeight="1">
      <c r="A9" s="18" t="s">
        <v>20</v>
      </c>
      <c r="B9" s="10">
        <f>IF(A9="QA",COUNTIF(A$7:A9,"QA")+100,IF(A9="QX",COUNTIF(A$7:A9,"QX")+300,IF(A9="QD",COUNTIF(A$7:A9,"QD")+500,COUNTIF(A$7:A9,"QP")+700)))</f>
        <v>502</v>
      </c>
      <c r="C9" s="11">
        <v>12</v>
      </c>
      <c r="D9" s="12" t="s">
        <v>26</v>
      </c>
      <c r="E9" s="15" t="s">
        <v>30</v>
      </c>
      <c r="F9" s="17"/>
      <c r="G9" s="33" t="s">
        <v>39</v>
      </c>
      <c r="H9" s="16" t="s">
        <v>28</v>
      </c>
      <c r="I9" s="33" t="s">
        <v>39</v>
      </c>
      <c r="J9" s="34" t="s">
        <v>29</v>
      </c>
    </row>
    <row r="10" spans="1:10" ht="14.25" customHeight="1">
      <c r="A10" s="18" t="s">
        <v>20</v>
      </c>
      <c r="B10" s="10">
        <f>IF(A10="QA",COUNTIF(A$7:A10,"QA")+100,IF(A10="QX",COUNTIF(A$7:A10,"QX")+300,IF(A10="QD",COUNTIF(A$7:A10,"QD")+500,COUNTIF(A$7:A10,"QP")+700)))</f>
        <v>503</v>
      </c>
      <c r="C10" s="11">
        <v>12</v>
      </c>
      <c r="D10" s="12" t="s">
        <v>26</v>
      </c>
      <c r="E10" s="15" t="s">
        <v>34</v>
      </c>
      <c r="F10" s="17"/>
      <c r="G10" s="33" t="s">
        <v>39</v>
      </c>
      <c r="H10" s="16" t="s">
        <v>28</v>
      </c>
      <c r="I10" s="33" t="s">
        <v>39</v>
      </c>
      <c r="J10" s="34" t="s">
        <v>29</v>
      </c>
    </row>
    <row r="11" spans="1:10" ht="13.5" customHeight="1">
      <c r="A11" s="18" t="s">
        <v>19</v>
      </c>
      <c r="B11" s="10">
        <f>IF(A11="QA",COUNTIF(A$7:A11,"QA")+100,IF(A11="QX",COUNTIF(A$7:A11,"QX")+300,IF(A11="QD",COUNTIF(A$7:A11,"QD")+500,COUNTIF(A$7:A11,"QP")+700)))</f>
        <v>101</v>
      </c>
      <c r="C11" s="11">
        <v>11</v>
      </c>
      <c r="D11" s="12" t="s">
        <v>31</v>
      </c>
      <c r="E11" s="15" t="s">
        <v>25</v>
      </c>
      <c r="F11" s="17"/>
      <c r="G11" s="33" t="s">
        <v>39</v>
      </c>
      <c r="H11" s="16" t="s">
        <v>28</v>
      </c>
      <c r="I11" s="33" t="s">
        <v>39</v>
      </c>
      <c r="J11" s="34" t="s">
        <v>32</v>
      </c>
    </row>
    <row r="12" spans="1:10" ht="13.5" customHeight="1">
      <c r="A12" s="18" t="s">
        <v>19</v>
      </c>
      <c r="B12" s="10">
        <f>IF(A12="QA",COUNTIF(A$7:A12,"QA")+100,IF(A12="QX",COUNTIF(A$7:A12,"QX")+300,IF(A12="QD",COUNTIF(A$7:A12,"QD")+500,COUNTIF(A$7:A12,"QP")+700)))</f>
        <v>102</v>
      </c>
      <c r="C12" s="11">
        <v>7</v>
      </c>
      <c r="D12" s="12" t="s">
        <v>31</v>
      </c>
      <c r="E12" s="15" t="s">
        <v>25</v>
      </c>
      <c r="F12" s="17"/>
      <c r="G12" s="33" t="s">
        <v>39</v>
      </c>
      <c r="H12" s="16" t="s">
        <v>28</v>
      </c>
      <c r="I12" s="33" t="s">
        <v>39</v>
      </c>
      <c r="J12" s="34" t="s">
        <v>33</v>
      </c>
    </row>
    <row r="13" spans="1:10" ht="13.5" customHeight="1">
      <c r="A13" s="18" t="s">
        <v>35</v>
      </c>
      <c r="B13" s="10">
        <f>IF(A13="QA",COUNTIF(A$7:A13,"QA")+100,IF(A13="QX",COUNTIF(A$7:A13,"QX")+300,IF(A13="QD",COUNTIF(A$7:A13,"QD")+500,COUNTIF(A$7:A13,"QP")+700)))</f>
        <v>301</v>
      </c>
      <c r="C13" s="11">
        <v>10</v>
      </c>
      <c r="D13" s="12" t="s">
        <v>36</v>
      </c>
      <c r="E13" s="15" t="s">
        <v>37</v>
      </c>
      <c r="F13" s="17"/>
      <c r="G13" s="33" t="s">
        <v>39</v>
      </c>
      <c r="H13" s="16" t="s">
        <v>28</v>
      </c>
      <c r="I13" s="33" t="s">
        <v>39</v>
      </c>
      <c r="J13" s="34" t="s">
        <v>38</v>
      </c>
    </row>
    <row r="14" spans="1:10" ht="13.5" customHeight="1">
      <c r="A14" s="18"/>
      <c r="B14" s="10"/>
      <c r="C14" s="11"/>
      <c r="D14" s="12"/>
      <c r="E14" s="15"/>
      <c r="F14" s="17"/>
      <c r="G14" s="33"/>
      <c r="H14" s="16"/>
      <c r="I14" s="33"/>
      <c r="J14" s="34"/>
    </row>
    <row r="15" spans="1:10" ht="13.5" customHeight="1">
      <c r="A15" s="18"/>
      <c r="B15" s="10"/>
      <c r="C15" s="11"/>
      <c r="D15" s="12"/>
      <c r="E15" s="15"/>
      <c r="F15" s="17"/>
      <c r="G15" s="33"/>
      <c r="H15" s="16"/>
      <c r="I15" s="33"/>
      <c r="J15" s="34"/>
    </row>
    <row r="16" spans="1:10" ht="13.5" customHeight="1">
      <c r="A16" s="18"/>
      <c r="B16" s="10"/>
      <c r="C16" s="11"/>
      <c r="D16" s="12"/>
      <c r="E16" s="15"/>
      <c r="F16" s="17"/>
      <c r="G16" s="33"/>
      <c r="H16" s="16"/>
      <c r="I16" s="33"/>
      <c r="J16" s="34"/>
    </row>
    <row r="17" spans="1:15" ht="13.5" customHeight="1">
      <c r="A17" s="18"/>
      <c r="B17" s="10"/>
      <c r="C17" s="11"/>
      <c r="D17" s="12"/>
      <c r="E17" s="15"/>
      <c r="F17" s="17"/>
      <c r="G17" s="33"/>
      <c r="H17" s="16"/>
      <c r="I17" s="33"/>
      <c r="J17" s="34"/>
    </row>
    <row r="18" spans="1:15" ht="13.5" customHeight="1">
      <c r="A18" s="18"/>
      <c r="B18" s="10"/>
      <c r="C18" s="11"/>
      <c r="D18" s="12"/>
      <c r="E18" s="15"/>
      <c r="F18" s="17"/>
      <c r="G18" s="33"/>
      <c r="H18" s="16"/>
      <c r="I18" s="33"/>
      <c r="J18" s="34"/>
    </row>
    <row r="19" spans="1:15" ht="13.5" customHeight="1">
      <c r="A19" s="32"/>
      <c r="B19" s="31"/>
      <c r="C19" s="11"/>
      <c r="D19" s="12"/>
      <c r="E19" s="13"/>
      <c r="F19" s="14"/>
      <c r="G19" s="33"/>
      <c r="H19" s="16"/>
      <c r="I19" s="33"/>
      <c r="J19" s="34"/>
    </row>
    <row r="20" spans="1:15" ht="13.5" customHeight="1">
      <c r="A20" s="19"/>
      <c r="B20" s="22"/>
      <c r="C20" s="19"/>
      <c r="D20" s="20"/>
      <c r="E20" s="20"/>
      <c r="F20" s="21"/>
      <c r="G20" s="20"/>
      <c r="H20" s="20"/>
      <c r="I20" s="20"/>
      <c r="J20" s="20"/>
    </row>
    <row r="21" spans="1:15" ht="13.5" customHeight="1" thickBot="1">
      <c r="A21" s="23"/>
      <c r="C21" s="24"/>
      <c r="D21" s="25"/>
      <c r="G21" s="36"/>
      <c r="H21" s="35"/>
      <c r="I21" s="35"/>
      <c r="J21" s="35"/>
    </row>
    <row r="22" spans="1:15" ht="13.5" customHeight="1" thickTop="1">
      <c r="A22" s="26"/>
      <c r="C22" s="24"/>
      <c r="D22" s="27" t="s">
        <v>21</v>
      </c>
      <c r="E22" s="28" t="s">
        <v>22</v>
      </c>
      <c r="F22" s="29" t="s">
        <v>24</v>
      </c>
      <c r="G22" s="41"/>
      <c r="H22" s="35"/>
      <c r="I22" s="35"/>
      <c r="J22" s="37"/>
      <c r="K22" s="38"/>
      <c r="L22" s="38"/>
      <c r="M22" s="38"/>
      <c r="N22" s="38"/>
      <c r="O22" s="38"/>
    </row>
    <row r="23" spans="1:15" ht="13.5" customHeight="1">
      <c r="A23" s="26"/>
      <c r="C23" s="24"/>
      <c r="D23" s="49" t="s">
        <v>26</v>
      </c>
      <c r="E23" s="50">
        <f>SUMIF($D$7:$D$19,D23,$C$7:$C$19)</f>
        <v>36</v>
      </c>
      <c r="F23" s="30">
        <f>CEILING(E23*1.2,1)</f>
        <v>44</v>
      </c>
      <c r="G23" s="41"/>
      <c r="H23" s="35"/>
      <c r="I23" s="39"/>
      <c r="J23" s="40"/>
      <c r="K23" s="38"/>
      <c r="L23" s="38"/>
      <c r="M23" s="38"/>
      <c r="N23" s="38"/>
      <c r="O23" s="38"/>
    </row>
    <row r="24" spans="1:15" ht="13.5" customHeight="1">
      <c r="A24" s="26"/>
      <c r="C24" s="24"/>
      <c r="D24" s="47" t="s">
        <v>31</v>
      </c>
      <c r="E24" s="48">
        <f>SUMIF($D$7:$D$19,D24,$C$7:$C$19)</f>
        <v>18</v>
      </c>
      <c r="F24" s="30">
        <f t="shared" ref="F24:F25" si="0">CEILING(E24*1.2,1)</f>
        <v>22</v>
      </c>
      <c r="G24" s="41"/>
      <c r="H24" s="35"/>
      <c r="I24" s="39"/>
      <c r="J24" s="40"/>
      <c r="K24" s="38"/>
      <c r="L24" s="38"/>
      <c r="M24" s="38"/>
      <c r="N24" s="38"/>
      <c r="O24" s="38"/>
    </row>
    <row r="25" spans="1:15" ht="13.5" customHeight="1" thickBot="1">
      <c r="A25" s="26"/>
      <c r="C25" s="24"/>
      <c r="D25" s="52" t="s">
        <v>36</v>
      </c>
      <c r="E25" s="53">
        <f>SUMIF($D$7:$D$19,D25,$C$7:$C$19)</f>
        <v>10</v>
      </c>
      <c r="F25" s="54">
        <f t="shared" si="0"/>
        <v>12</v>
      </c>
      <c r="G25" s="41"/>
      <c r="H25" s="35"/>
      <c r="I25" s="39"/>
      <c r="J25" s="40"/>
      <c r="K25" s="38"/>
      <c r="L25" s="38"/>
      <c r="M25" s="38"/>
      <c r="N25" s="38"/>
      <c r="O25" s="38"/>
    </row>
    <row r="26" spans="1:15" ht="13.5" customHeight="1" thickTop="1">
      <c r="G26" s="38"/>
      <c r="H26" s="35"/>
      <c r="I26" s="39"/>
      <c r="J26" s="35"/>
      <c r="K26" s="38"/>
      <c r="L26" s="38"/>
      <c r="M26" s="38"/>
      <c r="N26" s="38"/>
      <c r="O26" s="38"/>
    </row>
    <row r="27" spans="1:15" ht="13.5" customHeight="1">
      <c r="G27" s="38"/>
      <c r="H27" s="38"/>
      <c r="I27" s="38"/>
      <c r="J27" s="38"/>
      <c r="K27" s="38"/>
      <c r="L27" s="38"/>
      <c r="M27" s="38"/>
      <c r="N27" s="38"/>
      <c r="O27" s="38"/>
    </row>
    <row r="28" spans="1:15">
      <c r="G28" s="38"/>
      <c r="H28" s="38"/>
      <c r="I28" s="38"/>
      <c r="J28" s="38"/>
      <c r="K28" s="38"/>
      <c r="L28" s="38"/>
      <c r="M28" s="38"/>
      <c r="N28" s="38"/>
      <c r="O28" s="38"/>
    </row>
    <row r="29" spans="1:15">
      <c r="G29" s="38"/>
      <c r="H29" s="38"/>
      <c r="I29" s="38"/>
      <c r="J29" s="38"/>
      <c r="K29" s="38"/>
      <c r="L29" s="38"/>
      <c r="M29" s="38"/>
      <c r="N29" s="38"/>
      <c r="O29" s="38"/>
    </row>
    <row r="30" spans="1:15">
      <c r="G30" s="38"/>
      <c r="H30" s="38"/>
      <c r="I30" s="38"/>
      <c r="J30" s="38"/>
      <c r="K30" s="38"/>
      <c r="L30" s="38"/>
      <c r="M30" s="38"/>
      <c r="N30" s="38"/>
      <c r="O30" s="38"/>
    </row>
    <row r="31" spans="1:15">
      <c r="G31" s="38"/>
      <c r="H31" s="38"/>
      <c r="I31" s="38"/>
      <c r="J31" s="38"/>
      <c r="K31" s="38"/>
      <c r="L31" s="38"/>
      <c r="M31" s="38"/>
      <c r="N31" s="38"/>
      <c r="O31" s="38"/>
    </row>
    <row r="32" spans="1:15">
      <c r="G32" s="38"/>
      <c r="H32" s="38"/>
      <c r="I32" s="38"/>
      <c r="J32" s="38"/>
      <c r="K32" s="38"/>
      <c r="L32" s="38"/>
      <c r="M32" s="38"/>
      <c r="N32" s="38"/>
      <c r="O32" s="38"/>
    </row>
    <row r="33" spans="7:15">
      <c r="G33" s="38"/>
      <c r="H33" s="38"/>
      <c r="I33" s="38"/>
      <c r="J33" s="38"/>
      <c r="K33" s="38"/>
      <c r="L33" s="38"/>
      <c r="M33" s="38"/>
      <c r="N33" s="38"/>
      <c r="O33" s="38"/>
    </row>
    <row r="34" spans="7:15">
      <c r="G34" s="38"/>
      <c r="H34" s="38"/>
      <c r="I34" s="38"/>
      <c r="J34" s="38"/>
      <c r="K34" s="38"/>
      <c r="L34" s="38"/>
      <c r="M34" s="38"/>
      <c r="N34" s="38"/>
      <c r="O34" s="38"/>
    </row>
  </sheetData>
  <mergeCells count="13">
    <mergeCell ref="A1:C1"/>
    <mergeCell ref="D1:J1"/>
    <mergeCell ref="A2:C2"/>
    <mergeCell ref="D2:F2"/>
    <mergeCell ref="A3:C3"/>
    <mergeCell ref="G3:H3"/>
    <mergeCell ref="I5:J5"/>
    <mergeCell ref="A4:C4"/>
    <mergeCell ref="D4:F4"/>
    <mergeCell ref="G4:H4"/>
    <mergeCell ref="A5:E5"/>
    <mergeCell ref="F5:F6"/>
    <mergeCell ref="G5:H5"/>
  </mergeCells>
  <pageMargins left="0.7" right="0.7" top="0.75" bottom="0.75" header="0.3" footer="0.3"/>
  <pageSetup paperSize="9" scale="97" firstPageNumber="0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U23</vt:lpstr>
      <vt:lpstr>'U23'!_FiltrDatabaze</vt:lpstr>
      <vt:lpstr>'U23'!Názvy_tisku</vt:lpstr>
      <vt:lpstr>'U23'!Oblast_tisku</vt:lpstr>
      <vt:lpstr>'U23'!Print_Area_0</vt:lpstr>
      <vt:lpstr>'U23'!Print_Area_0_0</vt:lpstr>
      <vt:lpstr>'U23'!Print_Area_0_0_0</vt:lpstr>
      <vt:lpstr>'U23'!Print_Titles_0</vt:lpstr>
      <vt:lpstr>'U23'!Print_Titles_0_0</vt:lpstr>
      <vt:lpstr>'U23'!Print_Titles_0_0_0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revision>1</cp:revision>
  <dcterms:created xsi:type="dcterms:W3CDTF">2019-01-29T13:39:31Z</dcterms:created>
  <dcterms:modified xsi:type="dcterms:W3CDTF">2019-01-29T13:39:41Z</dcterms:modified>
  <dc:language/>
</cp:coreProperties>
</file>