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Nefakultni\RMU\01_RMU-Dodavky\33_RMU_Orientacni_system\01_ZD\"/>
    </mc:Choice>
  </mc:AlternateContent>
  <bookViews>
    <workbookView xWindow="0" yWindow="0" windowWidth="28800" windowHeight="135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62" i="1" l="1"/>
  <c r="H61" i="1"/>
  <c r="H63" i="1"/>
  <c r="H60" i="1"/>
  <c r="H58" i="1"/>
  <c r="H59" i="1"/>
  <c r="H57" i="1"/>
  <c r="H56" i="1"/>
  <c r="C50" i="1"/>
  <c r="C12" i="1"/>
  <c r="H12" i="1"/>
  <c r="H54" i="1"/>
  <c r="H50" i="1"/>
  <c r="C20" i="1"/>
  <c r="H20" i="1"/>
  <c r="H68" i="1"/>
  <c r="H69" i="1"/>
  <c r="H70" i="1"/>
</calcChain>
</file>

<file path=xl/sharedStrings.xml><?xml version="1.0" encoding="utf-8"?>
<sst xmlns="http://schemas.openxmlformats.org/spreadsheetml/2006/main" count="106" uniqueCount="60">
  <si>
    <t>Cenový rozpočet orientační systém rektorát budovy MUNI Brno</t>
  </si>
  <si>
    <t>položka popis</t>
  </si>
  <si>
    <t xml:space="preserve">počet ks </t>
  </si>
  <si>
    <t>šířka (mm)</t>
  </si>
  <si>
    <t>výška (mm)</t>
  </si>
  <si>
    <t>jedn.cena</t>
  </si>
  <si>
    <t>Dveřní značení</t>
  </si>
  <si>
    <t>1. NP</t>
  </si>
  <si>
    <t>2. NP</t>
  </si>
  <si>
    <t>3. NP</t>
  </si>
  <si>
    <t>4. NP</t>
  </si>
  <si>
    <t>5. NP</t>
  </si>
  <si>
    <t>cena celkem bez DPH</t>
  </si>
  <si>
    <t>celkem ks</t>
  </si>
  <si>
    <t>Piktogramy</t>
  </si>
  <si>
    <t>Patrové značení</t>
  </si>
  <si>
    <t xml:space="preserve">materiál </t>
  </si>
  <si>
    <t>schodiště I</t>
  </si>
  <si>
    <t>prostor u výtahů</t>
  </si>
  <si>
    <t>schodiště III</t>
  </si>
  <si>
    <t>rám</t>
  </si>
  <si>
    <t>schodiště II</t>
  </si>
  <si>
    <t>schodiště IV</t>
  </si>
  <si>
    <t>otvírací rám</t>
  </si>
  <si>
    <t>rám AL /výměnné lamely Al /popis ploter</t>
  </si>
  <si>
    <t xml:space="preserve">celkem ks </t>
  </si>
  <si>
    <t xml:space="preserve">Hlavní orientační panel </t>
  </si>
  <si>
    <t>Cena celkem bez DPH</t>
  </si>
  <si>
    <t>DPH 21%</t>
  </si>
  <si>
    <t>Cena celkem s DPH</t>
  </si>
  <si>
    <t>vedle dvojvýtahů</t>
  </si>
  <si>
    <t xml:space="preserve">rám </t>
  </si>
  <si>
    <t>schodiště III (u telf.ústř.)</t>
  </si>
  <si>
    <t>schodiště u výtahu</t>
  </si>
  <si>
    <t>Nerez / popis ploter/ Braillovo písmo</t>
  </si>
  <si>
    <t>piktogramy</t>
  </si>
  <si>
    <t>Braillovo písmo</t>
  </si>
  <si>
    <t>Nerez/ Alub /sklo /   popis ploter/tisk</t>
  </si>
  <si>
    <t>otvírací panely AL- Alubond, UV tisk - plotter</t>
  </si>
  <si>
    <t>otvírací panely AL- Alubond</t>
  </si>
  <si>
    <t>UV tisk - plotter</t>
  </si>
  <si>
    <t xml:space="preserve">celkem </t>
  </si>
  <si>
    <t xml:space="preserve">Vstupní hala </t>
  </si>
  <si>
    <t>rezerva</t>
  </si>
  <si>
    <t>Dodávka a montáž tabulek bezpečnostního značení - značení únikových východů</t>
  </si>
  <si>
    <t>tabulky velikosti 300/150mm, fotoluminiscenční</t>
  </si>
  <si>
    <t>dveřní tabule, piktogramy, patrové tabule, hlavní tabule - komplet</t>
  </si>
  <si>
    <t>osazení vedle patrové tabule, která kryje rozvaděč</t>
  </si>
  <si>
    <t>kompletní provedení, tisk na kancelářský papír</t>
  </si>
  <si>
    <t>Tisk textů dveřních tabulek - obsahujících jména osob, pracovního zařazení, odboru apod - včetně osazení</t>
  </si>
  <si>
    <t xml:space="preserve">kompletní provedení  </t>
  </si>
  <si>
    <t xml:space="preserve">Mobilními, teleskopickými stojany z nerezové oceli s nastavitelnou výškou 80-150 cm pro umístění směrových ukazatelů formátu A3.  </t>
  </si>
  <si>
    <t>samostatně stojící provedení, bude vzorkováno</t>
  </si>
  <si>
    <t>Všechny prvky orientačního systému musí být vytohotevny z nehořlavého materiálu, nachází se na chráněných únikových cestách, certifikát o nehořlovosti bude předán při předání díla</t>
  </si>
  <si>
    <t>Bezpečnostní prvky označení rozvaděčů - včetně podkladové konstukce</t>
  </si>
  <si>
    <t>Vzorkování, dílenská dokumentace, dopracování návrhů, vzorkování fyzických vzorků</t>
  </si>
  <si>
    <t>Demontáž stávajícího orientačního systému a ekologická likvidace, odvoz na skládkuv celé budově  (mimo 8 kusů)</t>
  </si>
  <si>
    <t>Zapravení děr po stávajícím orientačním systému a lokální výmalba v místech stávajícího orientačního systému v celé budově  (mimo děr a výmalby u 8 kusů)</t>
  </si>
  <si>
    <t>Tisk textů patrových a hlavní tabule - včetně osazení</t>
  </si>
  <si>
    <t>kompletní provedení, nosič dle vzorkování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</si>
</sst>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K_č_-;\-* #,##0.00\ _K_č_-;_-* &quot;-&quot;??\ _K_č_-;_-@_-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3" xfId="0" applyNumberFormat="1" applyBorder="1"/>
    <xf numFmtId="4" fontId="0" fillId="0" borderId="4" xfId="0" applyNumberForma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0" xfId="0" applyBorder="1"/>
    <xf numFmtId="4" fontId="0" fillId="0" borderId="0" xfId="0" applyNumberFormat="1" applyBorder="1"/>
    <xf numFmtId="0" fontId="0" fillId="2" borderId="7" xfId="0" applyFill="1" applyBorder="1"/>
    <xf numFmtId="0" fontId="0" fillId="2" borderId="8" xfId="0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0" fontId="0" fillId="2" borderId="9" xfId="0" applyFill="1" applyBorder="1" applyAlignment="1">
      <alignment horizontal="center"/>
    </xf>
    <xf numFmtId="0" fontId="0" fillId="3" borderId="7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0" fontId="0" fillId="3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5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4" fillId="3" borderId="17" xfId="0" applyFont="1" applyFill="1" applyBorder="1" applyAlignment="1">
      <alignment horizontal="center"/>
    </xf>
    <xf numFmtId="0" fontId="4" fillId="3" borderId="17" xfId="0" applyFont="1" applyFill="1" applyBorder="1"/>
    <xf numFmtId="4" fontId="4" fillId="3" borderId="17" xfId="0" applyNumberFormat="1" applyFont="1" applyFill="1" applyBorder="1"/>
    <xf numFmtId="4" fontId="4" fillId="3" borderId="18" xfId="0" applyNumberFormat="1" applyFont="1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0" fontId="0" fillId="0" borderId="2" xfId="0" applyFill="1" applyBorder="1"/>
    <xf numFmtId="4" fontId="0" fillId="0" borderId="2" xfId="0" applyNumberFormat="1" applyFill="1" applyBorder="1"/>
    <xf numFmtId="4" fontId="0" fillId="0" borderId="1" xfId="0" applyNumberFormat="1" applyFill="1" applyBorder="1"/>
    <xf numFmtId="4" fontId="0" fillId="0" borderId="5" xfId="0" applyNumberFormat="1" applyFill="1" applyBorder="1"/>
    <xf numFmtId="0" fontId="4" fillId="3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0" xfId="0" applyFont="1" applyBorder="1"/>
    <xf numFmtId="0" fontId="0" fillId="4" borderId="19" xfId="0" applyFill="1" applyBorder="1" applyAlignment="1">
      <alignment horizontal="center"/>
    </xf>
    <xf numFmtId="0" fontId="0" fillId="0" borderId="20" xfId="0" applyFill="1" applyBorder="1"/>
    <xf numFmtId="0" fontId="0" fillId="0" borderId="20" xfId="0" applyBorder="1" applyAlignment="1">
      <alignment horizontal="center"/>
    </xf>
    <xf numFmtId="4" fontId="0" fillId="0" borderId="20" xfId="0" applyNumberFormat="1" applyFill="1" applyBorder="1"/>
    <xf numFmtId="0" fontId="0" fillId="0" borderId="21" xfId="0" applyBorder="1"/>
    <xf numFmtId="0" fontId="0" fillId="5" borderId="15" xfId="0" applyFill="1" applyBorder="1" applyAlignment="1">
      <alignment horizontal="center"/>
    </xf>
    <xf numFmtId="0" fontId="6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4" fontId="4" fillId="5" borderId="1" xfId="0" applyNumberFormat="1" applyFont="1" applyFill="1" applyBorder="1"/>
    <xf numFmtId="4" fontId="4" fillId="5" borderId="4" xfId="0" applyNumberFormat="1" applyFont="1" applyFill="1" applyBorder="1"/>
    <xf numFmtId="0" fontId="0" fillId="5" borderId="16" xfId="0" applyFill="1" applyBorder="1" applyAlignment="1">
      <alignment horizontal="center"/>
    </xf>
    <xf numFmtId="0" fontId="6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/>
    <xf numFmtId="4" fontId="4" fillId="5" borderId="5" xfId="0" applyNumberFormat="1" applyFont="1" applyFill="1" applyBorder="1"/>
    <xf numFmtId="4" fontId="4" fillId="5" borderId="6" xfId="0" applyNumberFormat="1" applyFont="1" applyFill="1" applyBorder="1"/>
    <xf numFmtId="0" fontId="0" fillId="0" borderId="0" xfId="0" applyAlignment="1">
      <alignment horizontal="center"/>
    </xf>
    <xf numFmtId="0" fontId="0" fillId="4" borderId="8" xfId="0" applyFill="1" applyBorder="1"/>
    <xf numFmtId="0" fontId="4" fillId="4" borderId="9" xfId="0" applyFont="1" applyFill="1" applyBorder="1" applyAlignment="1">
      <alignment horizontal="center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4" fontId="0" fillId="4" borderId="9" xfId="0" applyNumberFormat="1" applyFill="1" applyBorder="1"/>
    <xf numFmtId="4" fontId="0" fillId="4" borderId="10" xfId="0" applyNumberFormat="1" applyFill="1" applyBorder="1"/>
    <xf numFmtId="0" fontId="0" fillId="4" borderId="22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3" xfId="0" applyFill="1" applyBorder="1"/>
    <xf numFmtId="4" fontId="0" fillId="0" borderId="23" xfId="0" applyNumberFormat="1" applyFill="1" applyBorder="1"/>
    <xf numFmtId="4" fontId="0" fillId="0" borderId="24" xfId="0" applyNumberFormat="1" applyBorder="1"/>
    <xf numFmtId="0" fontId="0" fillId="0" borderId="25" xfId="0" applyFill="1" applyBorder="1"/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/>
    <xf numFmtId="4" fontId="4" fillId="0" borderId="26" xfId="0" applyNumberFormat="1" applyFont="1" applyFill="1" applyBorder="1"/>
    <xf numFmtId="4" fontId="4" fillId="0" borderId="27" xfId="0" applyNumberFormat="1" applyFont="1" applyFill="1" applyBorder="1"/>
    <xf numFmtId="0" fontId="0" fillId="0" borderId="7" xfId="0" applyFill="1" applyBorder="1"/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4" fontId="4" fillId="0" borderId="11" xfId="0" applyNumberFormat="1" applyFont="1" applyFill="1" applyBorder="1"/>
    <xf numFmtId="4" fontId="4" fillId="0" borderId="12" xfId="0" applyNumberFormat="1" applyFont="1" applyFill="1" applyBorder="1"/>
    <xf numFmtId="0" fontId="0" fillId="5" borderId="22" xfId="0" applyFill="1" applyBorder="1" applyAlignment="1">
      <alignment horizontal="center"/>
    </xf>
    <xf numFmtId="0" fontId="6" fillId="5" borderId="23" xfId="0" applyFont="1" applyFill="1" applyBorder="1"/>
    <xf numFmtId="0" fontId="4" fillId="5" borderId="23" xfId="0" applyFont="1" applyFill="1" applyBorder="1" applyAlignment="1">
      <alignment horizontal="center"/>
    </xf>
    <xf numFmtId="0" fontId="4" fillId="5" borderId="23" xfId="0" applyFont="1" applyFill="1" applyBorder="1"/>
    <xf numFmtId="4" fontId="4" fillId="5" borderId="23" xfId="0" applyNumberFormat="1" applyFont="1" applyFill="1" applyBorder="1"/>
    <xf numFmtId="4" fontId="4" fillId="5" borderId="24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0" fillId="4" borderId="28" xfId="0" applyFill="1" applyBorder="1" applyAlignment="1">
      <alignment horizontal="center"/>
    </xf>
    <xf numFmtId="0" fontId="4" fillId="4" borderId="11" xfId="0" applyFont="1" applyFill="1" applyBorder="1"/>
    <xf numFmtId="0" fontId="4" fillId="4" borderId="29" xfId="0" applyFont="1" applyFill="1" applyBorder="1" applyAlignment="1">
      <alignment horizontal="center"/>
    </xf>
    <xf numFmtId="0" fontId="4" fillId="4" borderId="29" xfId="0" applyFont="1" applyFill="1" applyBorder="1"/>
    <xf numFmtId="4" fontId="4" fillId="4" borderId="29" xfId="0" applyNumberFormat="1" applyFont="1" applyFill="1" applyBorder="1"/>
    <xf numFmtId="4" fontId="4" fillId="4" borderId="30" xfId="0" applyNumberFormat="1" applyFont="1" applyFill="1" applyBorder="1"/>
    <xf numFmtId="0" fontId="4" fillId="0" borderId="20" xfId="0" applyFont="1" applyFill="1" applyBorder="1"/>
    <xf numFmtId="0" fontId="0" fillId="0" borderId="20" xfId="0" applyFill="1" applyBorder="1" applyAlignment="1">
      <alignment wrapText="1"/>
    </xf>
    <xf numFmtId="4" fontId="4" fillId="0" borderId="21" xfId="0" applyNumberFormat="1" applyFont="1" applyFill="1" applyBorder="1"/>
    <xf numFmtId="0" fontId="0" fillId="6" borderId="1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6" borderId="11" xfId="0" applyFont="1" applyFill="1" applyBorder="1"/>
    <xf numFmtId="0" fontId="0" fillId="6" borderId="11" xfId="0" applyFill="1" applyBorder="1"/>
    <xf numFmtId="0" fontId="0" fillId="6" borderId="11" xfId="0" applyFill="1" applyBorder="1" applyAlignment="1">
      <alignment wrapText="1"/>
    </xf>
    <xf numFmtId="4" fontId="0" fillId="6" borderId="11" xfId="0" applyNumberFormat="1" applyFill="1" applyBorder="1"/>
    <xf numFmtId="4" fontId="4" fillId="6" borderId="12" xfId="0" applyNumberFormat="1" applyFont="1" applyFill="1" applyBorder="1"/>
    <xf numFmtId="0" fontId="0" fillId="6" borderId="22" xfId="0" applyFill="1" applyBorder="1" applyAlignment="1">
      <alignment horizontal="center"/>
    </xf>
    <xf numFmtId="0" fontId="4" fillId="0" borderId="23" xfId="0" applyFont="1" applyFill="1" applyBorder="1"/>
    <xf numFmtId="0" fontId="0" fillId="0" borderId="23" xfId="0" applyFill="1" applyBorder="1" applyAlignment="1">
      <alignment wrapText="1"/>
    </xf>
    <xf numFmtId="4" fontId="4" fillId="0" borderId="24" xfId="0" applyNumberFormat="1" applyFont="1" applyFill="1" applyBorder="1"/>
    <xf numFmtId="0" fontId="4" fillId="6" borderId="1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7" xfId="0" applyNumberFormat="1" applyBorder="1"/>
    <xf numFmtId="4" fontId="0" fillId="0" borderId="18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="90" zoomScaleNormal="90" workbookViewId="0">
      <selection activeCell="G63" sqref="G63"/>
    </sheetView>
  </sheetViews>
  <sheetFormatPr defaultRowHeight="12.75" x14ac:dyDescent="0.2"/>
  <cols>
    <col min="2" max="2" width="19.7109375" customWidth="1"/>
    <col min="3" max="3" width="6.140625" customWidth="1"/>
    <col min="4" max="4" width="17.28515625" customWidth="1"/>
    <col min="5" max="5" width="6.140625" customWidth="1"/>
    <col min="6" max="6" width="7" customWidth="1"/>
    <col min="7" max="7" width="12" customWidth="1"/>
    <col min="8" max="8" width="15" customWidth="1"/>
  </cols>
  <sheetData>
    <row r="1" spans="1:8" ht="21.75" customHeight="1" x14ac:dyDescent="0.25">
      <c r="A1" s="1" t="s">
        <v>0</v>
      </c>
    </row>
    <row r="2" spans="1:8" ht="21.75" customHeight="1" x14ac:dyDescent="0.25">
      <c r="A2" s="1"/>
    </row>
    <row r="3" spans="1:8" ht="48" customHeight="1" x14ac:dyDescent="0.2">
      <c r="A3" s="139" t="s">
        <v>53</v>
      </c>
      <c r="B3" s="139"/>
      <c r="C3" s="139"/>
      <c r="D3" s="139"/>
      <c r="E3" s="139"/>
      <c r="F3" s="139"/>
      <c r="G3" s="139"/>
      <c r="H3" s="139"/>
    </row>
    <row r="4" spans="1:8" ht="26.25" thickBot="1" x14ac:dyDescent="0.25">
      <c r="B4" s="2" t="s">
        <v>1</v>
      </c>
      <c r="C4" s="3" t="s">
        <v>2</v>
      </c>
      <c r="D4" s="3" t="s">
        <v>16</v>
      </c>
      <c r="E4" s="3" t="s">
        <v>3</v>
      </c>
      <c r="F4" s="3" t="s">
        <v>4</v>
      </c>
      <c r="G4" s="2" t="s">
        <v>5</v>
      </c>
      <c r="H4" s="3" t="s">
        <v>12</v>
      </c>
    </row>
    <row r="5" spans="1:8" ht="31.5" customHeight="1" thickBot="1" x14ac:dyDescent="0.25">
      <c r="A5" s="22"/>
      <c r="B5" s="61" t="s">
        <v>6</v>
      </c>
      <c r="C5" s="25"/>
      <c r="D5" s="38" t="s">
        <v>37</v>
      </c>
      <c r="E5" s="25">
        <v>210</v>
      </c>
      <c r="F5" s="25">
        <v>130</v>
      </c>
      <c r="G5" s="23"/>
      <c r="H5" s="24"/>
    </row>
    <row r="6" spans="1:8" x14ac:dyDescent="0.2">
      <c r="A6" s="32" t="s">
        <v>7</v>
      </c>
      <c r="B6" s="8"/>
      <c r="C6" s="9">
        <v>8</v>
      </c>
      <c r="D6" s="9"/>
      <c r="E6" s="9"/>
      <c r="F6" s="9"/>
      <c r="G6" s="16"/>
      <c r="H6" s="11"/>
    </row>
    <row r="7" spans="1:8" x14ac:dyDescent="0.2">
      <c r="A7" s="33" t="s">
        <v>8</v>
      </c>
      <c r="B7" s="5"/>
      <c r="C7" s="6">
        <v>23</v>
      </c>
      <c r="D7" s="6"/>
      <c r="E7" s="6"/>
      <c r="F7" s="6"/>
      <c r="G7" s="7"/>
      <c r="H7" s="12"/>
    </row>
    <row r="8" spans="1:8" x14ac:dyDescent="0.2">
      <c r="A8" s="33" t="s">
        <v>9</v>
      </c>
      <c r="B8" s="5"/>
      <c r="C8" s="6">
        <v>36</v>
      </c>
      <c r="D8" s="6"/>
      <c r="E8" s="6"/>
      <c r="F8" s="6"/>
      <c r="G8" s="7"/>
      <c r="H8" s="12"/>
    </row>
    <row r="9" spans="1:8" x14ac:dyDescent="0.2">
      <c r="A9" s="33" t="s">
        <v>10</v>
      </c>
      <c r="B9" s="5"/>
      <c r="C9" s="6">
        <v>29</v>
      </c>
      <c r="D9" s="6"/>
      <c r="E9" s="6"/>
      <c r="F9" s="6"/>
      <c r="G9" s="7"/>
      <c r="H9" s="12"/>
    </row>
    <row r="10" spans="1:8" ht="13.5" thickBot="1" x14ac:dyDescent="0.25">
      <c r="A10" s="34" t="s">
        <v>11</v>
      </c>
      <c r="B10" s="13"/>
      <c r="C10" s="17">
        <v>40</v>
      </c>
      <c r="D10" s="17"/>
      <c r="E10" s="17"/>
      <c r="F10" s="17"/>
      <c r="G10" s="18"/>
      <c r="H10" s="15"/>
    </row>
    <row r="11" spans="1:8" ht="13.5" thickBot="1" x14ac:dyDescent="0.25">
      <c r="A11" s="132" t="s">
        <v>43</v>
      </c>
      <c r="B11" s="133"/>
      <c r="C11" s="134">
        <v>20</v>
      </c>
      <c r="D11" s="134"/>
      <c r="E11" s="134"/>
      <c r="F11" s="134"/>
      <c r="G11" s="135"/>
      <c r="H11" s="136"/>
    </row>
    <row r="12" spans="1:8" ht="16.5" customHeight="1" thickBot="1" x14ac:dyDescent="0.25">
      <c r="A12" s="21"/>
      <c r="B12" s="52" t="s">
        <v>13</v>
      </c>
      <c r="C12" s="52">
        <f>SUM(C6:C11)</f>
        <v>156</v>
      </c>
      <c r="D12" s="53"/>
      <c r="E12" s="53"/>
      <c r="F12" s="53"/>
      <c r="G12" s="54"/>
      <c r="H12" s="55">
        <f>SUM(C12*G12)</f>
        <v>0</v>
      </c>
    </row>
    <row r="13" spans="1:8" ht="16.5" customHeight="1" thickBot="1" x14ac:dyDescent="0.25">
      <c r="A13" s="98"/>
      <c r="B13" s="99" t="s">
        <v>6</v>
      </c>
      <c r="C13" s="99">
        <v>129</v>
      </c>
      <c r="D13" s="100" t="s">
        <v>36</v>
      </c>
      <c r="E13" s="100"/>
      <c r="F13" s="100"/>
      <c r="G13" s="101"/>
      <c r="H13" s="102"/>
    </row>
    <row r="14" spans="1:8" ht="45" customHeight="1" thickBot="1" x14ac:dyDescent="0.25">
      <c r="A14" s="26"/>
      <c r="B14" s="60" t="s">
        <v>14</v>
      </c>
      <c r="C14" s="28"/>
      <c r="D14" s="39" t="s">
        <v>34</v>
      </c>
      <c r="E14" s="27">
        <v>130</v>
      </c>
      <c r="F14" s="27">
        <v>130</v>
      </c>
      <c r="G14" s="29"/>
      <c r="H14" s="30"/>
    </row>
    <row r="15" spans="1:8" x14ac:dyDescent="0.2">
      <c r="A15" s="35" t="s">
        <v>7</v>
      </c>
      <c r="B15" s="8"/>
      <c r="C15" s="9">
        <v>11</v>
      </c>
      <c r="D15" s="10"/>
      <c r="E15" s="10"/>
      <c r="F15" s="10"/>
      <c r="G15" s="16"/>
      <c r="H15" s="11"/>
    </row>
    <row r="16" spans="1:8" x14ac:dyDescent="0.2">
      <c r="A16" s="36" t="s">
        <v>8</v>
      </c>
      <c r="B16" s="5"/>
      <c r="C16" s="6">
        <v>12</v>
      </c>
      <c r="D16" s="4"/>
      <c r="E16" s="4"/>
      <c r="F16" s="4"/>
      <c r="G16" s="7"/>
      <c r="H16" s="12"/>
    </row>
    <row r="17" spans="1:8" x14ac:dyDescent="0.2">
      <c r="A17" s="36" t="s">
        <v>9</v>
      </c>
      <c r="B17" s="5"/>
      <c r="C17" s="6">
        <v>19</v>
      </c>
      <c r="D17" s="4"/>
      <c r="E17" s="4"/>
      <c r="F17" s="4"/>
      <c r="G17" s="7"/>
      <c r="H17" s="12"/>
    </row>
    <row r="18" spans="1:8" x14ac:dyDescent="0.2">
      <c r="A18" s="36" t="s">
        <v>10</v>
      </c>
      <c r="B18" s="5"/>
      <c r="C18" s="6">
        <v>14</v>
      </c>
      <c r="D18" s="4"/>
      <c r="E18" s="4"/>
      <c r="F18" s="4"/>
      <c r="G18" s="7"/>
      <c r="H18" s="12"/>
    </row>
    <row r="19" spans="1:8" ht="13.5" thickBot="1" x14ac:dyDescent="0.25">
      <c r="A19" s="37" t="s">
        <v>11</v>
      </c>
      <c r="B19" s="13"/>
      <c r="C19" s="17">
        <v>21</v>
      </c>
      <c r="D19" s="14"/>
      <c r="E19" s="14"/>
      <c r="F19" s="14"/>
      <c r="G19" s="18"/>
      <c r="H19" s="15"/>
    </row>
    <row r="20" spans="1:8" ht="18.75" customHeight="1" thickBot="1" x14ac:dyDescent="0.25">
      <c r="A20" s="31"/>
      <c r="B20" s="45" t="s">
        <v>13</v>
      </c>
      <c r="C20" s="45">
        <f>SUM(C15:C19)</f>
        <v>77</v>
      </c>
      <c r="D20" s="46"/>
      <c r="E20" s="46"/>
      <c r="F20" s="46"/>
      <c r="G20" s="47"/>
      <c r="H20" s="48">
        <f>SUM(C20*G20)</f>
        <v>0</v>
      </c>
    </row>
    <row r="21" spans="1:8" ht="24" customHeight="1" thickBot="1" x14ac:dyDescent="0.25">
      <c r="A21" s="93"/>
      <c r="B21" s="94" t="s">
        <v>35</v>
      </c>
      <c r="C21" s="94">
        <v>77</v>
      </c>
      <c r="D21" s="95" t="s">
        <v>36</v>
      </c>
      <c r="E21" s="95"/>
      <c r="F21" s="95"/>
      <c r="G21" s="96"/>
      <c r="H21" s="97"/>
    </row>
    <row r="22" spans="1:8" ht="44.25" customHeight="1" thickBot="1" x14ac:dyDescent="0.25">
      <c r="A22" s="81"/>
      <c r="B22" s="82" t="s">
        <v>15</v>
      </c>
      <c r="C22" s="83"/>
      <c r="D22" s="84" t="s">
        <v>24</v>
      </c>
      <c r="E22" s="83"/>
      <c r="F22" s="83"/>
      <c r="G22" s="85"/>
      <c r="H22" s="86"/>
    </row>
    <row r="23" spans="1:8" x14ac:dyDescent="0.2">
      <c r="A23" s="49" t="s">
        <v>7</v>
      </c>
      <c r="B23" s="10"/>
      <c r="C23" s="9"/>
      <c r="D23" s="10"/>
      <c r="E23" s="10"/>
      <c r="F23" s="10"/>
      <c r="G23" s="16"/>
      <c r="H23" s="11"/>
    </row>
    <row r="24" spans="1:8" x14ac:dyDescent="0.2">
      <c r="A24" s="50"/>
      <c r="B24" s="4" t="s">
        <v>30</v>
      </c>
      <c r="C24" s="6">
        <v>1</v>
      </c>
      <c r="D24" s="4" t="s">
        <v>31</v>
      </c>
      <c r="E24" s="4">
        <v>900</v>
      </c>
      <c r="F24" s="4">
        <v>1100</v>
      </c>
      <c r="G24" s="7"/>
      <c r="H24" s="12"/>
    </row>
    <row r="25" spans="1:8" ht="13.5" thickBot="1" x14ac:dyDescent="0.25">
      <c r="A25" s="51"/>
      <c r="B25" s="14" t="s">
        <v>32</v>
      </c>
      <c r="C25" s="17">
        <v>1</v>
      </c>
      <c r="D25" s="14" t="s">
        <v>20</v>
      </c>
      <c r="E25" s="14">
        <v>900</v>
      </c>
      <c r="F25" s="14">
        <v>1100</v>
      </c>
      <c r="G25" s="18"/>
      <c r="H25" s="15"/>
    </row>
    <row r="26" spans="1:8" x14ac:dyDescent="0.2">
      <c r="A26" s="87" t="s">
        <v>8</v>
      </c>
      <c r="B26" s="88"/>
      <c r="C26" s="89"/>
      <c r="D26" s="90"/>
      <c r="E26" s="90"/>
      <c r="F26" s="90"/>
      <c r="G26" s="91"/>
      <c r="H26" s="92"/>
    </row>
    <row r="27" spans="1:8" x14ac:dyDescent="0.2">
      <c r="A27" s="50"/>
      <c r="B27" s="4" t="s">
        <v>17</v>
      </c>
      <c r="C27" s="6">
        <v>1</v>
      </c>
      <c r="D27" s="40" t="s">
        <v>23</v>
      </c>
      <c r="E27" s="40">
        <v>900</v>
      </c>
      <c r="F27" s="40">
        <v>1450</v>
      </c>
      <c r="G27" s="58"/>
      <c r="H27" s="12"/>
    </row>
    <row r="28" spans="1:8" x14ac:dyDescent="0.2">
      <c r="A28" s="50"/>
      <c r="B28" s="4" t="s">
        <v>18</v>
      </c>
      <c r="C28" s="6">
        <v>1</v>
      </c>
      <c r="D28" s="40" t="s">
        <v>20</v>
      </c>
      <c r="E28" s="40">
        <v>900</v>
      </c>
      <c r="F28" s="40">
        <v>1450</v>
      </c>
      <c r="G28" s="58"/>
      <c r="H28" s="12"/>
    </row>
    <row r="29" spans="1:8" x14ac:dyDescent="0.2">
      <c r="A29" s="50"/>
      <c r="B29" s="40" t="s">
        <v>21</v>
      </c>
      <c r="C29" s="6">
        <v>1</v>
      </c>
      <c r="D29" s="40" t="s">
        <v>23</v>
      </c>
      <c r="E29" s="40">
        <v>900</v>
      </c>
      <c r="F29" s="40">
        <v>1450</v>
      </c>
      <c r="G29" s="58"/>
      <c r="H29" s="12"/>
    </row>
    <row r="30" spans="1:8" x14ac:dyDescent="0.2">
      <c r="A30" s="50"/>
      <c r="B30" s="40" t="s">
        <v>19</v>
      </c>
      <c r="C30" s="6">
        <v>1</v>
      </c>
      <c r="D30" s="40" t="s">
        <v>23</v>
      </c>
      <c r="E30" s="40">
        <v>900</v>
      </c>
      <c r="F30" s="40">
        <v>1450</v>
      </c>
      <c r="G30" s="58"/>
      <c r="H30" s="12"/>
    </row>
    <row r="31" spans="1:8" ht="13.5" thickBot="1" x14ac:dyDescent="0.25">
      <c r="A31" s="51"/>
      <c r="B31" s="41" t="s">
        <v>22</v>
      </c>
      <c r="C31" s="17">
        <v>1</v>
      </c>
      <c r="D31" s="41" t="s">
        <v>23</v>
      </c>
      <c r="E31" s="41">
        <v>900</v>
      </c>
      <c r="F31" s="41">
        <v>1800</v>
      </c>
      <c r="G31" s="59"/>
      <c r="H31" s="15"/>
    </row>
    <row r="32" spans="1:8" x14ac:dyDescent="0.2">
      <c r="A32" s="49" t="s">
        <v>9</v>
      </c>
      <c r="B32" s="10"/>
      <c r="C32" s="9"/>
      <c r="D32" s="56"/>
      <c r="E32" s="56"/>
      <c r="F32" s="56"/>
      <c r="G32" s="57"/>
      <c r="H32" s="42"/>
    </row>
    <row r="33" spans="1:13" x14ac:dyDescent="0.2">
      <c r="A33" s="50"/>
      <c r="B33" s="4" t="s">
        <v>17</v>
      </c>
      <c r="C33" s="6">
        <v>1</v>
      </c>
      <c r="D33" s="40" t="s">
        <v>23</v>
      </c>
      <c r="E33" s="40">
        <v>900</v>
      </c>
      <c r="F33" s="40">
        <v>1800</v>
      </c>
      <c r="G33" s="58"/>
      <c r="H33" s="43"/>
    </row>
    <row r="34" spans="1:13" x14ac:dyDescent="0.2">
      <c r="A34" s="50"/>
      <c r="B34" s="4" t="s">
        <v>18</v>
      </c>
      <c r="C34" s="6">
        <v>1</v>
      </c>
      <c r="D34" s="40" t="s">
        <v>20</v>
      </c>
      <c r="E34" s="40">
        <v>900</v>
      </c>
      <c r="F34" s="40">
        <v>1800</v>
      </c>
      <c r="G34" s="58"/>
      <c r="H34" s="43"/>
    </row>
    <row r="35" spans="1:13" x14ac:dyDescent="0.2">
      <c r="A35" s="50"/>
      <c r="B35" s="40" t="s">
        <v>21</v>
      </c>
      <c r="C35" s="6">
        <v>1</v>
      </c>
      <c r="D35" s="40" t="s">
        <v>23</v>
      </c>
      <c r="E35" s="40">
        <v>900</v>
      </c>
      <c r="F35" s="40">
        <v>1800</v>
      </c>
      <c r="G35" s="58"/>
      <c r="H35" s="43"/>
    </row>
    <row r="36" spans="1:13" x14ac:dyDescent="0.2">
      <c r="A36" s="50"/>
      <c r="B36" s="40" t="s">
        <v>19</v>
      </c>
      <c r="C36" s="6">
        <v>1</v>
      </c>
      <c r="D36" s="40" t="s">
        <v>20</v>
      </c>
      <c r="E36" s="40">
        <v>900</v>
      </c>
      <c r="F36" s="40">
        <v>1800</v>
      </c>
      <c r="G36" s="58"/>
      <c r="H36" s="43"/>
    </row>
    <row r="37" spans="1:13" ht="13.5" thickBot="1" x14ac:dyDescent="0.25">
      <c r="A37" s="51"/>
      <c r="B37" s="41" t="s">
        <v>22</v>
      </c>
      <c r="C37" s="17">
        <v>1</v>
      </c>
      <c r="D37" s="41" t="s">
        <v>20</v>
      </c>
      <c r="E37" s="41">
        <v>900</v>
      </c>
      <c r="F37" s="41">
        <v>1800</v>
      </c>
      <c r="G37" s="59"/>
      <c r="H37" s="44"/>
    </row>
    <row r="38" spans="1:13" x14ac:dyDescent="0.2">
      <c r="A38" s="49" t="s">
        <v>10</v>
      </c>
      <c r="B38" s="10"/>
      <c r="C38" s="9"/>
      <c r="D38" s="56"/>
      <c r="E38" s="56"/>
      <c r="F38" s="56"/>
      <c r="G38" s="57"/>
      <c r="H38" s="42"/>
    </row>
    <row r="39" spans="1:13" x14ac:dyDescent="0.2">
      <c r="A39" s="50"/>
      <c r="B39" s="4" t="s">
        <v>17</v>
      </c>
      <c r="C39" s="6">
        <v>1</v>
      </c>
      <c r="D39" s="40" t="s">
        <v>23</v>
      </c>
      <c r="E39" s="40">
        <v>900</v>
      </c>
      <c r="F39" s="40">
        <v>1590</v>
      </c>
      <c r="G39" s="58"/>
      <c r="H39" s="43"/>
      <c r="M39" s="80"/>
    </row>
    <row r="40" spans="1:13" x14ac:dyDescent="0.2">
      <c r="A40" s="50"/>
      <c r="B40" s="4" t="s">
        <v>18</v>
      </c>
      <c r="C40" s="6">
        <v>1</v>
      </c>
      <c r="D40" s="40" t="s">
        <v>20</v>
      </c>
      <c r="E40" s="40">
        <v>900</v>
      </c>
      <c r="F40" s="40">
        <v>1590</v>
      </c>
      <c r="G40" s="58"/>
      <c r="H40" s="43"/>
    </row>
    <row r="41" spans="1:13" x14ac:dyDescent="0.2">
      <c r="A41" s="50"/>
      <c r="B41" s="40" t="s">
        <v>21</v>
      </c>
      <c r="C41" s="6">
        <v>1</v>
      </c>
      <c r="D41" s="40" t="s">
        <v>20</v>
      </c>
      <c r="E41" s="40">
        <v>900</v>
      </c>
      <c r="F41" s="40">
        <v>1590</v>
      </c>
      <c r="G41" s="58"/>
      <c r="H41" s="43"/>
    </row>
    <row r="42" spans="1:13" x14ac:dyDescent="0.2">
      <c r="A42" s="50"/>
      <c r="B42" s="40" t="s">
        <v>19</v>
      </c>
      <c r="C42" s="6">
        <v>1</v>
      </c>
      <c r="D42" s="40" t="s">
        <v>23</v>
      </c>
      <c r="E42" s="40">
        <v>900</v>
      </c>
      <c r="F42" s="40">
        <v>1590</v>
      </c>
      <c r="G42" s="58"/>
      <c r="H42" s="43"/>
    </row>
    <row r="43" spans="1:13" ht="13.5" thickBot="1" x14ac:dyDescent="0.25">
      <c r="A43" s="63"/>
      <c r="B43" s="64" t="s">
        <v>22</v>
      </c>
      <c r="C43" s="65">
        <v>1</v>
      </c>
      <c r="D43" s="64" t="s">
        <v>23</v>
      </c>
      <c r="E43" s="64">
        <v>900</v>
      </c>
      <c r="F43" s="64">
        <v>1800</v>
      </c>
      <c r="G43" s="66"/>
      <c r="H43" s="67"/>
    </row>
    <row r="44" spans="1:13" x14ac:dyDescent="0.2">
      <c r="A44" s="49" t="s">
        <v>11</v>
      </c>
      <c r="B44" s="10"/>
      <c r="C44" s="9"/>
      <c r="D44" s="10"/>
      <c r="E44" s="10"/>
      <c r="F44" s="10"/>
      <c r="G44" s="16"/>
      <c r="H44" s="42"/>
    </row>
    <row r="45" spans="1:13" x14ac:dyDescent="0.2">
      <c r="A45" s="50"/>
      <c r="B45" s="4" t="s">
        <v>17</v>
      </c>
      <c r="C45" s="6">
        <v>1</v>
      </c>
      <c r="D45" s="40" t="s">
        <v>20</v>
      </c>
      <c r="E45" s="40">
        <v>650</v>
      </c>
      <c r="F45" s="40">
        <v>1350</v>
      </c>
      <c r="G45" s="7"/>
      <c r="H45" s="43"/>
    </row>
    <row r="46" spans="1:13" x14ac:dyDescent="0.2">
      <c r="A46" s="50"/>
      <c r="B46" s="40" t="s">
        <v>21</v>
      </c>
      <c r="C46" s="6">
        <v>1</v>
      </c>
      <c r="D46" s="40" t="s">
        <v>20</v>
      </c>
      <c r="E46" s="40">
        <v>650</v>
      </c>
      <c r="F46" s="40">
        <v>1350</v>
      </c>
      <c r="G46" s="7"/>
      <c r="H46" s="43"/>
    </row>
    <row r="47" spans="1:13" x14ac:dyDescent="0.2">
      <c r="A47" s="50"/>
      <c r="B47" s="40" t="s">
        <v>19</v>
      </c>
      <c r="C47" s="6">
        <v>1</v>
      </c>
      <c r="D47" s="40" t="s">
        <v>20</v>
      </c>
      <c r="E47" s="40">
        <v>650</v>
      </c>
      <c r="F47" s="40">
        <v>1350</v>
      </c>
      <c r="G47" s="7"/>
      <c r="H47" s="43"/>
    </row>
    <row r="48" spans="1:13" x14ac:dyDescent="0.2">
      <c r="A48" s="50"/>
      <c r="B48" s="40" t="s">
        <v>33</v>
      </c>
      <c r="C48" s="6">
        <v>1</v>
      </c>
      <c r="D48" s="40" t="s">
        <v>20</v>
      </c>
      <c r="E48" s="40">
        <v>650</v>
      </c>
      <c r="F48" s="40">
        <v>1000</v>
      </c>
      <c r="G48" s="7"/>
      <c r="H48" s="43"/>
    </row>
    <row r="49" spans="1:9" ht="13.5" thickBot="1" x14ac:dyDescent="0.25">
      <c r="A49" s="63"/>
      <c r="B49" s="64" t="s">
        <v>22</v>
      </c>
      <c r="C49" s="65">
        <v>1</v>
      </c>
      <c r="D49" s="64" t="s">
        <v>20</v>
      </c>
      <c r="E49" s="109">
        <v>650</v>
      </c>
      <c r="F49" s="109">
        <v>1350</v>
      </c>
      <c r="G49" s="110"/>
      <c r="H49" s="67"/>
    </row>
    <row r="50" spans="1:9" ht="19.5" customHeight="1" thickBot="1" x14ac:dyDescent="0.25">
      <c r="A50" s="111"/>
      <c r="B50" s="112" t="s">
        <v>25</v>
      </c>
      <c r="C50" s="113">
        <f>SUM(C23:C49)</f>
        <v>22</v>
      </c>
      <c r="D50" s="114"/>
      <c r="E50" s="114"/>
      <c r="F50" s="114"/>
      <c r="G50" s="115"/>
      <c r="H50" s="116">
        <f>SUM(G24:G49)</f>
        <v>0</v>
      </c>
    </row>
    <row r="51" spans="1:9" ht="47.25" customHeight="1" thickBot="1" x14ac:dyDescent="0.25">
      <c r="A51" s="121"/>
      <c r="B51" s="122" t="s">
        <v>26</v>
      </c>
      <c r="C51" s="123"/>
      <c r="D51" s="124" t="s">
        <v>38</v>
      </c>
      <c r="E51" s="123"/>
      <c r="F51" s="123"/>
      <c r="G51" s="125"/>
      <c r="H51" s="126"/>
    </row>
    <row r="52" spans="1:9" ht="29.25" customHeight="1" x14ac:dyDescent="0.2">
      <c r="A52" s="127"/>
      <c r="B52" s="128" t="s">
        <v>42</v>
      </c>
      <c r="C52" s="90"/>
      <c r="D52" s="129" t="s">
        <v>39</v>
      </c>
      <c r="E52" s="90">
        <v>1500</v>
      </c>
      <c r="F52" s="90">
        <v>2400</v>
      </c>
      <c r="G52" s="91"/>
      <c r="H52" s="130"/>
    </row>
    <row r="53" spans="1:9" ht="19.5" customHeight="1" thickBot="1" x14ac:dyDescent="0.25">
      <c r="A53" s="120"/>
      <c r="B53" s="117"/>
      <c r="C53" s="64"/>
      <c r="D53" s="118" t="s">
        <v>40</v>
      </c>
      <c r="E53" s="64">
        <v>1500</v>
      </c>
      <c r="F53" s="64">
        <v>2400</v>
      </c>
      <c r="G53" s="66"/>
      <c r="H53" s="119"/>
    </row>
    <row r="54" spans="1:9" ht="19.5" customHeight="1" thickBot="1" x14ac:dyDescent="0.25">
      <c r="A54" s="121"/>
      <c r="B54" s="122" t="s">
        <v>41</v>
      </c>
      <c r="C54" s="131">
        <v>1</v>
      </c>
      <c r="D54" s="124"/>
      <c r="E54" s="123"/>
      <c r="F54" s="123"/>
      <c r="G54" s="125"/>
      <c r="H54" s="126">
        <f>SUM(G52:G53)</f>
        <v>0</v>
      </c>
    </row>
    <row r="55" spans="1:9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9" ht="63.75" x14ac:dyDescent="0.2">
      <c r="A56" s="4"/>
      <c r="B56" s="137" t="s">
        <v>44</v>
      </c>
      <c r="C56" s="4">
        <v>125</v>
      </c>
      <c r="D56" s="137" t="s">
        <v>45</v>
      </c>
      <c r="E56" s="4">
        <v>300</v>
      </c>
      <c r="F56" s="4">
        <v>150</v>
      </c>
      <c r="G56" s="7"/>
      <c r="H56" s="7">
        <f t="shared" ref="H56:H63" si="0">G56*C56</f>
        <v>0</v>
      </c>
    </row>
    <row r="57" spans="1:9" ht="76.5" x14ac:dyDescent="0.2">
      <c r="A57" s="4"/>
      <c r="B57" s="137" t="s">
        <v>56</v>
      </c>
      <c r="C57" s="4">
        <v>1</v>
      </c>
      <c r="D57" s="138" t="s">
        <v>46</v>
      </c>
      <c r="E57" s="4"/>
      <c r="F57" s="4"/>
      <c r="G57" s="7"/>
      <c r="H57" s="7">
        <f t="shared" si="0"/>
        <v>0</v>
      </c>
      <c r="I57" s="19"/>
    </row>
    <row r="58" spans="1:9" ht="114.75" x14ac:dyDescent="0.2">
      <c r="A58" s="4"/>
      <c r="B58" s="138" t="s">
        <v>57</v>
      </c>
      <c r="C58" s="40">
        <v>1</v>
      </c>
      <c r="D58" s="4"/>
      <c r="E58" s="4"/>
      <c r="F58" s="4"/>
      <c r="G58" s="58"/>
      <c r="H58" s="7">
        <f t="shared" si="0"/>
        <v>0</v>
      </c>
    </row>
    <row r="59" spans="1:9" ht="51" x14ac:dyDescent="0.2">
      <c r="A59" s="4"/>
      <c r="B59" s="138" t="s">
        <v>54</v>
      </c>
      <c r="C59" s="40">
        <v>9</v>
      </c>
      <c r="D59" s="138" t="s">
        <v>47</v>
      </c>
      <c r="E59" s="4"/>
      <c r="F59" s="4"/>
      <c r="G59" s="58"/>
      <c r="H59" s="7">
        <f t="shared" si="0"/>
        <v>0</v>
      </c>
      <c r="I59" s="19"/>
    </row>
    <row r="60" spans="1:9" ht="77.25" customHeight="1" x14ac:dyDescent="0.2">
      <c r="A60" s="4"/>
      <c r="B60" s="138" t="s">
        <v>49</v>
      </c>
      <c r="C60" s="40">
        <v>156</v>
      </c>
      <c r="D60" s="138" t="s">
        <v>48</v>
      </c>
      <c r="E60" s="4"/>
      <c r="F60" s="4"/>
      <c r="G60" s="58"/>
      <c r="H60" s="58">
        <f t="shared" si="0"/>
        <v>0</v>
      </c>
    </row>
    <row r="61" spans="1:9" ht="77.25" customHeight="1" x14ac:dyDescent="0.2">
      <c r="A61" s="4"/>
      <c r="B61" s="138" t="s">
        <v>58</v>
      </c>
      <c r="C61" s="40">
        <v>23</v>
      </c>
      <c r="D61" s="138" t="s">
        <v>59</v>
      </c>
      <c r="E61" s="4"/>
      <c r="F61" s="4"/>
      <c r="G61" s="58"/>
      <c r="H61" s="58">
        <f>G61*C61</f>
        <v>0</v>
      </c>
    </row>
    <row r="62" spans="1:9" ht="70.5" customHeight="1" x14ac:dyDescent="0.2">
      <c r="A62" s="4"/>
      <c r="B62" s="138" t="s">
        <v>55</v>
      </c>
      <c r="C62" s="40">
        <v>1</v>
      </c>
      <c r="D62" s="138" t="s">
        <v>50</v>
      </c>
      <c r="E62" s="4"/>
      <c r="F62" s="4"/>
      <c r="G62" s="58"/>
      <c r="H62" s="58">
        <f t="shared" si="0"/>
        <v>0</v>
      </c>
      <c r="I62" s="19"/>
    </row>
    <row r="63" spans="1:9" ht="120" customHeight="1" x14ac:dyDescent="0.2">
      <c r="A63" s="4"/>
      <c r="B63" s="138" t="s">
        <v>51</v>
      </c>
      <c r="C63" s="40">
        <v>5</v>
      </c>
      <c r="D63" s="138" t="s">
        <v>52</v>
      </c>
      <c r="E63" s="4"/>
      <c r="F63" s="4"/>
      <c r="G63" s="58"/>
      <c r="H63" s="58">
        <f t="shared" si="0"/>
        <v>0</v>
      </c>
    </row>
    <row r="64" spans="1:9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6" spans="1:9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8" spans="1:9" ht="15" x14ac:dyDescent="0.25">
      <c r="A68" s="103"/>
      <c r="B68" s="104" t="s">
        <v>27</v>
      </c>
      <c r="C68" s="105"/>
      <c r="D68" s="106"/>
      <c r="E68" s="106"/>
      <c r="F68" s="106"/>
      <c r="G68" s="107"/>
      <c r="H68" s="108">
        <f>SUM(H5:H66)</f>
        <v>0</v>
      </c>
    </row>
    <row r="69" spans="1:9" ht="15" x14ac:dyDescent="0.25">
      <c r="A69" s="68"/>
      <c r="B69" s="69" t="s">
        <v>28</v>
      </c>
      <c r="C69" s="70"/>
      <c r="D69" s="71"/>
      <c r="E69" s="71"/>
      <c r="F69" s="71"/>
      <c r="G69" s="72"/>
      <c r="H69" s="73">
        <f>H68*0.21</f>
        <v>0</v>
      </c>
    </row>
    <row r="70" spans="1:9" ht="15.75" thickBot="1" x14ac:dyDescent="0.3">
      <c r="A70" s="74"/>
      <c r="B70" s="75" t="s">
        <v>29</v>
      </c>
      <c r="C70" s="76"/>
      <c r="D70" s="77"/>
      <c r="E70" s="77"/>
      <c r="F70" s="77"/>
      <c r="G70" s="78"/>
      <c r="H70" s="79">
        <f>H68+H69</f>
        <v>0</v>
      </c>
    </row>
    <row r="71" spans="1:9" ht="19.5" customHeight="1" x14ac:dyDescent="0.2">
      <c r="A71" s="62"/>
      <c r="B71" s="62"/>
      <c r="C71" s="19"/>
      <c r="D71" s="19"/>
      <c r="E71" s="19"/>
      <c r="F71" s="19"/>
      <c r="G71" s="19"/>
      <c r="H71" s="20"/>
      <c r="I71" s="19"/>
    </row>
    <row r="72" spans="1:9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2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x14ac:dyDescent="0.2">
      <c r="A76" s="19"/>
      <c r="B76" s="19"/>
      <c r="C76" s="19"/>
      <c r="D76" s="19"/>
      <c r="E76" s="19"/>
      <c r="F76" s="19"/>
      <c r="G76" s="19"/>
      <c r="H76" s="19"/>
      <c r="I76" s="19"/>
    </row>
  </sheetData>
  <mergeCells count="1">
    <mergeCell ref="A3:H3"/>
  </mergeCells>
  <phoneticPr fontId="3" type="noConversion"/>
  <pageMargins left="0.78740157499999996" right="0.2" top="0.26" bottom="0.984251969" header="0.21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Naďa Voráčová</cp:lastModifiedBy>
  <cp:lastPrinted>2019-09-04T13:41:04Z</cp:lastPrinted>
  <dcterms:created xsi:type="dcterms:W3CDTF">2018-10-21T12:02:33Z</dcterms:created>
  <dcterms:modified xsi:type="dcterms:W3CDTF">2019-09-09T11:01:28Z</dcterms:modified>
</cp:coreProperties>
</file>