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8870" windowHeight="6870" activeTab="0"/>
  </bookViews>
  <sheets>
    <sheet name="2.část VZT" sheetId="2" r:id="rId1"/>
    <sheet name="1část klimatizace + VZT" sheetId="1" r:id="rId2"/>
    <sheet name="List2" sheetId="4" r:id="rId3"/>
  </sheets>
  <definedNames>
    <definedName name="_xlnm.Print_Area" localSheetId="1">'1část klimatizace + VZT'!$A$1:$K$26</definedName>
    <definedName name="_xlnm.Print_Area" localSheetId="0">'2.část VZT'!$A$6:$H$110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<sst xmlns="http://schemas.openxmlformats.org/spreadsheetml/2006/main" count="298" uniqueCount="145">
  <si>
    <t>umístění</t>
  </si>
  <si>
    <t>označení</t>
  </si>
  <si>
    <t xml:space="preserve">výrobce </t>
  </si>
  <si>
    <t>Seznam klimatizací a vzduchotechniky na objektech SKM MUNI</t>
  </si>
  <si>
    <t>Kolej Vinařská</t>
  </si>
  <si>
    <t>chladivo</t>
  </si>
  <si>
    <t>ředitelna</t>
  </si>
  <si>
    <t>LG</t>
  </si>
  <si>
    <t>512AHV</t>
  </si>
  <si>
    <t>R410a</t>
  </si>
  <si>
    <t>IT kancelář</t>
  </si>
  <si>
    <t>personální</t>
  </si>
  <si>
    <t>TOSHIBA</t>
  </si>
  <si>
    <t>MIRAI 16</t>
  </si>
  <si>
    <t>sériové číslo</t>
  </si>
  <si>
    <t>62500067</t>
  </si>
  <si>
    <t>účtárna</t>
  </si>
  <si>
    <t>R32</t>
  </si>
  <si>
    <t>62500072</t>
  </si>
  <si>
    <t>serverovna</t>
  </si>
  <si>
    <t>vedoucí ÚTSIT</t>
  </si>
  <si>
    <t>CARRIER</t>
  </si>
  <si>
    <t>38YP009</t>
  </si>
  <si>
    <t>Menza Vinařská</t>
  </si>
  <si>
    <t>SINCLAIR</t>
  </si>
  <si>
    <t>18WK</t>
  </si>
  <si>
    <t>63229912591</t>
  </si>
  <si>
    <t>63229939238</t>
  </si>
  <si>
    <t>Kolej Kounicova 50</t>
  </si>
  <si>
    <t>serverovna Pizzerie</t>
  </si>
  <si>
    <t>budova</t>
  </si>
  <si>
    <t>typ</t>
  </si>
  <si>
    <t>split 1+1</t>
  </si>
  <si>
    <t>digestoř</t>
  </si>
  <si>
    <t>Kolej Bratří Žůrků</t>
  </si>
  <si>
    <t>Kolej Kácelova</t>
  </si>
  <si>
    <t>Menza Veveří 70</t>
  </si>
  <si>
    <t>18ACPT</t>
  </si>
  <si>
    <t>počet kusů</t>
  </si>
  <si>
    <t>6250059</t>
  </si>
  <si>
    <t>serverovna Pizzerie, zeď</t>
  </si>
  <si>
    <t>serverovna, zeď</t>
  </si>
  <si>
    <t>serverovna, balkon</t>
  </si>
  <si>
    <t>RAV-SM 563AT-E</t>
  </si>
  <si>
    <t>301P0189</t>
  </si>
  <si>
    <t>RAS 24S2AH-ES2</t>
  </si>
  <si>
    <t>RAV-SM 803 AT-E</t>
  </si>
  <si>
    <t>308P0702</t>
  </si>
  <si>
    <t>02600092</t>
  </si>
  <si>
    <t>1+1</t>
  </si>
  <si>
    <t>RAV-GM561 ATP-E</t>
  </si>
  <si>
    <t>R32a</t>
  </si>
  <si>
    <t>RAV-GM801 ATP-E</t>
  </si>
  <si>
    <t>Vinařská</t>
  </si>
  <si>
    <t>sklad</t>
  </si>
  <si>
    <t>RAV-SP564 ATP-E</t>
  </si>
  <si>
    <t>RAV-GM401 ATP-E</t>
  </si>
  <si>
    <t>RAV-GP801 AT-E</t>
  </si>
  <si>
    <t>805C0051</t>
  </si>
  <si>
    <t xml:space="preserve">Vinařská C2 </t>
  </si>
  <si>
    <t>Mánesova 12a</t>
  </si>
  <si>
    <t>Sladkého 13</t>
  </si>
  <si>
    <t>poznámka</t>
  </si>
  <si>
    <t>nové zařízení</t>
  </si>
  <si>
    <t xml:space="preserve">Vinařská A3 </t>
  </si>
  <si>
    <t>Vinařská A1</t>
  </si>
  <si>
    <t>funkční, použita jako záložní</t>
  </si>
  <si>
    <t>Požární klapka - revize</t>
  </si>
  <si>
    <t>počet</t>
  </si>
  <si>
    <t>předmět</t>
  </si>
  <si>
    <t>Kontrola a čištění předfiltrů</t>
  </si>
  <si>
    <t>klimatizace 1+1 split</t>
  </si>
  <si>
    <t>chemický set</t>
  </si>
  <si>
    <t>Mánesova serverovna</t>
  </si>
  <si>
    <t>Kounicova serverovna</t>
  </si>
  <si>
    <t>Sladkého serverovna</t>
  </si>
  <si>
    <t>Kácelova serverovna</t>
  </si>
  <si>
    <t xml:space="preserve">Vinařská kolej </t>
  </si>
  <si>
    <t>Vinařská MENZA</t>
  </si>
  <si>
    <t>čištění vyústek</t>
  </si>
  <si>
    <r>
      <t>Servis přívodní VZT jednotka 12000m</t>
    </r>
    <r>
      <rPr>
        <vertAlign val="superscript"/>
        <sz val="11"/>
        <rFont val="Arial"/>
        <family val="2"/>
      </rPr>
      <t>3</t>
    </r>
  </si>
  <si>
    <t>Servis odvodní  VZT jednotka  12000m3</t>
  </si>
  <si>
    <t xml:space="preserve">Odvodní vyústky II NP, Filtr Firon 200x400 </t>
  </si>
  <si>
    <t>Vzduchový filtr sada</t>
  </si>
  <si>
    <t>Vzduchový filtr VFB sada</t>
  </si>
  <si>
    <r>
      <t>Servis odvodní  VZT jednotka  2000m</t>
    </r>
    <r>
      <rPr>
        <vertAlign val="superscript"/>
        <sz val="11"/>
        <rFont val="Arial"/>
        <family val="2"/>
      </rPr>
      <t>3</t>
    </r>
  </si>
  <si>
    <t>servis</t>
  </si>
  <si>
    <t>revize</t>
  </si>
  <si>
    <r>
      <t>servis VZT jednotky do 8000m</t>
    </r>
    <r>
      <rPr>
        <vertAlign val="superscript"/>
        <sz val="11"/>
        <rFont val="Arial"/>
        <family val="2"/>
      </rPr>
      <t>3</t>
    </r>
  </si>
  <si>
    <r>
      <t>Servis přívodní VZT jednotka do 12000m</t>
    </r>
    <r>
      <rPr>
        <vertAlign val="superscript"/>
        <sz val="11"/>
        <rFont val="Arial"/>
        <family val="2"/>
      </rPr>
      <t>3</t>
    </r>
  </si>
  <si>
    <r>
      <t>Servis odvodní  VZT jednotka do 12000m</t>
    </r>
    <r>
      <rPr>
        <vertAlign val="superscript"/>
        <sz val="11"/>
        <rFont val="Arial"/>
        <family val="2"/>
      </rPr>
      <t>3</t>
    </r>
  </si>
  <si>
    <t>čištění vyústek/  anemostatu</t>
  </si>
  <si>
    <t>Řemen klínový Rubena Profi - sada</t>
  </si>
  <si>
    <r>
      <t>Servis odvodní  VZT jednotka do 3000 m</t>
    </r>
    <r>
      <rPr>
        <vertAlign val="superscript"/>
        <sz val="11"/>
        <rFont val="Arial"/>
        <family val="2"/>
      </rPr>
      <t>3</t>
    </r>
  </si>
  <si>
    <r>
      <t>Servis přívodní VZT jednotka do 3000 m</t>
    </r>
    <r>
      <rPr>
        <vertAlign val="superscript"/>
        <sz val="11"/>
        <rFont val="Arial"/>
        <family val="2"/>
      </rPr>
      <t>3</t>
    </r>
  </si>
  <si>
    <t>Vzduchový filtr - sada</t>
  </si>
  <si>
    <r>
      <t>Servis odvodní  VZT jednotka do 8000 m</t>
    </r>
    <r>
      <rPr>
        <vertAlign val="superscript"/>
        <sz val="11"/>
        <rFont val="Arial"/>
        <family val="2"/>
      </rPr>
      <t>3</t>
    </r>
  </si>
  <si>
    <r>
      <t>Servis přívodní VZT jednotka do 8000 m</t>
    </r>
    <r>
      <rPr>
        <vertAlign val="superscript"/>
        <sz val="11"/>
        <rFont val="Arial"/>
        <family val="2"/>
      </rPr>
      <t>3</t>
    </r>
  </si>
  <si>
    <t>Řemen klínový - sada</t>
  </si>
  <si>
    <r>
      <t>Servis přívodní VZT jednotka do 10 000m</t>
    </r>
    <r>
      <rPr>
        <vertAlign val="superscript"/>
        <sz val="11"/>
        <rFont val="Arial"/>
        <family val="2"/>
      </rPr>
      <t>3</t>
    </r>
  </si>
  <si>
    <r>
      <t>Servis odvodní  VZT jednotka  do 10 000m</t>
    </r>
    <r>
      <rPr>
        <vertAlign val="superscript"/>
        <sz val="11"/>
        <rFont val="Arial"/>
        <family val="2"/>
      </rPr>
      <t>3</t>
    </r>
  </si>
  <si>
    <r>
      <t>Servis přívodní VZT jednotka 10 000m</t>
    </r>
    <r>
      <rPr>
        <vertAlign val="superscript"/>
        <sz val="11"/>
        <rFont val="Arial"/>
        <family val="2"/>
      </rPr>
      <t>3</t>
    </r>
  </si>
  <si>
    <r>
      <t>Servis odvodní  VZT jednotka 10 000m</t>
    </r>
    <r>
      <rPr>
        <vertAlign val="superscript"/>
        <sz val="11"/>
        <rFont val="Arial"/>
        <family val="2"/>
      </rPr>
      <t>3</t>
    </r>
  </si>
  <si>
    <r>
      <t>Servis přívodní VZT jednotka 2000m</t>
    </r>
    <r>
      <rPr>
        <vertAlign val="superscript"/>
        <sz val="11"/>
        <rFont val="Arial"/>
        <family val="2"/>
      </rPr>
      <t>3</t>
    </r>
  </si>
  <si>
    <t>Bří Žůrků serverovna</t>
  </si>
  <si>
    <t>MUNI, MENZA Žerotínovo nám. I a II NP</t>
  </si>
  <si>
    <t>MUNI, MENZA, Vinařská, kuchyně</t>
  </si>
  <si>
    <t>MUNI, MENZA, Vinařská, výdej zaměstnanci</t>
  </si>
  <si>
    <t>MUNI, Vinařská salonek</t>
  </si>
  <si>
    <t>MUNI, Vinařská aula</t>
  </si>
  <si>
    <t>MUNI, Vinařská výdej studenti</t>
  </si>
  <si>
    <t>MUNI, MENZA, Veveří restaurace</t>
  </si>
  <si>
    <t>MUNI, MENZA Veveří, kuchyně</t>
  </si>
  <si>
    <t>místo</t>
  </si>
  <si>
    <t>Restaurace</t>
  </si>
  <si>
    <t>Servis výřivá výúsť prům. 600</t>
  </si>
  <si>
    <t>servis mřížka 600/200</t>
  </si>
  <si>
    <t>servis dekorační panel 2x1,2</t>
  </si>
  <si>
    <t>Kuchyně</t>
  </si>
  <si>
    <t>Pekárna</t>
  </si>
  <si>
    <t>čištění vyústek/  anemostatu 30x30</t>
  </si>
  <si>
    <t>čištění talířového ventilu D100</t>
  </si>
  <si>
    <t>Filtr kazetový - sada výměna každé 2 měsíce provozu</t>
  </si>
  <si>
    <t>Odvodní vyústky II NP, Filtr Firon 200x400 výměna každé 2 měsíce provozu</t>
  </si>
  <si>
    <t>Odvodní vyústky I NP, Filtr Firon 200x400 výměna každý 1 měsíc  provozu</t>
  </si>
  <si>
    <t xml:space="preserve">Předfiltr a tukové filtry G4 do VZT - sada výměna každé 2 měsíce provozu </t>
  </si>
  <si>
    <t>Čištění vyústek I. a II. NP</t>
  </si>
  <si>
    <t>Vzduchový filtr VFB sada, výměna každé 2 měsíce provozu</t>
  </si>
  <si>
    <t xml:space="preserve">Odvodní vyústky filtr Firon 300x500 výměna každý 1 měsíce provozu </t>
  </si>
  <si>
    <t>Předfiltr a tukové filtry G4 do VZT - sada   výměna každé 2 měsíce provozu</t>
  </si>
  <si>
    <t>Cena provedení servisu v Kč bez DPH</t>
  </si>
  <si>
    <t>Cena provedení servisu v Kč bez DPH celkem</t>
  </si>
  <si>
    <t>Menza Žerotínovo náměstí celkem</t>
  </si>
  <si>
    <t>Cena fitru v Kč bez DPH</t>
  </si>
  <si>
    <t>Příloha č. 1 - Seznam zařízení klimatizace a vzduchotechniky</t>
  </si>
  <si>
    <t>Účastník je povinen vyplnit všechna žlutě podbarvená pole.</t>
  </si>
  <si>
    <t>Technologie umístěné v provezech menzy Veveří jsou dočasně odstavená z provozu z důvodu rekontrukce. Objednatel bude Poskytovatele bez zbytečného odkladu informovat o termínu znovuuvedení do provozu tak, aby byl včas proveden pravidelný servis a další s tím související úkony.</t>
  </si>
  <si>
    <t>Menza Vinařská, kuchyně celkem</t>
  </si>
  <si>
    <t>Menza Vinařská, výdej zaměstnanci celkem</t>
  </si>
  <si>
    <t>Menza Vinařská, salonek celkem</t>
  </si>
  <si>
    <t>Menza Vinařská, aula celkem</t>
  </si>
  <si>
    <t>Menza Vinařská, výdej studenti, celkem</t>
  </si>
  <si>
    <t>Menza Veveří, restaurace celkem</t>
  </si>
  <si>
    <t>Menza Veveří, kuchyně celkem</t>
  </si>
  <si>
    <t>Pravidelný roční servis zařízení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</si>
</sst>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&quot; ks&quot;"/>
    <numFmt numFmtId="165" formatCode="###&quot; x ročně&quot;"/>
    <numFmt numFmtId="166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17" fontId="3" fillId="0" borderId="2" xfId="0" applyNumberFormat="1" applyFont="1" applyBorder="1"/>
    <xf numFmtId="0" fontId="4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5" borderId="0" xfId="0" applyFill="1"/>
    <xf numFmtId="164" fontId="7" fillId="5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vertical="center"/>
    </xf>
    <xf numFmtId="165" fontId="7" fillId="5" borderId="7" xfId="0" applyNumberFormat="1" applyFont="1" applyFill="1" applyBorder="1" applyAlignment="1">
      <alignment vertical="center"/>
    </xf>
    <xf numFmtId="0" fontId="7" fillId="6" borderId="5" xfId="0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/>
    </xf>
    <xf numFmtId="165" fontId="7" fillId="6" borderId="5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 applyProtection="1">
      <alignment horizontal="center" vertical="center"/>
      <protection/>
    </xf>
    <xf numFmtId="165" fontId="7" fillId="3" borderId="5" xfId="0" applyNumberFormat="1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 wrapText="1"/>
      <protection/>
    </xf>
    <xf numFmtId="164" fontId="7" fillId="3" borderId="2" xfId="0" applyNumberFormat="1" applyFont="1" applyFill="1" applyBorder="1" applyAlignment="1" applyProtection="1">
      <alignment horizontal="center" vertical="center"/>
      <protection/>
    </xf>
    <xf numFmtId="165" fontId="7" fillId="3" borderId="2" xfId="0" applyNumberFormat="1" applyFont="1" applyFill="1" applyBorder="1" applyAlignment="1" applyProtection="1">
      <alignment vertical="center"/>
      <protection/>
    </xf>
    <xf numFmtId="0" fontId="7" fillId="3" borderId="2" xfId="0" applyFont="1" applyFill="1" applyBorder="1" applyAlignment="1" applyProtection="1">
      <alignment vertical="center" wrapText="1"/>
      <protection/>
    </xf>
    <xf numFmtId="165" fontId="7" fillId="3" borderId="2" xfId="0" applyNumberFormat="1" applyFont="1" applyFill="1" applyBorder="1" applyAlignment="1" applyProtection="1">
      <alignment horizontal="center" vertical="center"/>
      <protection/>
    </xf>
    <xf numFmtId="166" fontId="7" fillId="3" borderId="6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center" vertical="center"/>
      <protection/>
    </xf>
    <xf numFmtId="165" fontId="7" fillId="3" borderId="4" xfId="0" applyNumberFormat="1" applyFont="1" applyFill="1" applyBorder="1" applyAlignment="1" applyProtection="1">
      <alignment vertical="center"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166" fontId="7" fillId="6" borderId="6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/>
    </xf>
    <xf numFmtId="166" fontId="7" fillId="6" borderId="13" xfId="0" applyNumberFormat="1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 wrapText="1"/>
    </xf>
    <xf numFmtId="164" fontId="7" fillId="6" borderId="14" xfId="0" applyNumberFormat="1" applyFont="1" applyFill="1" applyBorder="1" applyAlignment="1">
      <alignment horizontal="center" vertical="center"/>
    </xf>
    <xf numFmtId="165" fontId="7" fillId="6" borderId="14" xfId="0" applyNumberFormat="1" applyFont="1" applyFill="1" applyBorder="1" applyAlignment="1">
      <alignment vertical="center"/>
    </xf>
    <xf numFmtId="0" fontId="7" fillId="6" borderId="14" xfId="0" applyFont="1" applyFill="1" applyBorder="1" applyAlignment="1">
      <alignment horizontal="center" vertical="center"/>
    </xf>
    <xf numFmtId="165" fontId="7" fillId="6" borderId="14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 shrinkToFit="1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165" fontId="7" fillId="6" borderId="2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vertical="center" wrapText="1"/>
      <protection locked="0"/>
    </xf>
    <xf numFmtId="166" fontId="6" fillId="6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>
      <alignment horizontal="center" vertical="center"/>
    </xf>
    <xf numFmtId="166" fontId="7" fillId="2" borderId="6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 vertical="center"/>
    </xf>
    <xf numFmtId="166" fontId="6" fillId="2" borderId="16" xfId="0" applyNumberFormat="1" applyFont="1" applyFill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vertical="center" wrapText="1"/>
      <protection locked="0"/>
    </xf>
    <xf numFmtId="165" fontId="7" fillId="7" borderId="2" xfId="0" applyNumberFormat="1" applyFont="1" applyFill="1" applyBorder="1" applyAlignment="1" applyProtection="1">
      <alignment horizontal="center" vertical="center"/>
      <protection locked="0"/>
    </xf>
    <xf numFmtId="165" fontId="7" fillId="7" borderId="5" xfId="0" applyNumberFormat="1" applyFont="1" applyFill="1" applyBorder="1" applyAlignment="1" applyProtection="1">
      <alignment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165" fontId="7" fillId="0" borderId="5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5" borderId="10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6" fillId="6" borderId="23" xfId="0" applyFont="1" applyFill="1" applyBorder="1" applyAlignment="1">
      <alignment horizontal="left" vertical="center" wrapText="1" shrinkToFit="1"/>
    </xf>
    <xf numFmtId="0" fontId="6" fillId="6" borderId="24" xfId="0" applyFont="1" applyFill="1" applyBorder="1" applyAlignment="1">
      <alignment horizontal="left" vertical="center" wrapText="1" shrinkToFi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 shrinkToFit="1"/>
    </xf>
    <xf numFmtId="0" fontId="6" fillId="6" borderId="26" xfId="0" applyFont="1" applyFill="1" applyBorder="1" applyAlignment="1">
      <alignment horizontal="center" vertical="center" wrapText="1" shrinkToFit="1"/>
    </xf>
    <xf numFmtId="0" fontId="6" fillId="6" borderId="17" xfId="0" applyFont="1" applyFill="1" applyBorder="1" applyAlignment="1">
      <alignment horizontal="center" vertical="center" wrapText="1" shrinkToFit="1"/>
    </xf>
    <xf numFmtId="0" fontId="6" fillId="6" borderId="27" xfId="0" applyFont="1" applyFill="1" applyBorder="1" applyAlignment="1">
      <alignment horizontal="center" vertical="center" wrapText="1" shrinkToFi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6" borderId="29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 shrinkToFit="1"/>
    </xf>
    <xf numFmtId="0" fontId="6" fillId="5" borderId="18" xfId="0" applyFont="1" applyFill="1" applyBorder="1" applyAlignment="1">
      <alignment horizontal="center" vertical="center" wrapText="1" shrinkToFit="1"/>
    </xf>
    <xf numFmtId="0" fontId="6" fillId="5" borderId="27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26" xfId="0" applyFont="1" applyFill="1" applyBorder="1" applyAlignment="1">
      <alignment horizontal="center" vertical="center" wrapText="1" shrinkToFit="1"/>
    </xf>
    <xf numFmtId="0" fontId="6" fillId="3" borderId="23" xfId="0" applyFont="1" applyFill="1" applyBorder="1" applyAlignment="1">
      <alignment horizontal="left" vertical="center" wrapText="1" shrinkToFit="1"/>
    </xf>
    <xf numFmtId="0" fontId="6" fillId="3" borderId="24" xfId="0" applyFont="1" applyFill="1" applyBorder="1" applyAlignment="1">
      <alignment horizontal="left" vertical="center" wrapText="1" shrinkToFit="1"/>
    </xf>
    <xf numFmtId="0" fontId="6" fillId="3" borderId="29" xfId="0" applyFont="1" applyFill="1" applyBorder="1" applyAlignment="1">
      <alignment horizontal="left" vertical="center" wrapText="1" shrinkToFit="1"/>
    </xf>
    <xf numFmtId="0" fontId="7" fillId="7" borderId="25" xfId="0" applyFont="1" applyFill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66" fontId="7" fillId="0" borderId="33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34" xfId="0" applyFont="1" applyFill="1" applyBorder="1" applyAlignment="1">
      <alignment horizontal="center" vertical="center" wrapText="1" shrinkToFit="1"/>
    </xf>
    <xf numFmtId="0" fontId="6" fillId="2" borderId="35" xfId="0" applyFont="1" applyFill="1" applyBorder="1" applyAlignment="1">
      <alignment horizontal="left" vertical="center" wrapText="1" shrinkToFit="1"/>
    </xf>
    <xf numFmtId="0" fontId="6" fillId="2" borderId="36" xfId="0" applyFont="1" applyFill="1" applyBorder="1" applyAlignment="1">
      <alignment horizontal="left" vertical="center" wrapText="1" shrinkToFit="1"/>
    </xf>
    <xf numFmtId="0" fontId="6" fillId="2" borderId="37" xfId="0" applyFont="1" applyFill="1" applyBorder="1" applyAlignment="1">
      <alignment horizontal="left" vertical="center" wrapText="1" shrinkToFit="1"/>
    </xf>
    <xf numFmtId="164" fontId="7" fillId="5" borderId="10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  <alignment horizontal="center" vertical="bottom" textRotation="0" wrapText="1" shrinkToFit="1" readingOrder="0"/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  <alignment horizontal="center" vertical="bottom" textRotation="0" wrapText="1" shrinkToFit="1" readingOrder="0"/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border>
        <top style="thin"/>
      </border>
    </dxf>
    <dxf>
      <font>
        <i val="0"/>
        <u val="none"/>
        <strike val="0"/>
        <name val="Calibri"/>
        <color auto="1"/>
      </font>
    </dxf>
    <dxf>
      <border>
        <bottom style="thin"/>
      </border>
    </dxf>
    <dxf>
      <font>
        <i val="0"/>
        <u val="none"/>
        <strike val="0"/>
        <name val="Calibri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I26" totalsRowShown="0" headerRowDxfId="12" dataDxfId="10" tableBorderDxfId="9" headerRowBorderDxfId="11">
  <autoFilter ref="A3:I26"/>
  <tableColumns count="9">
    <tableColumn id="1" name="budova" dataDxfId="8"/>
    <tableColumn id="2" name="umístění" dataDxfId="7"/>
    <tableColumn id="3" name="výrobce " dataDxfId="6"/>
    <tableColumn id="4" name="typ" dataDxfId="5"/>
    <tableColumn id="5" name="počet kusů" dataDxfId="4"/>
    <tableColumn id="6" name="označení" dataDxfId="3"/>
    <tableColumn id="7" name="chladivo" dataDxfId="2"/>
    <tableColumn id="8" name="sériové číslo" dataDxfId="1"/>
    <tableColumn id="9" name="poznámka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="70" zoomScaleNormal="70" zoomScaleSheetLayoutView="85" workbookViewId="0" topLeftCell="A1">
      <pane ySplit="6" topLeftCell="A49" activePane="bottomLeft" state="frozen"/>
      <selection pane="topLeft" activeCell="B1" sqref="B1"/>
      <selection pane="bottomLeft" activeCell="A4" sqref="A4:H4"/>
    </sheetView>
  </sheetViews>
  <sheetFormatPr defaultColWidth="9.140625" defaultRowHeight="15"/>
  <cols>
    <col min="1" max="1" width="15.00390625" style="0" customWidth="1"/>
    <col min="2" max="2" width="22.140625" style="0" bestFit="1" customWidth="1"/>
    <col min="3" max="3" width="12.8515625" style="0" customWidth="1"/>
    <col min="4" max="4" width="11.57421875" style="0" bestFit="1" customWidth="1"/>
    <col min="5" max="5" width="10.28125" style="0" bestFit="1" customWidth="1"/>
    <col min="6" max="6" width="9.7109375" style="0" customWidth="1"/>
    <col min="7" max="7" width="13.140625" style="0" customWidth="1"/>
    <col min="8" max="8" width="17.140625" style="0" customWidth="1"/>
  </cols>
  <sheetData>
    <row r="1" spans="1:8" ht="18.75">
      <c r="A1" s="157" t="s">
        <v>134</v>
      </c>
      <c r="B1" s="157"/>
      <c r="C1" s="157"/>
      <c r="D1" s="157"/>
      <c r="E1" s="157"/>
      <c r="F1" s="157"/>
      <c r="G1" s="157"/>
      <c r="H1" s="157"/>
    </row>
    <row r="3" spans="1:8" ht="15">
      <c r="A3" s="158" t="s">
        <v>135</v>
      </c>
      <c r="B3" s="158"/>
      <c r="C3" s="158"/>
      <c r="D3" s="158"/>
      <c r="E3" s="158"/>
      <c r="F3" s="158"/>
      <c r="G3" s="158"/>
      <c r="H3" s="158"/>
    </row>
    <row r="4" spans="1:8" ht="48.75" customHeight="1">
      <c r="A4" s="159" t="s">
        <v>136</v>
      </c>
      <c r="B4" s="159"/>
      <c r="C4" s="159"/>
      <c r="D4" s="159"/>
      <c r="E4" s="159"/>
      <c r="F4" s="159"/>
      <c r="G4" s="159"/>
      <c r="H4" s="159"/>
    </row>
    <row r="5" ht="15.75" thickBot="1"/>
    <row r="6" spans="1:8" ht="57.75" thickBot="1">
      <c r="A6" s="50" t="s">
        <v>113</v>
      </c>
      <c r="B6" s="51" t="s">
        <v>69</v>
      </c>
      <c r="C6" s="51" t="s">
        <v>68</v>
      </c>
      <c r="D6" s="51" t="s">
        <v>86</v>
      </c>
      <c r="E6" s="51" t="s">
        <v>87</v>
      </c>
      <c r="F6" s="51" t="s">
        <v>133</v>
      </c>
      <c r="G6" s="51" t="s">
        <v>130</v>
      </c>
      <c r="H6" s="75" t="s">
        <v>131</v>
      </c>
    </row>
    <row r="7" spans="1:10" ht="33" customHeight="1">
      <c r="A7" s="160" t="s">
        <v>105</v>
      </c>
      <c r="B7" s="48" t="s">
        <v>88</v>
      </c>
      <c r="C7" s="77">
        <v>2</v>
      </c>
      <c r="D7" s="78">
        <v>2</v>
      </c>
      <c r="E7" s="79"/>
      <c r="F7" s="79"/>
      <c r="G7" s="120"/>
      <c r="H7" s="84">
        <f>C7*D7*G7</f>
        <v>0</v>
      </c>
      <c r="I7" s="59"/>
      <c r="J7" s="91"/>
    </row>
    <row r="8" spans="1:9" ht="64.9" customHeight="1">
      <c r="A8" s="161"/>
      <c r="B8" s="49" t="s">
        <v>122</v>
      </c>
      <c r="C8" s="80">
        <v>2</v>
      </c>
      <c r="D8" s="81">
        <v>5</v>
      </c>
      <c r="E8" s="82"/>
      <c r="F8" s="122"/>
      <c r="G8" s="121"/>
      <c r="H8" s="85">
        <f>C8*D8*(F8+G8)</f>
        <v>0</v>
      </c>
      <c r="I8" s="59"/>
    </row>
    <row r="9" spans="1:9" ht="57">
      <c r="A9" s="161"/>
      <c r="B9" s="49" t="s">
        <v>124</v>
      </c>
      <c r="C9" s="80">
        <v>18</v>
      </c>
      <c r="D9" s="81">
        <v>10</v>
      </c>
      <c r="E9" s="82"/>
      <c r="F9" s="122"/>
      <c r="G9" s="121"/>
      <c r="H9" s="85">
        <f>C9*D9*(F9+G9)</f>
        <v>0</v>
      </c>
      <c r="I9" s="59"/>
    </row>
    <row r="10" spans="1:9" ht="57">
      <c r="A10" s="161"/>
      <c r="B10" s="49" t="s">
        <v>123</v>
      </c>
      <c r="C10" s="80">
        <v>7</v>
      </c>
      <c r="D10" s="83">
        <v>5</v>
      </c>
      <c r="E10" s="83"/>
      <c r="F10" s="123"/>
      <c r="G10" s="121"/>
      <c r="H10" s="85">
        <f>C10*D10*(F10+G10)</f>
        <v>0</v>
      </c>
      <c r="I10" s="59"/>
    </row>
    <row r="11" spans="1:9" ht="57">
      <c r="A11" s="161"/>
      <c r="B11" s="49" t="s">
        <v>125</v>
      </c>
      <c r="C11" s="80">
        <v>2</v>
      </c>
      <c r="D11" s="83">
        <v>5</v>
      </c>
      <c r="E11" s="83"/>
      <c r="F11" s="123"/>
      <c r="G11" s="121"/>
      <c r="H11" s="85">
        <f>C11*D11*(F11+G11)</f>
        <v>0</v>
      </c>
      <c r="I11" s="59"/>
    </row>
    <row r="12" spans="1:9" ht="33" customHeight="1">
      <c r="A12" s="161"/>
      <c r="B12" s="49" t="s">
        <v>126</v>
      </c>
      <c r="C12" s="80">
        <v>25</v>
      </c>
      <c r="D12" s="83">
        <v>2</v>
      </c>
      <c r="E12" s="83"/>
      <c r="F12" s="83"/>
      <c r="G12" s="121"/>
      <c r="H12" s="85">
        <f>C12*D12*G12</f>
        <v>0</v>
      </c>
      <c r="I12" s="59"/>
    </row>
    <row r="13" spans="1:9" ht="33" customHeight="1">
      <c r="A13" s="161"/>
      <c r="B13" s="86" t="s">
        <v>67</v>
      </c>
      <c r="C13" s="87">
        <v>2</v>
      </c>
      <c r="D13" s="88"/>
      <c r="E13" s="88">
        <v>2</v>
      </c>
      <c r="F13" s="88"/>
      <c r="G13" s="89"/>
      <c r="H13" s="90"/>
      <c r="I13" s="59"/>
    </row>
    <row r="14" spans="1:9" ht="33" customHeight="1" thickBot="1">
      <c r="A14" s="162" t="s">
        <v>132</v>
      </c>
      <c r="B14" s="163"/>
      <c r="C14" s="163"/>
      <c r="D14" s="163"/>
      <c r="E14" s="163"/>
      <c r="F14" s="163"/>
      <c r="G14" s="164"/>
      <c r="H14" s="110">
        <f>SUM(H7:H13)</f>
        <v>0</v>
      </c>
      <c r="I14" s="59"/>
    </row>
    <row r="15" spans="1:8" ht="57.75" thickBot="1">
      <c r="A15" s="50" t="s">
        <v>113</v>
      </c>
      <c r="B15" s="51" t="s">
        <v>69</v>
      </c>
      <c r="C15" s="51" t="s">
        <v>68</v>
      </c>
      <c r="D15" s="51" t="s">
        <v>86</v>
      </c>
      <c r="E15" s="51" t="s">
        <v>87</v>
      </c>
      <c r="F15" s="51" t="s">
        <v>133</v>
      </c>
      <c r="G15" s="51" t="s">
        <v>130</v>
      </c>
      <c r="H15" s="75" t="s">
        <v>131</v>
      </c>
    </row>
    <row r="16" spans="1:8" ht="42.75">
      <c r="A16" s="148" t="s">
        <v>106</v>
      </c>
      <c r="B16" s="66" t="s">
        <v>127</v>
      </c>
      <c r="C16" s="67">
        <v>1</v>
      </c>
      <c r="D16" s="68">
        <v>5</v>
      </c>
      <c r="E16" s="68"/>
      <c r="F16" s="124"/>
      <c r="G16" s="120"/>
      <c r="H16" s="92">
        <f>C16*D16*(F16+G16)</f>
        <v>0</v>
      </c>
    </row>
    <row r="17" spans="1:8" ht="30.75">
      <c r="A17" s="149"/>
      <c r="B17" s="69" t="s">
        <v>89</v>
      </c>
      <c r="C17" s="70">
        <v>1</v>
      </c>
      <c r="D17" s="71">
        <v>2</v>
      </c>
      <c r="E17" s="71"/>
      <c r="F17" s="71"/>
      <c r="G17" s="121"/>
      <c r="H17" s="93">
        <f>C17*D17*G17</f>
        <v>0</v>
      </c>
    </row>
    <row r="18" spans="1:8" ht="30.75">
      <c r="A18" s="149"/>
      <c r="B18" s="69" t="s">
        <v>90</v>
      </c>
      <c r="C18" s="70">
        <v>1</v>
      </c>
      <c r="D18" s="71">
        <v>2</v>
      </c>
      <c r="E18" s="72"/>
      <c r="F18" s="72"/>
      <c r="G18" s="121"/>
      <c r="H18" s="93">
        <f>C18*D18*G18</f>
        <v>0</v>
      </c>
    </row>
    <row r="19" spans="1:8" ht="28.5">
      <c r="A19" s="149"/>
      <c r="B19" s="69" t="s">
        <v>92</v>
      </c>
      <c r="C19" s="70">
        <v>1</v>
      </c>
      <c r="D19" s="71">
        <v>2</v>
      </c>
      <c r="E19" s="73"/>
      <c r="F19" s="73"/>
      <c r="G19" s="121"/>
      <c r="H19" s="93">
        <f>C19*D19*G19</f>
        <v>0</v>
      </c>
    </row>
    <row r="20" spans="1:10" ht="28.15" customHeight="1">
      <c r="A20" s="149"/>
      <c r="B20" s="69" t="s">
        <v>91</v>
      </c>
      <c r="C20" s="70">
        <v>24</v>
      </c>
      <c r="D20" s="71">
        <v>2</v>
      </c>
      <c r="E20" s="71"/>
      <c r="F20" s="71"/>
      <c r="G20" s="121"/>
      <c r="H20" s="93">
        <f>C20*D20*G20</f>
        <v>0</v>
      </c>
      <c r="J20" s="28"/>
    </row>
    <row r="21" spans="1:10" ht="57">
      <c r="A21" s="149"/>
      <c r="B21" s="69" t="s">
        <v>128</v>
      </c>
      <c r="C21" s="70">
        <v>15</v>
      </c>
      <c r="D21" s="71">
        <v>10</v>
      </c>
      <c r="E21" s="71"/>
      <c r="F21" s="123"/>
      <c r="G21" s="121"/>
      <c r="H21" s="93">
        <f>C21*D21*(F21+G21)</f>
        <v>0</v>
      </c>
      <c r="J21" s="28"/>
    </row>
    <row r="22" spans="1:10" ht="62.45" customHeight="1">
      <c r="A22" s="149"/>
      <c r="B22" s="69" t="s">
        <v>129</v>
      </c>
      <c r="C22" s="70">
        <v>2</v>
      </c>
      <c r="D22" s="71">
        <v>5</v>
      </c>
      <c r="E22" s="71"/>
      <c r="F22" s="123"/>
      <c r="G22" s="121"/>
      <c r="H22" s="93">
        <f>C22*D22*(F22+G22)</f>
        <v>0</v>
      </c>
      <c r="J22" s="28"/>
    </row>
    <row r="23" spans="1:10" ht="26.45" customHeight="1">
      <c r="A23" s="150"/>
      <c r="B23" s="94" t="s">
        <v>67</v>
      </c>
      <c r="C23" s="95">
        <v>2</v>
      </c>
      <c r="D23" s="96"/>
      <c r="E23" s="96">
        <v>2</v>
      </c>
      <c r="F23" s="96"/>
      <c r="G23" s="97"/>
      <c r="H23" s="98"/>
      <c r="J23" s="28"/>
    </row>
    <row r="24" spans="1:10" ht="26.45" customHeight="1" thickBot="1">
      <c r="A24" s="143" t="s">
        <v>137</v>
      </c>
      <c r="B24" s="143"/>
      <c r="C24" s="143"/>
      <c r="D24" s="143"/>
      <c r="E24" s="143"/>
      <c r="F24" s="143"/>
      <c r="G24" s="151"/>
      <c r="H24" s="109">
        <f>SUM(H16:H23)</f>
        <v>0</v>
      </c>
      <c r="J24" s="28"/>
    </row>
    <row r="25" spans="1:10" ht="11.45" customHeight="1" thickBot="1">
      <c r="A25" s="29"/>
      <c r="B25" s="33"/>
      <c r="C25" s="33"/>
      <c r="D25" s="33"/>
      <c r="E25" s="30"/>
      <c r="F25" s="74"/>
      <c r="G25" s="33"/>
      <c r="H25" s="33"/>
      <c r="J25" s="28"/>
    </row>
    <row r="26" spans="1:10" ht="57.75" thickBot="1">
      <c r="A26" s="50" t="s">
        <v>113</v>
      </c>
      <c r="B26" s="51" t="s">
        <v>69</v>
      </c>
      <c r="C26" s="51" t="s">
        <v>68</v>
      </c>
      <c r="D26" s="51" t="s">
        <v>86</v>
      </c>
      <c r="E26" s="51" t="s">
        <v>87</v>
      </c>
      <c r="F26" s="51" t="s">
        <v>133</v>
      </c>
      <c r="G26" s="51" t="s">
        <v>130</v>
      </c>
      <c r="H26" s="75" t="s">
        <v>131</v>
      </c>
      <c r="J26" s="28"/>
    </row>
    <row r="27" spans="1:10" ht="25.15" customHeight="1">
      <c r="A27" s="146" t="s">
        <v>107</v>
      </c>
      <c r="B27" s="66" t="s">
        <v>83</v>
      </c>
      <c r="C27" s="67">
        <v>1</v>
      </c>
      <c r="D27" s="68">
        <v>2</v>
      </c>
      <c r="E27" s="68"/>
      <c r="F27" s="124"/>
      <c r="G27" s="120"/>
      <c r="H27" s="92">
        <f>C27*D27*(F27+G27)</f>
        <v>0</v>
      </c>
      <c r="J27" s="28"/>
    </row>
    <row r="28" spans="1:10" ht="33.6" customHeight="1">
      <c r="A28" s="147"/>
      <c r="B28" s="69" t="s">
        <v>94</v>
      </c>
      <c r="C28" s="70">
        <v>1</v>
      </c>
      <c r="D28" s="71">
        <v>2</v>
      </c>
      <c r="E28" s="71"/>
      <c r="F28" s="71"/>
      <c r="G28" s="121"/>
      <c r="H28" s="93">
        <f>C28*D28*G28</f>
        <v>0</v>
      </c>
      <c r="J28" s="28"/>
    </row>
    <row r="29" spans="1:10" ht="33.6" customHeight="1">
      <c r="A29" s="147"/>
      <c r="B29" s="69" t="s">
        <v>93</v>
      </c>
      <c r="C29" s="70">
        <v>1</v>
      </c>
      <c r="D29" s="71">
        <v>2</v>
      </c>
      <c r="E29" s="72"/>
      <c r="F29" s="72"/>
      <c r="G29" s="121"/>
      <c r="H29" s="93">
        <f>C29*D29*G29</f>
        <v>0</v>
      </c>
      <c r="J29" s="28"/>
    </row>
    <row r="30" spans="1:10" ht="22.15" customHeight="1">
      <c r="A30" s="147"/>
      <c r="B30" s="69" t="s">
        <v>79</v>
      </c>
      <c r="C30" s="70">
        <v>8</v>
      </c>
      <c r="D30" s="71">
        <v>2</v>
      </c>
      <c r="E30" s="71"/>
      <c r="F30" s="71"/>
      <c r="G30" s="121"/>
      <c r="H30" s="93">
        <f>C30*D30*G30</f>
        <v>0</v>
      </c>
      <c r="J30" s="28"/>
    </row>
    <row r="31" spans="1:10" ht="23.45" customHeight="1">
      <c r="A31" s="147"/>
      <c r="B31" s="99" t="s">
        <v>67</v>
      </c>
      <c r="C31" s="100">
        <v>2</v>
      </c>
      <c r="D31" s="101"/>
      <c r="E31" s="101">
        <v>2</v>
      </c>
      <c r="F31" s="101"/>
      <c r="G31" s="102"/>
      <c r="H31" s="119"/>
      <c r="J31" s="28"/>
    </row>
    <row r="32" spans="1:10" ht="23.45" customHeight="1" thickBot="1">
      <c r="A32" s="142" t="s">
        <v>138</v>
      </c>
      <c r="B32" s="143"/>
      <c r="C32" s="143"/>
      <c r="D32" s="143"/>
      <c r="E32" s="143"/>
      <c r="F32" s="143"/>
      <c r="G32" s="151"/>
      <c r="H32" s="109">
        <f>SUM(H27:H31)</f>
        <v>0</v>
      </c>
      <c r="J32" s="28"/>
    </row>
    <row r="33" spans="1:8" ht="37.15" customHeight="1">
      <c r="A33" s="146" t="s">
        <v>108</v>
      </c>
      <c r="B33" s="66" t="s">
        <v>95</v>
      </c>
      <c r="C33" s="67">
        <v>1</v>
      </c>
      <c r="D33" s="68">
        <v>2</v>
      </c>
      <c r="E33" s="68"/>
      <c r="F33" s="124"/>
      <c r="G33" s="120"/>
      <c r="H33" s="92">
        <f>C33*D33*(F33+G33)</f>
        <v>0</v>
      </c>
    </row>
    <row r="34" spans="1:8" ht="33" customHeight="1">
      <c r="A34" s="147"/>
      <c r="B34" s="69" t="s">
        <v>97</v>
      </c>
      <c r="C34" s="70">
        <v>1</v>
      </c>
      <c r="D34" s="71">
        <v>2</v>
      </c>
      <c r="E34" s="71"/>
      <c r="F34" s="71"/>
      <c r="G34" s="121"/>
      <c r="H34" s="93">
        <f>C34*D34*G34</f>
        <v>0</v>
      </c>
    </row>
    <row r="35" spans="1:8" ht="33" customHeight="1">
      <c r="A35" s="147"/>
      <c r="B35" s="69" t="s">
        <v>96</v>
      </c>
      <c r="C35" s="70">
        <v>1</v>
      </c>
      <c r="D35" s="71">
        <v>2</v>
      </c>
      <c r="E35" s="72"/>
      <c r="F35" s="72"/>
      <c r="G35" s="121"/>
      <c r="H35" s="93">
        <f>C35*D35*G35</f>
        <v>0</v>
      </c>
    </row>
    <row r="36" spans="1:8" ht="24.6" customHeight="1">
      <c r="A36" s="147"/>
      <c r="B36" s="69" t="s">
        <v>98</v>
      </c>
      <c r="C36" s="70">
        <v>1</v>
      </c>
      <c r="D36" s="71">
        <v>1</v>
      </c>
      <c r="E36" s="73"/>
      <c r="F36" s="73"/>
      <c r="G36" s="121"/>
      <c r="H36" s="93">
        <f>C36*D36*G36</f>
        <v>0</v>
      </c>
    </row>
    <row r="37" spans="1:8" ht="24.6" customHeight="1">
      <c r="A37" s="147"/>
      <c r="B37" s="69" t="s">
        <v>79</v>
      </c>
      <c r="C37" s="70">
        <v>12</v>
      </c>
      <c r="D37" s="71">
        <v>2</v>
      </c>
      <c r="E37" s="71"/>
      <c r="F37" s="71"/>
      <c r="G37" s="121"/>
      <c r="H37" s="93">
        <f>C37*D37*G37</f>
        <v>0</v>
      </c>
    </row>
    <row r="38" spans="1:8" ht="28.5">
      <c r="A38" s="147"/>
      <c r="B38" s="99" t="s">
        <v>67</v>
      </c>
      <c r="C38" s="100">
        <v>2</v>
      </c>
      <c r="D38" s="101"/>
      <c r="E38" s="101">
        <v>2</v>
      </c>
      <c r="F38" s="101"/>
      <c r="G38" s="102"/>
      <c r="H38" s="119"/>
    </row>
    <row r="39" spans="1:8" ht="15.75" thickBot="1">
      <c r="A39" s="142" t="s">
        <v>139</v>
      </c>
      <c r="B39" s="143"/>
      <c r="C39" s="143"/>
      <c r="D39" s="143"/>
      <c r="E39" s="143"/>
      <c r="F39" s="143"/>
      <c r="G39" s="151"/>
      <c r="H39" s="109">
        <f>SUM(H33:H37)</f>
        <v>0</v>
      </c>
    </row>
    <row r="40" spans="1:8" ht="57.75" thickBot="1">
      <c r="A40" s="50" t="s">
        <v>113</v>
      </c>
      <c r="B40" s="51" t="s">
        <v>69</v>
      </c>
      <c r="C40" s="51" t="s">
        <v>68</v>
      </c>
      <c r="D40" s="51" t="s">
        <v>86</v>
      </c>
      <c r="E40" s="51" t="s">
        <v>87</v>
      </c>
      <c r="F40" s="51" t="s">
        <v>133</v>
      </c>
      <c r="G40" s="51" t="s">
        <v>130</v>
      </c>
      <c r="H40" s="75" t="s">
        <v>131</v>
      </c>
    </row>
    <row r="41" spans="1:8" ht="40.15" customHeight="1">
      <c r="A41" s="146" t="s">
        <v>109</v>
      </c>
      <c r="B41" s="66" t="s">
        <v>83</v>
      </c>
      <c r="C41" s="67">
        <v>1</v>
      </c>
      <c r="D41" s="68">
        <v>2</v>
      </c>
      <c r="E41" s="68"/>
      <c r="F41" s="124"/>
      <c r="G41" s="120"/>
      <c r="H41" s="92">
        <f>C41*D41*F41*G41</f>
        <v>0</v>
      </c>
    </row>
    <row r="42" spans="1:8" ht="36.6" customHeight="1">
      <c r="A42" s="147"/>
      <c r="B42" s="69" t="s">
        <v>99</v>
      </c>
      <c r="C42" s="70">
        <v>1</v>
      </c>
      <c r="D42" s="71">
        <v>2</v>
      </c>
      <c r="E42" s="71"/>
      <c r="F42" s="71"/>
      <c r="G42" s="121"/>
      <c r="H42" s="93">
        <f>C42*D42*G42</f>
        <v>0</v>
      </c>
    </row>
    <row r="43" spans="1:8" ht="30" customHeight="1">
      <c r="A43" s="147"/>
      <c r="B43" s="69" t="s">
        <v>100</v>
      </c>
      <c r="C43" s="70">
        <v>1</v>
      </c>
      <c r="D43" s="71">
        <v>2</v>
      </c>
      <c r="E43" s="72"/>
      <c r="F43" s="72"/>
      <c r="G43" s="121"/>
      <c r="H43" s="93">
        <f>C43*D43*G43</f>
        <v>0</v>
      </c>
    </row>
    <row r="44" spans="1:8" ht="30" customHeight="1">
      <c r="A44" s="147"/>
      <c r="B44" s="69" t="s">
        <v>98</v>
      </c>
      <c r="C44" s="70">
        <v>1</v>
      </c>
      <c r="D44" s="71">
        <v>1</v>
      </c>
      <c r="E44" s="73"/>
      <c r="F44" s="73"/>
      <c r="G44" s="121"/>
      <c r="H44" s="93">
        <f>C44*D44*G44</f>
        <v>0</v>
      </c>
    </row>
    <row r="45" spans="1:8" ht="30" customHeight="1">
      <c r="A45" s="147"/>
      <c r="B45" s="69" t="s">
        <v>79</v>
      </c>
      <c r="C45" s="70">
        <v>24</v>
      </c>
      <c r="D45" s="71">
        <v>2</v>
      </c>
      <c r="E45" s="71"/>
      <c r="F45" s="71"/>
      <c r="G45" s="121"/>
      <c r="H45" s="93">
        <f>C45*D45*G45</f>
        <v>0</v>
      </c>
    </row>
    <row r="46" spans="1:8" ht="28.5">
      <c r="A46" s="147"/>
      <c r="B46" s="99" t="s">
        <v>67</v>
      </c>
      <c r="C46" s="100">
        <v>2</v>
      </c>
      <c r="D46" s="101"/>
      <c r="E46" s="101">
        <v>2</v>
      </c>
      <c r="F46" s="101"/>
      <c r="G46" s="102"/>
      <c r="H46" s="119"/>
    </row>
    <row r="47" spans="1:8" ht="15.75" thickBot="1">
      <c r="A47" s="142" t="s">
        <v>140</v>
      </c>
      <c r="B47" s="143"/>
      <c r="C47" s="143"/>
      <c r="D47" s="143"/>
      <c r="E47" s="143"/>
      <c r="F47" s="143"/>
      <c r="G47" s="143"/>
      <c r="H47" s="109">
        <f>SUM(H41:H45)</f>
        <v>0</v>
      </c>
    </row>
    <row r="48" spans="1:8" ht="34.15" customHeight="1">
      <c r="A48" s="146" t="s">
        <v>110</v>
      </c>
      <c r="B48" s="66" t="s">
        <v>95</v>
      </c>
      <c r="C48" s="67">
        <v>1</v>
      </c>
      <c r="D48" s="68">
        <v>2</v>
      </c>
      <c r="E48" s="68"/>
      <c r="F48" s="124"/>
      <c r="G48" s="120"/>
      <c r="H48" s="92">
        <f>C48*D48*(F48+G48)</f>
        <v>0</v>
      </c>
    </row>
    <row r="49" spans="1:8" ht="39.6" customHeight="1">
      <c r="A49" s="147"/>
      <c r="B49" s="69" t="s">
        <v>101</v>
      </c>
      <c r="C49" s="70">
        <v>1</v>
      </c>
      <c r="D49" s="71">
        <v>2</v>
      </c>
      <c r="E49" s="71"/>
      <c r="F49" s="106"/>
      <c r="G49" s="121"/>
      <c r="H49" s="93">
        <f>C49*D49*G49</f>
        <v>0</v>
      </c>
    </row>
    <row r="50" spans="1:8" ht="39.6" customHeight="1">
      <c r="A50" s="147"/>
      <c r="B50" s="69" t="s">
        <v>102</v>
      </c>
      <c r="C50" s="70">
        <v>1</v>
      </c>
      <c r="D50" s="71">
        <v>2</v>
      </c>
      <c r="E50" s="72"/>
      <c r="F50" s="107"/>
      <c r="G50" s="121"/>
      <c r="H50" s="93">
        <f>C50*D50*G50</f>
        <v>0</v>
      </c>
    </row>
    <row r="51" spans="1:8" ht="25.9" customHeight="1">
      <c r="A51" s="147"/>
      <c r="B51" s="69" t="s">
        <v>98</v>
      </c>
      <c r="C51" s="70">
        <v>3</v>
      </c>
      <c r="D51" s="71">
        <v>1</v>
      </c>
      <c r="E51" s="73"/>
      <c r="F51" s="108"/>
      <c r="G51" s="121"/>
      <c r="H51" s="93">
        <f>C51*D51*G51</f>
        <v>0</v>
      </c>
    </row>
    <row r="52" spans="1:8" ht="25.9" customHeight="1">
      <c r="A52" s="147"/>
      <c r="B52" s="69" t="s">
        <v>79</v>
      </c>
      <c r="C52" s="70">
        <v>28</v>
      </c>
      <c r="D52" s="71">
        <v>2</v>
      </c>
      <c r="E52" s="71"/>
      <c r="F52" s="106"/>
      <c r="G52" s="121"/>
      <c r="H52" s="93">
        <f>C52*D52*G52</f>
        <v>0</v>
      </c>
    </row>
    <row r="53" spans="1:8" ht="28.5">
      <c r="A53" s="104"/>
      <c r="B53" s="99" t="s">
        <v>67</v>
      </c>
      <c r="C53" s="100">
        <v>2</v>
      </c>
      <c r="D53" s="101"/>
      <c r="E53" s="101">
        <v>2</v>
      </c>
      <c r="F53" s="103"/>
      <c r="G53" s="105"/>
      <c r="H53" s="76"/>
    </row>
    <row r="54" spans="1:8" ht="15.75" thickBot="1">
      <c r="A54" s="142" t="s">
        <v>141</v>
      </c>
      <c r="B54" s="143"/>
      <c r="C54" s="143"/>
      <c r="D54" s="143"/>
      <c r="E54" s="143"/>
      <c r="F54" s="143"/>
      <c r="G54" s="143"/>
      <c r="H54" s="109">
        <f>SUM(H48:H52)</f>
        <v>0</v>
      </c>
    </row>
    <row r="55" spans="1:8" ht="28.5">
      <c r="A55" s="171" t="s">
        <v>111</v>
      </c>
      <c r="B55" s="34" t="s">
        <v>84</v>
      </c>
      <c r="C55" s="35">
        <v>1</v>
      </c>
      <c r="D55" s="36">
        <v>2</v>
      </c>
      <c r="E55" s="36"/>
      <c r="F55" s="120"/>
      <c r="G55" s="120"/>
      <c r="H55" s="112">
        <f>C55*D55*(F55+G55)</f>
        <v>0</v>
      </c>
    </row>
    <row r="56" spans="1:8" ht="30.75">
      <c r="A56" s="172"/>
      <c r="B56" s="37" t="s">
        <v>103</v>
      </c>
      <c r="C56" s="38">
        <v>1</v>
      </c>
      <c r="D56" s="39">
        <v>2</v>
      </c>
      <c r="E56" s="39"/>
      <c r="F56" s="40"/>
      <c r="G56" s="121"/>
      <c r="H56" s="113">
        <f>C56*D56*G56</f>
        <v>0</v>
      </c>
    </row>
    <row r="57" spans="1:8" ht="30.75">
      <c r="A57" s="172"/>
      <c r="B57" s="37" t="s">
        <v>85</v>
      </c>
      <c r="C57" s="38">
        <v>1</v>
      </c>
      <c r="D57" s="39">
        <v>2</v>
      </c>
      <c r="E57" s="41"/>
      <c r="F57" s="40"/>
      <c r="G57" s="121"/>
      <c r="H57" s="113">
        <f>C57*D57*G57</f>
        <v>0</v>
      </c>
    </row>
    <row r="58" spans="1:8" ht="29.25" thickBot="1">
      <c r="A58" s="173"/>
      <c r="B58" s="43" t="s">
        <v>91</v>
      </c>
      <c r="C58" s="44">
        <v>12</v>
      </c>
      <c r="D58" s="47">
        <v>2</v>
      </c>
      <c r="E58" s="47"/>
      <c r="F58" s="46"/>
      <c r="G58" s="125"/>
      <c r="H58" s="114">
        <f>C58*D58*G58</f>
        <v>0</v>
      </c>
    </row>
    <row r="59" spans="1:8" ht="15.75" thickBot="1">
      <c r="A59" s="177" t="s">
        <v>142</v>
      </c>
      <c r="B59" s="178"/>
      <c r="C59" s="178"/>
      <c r="D59" s="178"/>
      <c r="E59" s="178"/>
      <c r="F59" s="178"/>
      <c r="G59" s="179"/>
      <c r="H59" s="115">
        <f>SUM(H55:H58)</f>
        <v>0</v>
      </c>
    </row>
    <row r="60" spans="1:8" ht="28.5">
      <c r="A60" s="174" t="s">
        <v>112</v>
      </c>
      <c r="B60" s="34" t="s">
        <v>84</v>
      </c>
      <c r="C60" s="35">
        <v>1</v>
      </c>
      <c r="D60" s="36">
        <v>2</v>
      </c>
      <c r="E60" s="36"/>
      <c r="F60" s="120"/>
      <c r="G60" s="120"/>
      <c r="H60" s="112">
        <f>C60*D60*(F60+G60)</f>
        <v>0</v>
      </c>
    </row>
    <row r="61" spans="1:8" ht="30.75">
      <c r="A61" s="175"/>
      <c r="B61" s="37" t="s">
        <v>80</v>
      </c>
      <c r="C61" s="38">
        <v>1</v>
      </c>
      <c r="D61" s="39">
        <v>2</v>
      </c>
      <c r="E61" s="39"/>
      <c r="F61" s="40"/>
      <c r="G61" s="121"/>
      <c r="H61" s="113">
        <f aca="true" t="shared" si="0" ref="H61:H66">C61*D61*G61</f>
        <v>0</v>
      </c>
    </row>
    <row r="62" spans="1:8" ht="28.5">
      <c r="A62" s="175"/>
      <c r="B62" s="37" t="s">
        <v>81</v>
      </c>
      <c r="C62" s="38">
        <v>1</v>
      </c>
      <c r="D62" s="39">
        <v>2</v>
      </c>
      <c r="E62" s="41"/>
      <c r="F62" s="40"/>
      <c r="G62" s="121"/>
      <c r="H62" s="113">
        <f t="shared" si="0"/>
        <v>0</v>
      </c>
    </row>
    <row r="63" spans="1:8" ht="28.5">
      <c r="A63" s="175"/>
      <c r="B63" s="37" t="s">
        <v>92</v>
      </c>
      <c r="C63" s="38">
        <v>1</v>
      </c>
      <c r="D63" s="39">
        <v>2</v>
      </c>
      <c r="E63" s="42"/>
      <c r="F63" s="40"/>
      <c r="G63" s="121"/>
      <c r="H63" s="113">
        <f t="shared" si="0"/>
        <v>0</v>
      </c>
    </row>
    <row r="64" spans="1:8" ht="21" customHeight="1">
      <c r="A64" s="175"/>
      <c r="B64" s="37" t="s">
        <v>79</v>
      </c>
      <c r="C64" s="38">
        <v>26</v>
      </c>
      <c r="D64" s="39">
        <v>2</v>
      </c>
      <c r="E64" s="39"/>
      <c r="F64" s="40"/>
      <c r="G64" s="121"/>
      <c r="H64" s="113">
        <f t="shared" si="0"/>
        <v>0</v>
      </c>
    </row>
    <row r="65" spans="1:8" ht="28.5">
      <c r="A65" s="175"/>
      <c r="B65" s="37" t="s">
        <v>82</v>
      </c>
      <c r="C65" s="38">
        <v>12</v>
      </c>
      <c r="D65" s="39">
        <v>12</v>
      </c>
      <c r="E65" s="39"/>
      <c r="F65" s="40"/>
      <c r="G65" s="121"/>
      <c r="H65" s="113">
        <f t="shared" si="0"/>
        <v>0</v>
      </c>
    </row>
    <row r="66" spans="1:8" ht="28.5">
      <c r="A66" s="175"/>
      <c r="B66" s="37" t="s">
        <v>70</v>
      </c>
      <c r="C66" s="38">
        <v>2</v>
      </c>
      <c r="D66" s="39">
        <v>2</v>
      </c>
      <c r="E66" s="39"/>
      <c r="F66" s="40"/>
      <c r="G66" s="121"/>
      <c r="H66" s="113">
        <f t="shared" si="0"/>
        <v>0</v>
      </c>
    </row>
    <row r="67" spans="1:8" ht="29.25" thickBot="1">
      <c r="A67" s="176"/>
      <c r="B67" s="43" t="s">
        <v>67</v>
      </c>
      <c r="C67" s="44">
        <v>2</v>
      </c>
      <c r="D67" s="45"/>
      <c r="E67" s="45">
        <v>2</v>
      </c>
      <c r="F67" s="46"/>
      <c r="G67" s="46"/>
      <c r="H67" s="111"/>
    </row>
    <row r="68" spans="1:8" ht="15.75" thickBot="1">
      <c r="A68" s="177" t="s">
        <v>143</v>
      </c>
      <c r="B68" s="178"/>
      <c r="C68" s="178"/>
      <c r="D68" s="178"/>
      <c r="E68" s="178"/>
      <c r="F68" s="178"/>
      <c r="G68" s="179"/>
      <c r="H68" s="115">
        <f>SUM(H60:H66)</f>
        <v>0</v>
      </c>
    </row>
    <row r="69" spans="1:8" ht="57.75" thickBot="1">
      <c r="A69" s="50" t="s">
        <v>113</v>
      </c>
      <c r="B69" s="51" t="s">
        <v>69</v>
      </c>
      <c r="C69" s="51" t="s">
        <v>68</v>
      </c>
      <c r="D69" s="51" t="s">
        <v>86</v>
      </c>
      <c r="E69" s="51" t="s">
        <v>87</v>
      </c>
      <c r="F69" s="51" t="s">
        <v>133</v>
      </c>
      <c r="G69" s="51" t="s">
        <v>130</v>
      </c>
      <c r="H69" s="75" t="s">
        <v>131</v>
      </c>
    </row>
    <row r="70" spans="1:8" ht="22.15" customHeight="1">
      <c r="A70" s="128" t="s">
        <v>77</v>
      </c>
      <c r="B70" s="26" t="s">
        <v>71</v>
      </c>
      <c r="C70" s="144">
        <v>11</v>
      </c>
      <c r="D70" s="130">
        <v>2</v>
      </c>
      <c r="E70" s="132"/>
      <c r="F70" s="152"/>
      <c r="G70" s="136"/>
      <c r="H70" s="166">
        <f>C70*D70*G70</f>
        <v>0</v>
      </c>
    </row>
    <row r="71" spans="1:8" ht="22.15" customHeight="1" thickBot="1">
      <c r="A71" s="129"/>
      <c r="B71" s="27" t="s">
        <v>72</v>
      </c>
      <c r="C71" s="145"/>
      <c r="D71" s="131"/>
      <c r="E71" s="133"/>
      <c r="F71" s="153"/>
      <c r="G71" s="165"/>
      <c r="H71" s="167"/>
    </row>
    <row r="72" spans="1:8" ht="12" customHeight="1" thickBot="1">
      <c r="A72" s="29"/>
      <c r="B72" s="30"/>
      <c r="C72" s="31"/>
      <c r="D72" s="32"/>
      <c r="E72" s="30"/>
      <c r="F72" s="74"/>
      <c r="G72" s="33"/>
      <c r="H72" s="33"/>
    </row>
    <row r="73" spans="1:8" ht="22.15" customHeight="1">
      <c r="A73" s="128" t="s">
        <v>78</v>
      </c>
      <c r="B73" s="26" t="s">
        <v>71</v>
      </c>
      <c r="C73" s="144">
        <v>2</v>
      </c>
      <c r="D73" s="130">
        <v>2</v>
      </c>
      <c r="E73" s="132"/>
      <c r="F73" s="152"/>
      <c r="G73" s="136"/>
      <c r="H73" s="166">
        <f>C73*D73*G73</f>
        <v>0</v>
      </c>
    </row>
    <row r="74" spans="1:8" ht="22.15" customHeight="1" thickBot="1">
      <c r="A74" s="129"/>
      <c r="B74" s="27" t="s">
        <v>72</v>
      </c>
      <c r="C74" s="145"/>
      <c r="D74" s="131"/>
      <c r="E74" s="133"/>
      <c r="F74" s="153"/>
      <c r="G74" s="165"/>
      <c r="H74" s="167"/>
    </row>
    <row r="75" ht="10.15" customHeight="1" thickBot="1"/>
    <row r="76" spans="1:8" ht="22.15" customHeight="1">
      <c r="A76" s="128" t="s">
        <v>104</v>
      </c>
      <c r="B76" s="26" t="s">
        <v>71</v>
      </c>
      <c r="C76" s="144">
        <v>2</v>
      </c>
      <c r="D76" s="130">
        <v>2</v>
      </c>
      <c r="E76" s="132"/>
      <c r="F76" s="152"/>
      <c r="G76" s="136"/>
      <c r="H76" s="166">
        <f>C76*D76*G76</f>
        <v>0</v>
      </c>
    </row>
    <row r="77" spans="1:8" ht="22.15" customHeight="1" thickBot="1">
      <c r="A77" s="129"/>
      <c r="B77" s="27" t="s">
        <v>72</v>
      </c>
      <c r="C77" s="145"/>
      <c r="D77" s="131"/>
      <c r="E77" s="133"/>
      <c r="F77" s="153"/>
      <c r="G77" s="165"/>
      <c r="H77" s="167"/>
    </row>
    <row r="78" ht="12.6" customHeight="1" thickBot="1"/>
    <row r="79" spans="1:8" ht="22.15" customHeight="1">
      <c r="A79" s="128" t="s">
        <v>76</v>
      </c>
      <c r="B79" s="26" t="s">
        <v>71</v>
      </c>
      <c r="C79" s="144">
        <v>1</v>
      </c>
      <c r="D79" s="130">
        <v>2</v>
      </c>
      <c r="E79" s="132"/>
      <c r="F79" s="152"/>
      <c r="G79" s="136"/>
      <c r="H79" s="166">
        <f>C79*D79*G79</f>
        <v>0</v>
      </c>
    </row>
    <row r="80" spans="1:8" ht="22.15" customHeight="1" thickBot="1">
      <c r="A80" s="129"/>
      <c r="B80" s="27" t="s">
        <v>72</v>
      </c>
      <c r="C80" s="145"/>
      <c r="D80" s="131"/>
      <c r="E80" s="133"/>
      <c r="F80" s="153"/>
      <c r="G80" s="165"/>
      <c r="H80" s="167"/>
    </row>
    <row r="81" ht="10.9" customHeight="1" thickBot="1"/>
    <row r="82" spans="1:8" ht="22.15" customHeight="1">
      <c r="A82" s="128" t="s">
        <v>75</v>
      </c>
      <c r="B82" s="26" t="s">
        <v>71</v>
      </c>
      <c r="C82" s="144">
        <v>1</v>
      </c>
      <c r="D82" s="130">
        <v>2</v>
      </c>
      <c r="E82" s="132"/>
      <c r="F82" s="152"/>
      <c r="G82" s="136"/>
      <c r="H82" s="166">
        <f>C82*D82*G82</f>
        <v>0</v>
      </c>
    </row>
    <row r="83" spans="1:8" ht="22.15" customHeight="1" thickBot="1">
      <c r="A83" s="129"/>
      <c r="B83" s="27" t="s">
        <v>72</v>
      </c>
      <c r="C83" s="145"/>
      <c r="D83" s="131"/>
      <c r="E83" s="133"/>
      <c r="F83" s="153"/>
      <c r="G83" s="165"/>
      <c r="H83" s="167"/>
    </row>
    <row r="84" ht="11.45" customHeight="1" thickBot="1"/>
    <row r="85" spans="1:8" ht="22.15" customHeight="1">
      <c r="A85" s="128" t="s">
        <v>74</v>
      </c>
      <c r="B85" s="26" t="s">
        <v>71</v>
      </c>
      <c r="C85" s="144">
        <v>1</v>
      </c>
      <c r="D85" s="130">
        <v>2</v>
      </c>
      <c r="E85" s="132"/>
      <c r="F85" s="152"/>
      <c r="G85" s="136"/>
      <c r="H85" s="166">
        <f>C85*D85*G85</f>
        <v>0</v>
      </c>
    </row>
    <row r="86" spans="1:8" ht="22.15" customHeight="1" thickBot="1">
      <c r="A86" s="129"/>
      <c r="B86" s="27" t="s">
        <v>72</v>
      </c>
      <c r="C86" s="145"/>
      <c r="D86" s="131"/>
      <c r="E86" s="133"/>
      <c r="F86" s="153"/>
      <c r="G86" s="165"/>
      <c r="H86" s="167"/>
    </row>
    <row r="87" ht="9.6" customHeight="1" thickBot="1"/>
    <row r="88" spans="1:8" ht="22.15" customHeight="1">
      <c r="A88" s="128" t="s">
        <v>73</v>
      </c>
      <c r="B88" s="26" t="s">
        <v>71</v>
      </c>
      <c r="C88" s="144">
        <v>1</v>
      </c>
      <c r="D88" s="130">
        <v>2</v>
      </c>
      <c r="E88" s="132"/>
      <c r="F88" s="152"/>
      <c r="G88" s="136"/>
      <c r="H88" s="166">
        <f>C88*D88*G88</f>
        <v>0</v>
      </c>
    </row>
    <row r="89" spans="1:8" ht="22.15" customHeight="1" thickBot="1">
      <c r="A89" s="129"/>
      <c r="B89" s="27" t="s">
        <v>72</v>
      </c>
      <c r="C89" s="145"/>
      <c r="D89" s="131"/>
      <c r="E89" s="133"/>
      <c r="F89" s="153"/>
      <c r="G89" s="165"/>
      <c r="H89" s="167"/>
    </row>
    <row r="90" ht="9" customHeight="1">
      <c r="H90" s="52"/>
    </row>
    <row r="91" ht="15.75" thickBot="1"/>
    <row r="92" spans="1:8" ht="57.75" thickBot="1">
      <c r="A92" s="50" t="s">
        <v>113</v>
      </c>
      <c r="B92" s="51" t="s">
        <v>69</v>
      </c>
      <c r="C92" s="51" t="s">
        <v>68</v>
      </c>
      <c r="D92" s="51" t="s">
        <v>86</v>
      </c>
      <c r="E92" s="51" t="s">
        <v>87</v>
      </c>
      <c r="F92" s="51" t="s">
        <v>133</v>
      </c>
      <c r="G92" s="51" t="s">
        <v>130</v>
      </c>
      <c r="H92" s="75" t="s">
        <v>131</v>
      </c>
    </row>
    <row r="93" spans="1:8" ht="28.5">
      <c r="A93" s="154" t="s">
        <v>114</v>
      </c>
      <c r="B93" s="53" t="s">
        <v>115</v>
      </c>
      <c r="C93" s="54">
        <v>11</v>
      </c>
      <c r="D93" s="55">
        <v>2</v>
      </c>
      <c r="E93" s="55"/>
      <c r="F93" s="55"/>
      <c r="G93" s="120"/>
      <c r="H93" s="116">
        <f>C93*D93*G93</f>
        <v>0</v>
      </c>
    </row>
    <row r="94" spans="1:8" ht="23.45" customHeight="1">
      <c r="A94" s="156"/>
      <c r="B94" s="56" t="s">
        <v>116</v>
      </c>
      <c r="C94" s="57">
        <v>12</v>
      </c>
      <c r="D94" s="64">
        <v>2</v>
      </c>
      <c r="E94" s="58"/>
      <c r="F94" s="58"/>
      <c r="G94" s="121"/>
      <c r="H94" s="118">
        <f>C94*D94*G94</f>
        <v>0</v>
      </c>
    </row>
    <row r="95" spans="1:8" ht="29.25" thickBot="1">
      <c r="A95" s="155"/>
      <c r="B95" s="61" t="s">
        <v>117</v>
      </c>
      <c r="C95" s="60">
        <v>15</v>
      </c>
      <c r="D95" s="65">
        <v>2</v>
      </c>
      <c r="E95" s="63"/>
      <c r="F95" s="63"/>
      <c r="G95" s="125"/>
      <c r="H95" s="117">
        <f>C95*D95*G95</f>
        <v>0</v>
      </c>
    </row>
    <row r="96" spans="1:8" ht="15.75" thickBot="1">
      <c r="A96" s="59"/>
      <c r="B96" s="59"/>
      <c r="C96" s="59"/>
      <c r="D96" s="59"/>
      <c r="E96" s="59"/>
      <c r="F96" s="59"/>
      <c r="G96" s="59"/>
      <c r="H96" s="59"/>
    </row>
    <row r="97" spans="1:8" ht="18" customHeight="1">
      <c r="A97" s="154" t="s">
        <v>118</v>
      </c>
      <c r="B97" s="53" t="s">
        <v>71</v>
      </c>
      <c r="C97" s="180">
        <v>1</v>
      </c>
      <c r="D97" s="134">
        <v>2</v>
      </c>
      <c r="E97" s="134"/>
      <c r="F97" s="134"/>
      <c r="G97" s="136"/>
      <c r="H97" s="166">
        <f>C97*D97*G97</f>
        <v>0</v>
      </c>
    </row>
    <row r="98" spans="1:8" ht="18" customHeight="1">
      <c r="A98" s="156"/>
      <c r="B98" s="56" t="s">
        <v>72</v>
      </c>
      <c r="C98" s="181"/>
      <c r="D98" s="135"/>
      <c r="E98" s="135"/>
      <c r="F98" s="135"/>
      <c r="G98" s="137"/>
      <c r="H98" s="170"/>
    </row>
    <row r="99" spans="1:8" ht="18" customHeight="1" thickBot="1">
      <c r="A99" s="155"/>
      <c r="B99" s="61" t="s">
        <v>116</v>
      </c>
      <c r="C99" s="60">
        <v>6</v>
      </c>
      <c r="D99" s="65">
        <v>2</v>
      </c>
      <c r="E99" s="63"/>
      <c r="F99" s="63"/>
      <c r="G99" s="125"/>
      <c r="H99" s="117">
        <f>C99*D99*G99</f>
        <v>0</v>
      </c>
    </row>
    <row r="100" ht="15.75" thickBot="1"/>
    <row r="101" spans="1:8" ht="28.5">
      <c r="A101" s="154" t="s">
        <v>119</v>
      </c>
      <c r="B101" s="53" t="s">
        <v>120</v>
      </c>
      <c r="C101" s="54">
        <v>3</v>
      </c>
      <c r="D101" s="55">
        <v>2</v>
      </c>
      <c r="E101" s="55"/>
      <c r="F101" s="55"/>
      <c r="G101" s="120"/>
      <c r="H101" s="116">
        <f>C101*D101*G101</f>
        <v>0</v>
      </c>
    </row>
    <row r="102" spans="1:8" ht="29.25" thickBot="1">
      <c r="A102" s="155"/>
      <c r="B102" s="61" t="s">
        <v>121</v>
      </c>
      <c r="C102" s="60">
        <v>5</v>
      </c>
      <c r="D102" s="65">
        <v>2</v>
      </c>
      <c r="E102" s="62"/>
      <c r="F102" s="62"/>
      <c r="G102" s="125"/>
      <c r="H102" s="117">
        <f>C102*D102*G102</f>
        <v>0</v>
      </c>
    </row>
    <row r="103" ht="15.75" thickBot="1"/>
    <row r="104" spans="1:8" ht="15.75" thickTop="1">
      <c r="A104" s="138" t="s">
        <v>144</v>
      </c>
      <c r="B104" s="139"/>
      <c r="C104" s="139"/>
      <c r="D104" s="139"/>
      <c r="E104" s="139"/>
      <c r="F104" s="139"/>
      <c r="G104" s="139"/>
      <c r="H104" s="168">
        <f>H14+H24+H32+H39+H47+H54+H59+H68+H70+H73+H76+H79+H82+H85+H88+H93+H94+H95+H97+H99+H101+H102</f>
        <v>0</v>
      </c>
    </row>
    <row r="105" spans="1:8" ht="15.75" thickBot="1">
      <c r="A105" s="140"/>
      <c r="B105" s="141"/>
      <c r="C105" s="141"/>
      <c r="D105" s="141"/>
      <c r="E105" s="141"/>
      <c r="F105" s="141"/>
      <c r="G105" s="141"/>
      <c r="H105" s="169"/>
    </row>
    <row r="106" spans="1:7" ht="15.75" thickTop="1">
      <c r="A106" s="30"/>
      <c r="B106" s="127"/>
      <c r="C106" s="127"/>
      <c r="D106" s="127"/>
      <c r="E106" s="127"/>
      <c r="F106" s="127"/>
      <c r="G106" s="127"/>
    </row>
    <row r="108" spans="1:7" ht="15">
      <c r="A108" s="126"/>
      <c r="B108" s="126"/>
      <c r="C108" s="126"/>
      <c r="D108" s="126"/>
      <c r="E108" s="126"/>
      <c r="F108" s="126"/>
      <c r="G108" s="126"/>
    </row>
  </sheetData>
  <mergeCells count="82">
    <mergeCell ref="A55:A58"/>
    <mergeCell ref="A60:A67"/>
    <mergeCell ref="A59:G59"/>
    <mergeCell ref="A68:G68"/>
    <mergeCell ref="C85:C86"/>
    <mergeCell ref="C70:C71"/>
    <mergeCell ref="G82:G83"/>
    <mergeCell ref="G85:G86"/>
    <mergeCell ref="H82:H83"/>
    <mergeCell ref="H85:H86"/>
    <mergeCell ref="H88:H89"/>
    <mergeCell ref="H104:H105"/>
    <mergeCell ref="H97:H98"/>
    <mergeCell ref="G70:G71"/>
    <mergeCell ref="G73:G74"/>
    <mergeCell ref="G76:G77"/>
    <mergeCell ref="G79:G80"/>
    <mergeCell ref="H76:H77"/>
    <mergeCell ref="H79:H80"/>
    <mergeCell ref="H70:H71"/>
    <mergeCell ref="H73:H74"/>
    <mergeCell ref="A1:H1"/>
    <mergeCell ref="A3:H3"/>
    <mergeCell ref="A4:H4"/>
    <mergeCell ref="A24:G24"/>
    <mergeCell ref="A32:G32"/>
    <mergeCell ref="A7:A13"/>
    <mergeCell ref="A14:G14"/>
    <mergeCell ref="E85:E86"/>
    <mergeCell ref="F88:F89"/>
    <mergeCell ref="F85:F86"/>
    <mergeCell ref="F82:F83"/>
    <mergeCell ref="A70:A71"/>
    <mergeCell ref="D70:D71"/>
    <mergeCell ref="E70:E71"/>
    <mergeCell ref="C82:C83"/>
    <mergeCell ref="A85:A86"/>
    <mergeCell ref="D85:D86"/>
    <mergeCell ref="F79:F80"/>
    <mergeCell ref="F76:F77"/>
    <mergeCell ref="F73:F74"/>
    <mergeCell ref="F70:F71"/>
    <mergeCell ref="C88:C89"/>
    <mergeCell ref="A33:A38"/>
    <mergeCell ref="A48:A52"/>
    <mergeCell ref="A27:A31"/>
    <mergeCell ref="A41:A46"/>
    <mergeCell ref="A16:A23"/>
    <mergeCell ref="A39:G39"/>
    <mergeCell ref="A47:G47"/>
    <mergeCell ref="A54:G54"/>
    <mergeCell ref="A73:A74"/>
    <mergeCell ref="D73:D74"/>
    <mergeCell ref="E73:E74"/>
    <mergeCell ref="A82:A83"/>
    <mergeCell ref="D82:D83"/>
    <mergeCell ref="E82:E83"/>
    <mergeCell ref="A76:A77"/>
    <mergeCell ref="D76:D77"/>
    <mergeCell ref="E76:E77"/>
    <mergeCell ref="A79:A80"/>
    <mergeCell ref="D79:D80"/>
    <mergeCell ref="E79:E80"/>
    <mergeCell ref="C73:C74"/>
    <mergeCell ref="C76:C77"/>
    <mergeCell ref="C79:C80"/>
    <mergeCell ref="A108:G108"/>
    <mergeCell ref="B106:C106"/>
    <mergeCell ref="D106:G106"/>
    <mergeCell ref="A88:A89"/>
    <mergeCell ref="D88:D89"/>
    <mergeCell ref="E88:E89"/>
    <mergeCell ref="E97:E98"/>
    <mergeCell ref="F97:F98"/>
    <mergeCell ref="G97:G98"/>
    <mergeCell ref="A104:G105"/>
    <mergeCell ref="A101:A102"/>
    <mergeCell ref="A93:A95"/>
    <mergeCell ref="A97:A99"/>
    <mergeCell ref="C97:C98"/>
    <mergeCell ref="D97:D98"/>
    <mergeCell ref="G88:G89"/>
  </mergeCells>
  <printOptions horizontalCentered="1"/>
  <pageMargins left="0.2362204724409449" right="0.2362204724409449" top="2.362204724409449" bottom="0.7480314960629921" header="0.31496062992125984" footer="0.31496062992125984"/>
  <pageSetup horizontalDpi="600" verticalDpi="600" orientation="landscape" paperSize="9" scale="88" r:id="rId1"/>
  <rowBreaks count="3" manualBreakCount="3">
    <brk id="14" max="16383" man="1"/>
    <brk id="25" max="16383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22">
      <selection activeCell="B19" sqref="B19:H20"/>
    </sheetView>
  </sheetViews>
  <sheetFormatPr defaultColWidth="8.8515625" defaultRowHeight="15"/>
  <cols>
    <col min="1" max="1" width="23.57421875" style="1" customWidth="1"/>
    <col min="2" max="2" width="19.140625" style="1" customWidth="1"/>
    <col min="3" max="3" width="13.8515625" style="1" customWidth="1"/>
    <col min="4" max="4" width="12.421875" style="1" customWidth="1"/>
    <col min="5" max="5" width="8.7109375" style="7" customWidth="1"/>
    <col min="6" max="6" width="21.7109375" style="1" customWidth="1"/>
    <col min="7" max="7" width="10.28125" style="1" customWidth="1"/>
    <col min="8" max="8" width="17.00390625" style="7" customWidth="1"/>
    <col min="9" max="9" width="12.140625" style="1" customWidth="1"/>
    <col min="10" max="16384" width="8.8515625" style="1" customWidth="1"/>
  </cols>
  <sheetData>
    <row r="1" spans="1:9" ht="27" customHeight="1">
      <c r="A1" s="182" t="s">
        <v>3</v>
      </c>
      <c r="B1" s="182"/>
      <c r="C1" s="182"/>
      <c r="D1" s="182"/>
      <c r="E1" s="182"/>
      <c r="F1" s="182"/>
      <c r="G1" s="182"/>
      <c r="H1" s="182"/>
      <c r="I1" s="182"/>
    </row>
    <row r="3" spans="1:9" ht="28.9" customHeight="1">
      <c r="A3" s="2" t="s">
        <v>30</v>
      </c>
      <c r="B3" s="2" t="s">
        <v>0</v>
      </c>
      <c r="C3" s="2" t="s">
        <v>2</v>
      </c>
      <c r="D3" s="2" t="s">
        <v>31</v>
      </c>
      <c r="E3" s="3" t="s">
        <v>38</v>
      </c>
      <c r="F3" s="2" t="s">
        <v>1</v>
      </c>
      <c r="G3" s="2" t="s">
        <v>5</v>
      </c>
      <c r="H3" s="12" t="s">
        <v>14</v>
      </c>
      <c r="I3" s="10" t="s">
        <v>62</v>
      </c>
    </row>
    <row r="4" spans="1:9" ht="22.9" customHeight="1">
      <c r="A4" s="4" t="s">
        <v>4</v>
      </c>
      <c r="B4" s="4" t="s">
        <v>6</v>
      </c>
      <c r="C4" s="4" t="s">
        <v>7</v>
      </c>
      <c r="D4" s="4" t="s">
        <v>32</v>
      </c>
      <c r="E4" s="5">
        <v>1</v>
      </c>
      <c r="F4" s="4" t="s">
        <v>8</v>
      </c>
      <c r="G4" s="4" t="s">
        <v>9</v>
      </c>
      <c r="H4" s="13"/>
      <c r="I4" s="4"/>
    </row>
    <row r="5" spans="1:9" ht="22.9" customHeight="1">
      <c r="A5" s="4" t="s">
        <v>59</v>
      </c>
      <c r="B5" s="4" t="s">
        <v>10</v>
      </c>
      <c r="C5" s="4" t="s">
        <v>12</v>
      </c>
      <c r="D5" s="4" t="s">
        <v>49</v>
      </c>
      <c r="E5" s="5">
        <v>1</v>
      </c>
      <c r="F5" s="4" t="s">
        <v>52</v>
      </c>
      <c r="G5" s="4" t="s">
        <v>51</v>
      </c>
      <c r="H5" s="5">
        <v>82600153</v>
      </c>
      <c r="I5" s="11" t="s">
        <v>63</v>
      </c>
    </row>
    <row r="6" spans="1:9" ht="22.9" customHeight="1">
      <c r="A6" s="4" t="s">
        <v>64</v>
      </c>
      <c r="B6" s="4" t="s">
        <v>19</v>
      </c>
      <c r="C6" s="4" t="s">
        <v>12</v>
      </c>
      <c r="D6" s="4" t="s">
        <v>49</v>
      </c>
      <c r="E6" s="5">
        <v>1</v>
      </c>
      <c r="F6" s="4" t="s">
        <v>50</v>
      </c>
      <c r="G6" s="4" t="s">
        <v>51</v>
      </c>
      <c r="H6" s="5">
        <v>82600296</v>
      </c>
      <c r="I6" s="11" t="s">
        <v>63</v>
      </c>
    </row>
    <row r="7" spans="1:9" ht="22.9" customHeight="1">
      <c r="A7" s="4" t="s">
        <v>65</v>
      </c>
      <c r="B7" s="4" t="s">
        <v>19</v>
      </c>
      <c r="C7" s="4" t="s">
        <v>12</v>
      </c>
      <c r="D7" s="4" t="s">
        <v>49</v>
      </c>
      <c r="E7" s="5">
        <v>1</v>
      </c>
      <c r="F7" s="4" t="s">
        <v>50</v>
      </c>
      <c r="G7" s="4" t="s">
        <v>51</v>
      </c>
      <c r="H7" s="5">
        <v>82500110</v>
      </c>
      <c r="I7" s="11" t="s">
        <v>63</v>
      </c>
    </row>
    <row r="8" spans="1:9" ht="22.9" customHeight="1">
      <c r="A8" s="4" t="s">
        <v>4</v>
      </c>
      <c r="B8" s="4" t="s">
        <v>11</v>
      </c>
      <c r="C8" s="4" t="s">
        <v>12</v>
      </c>
      <c r="D8" s="4" t="s">
        <v>32</v>
      </c>
      <c r="E8" s="5">
        <v>1</v>
      </c>
      <c r="F8" s="4" t="s">
        <v>13</v>
      </c>
      <c r="G8" s="4" t="s">
        <v>17</v>
      </c>
      <c r="H8" s="13" t="s">
        <v>15</v>
      </c>
      <c r="I8" s="9"/>
    </row>
    <row r="9" spans="1:9" ht="22.9" customHeight="1">
      <c r="A9" s="4" t="s">
        <v>4</v>
      </c>
      <c r="B9" s="4" t="s">
        <v>16</v>
      </c>
      <c r="C9" s="4" t="s">
        <v>12</v>
      </c>
      <c r="D9" s="4" t="s">
        <v>32</v>
      </c>
      <c r="E9" s="5">
        <v>1</v>
      </c>
      <c r="F9" s="4" t="s">
        <v>13</v>
      </c>
      <c r="G9" s="4" t="s">
        <v>17</v>
      </c>
      <c r="H9" s="13" t="s">
        <v>18</v>
      </c>
      <c r="I9" s="9"/>
    </row>
    <row r="10" spans="1:9" ht="22.9" customHeight="1">
      <c r="A10" s="4" t="s">
        <v>4</v>
      </c>
      <c r="B10" s="4" t="s">
        <v>16</v>
      </c>
      <c r="C10" s="4" t="s">
        <v>12</v>
      </c>
      <c r="D10" s="4" t="s">
        <v>32</v>
      </c>
      <c r="E10" s="5">
        <v>1</v>
      </c>
      <c r="F10" s="4" t="s">
        <v>13</v>
      </c>
      <c r="G10" s="4" t="s">
        <v>17</v>
      </c>
      <c r="H10" s="13" t="s">
        <v>39</v>
      </c>
      <c r="I10" s="9"/>
    </row>
    <row r="11" spans="1:9" ht="22.9" customHeight="1">
      <c r="A11" s="4" t="s">
        <v>4</v>
      </c>
      <c r="B11" s="8" t="s">
        <v>19</v>
      </c>
      <c r="C11" s="4" t="s">
        <v>12</v>
      </c>
      <c r="D11" s="4" t="s">
        <v>49</v>
      </c>
      <c r="E11" s="5">
        <v>1</v>
      </c>
      <c r="F11" s="4" t="s">
        <v>55</v>
      </c>
      <c r="G11" s="4" t="s">
        <v>51</v>
      </c>
      <c r="H11" s="5">
        <v>82200156</v>
      </c>
      <c r="I11" s="11" t="s">
        <v>63</v>
      </c>
    </row>
    <row r="12" spans="1:9" ht="22.9" customHeight="1">
      <c r="A12" s="4" t="s">
        <v>4</v>
      </c>
      <c r="B12" s="8" t="s">
        <v>19</v>
      </c>
      <c r="C12" s="4" t="s">
        <v>12</v>
      </c>
      <c r="D12" s="4" t="s">
        <v>49</v>
      </c>
      <c r="E12" s="5">
        <v>1</v>
      </c>
      <c r="F12" s="4" t="s">
        <v>55</v>
      </c>
      <c r="G12" s="4" t="s">
        <v>51</v>
      </c>
      <c r="H12" s="5">
        <v>73000082</v>
      </c>
      <c r="I12" s="11" t="s">
        <v>63</v>
      </c>
    </row>
    <row r="13" spans="1:9" ht="22.9" customHeight="1">
      <c r="A13" s="4" t="s">
        <v>4</v>
      </c>
      <c r="B13" s="4" t="s">
        <v>20</v>
      </c>
      <c r="C13" s="4" t="s">
        <v>21</v>
      </c>
      <c r="D13" s="4" t="s">
        <v>32</v>
      </c>
      <c r="E13" s="5">
        <v>2</v>
      </c>
      <c r="F13" s="4" t="s">
        <v>22</v>
      </c>
      <c r="G13" s="4" t="s">
        <v>9</v>
      </c>
      <c r="H13" s="13"/>
      <c r="I13" s="4"/>
    </row>
    <row r="14" spans="1:9" ht="24.6" customHeight="1">
      <c r="A14" s="4" t="s">
        <v>23</v>
      </c>
      <c r="B14" s="4"/>
      <c r="C14" s="4" t="s">
        <v>24</v>
      </c>
      <c r="D14" s="4" t="s">
        <v>32</v>
      </c>
      <c r="E14" s="5">
        <v>2</v>
      </c>
      <c r="F14" s="4" t="s">
        <v>25</v>
      </c>
      <c r="G14" s="4" t="s">
        <v>9</v>
      </c>
      <c r="H14" s="13" t="s">
        <v>26</v>
      </c>
      <c r="I14" s="4"/>
    </row>
    <row r="15" spans="1:9" ht="24" customHeight="1">
      <c r="A15" s="4" t="s">
        <v>23</v>
      </c>
      <c r="B15" s="4"/>
      <c r="C15" s="4"/>
      <c r="D15" s="4" t="s">
        <v>33</v>
      </c>
      <c r="E15" s="5">
        <v>1</v>
      </c>
      <c r="F15" s="4"/>
      <c r="G15" s="4"/>
      <c r="H15" s="13"/>
      <c r="I15" s="4"/>
    </row>
    <row r="16" spans="1:9" ht="24.6" customHeight="1">
      <c r="A16" s="4" t="s">
        <v>23</v>
      </c>
      <c r="B16" s="4"/>
      <c r="C16" s="4" t="s">
        <v>24</v>
      </c>
      <c r="D16" s="4" t="s">
        <v>32</v>
      </c>
      <c r="E16" s="5">
        <v>1</v>
      </c>
      <c r="F16" s="4" t="s">
        <v>37</v>
      </c>
      <c r="G16" s="4" t="s">
        <v>9</v>
      </c>
      <c r="H16" s="13" t="s">
        <v>27</v>
      </c>
      <c r="I16" s="4"/>
    </row>
    <row r="17" spans="1:9" ht="24.6" customHeight="1">
      <c r="A17" s="4" t="s">
        <v>28</v>
      </c>
      <c r="B17" s="6" t="s">
        <v>29</v>
      </c>
      <c r="C17" s="4" t="s">
        <v>12</v>
      </c>
      <c r="D17" s="4" t="s">
        <v>33</v>
      </c>
      <c r="E17" s="5">
        <v>1</v>
      </c>
      <c r="F17" s="4"/>
      <c r="G17" s="4"/>
      <c r="H17" s="5"/>
      <c r="I17" s="4"/>
    </row>
    <row r="18" spans="1:9" ht="21.6" customHeight="1" thickBot="1">
      <c r="A18" s="4" t="s">
        <v>53</v>
      </c>
      <c r="B18" s="16" t="s">
        <v>54</v>
      </c>
      <c r="C18" s="16" t="s">
        <v>12</v>
      </c>
      <c r="D18" s="16" t="s">
        <v>49</v>
      </c>
      <c r="E18" s="17">
        <v>1</v>
      </c>
      <c r="F18" s="16" t="s">
        <v>50</v>
      </c>
      <c r="G18" s="16" t="s">
        <v>51</v>
      </c>
      <c r="H18" s="17">
        <v>82500114</v>
      </c>
      <c r="I18" s="11" t="s">
        <v>63</v>
      </c>
    </row>
    <row r="19" spans="1:9" ht="33.6" customHeight="1">
      <c r="A19" s="4" t="s">
        <v>28</v>
      </c>
      <c r="B19" s="19" t="s">
        <v>40</v>
      </c>
      <c r="C19" s="20" t="s">
        <v>12</v>
      </c>
      <c r="D19" s="20" t="s">
        <v>32</v>
      </c>
      <c r="E19" s="21">
        <v>1</v>
      </c>
      <c r="F19" s="20" t="s">
        <v>43</v>
      </c>
      <c r="G19" s="20" t="s">
        <v>9</v>
      </c>
      <c r="H19" s="22" t="s">
        <v>44</v>
      </c>
      <c r="I19" s="14"/>
    </row>
    <row r="20" spans="1:9" ht="24" thickBot="1">
      <c r="A20" s="4" t="s">
        <v>34</v>
      </c>
      <c r="B20" s="23" t="s">
        <v>41</v>
      </c>
      <c r="C20" s="23" t="s">
        <v>12</v>
      </c>
      <c r="D20" s="23" t="s">
        <v>32</v>
      </c>
      <c r="E20" s="24">
        <v>1</v>
      </c>
      <c r="F20" s="23" t="s">
        <v>45</v>
      </c>
      <c r="G20" s="23" t="s">
        <v>9</v>
      </c>
      <c r="H20" s="25" t="s">
        <v>48</v>
      </c>
      <c r="I20" s="15" t="s">
        <v>66</v>
      </c>
    </row>
    <row r="21" spans="1:9" ht="29.45" customHeight="1">
      <c r="A21" s="4" t="s">
        <v>34</v>
      </c>
      <c r="B21" s="18" t="s">
        <v>41</v>
      </c>
      <c r="C21" s="18" t="s">
        <v>12</v>
      </c>
      <c r="D21" s="18" t="s">
        <v>32</v>
      </c>
      <c r="E21" s="12">
        <v>1</v>
      </c>
      <c r="F21" s="18" t="s">
        <v>57</v>
      </c>
      <c r="G21" s="18" t="s">
        <v>51</v>
      </c>
      <c r="H21" s="12" t="s">
        <v>58</v>
      </c>
      <c r="I21" s="11" t="s">
        <v>63</v>
      </c>
    </row>
    <row r="22" spans="1:9" ht="29.45" customHeight="1">
      <c r="A22" s="4" t="s">
        <v>35</v>
      </c>
      <c r="B22" s="4" t="s">
        <v>42</v>
      </c>
      <c r="C22" s="4" t="s">
        <v>12</v>
      </c>
      <c r="D22" s="4" t="s">
        <v>32</v>
      </c>
      <c r="E22" s="5">
        <v>1</v>
      </c>
      <c r="F22" s="4" t="s">
        <v>46</v>
      </c>
      <c r="G22" s="4"/>
      <c r="H22" s="5" t="s">
        <v>47</v>
      </c>
      <c r="I22" s="4"/>
    </row>
    <row r="23" ht="29.45" customHeight="1">
      <c r="A23" s="4"/>
    </row>
    <row r="24" spans="1:9" ht="29.45" customHeight="1">
      <c r="A24" s="4" t="s">
        <v>61</v>
      </c>
      <c r="B24" s="4" t="s">
        <v>19</v>
      </c>
      <c r="C24" s="4" t="s">
        <v>12</v>
      </c>
      <c r="D24" s="4" t="s">
        <v>49</v>
      </c>
      <c r="E24" s="5">
        <v>1</v>
      </c>
      <c r="F24" s="4" t="s">
        <v>50</v>
      </c>
      <c r="G24" s="4" t="s">
        <v>51</v>
      </c>
      <c r="H24" s="5">
        <v>82600295</v>
      </c>
      <c r="I24" s="11" t="s">
        <v>63</v>
      </c>
    </row>
    <row r="25" spans="1:9" ht="29.45" customHeight="1">
      <c r="A25" s="4" t="s">
        <v>60</v>
      </c>
      <c r="B25" s="4" t="s">
        <v>19</v>
      </c>
      <c r="C25" s="4" t="s">
        <v>12</v>
      </c>
      <c r="D25" s="4" t="s">
        <v>49</v>
      </c>
      <c r="E25" s="5">
        <v>1</v>
      </c>
      <c r="F25" s="4" t="s">
        <v>56</v>
      </c>
      <c r="G25" s="4" t="s">
        <v>51</v>
      </c>
      <c r="H25" s="5">
        <v>82400164</v>
      </c>
      <c r="I25" s="11" t="s">
        <v>63</v>
      </c>
    </row>
    <row r="26" spans="1:9" ht="30" customHeight="1">
      <c r="A26" s="4" t="s">
        <v>36</v>
      </c>
      <c r="B26" s="4"/>
      <c r="C26" s="4"/>
      <c r="D26" s="4" t="s">
        <v>33</v>
      </c>
      <c r="E26" s="5"/>
      <c r="F26" s="4"/>
      <c r="G26" s="4"/>
      <c r="H26" s="5"/>
      <c r="I26" s="4"/>
    </row>
  </sheetData>
  <mergeCells count="1">
    <mergeCell ref="A1:I1"/>
  </mergeCell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Kamil2</dc:creator>
  <cp:keywords/>
  <dc:description/>
  <cp:lastModifiedBy>Ing. Bc. Petra Heczková</cp:lastModifiedBy>
  <cp:lastPrinted>2020-02-27T11:44:48Z</cp:lastPrinted>
  <dcterms:created xsi:type="dcterms:W3CDTF">2018-04-27T08:58:17Z</dcterms:created>
  <dcterms:modified xsi:type="dcterms:W3CDTF">2020-09-10T10:13:25Z</dcterms:modified>
  <cp:category/>
  <cp:version/>
  <cp:contentType/>
  <cp:contentStatus/>
</cp:coreProperties>
</file>