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5416" yWindow="65416" windowWidth="20730" windowHeight="111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<sst xmlns="http://schemas.openxmlformats.org/spreadsheetml/2006/main" count="329" uniqueCount="225">
  <si>
    <t>Příloha č. 1 – Položkový rozpočet (modelový příklad a jednotkové ceny)</t>
  </si>
  <si>
    <t xml:space="preserve">1. Komunální odpad </t>
  </si>
  <si>
    <t>Četnost svozu</t>
  </si>
  <si>
    <t>1 x za 7 dní</t>
  </si>
  <si>
    <t>2 x za 7 dní</t>
  </si>
  <si>
    <t>1 x za 14 dnů</t>
  </si>
  <si>
    <t>4x za 7 dnů</t>
  </si>
  <si>
    <t>Kód odpadu</t>
  </si>
  <si>
    <t xml:space="preserve">Směsný komunální odpad </t>
  </si>
  <si>
    <t>20 03 01</t>
  </si>
  <si>
    <t>Druh odpadu</t>
  </si>
  <si>
    <t>120 l</t>
  </si>
  <si>
    <t>240 l</t>
  </si>
  <si>
    <t>1100 l</t>
  </si>
  <si>
    <t>5 m3</t>
  </si>
  <si>
    <t>Předpokládaný počet svozů při jednotlivých četnostech za všechna hospodářská střediska za 24 měsíců</t>
  </si>
  <si>
    <t>20 01 01</t>
  </si>
  <si>
    <t xml:space="preserve">Papírové a lepenkové obaly  </t>
  </si>
  <si>
    <t>1x za měsíc</t>
  </si>
  <si>
    <t>Modelové náklady na svoz a převzetí směsného komunálního odpadu za 24 měsíců celkem (V Kč bez DPH)</t>
  </si>
  <si>
    <t xml:space="preserve">Plastové obaly  </t>
  </si>
  <si>
    <t>20 01 39</t>
  </si>
  <si>
    <t>20 01 02</t>
  </si>
  <si>
    <t xml:space="preserve">Skleněné obaly  </t>
  </si>
  <si>
    <t>15 01 04</t>
  </si>
  <si>
    <t>Modelové náklady na svoz a převzetí papírových a lepenkových obalů za 24 měsíců celkem (v Kč bez DPH)</t>
  </si>
  <si>
    <t>Modelové náklady na svoz a převzetí plastových obalů za 24 měsíců celkem (v Kč bez DPH)</t>
  </si>
  <si>
    <t>Modelové náklady na svoz a převzetí skleněných obalů za 24 měsíců celkem (v Kč bez DPH)</t>
  </si>
  <si>
    <t xml:space="preserve">Biologický odpad </t>
  </si>
  <si>
    <t>Modelové náklady na celkový počet svozů jednotlivých typů nádob při daných četnostech za 24 měsíců (V Kč bez DPH)</t>
  </si>
  <si>
    <t>Modelové náklady na svoz a převzetí biologického odpadu za 24 měsíců celkem (v Kč bez DPH)</t>
  </si>
  <si>
    <t>Modelové náklady na svoz a převzetí komunálního odpadu za 24 měsíců celkem (V Kč bez DPH)</t>
  </si>
  <si>
    <t xml:space="preserve">2. Další druhy odpadů včetně nebezpečného odpadu </t>
  </si>
  <si>
    <t xml:space="preserve">Kód odpadu </t>
  </si>
  <si>
    <t>Předpokládaná hmotnost v tunách/12 měsíců</t>
  </si>
  <si>
    <t>06 04 04</t>
  </si>
  <si>
    <t>Odpady obsahující rtuť</t>
  </si>
  <si>
    <t>02 01 03</t>
  </si>
  <si>
    <t>Odpad rostlinných pletiv</t>
  </si>
  <si>
    <t>02 01 06</t>
  </si>
  <si>
    <t>Zvířecí trus, moč a hnůj (včetně znečištěné slámy), kapalné odpady, soustřeďované odděleně a zpracované mimo místo vzniku</t>
  </si>
  <si>
    <t>06 03 15</t>
  </si>
  <si>
    <t>Oxidy kovů obsahující těžké kovy</t>
  </si>
  <si>
    <t>06 04 03</t>
  </si>
  <si>
    <t>Odpady obsahující arsen</t>
  </si>
  <si>
    <t>06 04 05</t>
  </si>
  <si>
    <t>Odpady obsahující jiné těžké kovy</t>
  </si>
  <si>
    <t>07 07 03</t>
  </si>
  <si>
    <t>Organická halogenová rozpouštědla</t>
  </si>
  <si>
    <t>07 07 04</t>
  </si>
  <si>
    <t>Jiná organická rozpouštědla</t>
  </si>
  <si>
    <t>Jiná organická rozpouštědla, promývací kapaliny a matečné louhy</t>
  </si>
  <si>
    <t>08 01 12</t>
  </si>
  <si>
    <t>Jiné odpadní barvy a laky neuvedené pod
1 číslem 08 01 11</t>
  </si>
  <si>
    <t>08 03 13</t>
  </si>
  <si>
    <t>Odpadní tiskařský barvy</t>
  </si>
  <si>
    <t>08 03 18</t>
  </si>
  <si>
    <t>Odpadní tiskařské tonery</t>
  </si>
  <si>
    <t>08 04 09</t>
  </si>
  <si>
    <t>Odpadní lepidla a těsnicí materiály obsahující
organická rozpouštědla nebo jiné
nebezpečné látky</t>
  </si>
  <si>
    <t>09 01 01</t>
  </si>
  <si>
    <t>Vodné roztoky vývojek a aktiváítorů</t>
  </si>
  <si>
    <t>09 01 03</t>
  </si>
  <si>
    <t>Roztoky vývojek v rozpouštědlech</t>
  </si>
  <si>
    <t>09 01 04</t>
  </si>
  <si>
    <t>Roztoky ustalovačů</t>
  </si>
  <si>
    <t>13 02 05</t>
  </si>
  <si>
    <t>Nechlorované minerální motorové, převodové a mazací oleje</t>
  </si>
  <si>
    <t>14 06 02</t>
  </si>
  <si>
    <t>Jiná halogenová rozpouštědla a směsi rozpouštědel</t>
  </si>
  <si>
    <t>14 06 03</t>
  </si>
  <si>
    <t>Jiná rozpouštědla a směsi rozpouštědel</t>
  </si>
  <si>
    <t>15 01 01</t>
  </si>
  <si>
    <t>Papírové a lepenkové obaly</t>
  </si>
  <si>
    <t>15 01 02</t>
  </si>
  <si>
    <t>Plastové obaly</t>
  </si>
  <si>
    <t>15 01 07</t>
  </si>
  <si>
    <t>Skleněné obaly</t>
  </si>
  <si>
    <t>15 01 10</t>
  </si>
  <si>
    <t>Obaly obsahijící zbytky nebezpečných látek</t>
  </si>
  <si>
    <t>15 02 02</t>
  </si>
  <si>
    <t>Absorpční činidla, filtrační materiály (vč. olejových filtrů jinak blíže neurčených), čístící tkaniny a ochranné oděvy znečištěné nebezpečnými látkami</t>
  </si>
  <si>
    <t>16 02 13</t>
  </si>
  <si>
    <t>Vyřazené zařízení obsahující nebezpečné látky neuvedená pod čísly 16 02 09 až 16 02 12</t>
  </si>
  <si>
    <t>16 02 16</t>
  </si>
  <si>
    <t>Jiné složky odstraněné z vyřazených zařízení</t>
  </si>
  <si>
    <t>16 03 03</t>
  </si>
  <si>
    <t>Anorganické odpady obsahující nebezpečné látky</t>
  </si>
  <si>
    <t>16 03 05</t>
  </si>
  <si>
    <t>Organické odpady obsahující nebezpečné látky</t>
  </si>
  <si>
    <t>16 03 07</t>
  </si>
  <si>
    <t>Kovová rtuť</t>
  </si>
  <si>
    <t>16 05 06</t>
  </si>
  <si>
    <t>Laboratorní chemikálie a jejich směsi, které jsou nebo obsahují nebezpečné látky</t>
  </si>
  <si>
    <t>16 05 07</t>
  </si>
  <si>
    <t>Vyřazené anorganické chemikálie, které jsou</t>
  </si>
  <si>
    <t>16 05 08</t>
  </si>
  <si>
    <t>Vyřazené organické chemikálie, které jsou nebo obsahují nebezpečné látky</t>
  </si>
  <si>
    <t>16 06 02</t>
  </si>
  <si>
    <t>Nikl-kadmiové baterie a akumulátory</t>
  </si>
  <si>
    <t>17 02 01</t>
  </si>
  <si>
    <t>Dřevo</t>
  </si>
  <si>
    <t>17 04 05</t>
  </si>
  <si>
    <t>Železo a ocel</t>
  </si>
  <si>
    <t>17 04 07</t>
  </si>
  <si>
    <t>Směsné kovy</t>
  </si>
  <si>
    <t>17 04 11</t>
  </si>
  <si>
    <t>Kabely neuvedené pod 170410</t>
  </si>
  <si>
    <t>17 09 04</t>
  </si>
  <si>
    <t>Smíšené stavební a demoliční odpady</t>
  </si>
  <si>
    <t>18 01 01</t>
  </si>
  <si>
    <t>Ostré předměty (kromě čísla 18 01 03)</t>
  </si>
  <si>
    <t>18 01 03</t>
  </si>
  <si>
    <t>Odpady,na jejíž sběr jsou kladeny zvláštní požadavky</t>
  </si>
  <si>
    <t>18 01 04</t>
  </si>
  <si>
    <t>Odpady, na jejichž sběr a odstraňování nejsou kladeny zvláštní požadavky s ohledem na prevenci infekce</t>
  </si>
  <si>
    <t>18 01 06</t>
  </si>
  <si>
    <t>Chemikálie které jsou nebo obsahují nebezoečné látky</t>
  </si>
  <si>
    <t>18 01 07</t>
  </si>
  <si>
    <t>Chemikálie neuvedené pod 18 01 06</t>
  </si>
  <si>
    <t>18 01 08</t>
  </si>
  <si>
    <t>Nepoužitelná cystostatika</t>
  </si>
  <si>
    <t>18 01 09</t>
  </si>
  <si>
    <t>Jiná nepoužitá  léčiva neuvedená pod číslem 18 01 08</t>
  </si>
  <si>
    <t>18 01 10</t>
  </si>
  <si>
    <t>Odpadní amalgám ze stomatologické péče</t>
  </si>
  <si>
    <t>18 02 01</t>
  </si>
  <si>
    <t>Ostré předměty (kromě čísla 18 02 02)</t>
  </si>
  <si>
    <t>18 02 02</t>
  </si>
  <si>
    <t>Odpady, na jejichž sběr a odstraňování jsou kladeny zvláštní požadavky s ohledem na prevenci infekce</t>
  </si>
  <si>
    <t>18 02 03</t>
  </si>
  <si>
    <t>18 02 05</t>
  </si>
  <si>
    <t>Chemikálie sestávající z nebezpečných látek nebo tyto látky obsahující</t>
  </si>
  <si>
    <t>18 02 06</t>
  </si>
  <si>
    <t>Jiné chemikálie neuvedené pod číslem 18 02 05</t>
  </si>
  <si>
    <t>18 02 07</t>
  </si>
  <si>
    <t>Nepoužitelná cytostatika</t>
  </si>
  <si>
    <t>18 02 08</t>
  </si>
  <si>
    <t>Jiná nepoužitelná léčiva neuvedená pod číslem 18 02 07</t>
  </si>
  <si>
    <t>19 08 09</t>
  </si>
  <si>
    <t>Směs tuků a olejů z odlučovače tuků
5 obsahující pouze jedlé oleje a jedlé tuky</t>
  </si>
  <si>
    <t>19 08 13</t>
  </si>
  <si>
    <t>Kaly z jiných způsobů číštění průmyslových odpadních vod</t>
  </si>
  <si>
    <t>Kaly z jiných způsobů čištění průmyslových odpadních vod obsahující nebezpečné látky</t>
  </si>
  <si>
    <t>20 01 08</t>
  </si>
  <si>
    <t>Biologicky rozložitelný odpad z kuchyní a stravoven</t>
  </si>
  <si>
    <t>20 01 13</t>
  </si>
  <si>
    <t>Rozpouštědla</t>
  </si>
  <si>
    <t>20 01 14</t>
  </si>
  <si>
    <t>Kyseliny</t>
  </si>
  <si>
    <t>20 01 15</t>
  </si>
  <si>
    <t>Zásady</t>
  </si>
  <si>
    <t>20 01 17</t>
  </si>
  <si>
    <t>Fotochemikálie</t>
  </si>
  <si>
    <t>20 01 21</t>
  </si>
  <si>
    <t>Zářivky a jiný odpad obsahující rtuť</t>
  </si>
  <si>
    <t>20 01 25</t>
  </si>
  <si>
    <t>Jedlý olej a tuk</t>
  </si>
  <si>
    <t>20 01 33</t>
  </si>
  <si>
    <t>Baterie a akumulátory, zařazené pod čísly 16 06 01, 16 06  02 nebo pod číslem 16 06 03 a netříděné baterie a akumulátory obsahující tyto baterie</t>
  </si>
  <si>
    <t>20 01 35</t>
  </si>
  <si>
    <t>Vyřazené elektrické a elektronické zařízení neuv. 20 01 21 a 20 01 23</t>
  </si>
  <si>
    <t>20 01 36</t>
  </si>
  <si>
    <t>Vyřazené elektrické a elektronické zařízení neuv. 20 01 21, 20 01 23 a 20 01 35</t>
  </si>
  <si>
    <t>20 02 01</t>
  </si>
  <si>
    <t>Biolog.rozlož.odpad</t>
  </si>
  <si>
    <t>20 02 02</t>
  </si>
  <si>
    <t>Zemina a kameny</t>
  </si>
  <si>
    <t>20 03 07</t>
  </si>
  <si>
    <t>Objemný odpad</t>
  </si>
  <si>
    <t>3. Spotřební materiál (nerecyklované nádoby na infekční odpad)</t>
  </si>
  <si>
    <t>Předpokládané množství odběru spotřebního materiálu v ks za 12 měsíců rok</t>
  </si>
  <si>
    <t>Jednotková cena za odběr 1 ks (v Kč bez DPH)</t>
  </si>
  <si>
    <t>Kapalný infekční odpad - barel o objemu 20 litrů</t>
  </si>
  <si>
    <t>Tuhý infekční odpad - clinic box o objemu 30 litrů</t>
  </si>
  <si>
    <t>Tuhý infekční odpad - clinic box o objemu 60 litrů</t>
  </si>
  <si>
    <t>Pytel na inekční odpad, minimální tloušťka stěny 0,2 mm, objem 120 l</t>
  </si>
  <si>
    <t>4. Zpětný odběr včetně nádob</t>
  </si>
  <si>
    <t>Předpokládaný  zpětný odběr v ks za 12 měsíců</t>
  </si>
  <si>
    <t>Jednotková cena za  zpětný odběr 1 ks (v Kč bez DPH)</t>
  </si>
  <si>
    <t>1. Zařízení pro tepelnou výměnu</t>
  </si>
  <si>
    <t>2. Obrazovky, monitory a zařízení obsahující obrazovky o ploše větší než 100 cm2</t>
  </si>
  <si>
    <t>3. Světelné zdroje</t>
  </si>
  <si>
    <t>4. Velká zařízení, jejichž kterýkoli vnější rozměr přesahuje 50 cm, kromě zařízení náležejících do skupin 1, 2 a 3, zahrnující kromě jiného: domácí spotřebiče, zařízení informačních technologií a telekomunikační zařízení, spotřební elektroniku, svítidla, zařízení reprodukující zvuk či obraz, hudební zařízení, elektrické a elektronické nástroje, hračky, vybavení pro volný čas a sporty, zdravotnické prostředky, přístroje pro monitorování a kontrolu, výdejní automaty, zařízení pro výrobu elektrického proudu</t>
  </si>
  <si>
    <t>5. Malá zařízení, jejichž žádný vnější rozměr nepřesahuje 50 cm, kromě zařízení náležejících do skupin 1, 2, 3 a 6, zahrnující kromě jiného: domácí spotřebiče, spotřební elektroniku, svítidla, zařízení reprodukující zvuk či obraz, hudební zařízení, elektrické a elektronické nástroje, hračky, vybavení pro volný čas a sporty, zdravotnické prostředky, přístroje pro monitorování a kontrolu, výdejní automaty, zařízení pro výrobu elektrického proudu</t>
  </si>
  <si>
    <t>6. Malá zařízení informačních technologií a telekomunikační zařízení, jejichž žádný vnější rozměr nepřesahuje 50 cm</t>
  </si>
  <si>
    <t>8. Pneumatiky</t>
  </si>
  <si>
    <t>4. Skartace včetně nádob</t>
  </si>
  <si>
    <t xml:space="preserve">Předpokládaná hmotnost skartovaného odpadu v tunách za 12 měsíců </t>
  </si>
  <si>
    <t>Jednotková cena za skartaci 1t papírového odpadu (v Kč bez DPH)</t>
  </si>
  <si>
    <t xml:space="preserve">Celkové modelové náklady za komunální odpad, další druhy odpadů a nebezpečný odpad, spotřební materiál, zpětný odběr a skartaci za 48 měsíců (nabídková cena, která je předmětem hodnocení) v Kč bez DPH. </t>
  </si>
  <si>
    <t>Modelová cena za 24 měsíců (v Kč bez DPH)</t>
  </si>
  <si>
    <t>Předpokládaná hmotnost v tunách/24měsíců</t>
  </si>
  <si>
    <t xml:space="preserve">Předpokládané množství odběru spotřebního materiálu v ks za 24 měsíců </t>
  </si>
  <si>
    <t>Předpokládaný  zpětný odběr v ks za 24 měsíců</t>
  </si>
  <si>
    <t xml:space="preserve">Účastník uvede jednotkové ceny za do žlutých polí, a to na dvě desetinná místa. Modelový příklad bude automaticky propočítán  vzorci. </t>
  </si>
  <si>
    <t>na výzvu</t>
  </si>
  <si>
    <t>Modelové náklady na zpětný odběr za 24 měsíců celkem (v Kč bez DPH)</t>
  </si>
  <si>
    <t xml:space="preserve">Předpokládaná hmotnost skartovaného odpadu v tunách za 24měsíců </t>
  </si>
  <si>
    <t>u  komunálního odpadu jsou uvedeny jednotkové ceny v Kč bez DPH za svoz 1 ks nádoby o daném objemu v dané četnosti</t>
  </si>
  <si>
    <t>a) Ostatní komunální odpady</t>
  </si>
  <si>
    <t xml:space="preserve">Kovy  </t>
  </si>
  <si>
    <t>Modelové náklady na svoz a převzetí kovů za 24 měsíců celkem (v Kč bez DPH)</t>
  </si>
  <si>
    <t>b) Složky z odděleného sběru</t>
  </si>
  <si>
    <t>Cena za mimořádný svoz  komunálního odpadu, včetně složek z odděleného sběru. (Cena svozu jedné nádoby kterékoli velikosti).</t>
  </si>
  <si>
    <t>V jednotkové ceně za převzetí 1 t jsou zahrnuty veškeré náklady, vč. poskytnutí shromažďovacích prostředků a splnění oznamovací povinnosti.</t>
  </si>
  <si>
    <t>Jednotková cena za převzetí 1 tuny (v Kč bez DPH)</t>
  </si>
  <si>
    <t>20 01 01 01</t>
  </si>
  <si>
    <t>Kompozitní a nápojové kartony</t>
  </si>
  <si>
    <t>20 01 08 01</t>
  </si>
  <si>
    <t>Biologicky rozložitelný odpad z kuchyní a stravoven rostlinného původu</t>
  </si>
  <si>
    <t>20 01 35 02</t>
  </si>
  <si>
    <t>Tiskařské tonerové kazety mající nebezpečné vlastnosti</t>
  </si>
  <si>
    <t>20 01 36 02</t>
  </si>
  <si>
    <t>Tiskařské tonerové kazety neuvedené pod číslem 20 01 35 02</t>
  </si>
  <si>
    <t>20 02 03</t>
  </si>
  <si>
    <t xml:space="preserve"> Jiný biologicky nerozložitelný odpad</t>
  </si>
  <si>
    <t>Předpokládaný modelový počet mimořádných svozů za 24 měsíců</t>
  </si>
  <si>
    <t xml:space="preserve">Modelové náklady za mimořádný svoz komunálního odpadu za 24 měsíců </t>
  </si>
  <si>
    <t>Objem nádoby</t>
  </si>
  <si>
    <t xml:space="preserve">Poznámka: Zadavatel si v ust. čl. IV odst. 3) písm. d) a e) Smlouvy vyhrazuje možnost změny v četnosti svozu komunálního odpadu a  změny v počtu a objemu odpadových nádob u Komunálního odpadu. Z tohoto důvodu požaduje zadavatel nacenění objemů nádob a četností svozů, které nejsou uplatněny v příloze č. 2 Smlouvy, avšak v průběhu účinnosti smlouvy může dojít k jejich vyúžívání v důsledku výše uvedených změn. Pro účely modelového nacenění  u takovýchto objemů nádob a četností svozů stanovil zadavatel předpokládaný počet svozů 1 za 24 měsíců. </t>
  </si>
  <si>
    <t>Předpokládaný počet svozů za všechna hospodářská střediska za 24 měsíců</t>
  </si>
  <si>
    <t>Modelové náklady na celkový počet svozů jednotlivých typů nádob za 24 měsíců (V Kč bez DPH)</t>
  </si>
  <si>
    <t>Modelové náklady na svoz a likvidaci dalších druhů odpadů a nebezpečného odpadu za 24 měsíců celkem (v Kč bez DPH)</t>
  </si>
  <si>
    <t>Modelové náklady na spotřební materiál za 24 měsíců celkem (v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</si>
</sst>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E"/>
      <family val="2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146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8" fillId="0" borderId="1" xfId="20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2" borderId="1" xfId="0" applyFill="1" applyBorder="1"/>
    <xf numFmtId="0" fontId="2" fillId="0" borderId="1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/>
    <xf numFmtId="0" fontId="6" fillId="0" borderId="0" xfId="0" applyFont="1" applyAlignment="1">
      <alignment wrapText="1"/>
    </xf>
    <xf numFmtId="0" fontId="8" fillId="0" borderId="2" xfId="20" applyFont="1" applyBorder="1" applyAlignment="1">
      <alignment horizontal="left" vertical="center" wrapText="1"/>
      <protection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9" fontId="8" fillId="0" borderId="1" xfId="20" applyNumberFormat="1" applyFont="1" applyBorder="1" applyAlignment="1">
      <alignment horizontal="left" vertical="center" wrapText="1"/>
      <protection/>
    </xf>
    <xf numFmtId="164" fontId="5" fillId="3" borderId="4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0" fillId="4" borderId="1" xfId="0" applyFill="1" applyBorder="1"/>
    <xf numFmtId="49" fontId="6" fillId="0" borderId="1" xfId="0" applyNumberFormat="1" applyFont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Border="1"/>
    <xf numFmtId="164" fontId="5" fillId="5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6" borderId="1" xfId="0" applyFill="1" applyBorder="1" applyAlignment="1">
      <alignment horizontal="left" vertical="center"/>
    </xf>
    <xf numFmtId="0" fontId="0" fillId="6" borderId="1" xfId="0" applyFont="1" applyFill="1" applyBorder="1" applyAlignment="1">
      <alignment horizontal="left" vertical="center"/>
    </xf>
    <xf numFmtId="164" fontId="5" fillId="0" borderId="0" xfId="0" applyNumberFormat="1" applyFont="1" applyFill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left" vertical="center" wrapText="1"/>
    </xf>
    <xf numFmtId="0" fontId="0" fillId="5" borderId="0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1" xfId="0" applyFill="1" applyBorder="1"/>
    <xf numFmtId="0" fontId="0" fillId="3" borderId="1" xfId="0" applyFill="1" applyBorder="1"/>
    <xf numFmtId="0" fontId="2" fillId="0" borderId="0" xfId="0" applyFont="1" applyBorder="1" applyAlignment="1">
      <alignment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8" fillId="0" borderId="1" xfId="20" applyFont="1" applyBorder="1" applyAlignment="1">
      <alignment horizontal="left" vertical="center" wrapText="1"/>
      <protection/>
    </xf>
    <xf numFmtId="0" fontId="0" fillId="2" borderId="7" xfId="0" applyFill="1" applyBorder="1"/>
    <xf numFmtId="0" fontId="0" fillId="3" borderId="10" xfId="0" applyFill="1" applyBorder="1"/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7" borderId="10" xfId="0" applyFont="1" applyFill="1" applyBorder="1"/>
    <xf numFmtId="0" fontId="0" fillId="5" borderId="0" xfId="0" applyFill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8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left"/>
    </xf>
    <xf numFmtId="0" fontId="6" fillId="11" borderId="16" xfId="0" applyFont="1" applyFill="1" applyBorder="1" applyAlignment="1">
      <alignment horizontal="center" wrapText="1"/>
    </xf>
    <xf numFmtId="0" fontId="6" fillId="11" borderId="17" xfId="0" applyFont="1" applyFill="1" applyBorder="1" applyAlignment="1">
      <alignment horizontal="center" wrapText="1"/>
    </xf>
    <xf numFmtId="0" fontId="6" fillId="11" borderId="18" xfId="0" applyFont="1" applyFill="1" applyBorder="1" applyAlignment="1">
      <alignment horizontal="center" wrapText="1"/>
    </xf>
    <xf numFmtId="0" fontId="6" fillId="11" borderId="19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8" fillId="0" borderId="4" xfId="20" applyFont="1" applyBorder="1" applyAlignment="1">
      <alignment horizontal="center" vertical="center" wrapText="1"/>
      <protection/>
    </xf>
    <xf numFmtId="0" fontId="8" fillId="0" borderId="14" xfId="20" applyFont="1" applyBorder="1" applyAlignment="1">
      <alignment horizontal="center" vertical="center" wrapText="1"/>
      <protection/>
    </xf>
    <xf numFmtId="0" fontId="8" fillId="0" borderId="15" xfId="20" applyFont="1" applyBorder="1" applyAlignment="1">
      <alignment horizontal="center" vertical="center" wrapText="1"/>
      <protection/>
    </xf>
    <xf numFmtId="0" fontId="8" fillId="0" borderId="4" xfId="20" applyFont="1" applyBorder="1" applyAlignment="1">
      <alignment horizontal="left" vertical="center" wrapText="1"/>
      <protection/>
    </xf>
    <xf numFmtId="0" fontId="8" fillId="0" borderId="14" xfId="20" applyFont="1" applyBorder="1" applyAlignment="1">
      <alignment horizontal="left" vertical="center" wrapText="1"/>
      <protection/>
    </xf>
    <xf numFmtId="0" fontId="8" fillId="0" borderId="15" xfId="20" applyFont="1" applyBorder="1" applyAlignment="1">
      <alignment horizontal="left" vertical="center" wrapText="1"/>
      <protection/>
    </xf>
    <xf numFmtId="0" fontId="6" fillId="0" borderId="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0" fillId="11" borderId="16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8" borderId="26" xfId="0" applyFont="1" applyFill="1" applyBorder="1" applyAlignment="1">
      <alignment horizontal="left" vertical="center" wrapText="1"/>
    </xf>
    <xf numFmtId="0" fontId="0" fillId="11" borderId="16" xfId="0" applyFill="1" applyBorder="1" applyAlignment="1">
      <alignment vertical="top" wrapText="1"/>
    </xf>
    <xf numFmtId="0" fontId="0" fillId="11" borderId="17" xfId="0" applyFill="1" applyBorder="1" applyAlignment="1">
      <alignment vertical="top" wrapText="1"/>
    </xf>
    <xf numFmtId="0" fontId="0" fillId="11" borderId="10" xfId="0" applyFill="1" applyBorder="1" applyAlignment="1">
      <alignment vertical="top" wrapText="1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2" borderId="4" xfId="0" applyFont="1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4" borderId="2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6" fillId="8" borderId="0" xfId="0" applyFont="1" applyFill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6" fillId="11" borderId="16" xfId="0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8" fillId="0" borderId="1" xfId="20" applyFont="1" applyBorder="1" applyAlignment="1">
      <alignment horizontal="left" vertical="center" wrapText="1"/>
      <protection/>
    </xf>
    <xf numFmtId="0" fontId="6" fillId="11" borderId="29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6" fillId="8" borderId="14" xfId="0" applyFont="1" applyFill="1" applyBorder="1" applyAlignment="1">
      <alignment horizontal="left" vertical="center" wrapText="1"/>
    </xf>
    <xf numFmtId="0" fontId="6" fillId="8" borderId="15" xfId="0" applyFont="1" applyFill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8" fillId="0" borderId="1" xfId="20" applyFont="1" applyBorder="1" applyAlignment="1">
      <alignment horizontal="center" vertical="center" wrapText="1"/>
      <protection/>
    </xf>
    <xf numFmtId="0" fontId="6" fillId="0" borderId="3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Odpady-roční hlášení  SOUHRN za MASARYKOVU UNIVERZITU r. 2010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8"/>
  <sheetViews>
    <sheetView showGridLines="0" tabSelected="1" workbookViewId="0" topLeftCell="A1">
      <selection activeCell="H18" sqref="H18"/>
    </sheetView>
  </sheetViews>
  <sheetFormatPr defaultColWidth="9.140625" defaultRowHeight="15"/>
  <cols>
    <col min="2" max="2" width="9.140625" style="0" customWidth="1"/>
    <col min="3" max="3" width="21.28125" style="0" customWidth="1"/>
    <col min="4" max="4" width="21.57421875" style="0" customWidth="1"/>
    <col min="5" max="5" width="21.421875" style="0" customWidth="1"/>
    <col min="6" max="6" width="18.57421875" style="0" customWidth="1"/>
    <col min="8" max="8" width="9.8515625" style="0" customWidth="1"/>
  </cols>
  <sheetData>
    <row r="1" spans="1:6" ht="15.75">
      <c r="A1" s="51" t="s">
        <v>0</v>
      </c>
      <c r="B1" s="52"/>
      <c r="C1" s="52"/>
      <c r="D1" s="52"/>
      <c r="E1" s="52"/>
      <c r="F1" s="52"/>
    </row>
    <row r="2" spans="1:8" ht="35.25" customHeight="1">
      <c r="A2" s="53" t="s">
        <v>195</v>
      </c>
      <c r="B2" s="53"/>
      <c r="C2" s="53"/>
      <c r="D2" s="53"/>
      <c r="E2" s="53"/>
      <c r="F2" s="53"/>
      <c r="G2" s="53"/>
      <c r="H2" s="53"/>
    </row>
    <row r="4" spans="1:2" ht="15" customHeight="1">
      <c r="A4" s="54" t="s">
        <v>1</v>
      </c>
      <c r="B4" s="54"/>
    </row>
    <row r="5" spans="1:6" ht="29.25" customHeight="1">
      <c r="A5" s="73" t="s">
        <v>199</v>
      </c>
      <c r="B5" s="73"/>
      <c r="C5" s="73"/>
      <c r="D5" s="73"/>
      <c r="E5" s="73"/>
      <c r="F5" s="73"/>
    </row>
    <row r="6" spans="1:3" ht="15">
      <c r="A6" s="68" t="s">
        <v>200</v>
      </c>
      <c r="B6" s="68"/>
      <c r="C6" s="68"/>
    </row>
    <row r="9" spans="1:8" ht="25.5" customHeight="1">
      <c r="A9" s="2" t="s">
        <v>7</v>
      </c>
      <c r="B9" s="64" t="s">
        <v>10</v>
      </c>
      <c r="C9" s="64"/>
      <c r="D9" s="64"/>
      <c r="E9" s="64"/>
      <c r="F9" s="64"/>
      <c r="G9" s="7"/>
      <c r="H9" s="7"/>
    </row>
    <row r="10" spans="1:6" ht="15" customHeight="1">
      <c r="A10" s="1" t="s">
        <v>9</v>
      </c>
      <c r="B10" s="65" t="s">
        <v>8</v>
      </c>
      <c r="C10" s="66"/>
      <c r="D10" s="66"/>
      <c r="E10" s="66"/>
      <c r="F10" s="67"/>
    </row>
    <row r="11" spans="1:6" ht="15" customHeight="1">
      <c r="A11" s="3"/>
      <c r="B11" s="4"/>
      <c r="C11" s="4"/>
      <c r="D11" s="4"/>
      <c r="E11" s="4"/>
      <c r="F11" s="4"/>
    </row>
    <row r="12" spans="1:6" ht="15">
      <c r="A12" s="8"/>
      <c r="B12" s="8"/>
      <c r="C12" s="60" t="s">
        <v>2</v>
      </c>
      <c r="D12" s="61"/>
      <c r="E12" s="61"/>
      <c r="F12" s="62"/>
    </row>
    <row r="13" spans="1:6" ht="15">
      <c r="A13" s="63" t="s">
        <v>219</v>
      </c>
      <c r="B13" s="63"/>
      <c r="C13" s="55" t="s">
        <v>3</v>
      </c>
      <c r="D13" s="57" t="s">
        <v>4</v>
      </c>
      <c r="E13" s="57" t="s">
        <v>5</v>
      </c>
      <c r="F13" s="58" t="s">
        <v>6</v>
      </c>
    </row>
    <row r="14" spans="1:6" ht="15">
      <c r="A14" s="63"/>
      <c r="B14" s="63"/>
      <c r="C14" s="56"/>
      <c r="D14" s="55"/>
      <c r="E14" s="55"/>
      <c r="F14" s="59"/>
    </row>
    <row r="15" spans="1:6" ht="15">
      <c r="A15" s="76" t="s">
        <v>11</v>
      </c>
      <c r="B15" s="76"/>
      <c r="C15" s="5">
        <v>0</v>
      </c>
      <c r="D15" s="5">
        <v>0</v>
      </c>
      <c r="E15" s="5">
        <v>0</v>
      </c>
      <c r="F15" s="5">
        <v>0</v>
      </c>
    </row>
    <row r="16" spans="1:6" ht="15">
      <c r="A16" s="76" t="s">
        <v>12</v>
      </c>
      <c r="B16" s="76"/>
      <c r="C16" s="5">
        <v>0</v>
      </c>
      <c r="D16" s="5">
        <v>0</v>
      </c>
      <c r="E16" s="5">
        <v>0</v>
      </c>
      <c r="F16" s="5">
        <v>0</v>
      </c>
    </row>
    <row r="17" spans="1:6" ht="15">
      <c r="A17" s="76" t="s">
        <v>13</v>
      </c>
      <c r="B17" s="76"/>
      <c r="C17" s="5">
        <v>0</v>
      </c>
      <c r="D17" s="5">
        <v>0</v>
      </c>
      <c r="E17" s="5">
        <v>0</v>
      </c>
      <c r="F17" s="5">
        <v>0</v>
      </c>
    </row>
    <row r="18" spans="1:6" ht="15">
      <c r="A18" s="76" t="s">
        <v>14</v>
      </c>
      <c r="B18" s="76"/>
      <c r="C18" s="5">
        <v>0</v>
      </c>
      <c r="D18" s="5">
        <v>0</v>
      </c>
      <c r="E18" s="5">
        <v>0</v>
      </c>
      <c r="F18" s="5">
        <v>0</v>
      </c>
    </row>
    <row r="20" spans="1:6" ht="15.75" customHeight="1">
      <c r="A20" s="9"/>
      <c r="B20" s="9"/>
      <c r="C20" s="77" t="s">
        <v>15</v>
      </c>
      <c r="D20" s="77"/>
      <c r="E20" s="77"/>
      <c r="F20" s="77"/>
    </row>
    <row r="21" spans="1:6" ht="15">
      <c r="A21" s="76" t="s">
        <v>11</v>
      </c>
      <c r="B21" s="76"/>
      <c r="C21" s="43">
        <v>2028</v>
      </c>
      <c r="D21" s="43">
        <v>4576</v>
      </c>
      <c r="E21" s="43">
        <v>52</v>
      </c>
      <c r="F21" s="43">
        <v>1</v>
      </c>
    </row>
    <row r="22" spans="1:6" ht="15">
      <c r="A22" s="76" t="s">
        <v>12</v>
      </c>
      <c r="B22" s="76"/>
      <c r="C22" s="43">
        <v>2496</v>
      </c>
      <c r="D22" s="43">
        <v>2704</v>
      </c>
      <c r="E22" s="43">
        <v>1</v>
      </c>
      <c r="F22" s="43">
        <v>1</v>
      </c>
    </row>
    <row r="23" spans="1:6" ht="15">
      <c r="A23" s="76" t="s">
        <v>13</v>
      </c>
      <c r="B23" s="76"/>
      <c r="C23" s="43">
        <v>1820</v>
      </c>
      <c r="D23" s="43">
        <v>20072</v>
      </c>
      <c r="E23" s="43">
        <v>1</v>
      </c>
      <c r="F23" s="43">
        <v>1</v>
      </c>
    </row>
    <row r="24" spans="1:6" ht="15">
      <c r="A24" s="76" t="s">
        <v>14</v>
      </c>
      <c r="B24" s="76"/>
      <c r="C24" s="43">
        <v>1</v>
      </c>
      <c r="D24" s="43">
        <v>1</v>
      </c>
      <c r="E24" s="43">
        <v>1</v>
      </c>
      <c r="F24" s="43">
        <v>1</v>
      </c>
    </row>
    <row r="25" spans="1:6" ht="25.5" customHeight="1">
      <c r="A25" s="38"/>
      <c r="B25" s="39"/>
      <c r="C25" s="74" t="s">
        <v>29</v>
      </c>
      <c r="D25" s="75"/>
      <c r="E25" s="75"/>
      <c r="F25" s="75"/>
    </row>
    <row r="26" spans="1:6" ht="15">
      <c r="A26" s="76" t="s">
        <v>11</v>
      </c>
      <c r="B26" s="76"/>
      <c r="C26" s="35">
        <f>C15*C21</f>
        <v>0</v>
      </c>
      <c r="D26" s="35">
        <f>D15*D21</f>
        <v>0</v>
      </c>
      <c r="E26" s="35">
        <f>E15*E21</f>
        <v>0</v>
      </c>
      <c r="F26" s="35">
        <f>F15*F21</f>
        <v>0</v>
      </c>
    </row>
    <row r="27" spans="1:6" ht="15">
      <c r="A27" s="76" t="s">
        <v>12</v>
      </c>
      <c r="B27" s="76"/>
      <c r="C27" s="35">
        <f aca="true" t="shared" si="0" ref="C27:F29">C16*C22</f>
        <v>0</v>
      </c>
      <c r="D27" s="35">
        <f t="shared" si="0"/>
        <v>0</v>
      </c>
      <c r="E27" s="35">
        <f t="shared" si="0"/>
        <v>0</v>
      </c>
      <c r="F27" s="35">
        <f t="shared" si="0"/>
        <v>0</v>
      </c>
    </row>
    <row r="28" spans="1:6" ht="17.25" customHeight="1">
      <c r="A28" s="76" t="s">
        <v>13</v>
      </c>
      <c r="B28" s="76"/>
      <c r="C28" s="35">
        <f t="shared" si="0"/>
        <v>0</v>
      </c>
      <c r="D28" s="35">
        <f t="shared" si="0"/>
        <v>0</v>
      </c>
      <c r="E28" s="35">
        <f t="shared" si="0"/>
        <v>0</v>
      </c>
      <c r="F28" s="35">
        <f t="shared" si="0"/>
        <v>0</v>
      </c>
    </row>
    <row r="29" spans="1:6" ht="17.25" customHeight="1" thickBot="1">
      <c r="A29" s="76" t="s">
        <v>14</v>
      </c>
      <c r="B29" s="76"/>
      <c r="C29" s="35">
        <f t="shared" si="0"/>
        <v>0</v>
      </c>
      <c r="D29" s="35">
        <f t="shared" si="0"/>
        <v>0</v>
      </c>
      <c r="E29" s="35">
        <f t="shared" si="0"/>
        <v>0</v>
      </c>
      <c r="F29" s="35">
        <f t="shared" si="0"/>
        <v>0</v>
      </c>
    </row>
    <row r="30" spans="1:6" ht="15" customHeight="1" thickBot="1">
      <c r="A30" s="69" t="s">
        <v>19</v>
      </c>
      <c r="B30" s="70"/>
      <c r="C30" s="71"/>
      <c r="D30" s="71"/>
      <c r="E30" s="71"/>
      <c r="F30" s="72"/>
    </row>
    <row r="31" ht="15.75" thickBot="1">
      <c r="F31" s="34">
        <f>SUM(C26:F29)</f>
        <v>0</v>
      </c>
    </row>
    <row r="33" spans="1:4" ht="15">
      <c r="A33" s="68" t="s">
        <v>203</v>
      </c>
      <c r="B33" s="68"/>
      <c r="C33" s="68"/>
      <c r="D33" s="68"/>
    </row>
    <row r="35" spans="1:6" ht="25.5">
      <c r="A35" s="2" t="s">
        <v>7</v>
      </c>
      <c r="B35" s="64" t="s">
        <v>10</v>
      </c>
      <c r="C35" s="64"/>
      <c r="D35" s="64"/>
      <c r="E35" s="64"/>
      <c r="F35" s="64"/>
    </row>
    <row r="36" spans="1:6" ht="15">
      <c r="A36" s="1" t="s">
        <v>16</v>
      </c>
      <c r="B36" s="65" t="s">
        <v>17</v>
      </c>
      <c r="C36" s="66"/>
      <c r="D36" s="66"/>
      <c r="E36" s="66"/>
      <c r="F36" s="67"/>
    </row>
    <row r="38" spans="1:6" ht="15">
      <c r="A38" s="8"/>
      <c r="B38" s="8"/>
      <c r="C38" s="60" t="s">
        <v>2</v>
      </c>
      <c r="D38" s="61"/>
      <c r="E38" s="61"/>
      <c r="F38" s="62"/>
    </row>
    <row r="39" spans="1:6" ht="15">
      <c r="A39" s="63" t="s">
        <v>219</v>
      </c>
      <c r="B39" s="63"/>
      <c r="C39" s="55" t="s">
        <v>3</v>
      </c>
      <c r="D39" s="57" t="s">
        <v>4</v>
      </c>
      <c r="E39" s="57" t="s">
        <v>5</v>
      </c>
      <c r="F39" s="58" t="s">
        <v>18</v>
      </c>
    </row>
    <row r="40" spans="1:6" ht="15">
      <c r="A40" s="63"/>
      <c r="B40" s="63"/>
      <c r="C40" s="56"/>
      <c r="D40" s="55"/>
      <c r="E40" s="55"/>
      <c r="F40" s="59"/>
    </row>
    <row r="41" spans="1:6" ht="15">
      <c r="A41" s="76" t="s">
        <v>11</v>
      </c>
      <c r="B41" s="76"/>
      <c r="C41" s="5">
        <v>0</v>
      </c>
      <c r="D41" s="5">
        <v>0</v>
      </c>
      <c r="E41" s="5">
        <v>0</v>
      </c>
      <c r="F41" s="5">
        <v>0</v>
      </c>
    </row>
    <row r="42" spans="1:6" ht="15">
      <c r="A42" s="76" t="s">
        <v>12</v>
      </c>
      <c r="B42" s="76"/>
      <c r="C42" s="5">
        <v>0</v>
      </c>
      <c r="D42" s="5">
        <v>0</v>
      </c>
      <c r="E42" s="5">
        <v>0</v>
      </c>
      <c r="F42" s="5">
        <v>0</v>
      </c>
    </row>
    <row r="43" spans="1:6" ht="15">
      <c r="A43" s="76" t="s">
        <v>13</v>
      </c>
      <c r="B43" s="76"/>
      <c r="C43" s="5">
        <v>0</v>
      </c>
      <c r="D43" s="5">
        <v>0</v>
      </c>
      <c r="E43" s="5">
        <v>0</v>
      </c>
      <c r="F43" s="5">
        <v>0</v>
      </c>
    </row>
    <row r="45" spans="1:6" ht="15">
      <c r="A45" s="9"/>
      <c r="B45" s="9"/>
      <c r="C45" s="77" t="s">
        <v>15</v>
      </c>
      <c r="D45" s="77"/>
      <c r="E45" s="77"/>
      <c r="F45" s="77"/>
    </row>
    <row r="46" spans="1:6" ht="15">
      <c r="A46" s="76" t="s">
        <v>11</v>
      </c>
      <c r="B46" s="76"/>
      <c r="C46" s="42">
        <v>1</v>
      </c>
      <c r="D46" s="42">
        <v>1</v>
      </c>
      <c r="E46" s="42">
        <v>1</v>
      </c>
      <c r="F46" s="42">
        <v>1</v>
      </c>
    </row>
    <row r="47" spans="1:6" ht="15">
      <c r="A47" s="76" t="s">
        <v>12</v>
      </c>
      <c r="B47" s="76"/>
      <c r="C47" s="42">
        <v>208</v>
      </c>
      <c r="D47" s="42">
        <v>1</v>
      </c>
      <c r="E47" s="42">
        <v>156</v>
      </c>
      <c r="F47" s="42">
        <v>1</v>
      </c>
    </row>
    <row r="48" spans="1:6" ht="15">
      <c r="A48" s="76" t="s">
        <v>13</v>
      </c>
      <c r="B48" s="76"/>
      <c r="C48" s="42">
        <v>1898</v>
      </c>
      <c r="D48" s="42">
        <v>2184</v>
      </c>
      <c r="E48" s="42">
        <v>378</v>
      </c>
      <c r="F48" s="42">
        <v>1</v>
      </c>
    </row>
    <row r="49" spans="1:6" ht="24" customHeight="1">
      <c r="A49" s="40"/>
      <c r="B49" s="41"/>
      <c r="C49" s="74" t="s">
        <v>29</v>
      </c>
      <c r="D49" s="75"/>
      <c r="E49" s="75"/>
      <c r="F49" s="75"/>
    </row>
    <row r="50" spans="1:6" ht="15">
      <c r="A50" s="76" t="s">
        <v>11</v>
      </c>
      <c r="B50" s="76"/>
      <c r="C50" s="35">
        <f>C41*C46</f>
        <v>0</v>
      </c>
      <c r="D50" s="35">
        <f>D41*D46</f>
        <v>0</v>
      </c>
      <c r="E50" s="35">
        <f>E41*E46</f>
        <v>0</v>
      </c>
      <c r="F50" s="35">
        <f>F41*F46</f>
        <v>0</v>
      </c>
    </row>
    <row r="51" spans="1:6" ht="15">
      <c r="A51" s="76" t="s">
        <v>12</v>
      </c>
      <c r="B51" s="76"/>
      <c r="C51" s="35">
        <f aca="true" t="shared" si="1" ref="C51:F52">C42*C47</f>
        <v>0</v>
      </c>
      <c r="D51" s="35">
        <f t="shared" si="1"/>
        <v>0</v>
      </c>
      <c r="E51" s="35">
        <f t="shared" si="1"/>
        <v>0</v>
      </c>
      <c r="F51" s="35">
        <f t="shared" si="1"/>
        <v>0</v>
      </c>
    </row>
    <row r="52" spans="1:6" ht="15.75" customHeight="1" thickBot="1">
      <c r="A52" s="76" t="s">
        <v>13</v>
      </c>
      <c r="B52" s="76"/>
      <c r="C52" s="35">
        <f t="shared" si="1"/>
        <v>0</v>
      </c>
      <c r="D52" s="35">
        <f t="shared" si="1"/>
        <v>0</v>
      </c>
      <c r="E52" s="35">
        <f t="shared" si="1"/>
        <v>0</v>
      </c>
      <c r="F52" s="35">
        <f t="shared" si="1"/>
        <v>0</v>
      </c>
    </row>
    <row r="53" spans="1:6" ht="15" customHeight="1" thickBot="1">
      <c r="A53" s="69" t="s">
        <v>25</v>
      </c>
      <c r="B53" s="70"/>
      <c r="C53" s="71"/>
      <c r="D53" s="71"/>
      <c r="E53" s="71"/>
      <c r="F53" s="72"/>
    </row>
    <row r="54" ht="15.75" thickBot="1">
      <c r="F54" s="34">
        <f>SUM(C50:F52)</f>
        <v>0</v>
      </c>
    </row>
    <row r="57" spans="1:6" ht="25.5">
      <c r="A57" s="2" t="s">
        <v>7</v>
      </c>
      <c r="B57" s="64" t="s">
        <v>10</v>
      </c>
      <c r="C57" s="64"/>
      <c r="D57" s="64"/>
      <c r="E57" s="64"/>
      <c r="F57" s="64"/>
    </row>
    <row r="58" spans="1:6" ht="15">
      <c r="A58" s="1" t="s">
        <v>21</v>
      </c>
      <c r="B58" s="65" t="s">
        <v>20</v>
      </c>
      <c r="C58" s="66"/>
      <c r="D58" s="66"/>
      <c r="E58" s="66"/>
      <c r="F58" s="67"/>
    </row>
    <row r="60" spans="1:6" ht="15">
      <c r="A60" s="8"/>
      <c r="B60" s="8"/>
      <c r="C60" s="60" t="s">
        <v>2</v>
      </c>
      <c r="D60" s="61"/>
      <c r="E60" s="61"/>
      <c r="F60" s="62"/>
    </row>
    <row r="61" spans="1:6" ht="15">
      <c r="A61" s="63" t="s">
        <v>219</v>
      </c>
      <c r="B61" s="63"/>
      <c r="C61" s="55" t="s">
        <v>3</v>
      </c>
      <c r="D61" s="57" t="s">
        <v>4</v>
      </c>
      <c r="E61" s="57" t="s">
        <v>5</v>
      </c>
      <c r="F61" s="58" t="s">
        <v>18</v>
      </c>
    </row>
    <row r="62" spans="1:6" ht="15">
      <c r="A62" s="63"/>
      <c r="B62" s="63"/>
      <c r="C62" s="56"/>
      <c r="D62" s="55"/>
      <c r="E62" s="55"/>
      <c r="F62" s="59"/>
    </row>
    <row r="63" spans="1:6" ht="15">
      <c r="A63" s="76" t="s">
        <v>11</v>
      </c>
      <c r="B63" s="76"/>
      <c r="C63" s="5">
        <v>0</v>
      </c>
      <c r="D63" s="5">
        <v>0</v>
      </c>
      <c r="E63" s="5">
        <v>0</v>
      </c>
      <c r="F63" s="5">
        <v>0</v>
      </c>
    </row>
    <row r="64" spans="1:6" ht="15">
      <c r="A64" s="76" t="s">
        <v>12</v>
      </c>
      <c r="B64" s="76"/>
      <c r="C64" s="5">
        <v>0</v>
      </c>
      <c r="D64" s="5">
        <v>0</v>
      </c>
      <c r="E64" s="5">
        <v>0</v>
      </c>
      <c r="F64" s="5">
        <v>0</v>
      </c>
    </row>
    <row r="65" spans="1:6" ht="15">
      <c r="A65" s="76" t="s">
        <v>13</v>
      </c>
      <c r="B65" s="76"/>
      <c r="C65" s="5">
        <v>0</v>
      </c>
      <c r="D65" s="5">
        <v>0</v>
      </c>
      <c r="E65" s="5">
        <v>0</v>
      </c>
      <c r="F65" s="5">
        <v>0</v>
      </c>
    </row>
    <row r="66" spans="1:6" ht="15">
      <c r="A66" s="9"/>
      <c r="B66" s="9"/>
      <c r="C66" s="77" t="s">
        <v>15</v>
      </c>
      <c r="D66" s="77"/>
      <c r="E66" s="77"/>
      <c r="F66" s="77"/>
    </row>
    <row r="67" spans="1:6" ht="15">
      <c r="A67" s="76" t="s">
        <v>11</v>
      </c>
      <c r="B67" s="76"/>
      <c r="C67" s="36">
        <v>1</v>
      </c>
      <c r="D67" s="36">
        <v>1</v>
      </c>
      <c r="E67" s="36">
        <v>364</v>
      </c>
      <c r="F67" s="36">
        <v>1</v>
      </c>
    </row>
    <row r="68" spans="1:6" ht="15">
      <c r="A68" s="76" t="s">
        <v>12</v>
      </c>
      <c r="B68" s="76"/>
      <c r="C68" s="36">
        <v>624</v>
      </c>
      <c r="D68" s="36">
        <v>1</v>
      </c>
      <c r="E68" s="36">
        <v>52</v>
      </c>
      <c r="F68" s="36">
        <v>1</v>
      </c>
    </row>
    <row r="69" spans="1:6" ht="15">
      <c r="A69" s="76" t="s">
        <v>13</v>
      </c>
      <c r="B69" s="76"/>
      <c r="C69" s="36">
        <v>2392</v>
      </c>
      <c r="D69" s="36">
        <v>1</v>
      </c>
      <c r="E69" s="36">
        <v>444</v>
      </c>
      <c r="F69" s="36">
        <v>1</v>
      </c>
    </row>
    <row r="70" spans="1:6" ht="28.5" customHeight="1">
      <c r="A70" s="38"/>
      <c r="B70" s="39"/>
      <c r="C70" s="145" t="s">
        <v>29</v>
      </c>
      <c r="D70" s="145"/>
      <c r="E70" s="145"/>
      <c r="F70" s="145"/>
    </row>
    <row r="71" spans="1:6" ht="15">
      <c r="A71" s="76" t="s">
        <v>11</v>
      </c>
      <c r="B71" s="76"/>
      <c r="C71" s="35">
        <f>C63*C67</f>
        <v>0</v>
      </c>
      <c r="D71" s="35">
        <f>D63*D67</f>
        <v>0</v>
      </c>
      <c r="E71" s="35">
        <f>E63*E67</f>
        <v>0</v>
      </c>
      <c r="F71" s="35">
        <f>F63*F67</f>
        <v>0</v>
      </c>
    </row>
    <row r="72" spans="1:6" ht="15">
      <c r="A72" s="76" t="s">
        <v>12</v>
      </c>
      <c r="B72" s="76"/>
      <c r="C72" s="35">
        <f aca="true" t="shared" si="2" ref="C72:F73">C64*C68</f>
        <v>0</v>
      </c>
      <c r="D72" s="35">
        <f t="shared" si="2"/>
        <v>0</v>
      </c>
      <c r="E72" s="35">
        <f t="shared" si="2"/>
        <v>0</v>
      </c>
      <c r="F72" s="35">
        <f t="shared" si="2"/>
        <v>0</v>
      </c>
    </row>
    <row r="73" spans="1:6" ht="16.5" customHeight="1" thickBot="1">
      <c r="A73" s="76" t="s">
        <v>13</v>
      </c>
      <c r="B73" s="76"/>
      <c r="C73" s="35">
        <f t="shared" si="2"/>
        <v>0</v>
      </c>
      <c r="D73" s="35">
        <f t="shared" si="2"/>
        <v>0</v>
      </c>
      <c r="E73" s="35">
        <f t="shared" si="2"/>
        <v>0</v>
      </c>
      <c r="F73" s="35">
        <f t="shared" si="2"/>
        <v>0</v>
      </c>
    </row>
    <row r="74" spans="1:6" ht="15" customHeight="1" thickBot="1">
      <c r="A74" s="129" t="s">
        <v>26</v>
      </c>
      <c r="B74" s="130"/>
      <c r="C74" s="132"/>
      <c r="D74" s="132"/>
      <c r="E74" s="132"/>
      <c r="F74" s="133"/>
    </row>
    <row r="75" ht="15.75" thickBot="1">
      <c r="F75" s="34">
        <f>SUM(C71:F73)</f>
        <v>0</v>
      </c>
    </row>
    <row r="78" spans="1:6" ht="25.5">
      <c r="A78" s="2" t="s">
        <v>7</v>
      </c>
      <c r="B78" s="64" t="s">
        <v>10</v>
      </c>
      <c r="C78" s="64"/>
      <c r="D78" s="64"/>
      <c r="E78" s="64"/>
      <c r="F78" s="64"/>
    </row>
    <row r="79" spans="1:6" ht="15">
      <c r="A79" s="1" t="s">
        <v>22</v>
      </c>
      <c r="B79" s="65" t="s">
        <v>23</v>
      </c>
      <c r="C79" s="66"/>
      <c r="D79" s="66"/>
      <c r="E79" s="66"/>
      <c r="F79" s="67"/>
    </row>
    <row r="81" spans="1:6" ht="15">
      <c r="A81" s="8"/>
      <c r="B81" s="8"/>
      <c r="C81" s="60" t="s">
        <v>2</v>
      </c>
      <c r="D81" s="61"/>
      <c r="E81" s="61"/>
      <c r="F81" s="62"/>
    </row>
    <row r="82" spans="1:6" ht="15">
      <c r="A82" s="63" t="s">
        <v>219</v>
      </c>
      <c r="B82" s="63"/>
      <c r="C82" s="55" t="s">
        <v>3</v>
      </c>
      <c r="D82" s="57" t="s">
        <v>4</v>
      </c>
      <c r="E82" s="57" t="s">
        <v>5</v>
      </c>
      <c r="F82" s="58" t="s">
        <v>18</v>
      </c>
    </row>
    <row r="83" spans="1:6" ht="15">
      <c r="A83" s="63"/>
      <c r="B83" s="63"/>
      <c r="C83" s="56"/>
      <c r="D83" s="55"/>
      <c r="E83" s="55"/>
      <c r="F83" s="59"/>
    </row>
    <row r="84" spans="1:6" ht="15">
      <c r="A84" s="76" t="s">
        <v>11</v>
      </c>
      <c r="B84" s="76"/>
      <c r="C84" s="5">
        <v>0</v>
      </c>
      <c r="D84" s="5">
        <v>0</v>
      </c>
      <c r="E84" s="5">
        <v>0</v>
      </c>
      <c r="F84" s="5">
        <v>0</v>
      </c>
    </row>
    <row r="85" spans="1:6" ht="15">
      <c r="A85" s="76" t="s">
        <v>12</v>
      </c>
      <c r="B85" s="76"/>
      <c r="C85" s="5">
        <v>0</v>
      </c>
      <c r="D85" s="5">
        <v>0</v>
      </c>
      <c r="E85" s="5">
        <v>0</v>
      </c>
      <c r="F85" s="5">
        <v>0</v>
      </c>
    </row>
    <row r="86" spans="1:6" ht="15">
      <c r="A86" s="76" t="s">
        <v>13</v>
      </c>
      <c r="B86" s="76"/>
      <c r="C86" s="5">
        <v>0</v>
      </c>
      <c r="D86" s="5">
        <v>0</v>
      </c>
      <c r="E86" s="5">
        <v>0</v>
      </c>
      <c r="F86" s="5">
        <v>0</v>
      </c>
    </row>
    <row r="87" spans="1:6" ht="15">
      <c r="A87" s="9"/>
      <c r="B87" s="9"/>
      <c r="C87" s="77" t="s">
        <v>15</v>
      </c>
      <c r="D87" s="77"/>
      <c r="E87" s="77"/>
      <c r="F87" s="77"/>
    </row>
    <row r="88" spans="1:6" ht="15">
      <c r="A88" s="76" t="s">
        <v>11</v>
      </c>
      <c r="B88" s="76"/>
      <c r="C88" s="36">
        <v>624</v>
      </c>
      <c r="D88" s="36">
        <v>1</v>
      </c>
      <c r="E88" s="36">
        <v>156</v>
      </c>
      <c r="F88" s="36">
        <v>1</v>
      </c>
    </row>
    <row r="89" spans="1:6" ht="15">
      <c r="A89" s="76" t="s">
        <v>12</v>
      </c>
      <c r="B89" s="76"/>
      <c r="C89" s="36">
        <v>520</v>
      </c>
      <c r="D89" s="36">
        <v>1</v>
      </c>
      <c r="E89" s="36">
        <v>260</v>
      </c>
      <c r="F89" s="36">
        <v>48</v>
      </c>
    </row>
    <row r="90" spans="1:6" ht="15">
      <c r="A90" s="76" t="s">
        <v>13</v>
      </c>
      <c r="B90" s="76"/>
      <c r="C90" s="36">
        <v>1</v>
      </c>
      <c r="D90" s="36">
        <v>1</v>
      </c>
      <c r="E90" s="36">
        <v>260</v>
      </c>
      <c r="F90" s="36">
        <v>48</v>
      </c>
    </row>
    <row r="91" spans="1:6" ht="26.25" customHeight="1">
      <c r="A91" s="38"/>
      <c r="B91" s="39"/>
      <c r="C91" s="74" t="s">
        <v>29</v>
      </c>
      <c r="D91" s="75"/>
      <c r="E91" s="75"/>
      <c r="F91" s="75"/>
    </row>
    <row r="92" spans="1:6" ht="15">
      <c r="A92" s="76" t="s">
        <v>11</v>
      </c>
      <c r="B92" s="76"/>
      <c r="C92" s="35">
        <f>C84*C88</f>
        <v>0</v>
      </c>
      <c r="D92" s="35">
        <f>D84*D88</f>
        <v>0</v>
      </c>
      <c r="E92" s="35">
        <f>E84*E88</f>
        <v>0</v>
      </c>
      <c r="F92" s="35">
        <f>F84*F88</f>
        <v>0</v>
      </c>
    </row>
    <row r="93" spans="1:6" ht="15">
      <c r="A93" s="76" t="s">
        <v>12</v>
      </c>
      <c r="B93" s="76"/>
      <c r="C93" s="35">
        <f aca="true" t="shared" si="3" ref="C93:F94">C85*C89</f>
        <v>0</v>
      </c>
      <c r="D93" s="35">
        <f t="shared" si="3"/>
        <v>0</v>
      </c>
      <c r="E93" s="35">
        <f t="shared" si="3"/>
        <v>0</v>
      </c>
      <c r="F93" s="35">
        <f t="shared" si="3"/>
        <v>0</v>
      </c>
    </row>
    <row r="94" spans="1:6" ht="14.25" customHeight="1" thickBot="1">
      <c r="A94" s="76" t="s">
        <v>13</v>
      </c>
      <c r="B94" s="76"/>
      <c r="C94" s="35">
        <f t="shared" si="3"/>
        <v>0</v>
      </c>
      <c r="D94" s="35">
        <f t="shared" si="3"/>
        <v>0</v>
      </c>
      <c r="E94" s="35">
        <f t="shared" si="3"/>
        <v>0</v>
      </c>
      <c r="F94" s="35">
        <f t="shared" si="3"/>
        <v>0</v>
      </c>
    </row>
    <row r="95" spans="1:6" ht="15" customHeight="1" thickBot="1">
      <c r="A95" s="129" t="s">
        <v>27</v>
      </c>
      <c r="B95" s="130"/>
      <c r="C95" s="132"/>
      <c r="D95" s="132"/>
      <c r="E95" s="132"/>
      <c r="F95" s="133"/>
    </row>
    <row r="96" ht="15.75" thickBot="1">
      <c r="F96" s="34">
        <f>SUM(C92:F94)</f>
        <v>0</v>
      </c>
    </row>
    <row r="99" spans="1:6" ht="25.5">
      <c r="A99" s="2" t="s">
        <v>7</v>
      </c>
      <c r="B99" s="64" t="s">
        <v>10</v>
      </c>
      <c r="C99" s="64"/>
      <c r="D99" s="64"/>
      <c r="E99" s="64"/>
      <c r="F99" s="64"/>
    </row>
    <row r="100" spans="1:6" ht="15">
      <c r="A100" s="1" t="s">
        <v>24</v>
      </c>
      <c r="B100" s="65" t="s">
        <v>201</v>
      </c>
      <c r="C100" s="66"/>
      <c r="D100" s="66"/>
      <c r="E100" s="66"/>
      <c r="F100" s="67"/>
    </row>
    <row r="102" spans="1:6" ht="15">
      <c r="A102" s="8"/>
      <c r="B102" s="8"/>
      <c r="C102" s="60" t="s">
        <v>2</v>
      </c>
      <c r="D102" s="61"/>
      <c r="E102" s="61"/>
      <c r="F102" s="62"/>
    </row>
    <row r="103" spans="1:6" ht="15">
      <c r="A103" s="63" t="s">
        <v>219</v>
      </c>
      <c r="B103" s="63"/>
      <c r="C103" s="55" t="s">
        <v>3</v>
      </c>
      <c r="D103" s="57" t="s">
        <v>4</v>
      </c>
      <c r="E103" s="57" t="s">
        <v>5</v>
      </c>
      <c r="F103" s="58" t="s">
        <v>18</v>
      </c>
    </row>
    <row r="104" spans="1:6" ht="15">
      <c r="A104" s="63"/>
      <c r="B104" s="63"/>
      <c r="C104" s="56"/>
      <c r="D104" s="55"/>
      <c r="E104" s="55"/>
      <c r="F104" s="59"/>
    </row>
    <row r="105" spans="1:6" ht="15">
      <c r="A105" s="76" t="s">
        <v>11</v>
      </c>
      <c r="B105" s="76"/>
      <c r="C105" s="5">
        <v>0</v>
      </c>
      <c r="D105" s="5">
        <v>0</v>
      </c>
      <c r="E105" s="5">
        <v>0</v>
      </c>
      <c r="F105" s="5">
        <v>0</v>
      </c>
    </row>
    <row r="106" spans="1:6" ht="15">
      <c r="A106" s="76" t="s">
        <v>12</v>
      </c>
      <c r="B106" s="76"/>
      <c r="C106" s="5">
        <v>0</v>
      </c>
      <c r="D106" s="5">
        <v>0</v>
      </c>
      <c r="E106" s="5">
        <v>0</v>
      </c>
      <c r="F106" s="5">
        <v>0</v>
      </c>
    </row>
    <row r="107" spans="1:6" ht="15">
      <c r="A107" s="76" t="s">
        <v>13</v>
      </c>
      <c r="B107" s="76"/>
      <c r="C107" s="5">
        <v>0</v>
      </c>
      <c r="D107" s="5">
        <v>0</v>
      </c>
      <c r="E107" s="5">
        <v>0</v>
      </c>
      <c r="F107" s="5">
        <v>0</v>
      </c>
    </row>
    <row r="108" spans="1:6" ht="15">
      <c r="A108" s="9"/>
      <c r="B108" s="9"/>
      <c r="C108" s="77" t="s">
        <v>15</v>
      </c>
      <c r="D108" s="77"/>
      <c r="E108" s="77"/>
      <c r="F108" s="77"/>
    </row>
    <row r="109" spans="1:6" ht="15">
      <c r="A109" s="76" t="s">
        <v>11</v>
      </c>
      <c r="B109" s="76"/>
      <c r="C109" s="36">
        <v>1</v>
      </c>
      <c r="D109" s="36">
        <v>1</v>
      </c>
      <c r="E109" s="36">
        <v>1</v>
      </c>
      <c r="F109" s="36">
        <v>1</v>
      </c>
    </row>
    <row r="110" spans="1:6" ht="15">
      <c r="A110" s="76" t="s">
        <v>12</v>
      </c>
      <c r="B110" s="76"/>
      <c r="C110" s="36">
        <v>104</v>
      </c>
      <c r="D110" s="36">
        <v>1</v>
      </c>
      <c r="E110" s="36">
        <v>1</v>
      </c>
      <c r="F110" s="36">
        <v>24</v>
      </c>
    </row>
    <row r="111" spans="1:6" ht="15">
      <c r="A111" s="76" t="s">
        <v>13</v>
      </c>
      <c r="B111" s="76"/>
      <c r="C111" s="36">
        <v>1</v>
      </c>
      <c r="D111" s="36">
        <v>1</v>
      </c>
      <c r="E111" s="36">
        <v>1</v>
      </c>
      <c r="F111" s="36">
        <v>1</v>
      </c>
    </row>
    <row r="112" spans="1:6" ht="25.5" customHeight="1">
      <c r="A112" s="38"/>
      <c r="B112" s="39"/>
      <c r="C112" s="74" t="s">
        <v>29</v>
      </c>
      <c r="D112" s="75"/>
      <c r="E112" s="75"/>
      <c r="F112" s="75"/>
    </row>
    <row r="113" spans="1:6" ht="15">
      <c r="A113" s="76" t="s">
        <v>11</v>
      </c>
      <c r="B113" s="76"/>
      <c r="C113" s="35">
        <f>C105*C109</f>
        <v>0</v>
      </c>
      <c r="D113" s="35">
        <f>D105*D109</f>
        <v>0</v>
      </c>
      <c r="E113" s="35">
        <f>E105*E109</f>
        <v>0</v>
      </c>
      <c r="F113" s="35">
        <f>F105*F109</f>
        <v>0</v>
      </c>
    </row>
    <row r="114" spans="1:6" ht="15">
      <c r="A114" s="76" t="s">
        <v>12</v>
      </c>
      <c r="B114" s="76"/>
      <c r="C114" s="35">
        <f aca="true" t="shared" si="4" ref="C114:E115">C106*C110</f>
        <v>0</v>
      </c>
      <c r="D114" s="35">
        <f t="shared" si="4"/>
        <v>0</v>
      </c>
      <c r="E114" s="35">
        <f t="shared" si="4"/>
        <v>0</v>
      </c>
      <c r="F114" s="35">
        <f aca="true" t="shared" si="5" ref="F114:F115">F106*F110</f>
        <v>0</v>
      </c>
    </row>
    <row r="115" spans="1:6" ht="14.25" customHeight="1" thickBot="1">
      <c r="A115" s="76" t="s">
        <v>13</v>
      </c>
      <c r="B115" s="76"/>
      <c r="C115" s="35">
        <f t="shared" si="4"/>
        <v>0</v>
      </c>
      <c r="D115" s="35">
        <f t="shared" si="4"/>
        <v>0</v>
      </c>
      <c r="E115" s="35">
        <f t="shared" si="4"/>
        <v>0</v>
      </c>
      <c r="F115" s="35">
        <f t="shared" si="5"/>
        <v>0</v>
      </c>
    </row>
    <row r="116" spans="1:6" ht="15" customHeight="1" thickBot="1">
      <c r="A116" s="129" t="s">
        <v>202</v>
      </c>
      <c r="B116" s="130"/>
      <c r="C116" s="132"/>
      <c r="D116" s="132"/>
      <c r="E116" s="132"/>
      <c r="F116" s="133"/>
    </row>
    <row r="117" ht="15.75" thickBot="1">
      <c r="F117" s="34">
        <f>SUM(C113:F115)</f>
        <v>0</v>
      </c>
    </row>
    <row r="120" spans="1:6" ht="27" customHeight="1">
      <c r="A120" s="44" t="s">
        <v>7</v>
      </c>
      <c r="B120" s="78" t="s">
        <v>10</v>
      </c>
      <c r="C120" s="79"/>
      <c r="D120" s="79"/>
      <c r="E120" s="79"/>
      <c r="F120" s="80"/>
    </row>
    <row r="121" spans="1:6" ht="15" customHeight="1">
      <c r="A121" s="1" t="s">
        <v>164</v>
      </c>
      <c r="B121" s="65" t="s">
        <v>28</v>
      </c>
      <c r="C121" s="66"/>
      <c r="D121" s="66"/>
      <c r="E121" s="66"/>
      <c r="F121" s="67"/>
    </row>
    <row r="123" spans="1:6" ht="15">
      <c r="A123" s="8"/>
      <c r="B123" s="8"/>
      <c r="C123" s="6" t="s">
        <v>2</v>
      </c>
      <c r="D123" s="37"/>
      <c r="E123" s="37"/>
      <c r="F123" s="37"/>
    </row>
    <row r="124" spans="1:6" ht="15">
      <c r="A124" s="86" t="s">
        <v>219</v>
      </c>
      <c r="B124" s="87"/>
      <c r="C124" s="90" t="s">
        <v>196</v>
      </c>
      <c r="D124" s="91"/>
      <c r="E124" s="92"/>
      <c r="F124" s="92"/>
    </row>
    <row r="125" spans="1:6" ht="15">
      <c r="A125" s="88"/>
      <c r="B125" s="89"/>
      <c r="C125" s="55"/>
      <c r="D125" s="91"/>
      <c r="E125" s="92"/>
      <c r="F125" s="92"/>
    </row>
    <row r="126" spans="1:6" ht="15">
      <c r="A126" s="81" t="s">
        <v>11</v>
      </c>
      <c r="B126" s="82"/>
      <c r="C126" s="5">
        <v>0</v>
      </c>
      <c r="D126" s="32"/>
      <c r="E126" s="32"/>
      <c r="F126" s="32"/>
    </row>
    <row r="127" spans="1:6" ht="15" customHeight="1">
      <c r="A127" s="81" t="s">
        <v>12</v>
      </c>
      <c r="B127" s="82"/>
      <c r="C127" s="5">
        <v>0</v>
      </c>
      <c r="D127" s="32"/>
      <c r="E127" s="32"/>
      <c r="F127" s="32"/>
    </row>
    <row r="128" spans="1:6" ht="15" customHeight="1">
      <c r="A128" s="81" t="s">
        <v>13</v>
      </c>
      <c r="B128" s="82"/>
      <c r="C128" s="5">
        <v>0</v>
      </c>
      <c r="D128" s="32"/>
      <c r="E128" s="32"/>
      <c r="F128" s="32"/>
    </row>
    <row r="129" ht="16.5" customHeight="1">
      <c r="H129" s="8"/>
    </row>
    <row r="130" spans="1:6" ht="15" customHeight="1">
      <c r="A130" s="9"/>
      <c r="B130" s="9"/>
      <c r="C130" s="83" t="s">
        <v>221</v>
      </c>
      <c r="D130" s="84"/>
      <c r="E130" s="84"/>
      <c r="F130" s="85"/>
    </row>
    <row r="131" spans="1:6" ht="15" customHeight="1">
      <c r="A131" s="81" t="s">
        <v>11</v>
      </c>
      <c r="B131" s="82"/>
      <c r="C131" s="36">
        <v>1924</v>
      </c>
      <c r="D131" s="32"/>
      <c r="E131" s="32"/>
      <c r="F131" s="32"/>
    </row>
    <row r="132" spans="1:6" ht="15" customHeight="1">
      <c r="A132" s="81" t="s">
        <v>12</v>
      </c>
      <c r="B132" s="82"/>
      <c r="C132" s="36">
        <v>104</v>
      </c>
      <c r="D132" s="32"/>
      <c r="E132" s="32"/>
      <c r="F132" s="32"/>
    </row>
    <row r="133" spans="1:6" ht="15">
      <c r="A133" s="81" t="s">
        <v>13</v>
      </c>
      <c r="B133" s="82"/>
      <c r="C133" s="36">
        <v>416</v>
      </c>
      <c r="D133" s="32"/>
      <c r="E133" s="32"/>
      <c r="F133" s="32"/>
    </row>
    <row r="134" spans="1:3" ht="15" customHeight="1">
      <c r="A134" s="102" t="s">
        <v>222</v>
      </c>
      <c r="B134" s="103"/>
      <c r="C134" s="35">
        <f>C126*C131</f>
        <v>0</v>
      </c>
    </row>
    <row r="135" spans="1:6" ht="15.75" customHeight="1">
      <c r="A135" s="104"/>
      <c r="B135" s="105"/>
      <c r="C135" s="35">
        <f aca="true" t="shared" si="6" ref="C135:C136">C127*C132</f>
        <v>0</v>
      </c>
      <c r="D135" s="32"/>
      <c r="E135" s="32"/>
      <c r="F135" s="32"/>
    </row>
    <row r="136" spans="1:3" ht="15.75" customHeight="1">
      <c r="A136" s="104"/>
      <c r="B136" s="105"/>
      <c r="C136" s="35">
        <f t="shared" si="6"/>
        <v>0</v>
      </c>
    </row>
    <row r="137" spans="1:2" ht="32.25" customHeight="1" thickBot="1">
      <c r="A137" s="106"/>
      <c r="B137" s="107"/>
    </row>
    <row r="138" spans="1:6" ht="15" customHeight="1" thickBot="1">
      <c r="A138" s="129" t="s">
        <v>30</v>
      </c>
      <c r="B138" s="130"/>
      <c r="C138" s="130"/>
      <c r="D138" s="130"/>
      <c r="E138" s="130"/>
      <c r="F138" s="131"/>
    </row>
    <row r="139" ht="15.75" thickBot="1">
      <c r="F139" s="34">
        <f>SUM(C134:C136)</f>
        <v>0</v>
      </c>
    </row>
    <row r="142" ht="15.75" thickBot="1"/>
    <row r="143" spans="1:6" ht="15" customHeight="1" thickBot="1">
      <c r="A143" s="108" t="s">
        <v>31</v>
      </c>
      <c r="B143" s="109"/>
      <c r="C143" s="109"/>
      <c r="D143" s="109"/>
      <c r="E143" s="109"/>
      <c r="F143" s="110"/>
    </row>
    <row r="144" ht="15.75" thickBot="1">
      <c r="F144" s="33">
        <f>SUM(F31,F54,F75,F96,F117,F139)</f>
        <v>0</v>
      </c>
    </row>
    <row r="145" spans="5:6" ht="15">
      <c r="E145" s="50"/>
      <c r="F145" s="32"/>
    </row>
    <row r="146" spans="1:6" ht="72.75" customHeight="1">
      <c r="A146" s="118" t="s">
        <v>220</v>
      </c>
      <c r="B146" s="119"/>
      <c r="C146" s="119"/>
      <c r="D146" s="119"/>
      <c r="E146" s="119"/>
      <c r="F146" s="120"/>
    </row>
    <row r="147" ht="15.75" thickBot="1">
      <c r="F147" s="32"/>
    </row>
    <row r="148" spans="1:6" ht="33" customHeight="1" thickBot="1">
      <c r="A148" s="112" t="s">
        <v>204</v>
      </c>
      <c r="B148" s="113"/>
      <c r="C148" s="113"/>
      <c r="D148" s="113"/>
      <c r="E148" s="113"/>
      <c r="F148" s="114"/>
    </row>
    <row r="149" ht="15.75" thickBot="1">
      <c r="F149" s="45">
        <v>0</v>
      </c>
    </row>
    <row r="150" spans="1:6" ht="15.75" thickBot="1">
      <c r="A150" s="115" t="s">
        <v>217</v>
      </c>
      <c r="B150" s="116"/>
      <c r="C150" s="116"/>
      <c r="D150" s="116"/>
      <c r="E150" s="117"/>
      <c r="F150" s="46">
        <v>1</v>
      </c>
    </row>
    <row r="151" spans="1:6" ht="15.75" thickBot="1">
      <c r="A151" s="115" t="s">
        <v>218</v>
      </c>
      <c r="B151" s="116"/>
      <c r="C151" s="116"/>
      <c r="D151" s="116"/>
      <c r="E151" s="117"/>
      <c r="F151" s="49">
        <f>F149*F150</f>
        <v>0</v>
      </c>
    </row>
    <row r="152" spans="1:6" ht="15">
      <c r="A152" s="47"/>
      <c r="B152" s="47"/>
      <c r="C152" s="47"/>
      <c r="D152" s="47"/>
      <c r="E152" s="48"/>
      <c r="F152" s="32"/>
    </row>
    <row r="154" spans="1:5" ht="15">
      <c r="A154" s="111" t="s">
        <v>32</v>
      </c>
      <c r="B154" s="111"/>
      <c r="C154" s="111"/>
      <c r="D154" s="111"/>
      <c r="E154" s="111"/>
    </row>
    <row r="155" spans="1:9" ht="15" customHeight="1">
      <c r="A155" s="78" t="s">
        <v>205</v>
      </c>
      <c r="B155" s="79"/>
      <c r="C155" s="79"/>
      <c r="D155" s="79"/>
      <c r="E155" s="79"/>
      <c r="F155" s="79"/>
      <c r="G155" s="79"/>
      <c r="H155" s="79"/>
      <c r="I155" s="80"/>
    </row>
    <row r="156" spans="1:9" ht="76.5">
      <c r="A156" s="10" t="s">
        <v>33</v>
      </c>
      <c r="B156" s="93" t="s">
        <v>10</v>
      </c>
      <c r="C156" s="94"/>
      <c r="D156" s="94"/>
      <c r="E156" s="95"/>
      <c r="F156" s="11" t="s">
        <v>34</v>
      </c>
      <c r="G156" s="12" t="s">
        <v>192</v>
      </c>
      <c r="H156" s="13" t="s">
        <v>206</v>
      </c>
      <c r="I156" s="14" t="s">
        <v>191</v>
      </c>
    </row>
    <row r="157" spans="1:9" ht="15">
      <c r="A157" s="15" t="s">
        <v>35</v>
      </c>
      <c r="B157" s="96" t="s">
        <v>36</v>
      </c>
      <c r="C157" s="97"/>
      <c r="D157" s="97"/>
      <c r="E157" s="98"/>
      <c r="F157" s="16">
        <v>0.0005</v>
      </c>
      <c r="G157" s="16">
        <f aca="true" t="shared" si="7" ref="G157:G188">F157*2</f>
        <v>0.001</v>
      </c>
      <c r="H157" s="17">
        <v>0</v>
      </c>
      <c r="I157" s="18">
        <f>G157*H157</f>
        <v>0</v>
      </c>
    </row>
    <row r="158" spans="1:9" ht="15">
      <c r="A158" s="19" t="s">
        <v>37</v>
      </c>
      <c r="B158" s="99" t="s">
        <v>38</v>
      </c>
      <c r="C158" s="100"/>
      <c r="D158" s="100"/>
      <c r="E158" s="101"/>
      <c r="F158" s="16">
        <v>0.1</v>
      </c>
      <c r="G158" s="16">
        <f t="shared" si="7"/>
        <v>0.2</v>
      </c>
      <c r="H158" s="17">
        <v>0</v>
      </c>
      <c r="I158" s="18">
        <f aca="true" t="shared" si="8" ref="I158:I222">G158*H158</f>
        <v>0</v>
      </c>
    </row>
    <row r="159" spans="1:9" ht="27.75" customHeight="1">
      <c r="A159" s="19" t="s">
        <v>39</v>
      </c>
      <c r="B159" s="96" t="s">
        <v>40</v>
      </c>
      <c r="C159" s="97"/>
      <c r="D159" s="97"/>
      <c r="E159" s="98"/>
      <c r="F159" s="16">
        <v>0.5</v>
      </c>
      <c r="G159" s="16">
        <f t="shared" si="7"/>
        <v>1</v>
      </c>
      <c r="H159" s="17">
        <v>0</v>
      </c>
      <c r="I159" s="18">
        <f t="shared" si="8"/>
        <v>0</v>
      </c>
    </row>
    <row r="160" spans="1:9" ht="15">
      <c r="A160" s="19" t="s">
        <v>41</v>
      </c>
      <c r="B160" s="99" t="s">
        <v>42</v>
      </c>
      <c r="C160" s="100"/>
      <c r="D160" s="100"/>
      <c r="E160" s="101"/>
      <c r="F160" s="16">
        <v>0.001</v>
      </c>
      <c r="G160" s="16">
        <f t="shared" si="7"/>
        <v>0.002</v>
      </c>
      <c r="H160" s="17">
        <v>0</v>
      </c>
      <c r="I160" s="18">
        <f t="shared" si="8"/>
        <v>0</v>
      </c>
    </row>
    <row r="161" spans="1:9" ht="15">
      <c r="A161" s="19" t="s">
        <v>43</v>
      </c>
      <c r="B161" s="99" t="s">
        <v>44</v>
      </c>
      <c r="C161" s="100"/>
      <c r="D161" s="100"/>
      <c r="E161" s="101"/>
      <c r="F161" s="16">
        <v>0.001</v>
      </c>
      <c r="G161" s="16">
        <f t="shared" si="7"/>
        <v>0.002</v>
      </c>
      <c r="H161" s="17">
        <v>0</v>
      </c>
      <c r="I161" s="18">
        <f t="shared" si="8"/>
        <v>0</v>
      </c>
    </row>
    <row r="162" spans="1:9" ht="15">
      <c r="A162" s="15" t="s">
        <v>45</v>
      </c>
      <c r="B162" s="96" t="s">
        <v>46</v>
      </c>
      <c r="C162" s="97"/>
      <c r="D162" s="97"/>
      <c r="E162" s="98"/>
      <c r="F162" s="16">
        <v>0.013</v>
      </c>
      <c r="G162" s="16">
        <f t="shared" si="7"/>
        <v>0.026</v>
      </c>
      <c r="H162" s="17">
        <v>0</v>
      </c>
      <c r="I162" s="18">
        <f t="shared" si="8"/>
        <v>0</v>
      </c>
    </row>
    <row r="163" spans="1:9" ht="15">
      <c r="A163" s="15" t="s">
        <v>47</v>
      </c>
      <c r="B163" s="96" t="s">
        <v>48</v>
      </c>
      <c r="C163" s="97"/>
      <c r="D163" s="97"/>
      <c r="E163" s="98"/>
      <c r="F163" s="16">
        <v>4.018</v>
      </c>
      <c r="G163" s="16">
        <f t="shared" si="7"/>
        <v>8.036</v>
      </c>
      <c r="H163" s="17">
        <v>0</v>
      </c>
      <c r="I163" s="18">
        <f t="shared" si="8"/>
        <v>0</v>
      </c>
    </row>
    <row r="164" spans="1:9" ht="15">
      <c r="A164" s="15" t="s">
        <v>49</v>
      </c>
      <c r="B164" s="96" t="s">
        <v>50</v>
      </c>
      <c r="C164" s="97"/>
      <c r="D164" s="97"/>
      <c r="E164" s="98"/>
      <c r="F164" s="16">
        <v>3.572</v>
      </c>
      <c r="G164" s="16">
        <f t="shared" si="7"/>
        <v>7.144</v>
      </c>
      <c r="H164" s="17">
        <v>0</v>
      </c>
      <c r="I164" s="18">
        <f t="shared" si="8"/>
        <v>0</v>
      </c>
    </row>
    <row r="165" spans="1:9" ht="15">
      <c r="A165" s="19" t="s">
        <v>49</v>
      </c>
      <c r="B165" s="99" t="s">
        <v>51</v>
      </c>
      <c r="C165" s="100"/>
      <c r="D165" s="100"/>
      <c r="E165" s="101"/>
      <c r="F165" s="16">
        <v>0.1</v>
      </c>
      <c r="G165" s="16">
        <f t="shared" si="7"/>
        <v>0.2</v>
      </c>
      <c r="H165" s="17">
        <v>0</v>
      </c>
      <c r="I165" s="18">
        <f t="shared" si="8"/>
        <v>0</v>
      </c>
    </row>
    <row r="166" spans="1:9" ht="33.75" customHeight="1">
      <c r="A166" s="19" t="s">
        <v>52</v>
      </c>
      <c r="B166" s="99" t="s">
        <v>53</v>
      </c>
      <c r="C166" s="100"/>
      <c r="D166" s="100"/>
      <c r="E166" s="101"/>
      <c r="F166" s="16">
        <v>0.123</v>
      </c>
      <c r="G166" s="16">
        <f t="shared" si="7"/>
        <v>0.246</v>
      </c>
      <c r="H166" s="17">
        <v>0</v>
      </c>
      <c r="I166" s="18">
        <f t="shared" si="8"/>
        <v>0</v>
      </c>
    </row>
    <row r="167" spans="1:9" ht="15">
      <c r="A167" s="19" t="s">
        <v>54</v>
      </c>
      <c r="B167" s="99" t="s">
        <v>55</v>
      </c>
      <c r="C167" s="100"/>
      <c r="D167" s="100"/>
      <c r="E167" s="101"/>
      <c r="F167" s="16">
        <v>1.22</v>
      </c>
      <c r="G167" s="16">
        <f t="shared" si="7"/>
        <v>2.44</v>
      </c>
      <c r="H167" s="17">
        <v>0</v>
      </c>
      <c r="I167" s="18">
        <f t="shared" si="8"/>
        <v>0</v>
      </c>
    </row>
    <row r="168" spans="1:9" ht="15">
      <c r="A168" s="19" t="s">
        <v>56</v>
      </c>
      <c r="B168" s="99" t="s">
        <v>57</v>
      </c>
      <c r="C168" s="100"/>
      <c r="D168" s="100"/>
      <c r="E168" s="101"/>
      <c r="F168" s="16">
        <v>1.04</v>
      </c>
      <c r="G168" s="16">
        <f t="shared" si="7"/>
        <v>2.08</v>
      </c>
      <c r="H168" s="17">
        <v>0</v>
      </c>
      <c r="I168" s="18">
        <f t="shared" si="8"/>
        <v>0</v>
      </c>
    </row>
    <row r="169" spans="1:9" ht="39" customHeight="1">
      <c r="A169" s="15" t="s">
        <v>58</v>
      </c>
      <c r="B169" s="96" t="s">
        <v>59</v>
      </c>
      <c r="C169" s="97"/>
      <c r="D169" s="97"/>
      <c r="E169" s="98"/>
      <c r="F169" s="16">
        <v>0.01</v>
      </c>
      <c r="G169" s="16">
        <f t="shared" si="7"/>
        <v>0.02</v>
      </c>
      <c r="H169" s="17">
        <v>0</v>
      </c>
      <c r="I169" s="18">
        <f t="shared" si="8"/>
        <v>0</v>
      </c>
    </row>
    <row r="170" spans="1:9" ht="15">
      <c r="A170" s="15" t="s">
        <v>60</v>
      </c>
      <c r="B170" s="96" t="s">
        <v>61</v>
      </c>
      <c r="C170" s="97"/>
      <c r="D170" s="97"/>
      <c r="E170" s="98"/>
      <c r="F170" s="16">
        <v>0.107</v>
      </c>
      <c r="G170" s="16">
        <f t="shared" si="7"/>
        <v>0.214</v>
      </c>
      <c r="H170" s="17">
        <v>0</v>
      </c>
      <c r="I170" s="18">
        <f t="shared" si="8"/>
        <v>0</v>
      </c>
    </row>
    <row r="171" spans="1:9" ht="15">
      <c r="A171" s="15" t="s">
        <v>62</v>
      </c>
      <c r="B171" s="96" t="s">
        <v>63</v>
      </c>
      <c r="C171" s="97"/>
      <c r="D171" s="97"/>
      <c r="E171" s="98"/>
      <c r="F171" s="16">
        <v>0.08</v>
      </c>
      <c r="G171" s="16">
        <f t="shared" si="7"/>
        <v>0.16</v>
      </c>
      <c r="H171" s="17">
        <v>0</v>
      </c>
      <c r="I171" s="18">
        <f t="shared" si="8"/>
        <v>0</v>
      </c>
    </row>
    <row r="172" spans="1:9" ht="15">
      <c r="A172" s="15" t="s">
        <v>64</v>
      </c>
      <c r="B172" s="96" t="s">
        <v>65</v>
      </c>
      <c r="C172" s="97"/>
      <c r="D172" s="97"/>
      <c r="E172" s="98"/>
      <c r="F172" s="16">
        <v>0.005</v>
      </c>
      <c r="G172" s="16">
        <f t="shared" si="7"/>
        <v>0.01</v>
      </c>
      <c r="H172" s="17">
        <v>0</v>
      </c>
      <c r="I172" s="18">
        <f t="shared" si="8"/>
        <v>0</v>
      </c>
    </row>
    <row r="173" spans="1:9" ht="15">
      <c r="A173" s="15" t="s">
        <v>66</v>
      </c>
      <c r="B173" s="96" t="s">
        <v>67</v>
      </c>
      <c r="C173" s="97"/>
      <c r="D173" s="97"/>
      <c r="E173" s="98"/>
      <c r="F173" s="16">
        <v>0.006</v>
      </c>
      <c r="G173" s="16">
        <f t="shared" si="7"/>
        <v>0.012</v>
      </c>
      <c r="H173" s="17">
        <v>0</v>
      </c>
      <c r="I173" s="18">
        <f t="shared" si="8"/>
        <v>0</v>
      </c>
    </row>
    <row r="174" spans="1:9" ht="15">
      <c r="A174" s="19" t="s">
        <v>68</v>
      </c>
      <c r="B174" s="99" t="s">
        <v>69</v>
      </c>
      <c r="C174" s="100"/>
      <c r="D174" s="100"/>
      <c r="E174" s="101"/>
      <c r="F174" s="16">
        <v>0.09</v>
      </c>
      <c r="G174" s="16">
        <f t="shared" si="7"/>
        <v>0.18</v>
      </c>
      <c r="H174" s="17">
        <v>0</v>
      </c>
      <c r="I174" s="18">
        <f t="shared" si="8"/>
        <v>0</v>
      </c>
    </row>
    <row r="175" spans="1:9" ht="15">
      <c r="A175" s="15" t="s">
        <v>70</v>
      </c>
      <c r="B175" s="96" t="s">
        <v>71</v>
      </c>
      <c r="C175" s="97"/>
      <c r="D175" s="97"/>
      <c r="E175" s="98"/>
      <c r="F175" s="16">
        <v>0.25</v>
      </c>
      <c r="G175" s="16">
        <f t="shared" si="7"/>
        <v>0.5</v>
      </c>
      <c r="H175" s="17">
        <v>0</v>
      </c>
      <c r="I175" s="18">
        <f t="shared" si="8"/>
        <v>0</v>
      </c>
    </row>
    <row r="176" spans="1:9" ht="15">
      <c r="A176" s="19" t="s">
        <v>72</v>
      </c>
      <c r="B176" s="99" t="s">
        <v>73</v>
      </c>
      <c r="C176" s="100"/>
      <c r="D176" s="100"/>
      <c r="E176" s="101"/>
      <c r="F176" s="16">
        <v>11.153599999999999</v>
      </c>
      <c r="G176" s="16">
        <f t="shared" si="7"/>
        <v>22.307199999999998</v>
      </c>
      <c r="H176" s="17">
        <v>0</v>
      </c>
      <c r="I176" s="18">
        <f t="shared" si="8"/>
        <v>0</v>
      </c>
    </row>
    <row r="177" spans="1:9" ht="15">
      <c r="A177" s="19" t="s">
        <v>74</v>
      </c>
      <c r="B177" s="99" t="s">
        <v>75</v>
      </c>
      <c r="C177" s="100"/>
      <c r="D177" s="100"/>
      <c r="E177" s="101"/>
      <c r="F177" s="16">
        <v>0.7177</v>
      </c>
      <c r="G177" s="16">
        <f t="shared" si="7"/>
        <v>1.4354</v>
      </c>
      <c r="H177" s="17">
        <v>0</v>
      </c>
      <c r="I177" s="18">
        <f t="shared" si="8"/>
        <v>0</v>
      </c>
    </row>
    <row r="178" spans="1:9" ht="15">
      <c r="A178" s="19" t="s">
        <v>76</v>
      </c>
      <c r="B178" s="99" t="s">
        <v>77</v>
      </c>
      <c r="C178" s="100"/>
      <c r="D178" s="100"/>
      <c r="E178" s="101"/>
      <c r="F178" s="16">
        <v>0.0944</v>
      </c>
      <c r="G178" s="16">
        <f t="shared" si="7"/>
        <v>0.1888</v>
      </c>
      <c r="H178" s="17">
        <v>0</v>
      </c>
      <c r="I178" s="18">
        <f t="shared" si="8"/>
        <v>0</v>
      </c>
    </row>
    <row r="179" spans="1:9" ht="15">
      <c r="A179" s="15" t="s">
        <v>78</v>
      </c>
      <c r="B179" s="96" t="s">
        <v>79</v>
      </c>
      <c r="C179" s="97"/>
      <c r="D179" s="97"/>
      <c r="E179" s="98"/>
      <c r="F179" s="16">
        <v>18.121</v>
      </c>
      <c r="G179" s="16">
        <f t="shared" si="7"/>
        <v>36.242</v>
      </c>
      <c r="H179" s="17">
        <v>0</v>
      </c>
      <c r="I179" s="18">
        <f t="shared" si="8"/>
        <v>0</v>
      </c>
    </row>
    <row r="180" spans="1:9" ht="34.5" customHeight="1">
      <c r="A180" s="19" t="s">
        <v>80</v>
      </c>
      <c r="B180" s="99" t="s">
        <v>81</v>
      </c>
      <c r="C180" s="100"/>
      <c r="D180" s="100"/>
      <c r="E180" s="101"/>
      <c r="F180" s="16">
        <v>0.5</v>
      </c>
      <c r="G180" s="16">
        <f t="shared" si="7"/>
        <v>1</v>
      </c>
      <c r="H180" s="17">
        <v>0</v>
      </c>
      <c r="I180" s="18">
        <f t="shared" si="8"/>
        <v>0</v>
      </c>
    </row>
    <row r="181" spans="1:9" ht="15">
      <c r="A181" s="19" t="s">
        <v>82</v>
      </c>
      <c r="B181" s="99" t="s">
        <v>83</v>
      </c>
      <c r="C181" s="100"/>
      <c r="D181" s="100"/>
      <c r="E181" s="101"/>
      <c r="F181" s="16">
        <v>0.2</v>
      </c>
      <c r="G181" s="16">
        <f t="shared" si="7"/>
        <v>0.4</v>
      </c>
      <c r="H181" s="17">
        <v>0</v>
      </c>
      <c r="I181" s="18">
        <f t="shared" si="8"/>
        <v>0</v>
      </c>
    </row>
    <row r="182" spans="1:9" ht="15">
      <c r="A182" s="19" t="s">
        <v>84</v>
      </c>
      <c r="B182" s="99" t="s">
        <v>85</v>
      </c>
      <c r="C182" s="100"/>
      <c r="D182" s="100"/>
      <c r="E182" s="101"/>
      <c r="F182" s="16">
        <v>0.24</v>
      </c>
      <c r="G182" s="16">
        <f t="shared" si="7"/>
        <v>0.48</v>
      </c>
      <c r="H182" s="17">
        <v>0</v>
      </c>
      <c r="I182" s="18">
        <f t="shared" si="8"/>
        <v>0</v>
      </c>
    </row>
    <row r="183" spans="1:9" ht="15">
      <c r="A183" s="15" t="s">
        <v>86</v>
      </c>
      <c r="B183" s="96" t="s">
        <v>87</v>
      </c>
      <c r="C183" s="97"/>
      <c r="D183" s="97"/>
      <c r="E183" s="98"/>
      <c r="F183" s="16">
        <v>0.1</v>
      </c>
      <c r="G183" s="16">
        <f t="shared" si="7"/>
        <v>0.2</v>
      </c>
      <c r="H183" s="17">
        <v>0</v>
      </c>
      <c r="I183" s="18">
        <f t="shared" si="8"/>
        <v>0</v>
      </c>
    </row>
    <row r="184" spans="1:9" ht="15">
      <c r="A184" s="15" t="s">
        <v>88</v>
      </c>
      <c r="B184" s="96" t="s">
        <v>89</v>
      </c>
      <c r="C184" s="97"/>
      <c r="D184" s="97"/>
      <c r="E184" s="98"/>
      <c r="F184" s="16">
        <v>0.1</v>
      </c>
      <c r="G184" s="16">
        <f t="shared" si="7"/>
        <v>0.2</v>
      </c>
      <c r="H184" s="17">
        <v>0</v>
      </c>
      <c r="I184" s="18">
        <f t="shared" si="8"/>
        <v>0</v>
      </c>
    </row>
    <row r="185" spans="1:9" ht="15">
      <c r="A185" s="15" t="s">
        <v>88</v>
      </c>
      <c r="B185" s="96" t="s">
        <v>89</v>
      </c>
      <c r="C185" s="97"/>
      <c r="D185" s="97"/>
      <c r="E185" s="98"/>
      <c r="F185" s="16">
        <v>0.01</v>
      </c>
      <c r="G185" s="16">
        <f t="shared" si="7"/>
        <v>0.02</v>
      </c>
      <c r="H185" s="17">
        <v>0</v>
      </c>
      <c r="I185" s="18">
        <f t="shared" si="8"/>
        <v>0</v>
      </c>
    </row>
    <row r="186" spans="1:9" ht="15">
      <c r="A186" s="15" t="s">
        <v>90</v>
      </c>
      <c r="B186" s="96" t="s">
        <v>91</v>
      </c>
      <c r="C186" s="97"/>
      <c r="D186" s="97"/>
      <c r="E186" s="98"/>
      <c r="F186" s="16">
        <v>0.0001</v>
      </c>
      <c r="G186" s="16">
        <f t="shared" si="7"/>
        <v>0.0002</v>
      </c>
      <c r="H186" s="17">
        <v>0</v>
      </c>
      <c r="I186" s="18">
        <f t="shared" si="8"/>
        <v>0</v>
      </c>
    </row>
    <row r="187" spans="1:9" ht="15">
      <c r="A187" s="15" t="s">
        <v>92</v>
      </c>
      <c r="B187" s="96" t="s">
        <v>93</v>
      </c>
      <c r="C187" s="97"/>
      <c r="D187" s="97"/>
      <c r="E187" s="98"/>
      <c r="F187" s="16">
        <v>0.2</v>
      </c>
      <c r="G187" s="16">
        <f t="shared" si="7"/>
        <v>0.4</v>
      </c>
      <c r="H187" s="17">
        <v>0</v>
      </c>
      <c r="I187" s="18">
        <f t="shared" si="8"/>
        <v>0</v>
      </c>
    </row>
    <row r="188" spans="1:9" ht="15">
      <c r="A188" s="15" t="s">
        <v>94</v>
      </c>
      <c r="B188" s="96" t="s">
        <v>95</v>
      </c>
      <c r="C188" s="97"/>
      <c r="D188" s="97"/>
      <c r="E188" s="98"/>
      <c r="F188" s="16">
        <v>0.39</v>
      </c>
      <c r="G188" s="16">
        <f t="shared" si="7"/>
        <v>0.78</v>
      </c>
      <c r="H188" s="17">
        <v>0</v>
      </c>
      <c r="I188" s="18">
        <f t="shared" si="8"/>
        <v>0</v>
      </c>
    </row>
    <row r="189" spans="1:9" ht="15">
      <c r="A189" s="15" t="s">
        <v>96</v>
      </c>
      <c r="B189" s="96" t="s">
        <v>97</v>
      </c>
      <c r="C189" s="97"/>
      <c r="D189" s="97"/>
      <c r="E189" s="98"/>
      <c r="F189" s="16">
        <v>1.63</v>
      </c>
      <c r="G189" s="16">
        <f aca="true" t="shared" si="9" ref="G189:G222">F189*2</f>
        <v>3.26</v>
      </c>
      <c r="H189" s="17">
        <v>0</v>
      </c>
      <c r="I189" s="18">
        <f t="shared" si="8"/>
        <v>0</v>
      </c>
    </row>
    <row r="190" spans="1:9" ht="15">
      <c r="A190" s="19" t="s">
        <v>98</v>
      </c>
      <c r="B190" s="99" t="s">
        <v>99</v>
      </c>
      <c r="C190" s="100"/>
      <c r="D190" s="100"/>
      <c r="E190" s="101"/>
      <c r="F190" s="16">
        <v>0.12</v>
      </c>
      <c r="G190" s="16">
        <f t="shared" si="9"/>
        <v>0.24</v>
      </c>
      <c r="H190" s="17">
        <v>0</v>
      </c>
      <c r="I190" s="18">
        <f t="shared" si="8"/>
        <v>0</v>
      </c>
    </row>
    <row r="191" spans="1:9" ht="15">
      <c r="A191" s="19" t="s">
        <v>100</v>
      </c>
      <c r="B191" s="99" t="s">
        <v>101</v>
      </c>
      <c r="C191" s="100"/>
      <c r="D191" s="100"/>
      <c r="E191" s="101"/>
      <c r="F191" s="16">
        <v>0.21</v>
      </c>
      <c r="G191" s="16">
        <f t="shared" si="9"/>
        <v>0.42</v>
      </c>
      <c r="H191" s="17">
        <v>0</v>
      </c>
      <c r="I191" s="18">
        <f t="shared" si="8"/>
        <v>0</v>
      </c>
    </row>
    <row r="192" spans="1:9" ht="15">
      <c r="A192" s="19" t="s">
        <v>102</v>
      </c>
      <c r="B192" s="99" t="s">
        <v>103</v>
      </c>
      <c r="C192" s="100"/>
      <c r="D192" s="100"/>
      <c r="E192" s="101"/>
      <c r="F192" s="16">
        <v>1.025</v>
      </c>
      <c r="G192" s="16">
        <f t="shared" si="9"/>
        <v>2.05</v>
      </c>
      <c r="H192" s="17">
        <v>0</v>
      </c>
      <c r="I192" s="18">
        <f t="shared" si="8"/>
        <v>0</v>
      </c>
    </row>
    <row r="193" spans="1:9" ht="15">
      <c r="A193" s="19" t="s">
        <v>104</v>
      </c>
      <c r="B193" s="99" t="s">
        <v>105</v>
      </c>
      <c r="C193" s="100"/>
      <c r="D193" s="100"/>
      <c r="E193" s="101"/>
      <c r="F193" s="16">
        <v>0.11</v>
      </c>
      <c r="G193" s="16">
        <f t="shared" si="9"/>
        <v>0.22</v>
      </c>
      <c r="H193" s="17">
        <v>0</v>
      </c>
      <c r="I193" s="18">
        <f t="shared" si="8"/>
        <v>0</v>
      </c>
    </row>
    <row r="194" spans="1:9" ht="15">
      <c r="A194" s="19" t="s">
        <v>106</v>
      </c>
      <c r="B194" s="99" t="s">
        <v>107</v>
      </c>
      <c r="C194" s="100"/>
      <c r="D194" s="100"/>
      <c r="E194" s="101"/>
      <c r="F194" s="16">
        <v>0.2</v>
      </c>
      <c r="G194" s="16">
        <f t="shared" si="9"/>
        <v>0.4</v>
      </c>
      <c r="H194" s="17">
        <v>0</v>
      </c>
      <c r="I194" s="18">
        <f t="shared" si="8"/>
        <v>0</v>
      </c>
    </row>
    <row r="195" spans="1:9" ht="15">
      <c r="A195" s="19" t="s">
        <v>108</v>
      </c>
      <c r="B195" s="99" t="s">
        <v>109</v>
      </c>
      <c r="C195" s="100"/>
      <c r="D195" s="100"/>
      <c r="E195" s="101"/>
      <c r="F195" s="16">
        <v>0.5</v>
      </c>
      <c r="G195" s="16">
        <f t="shared" si="9"/>
        <v>1</v>
      </c>
      <c r="H195" s="17">
        <v>0</v>
      </c>
      <c r="I195" s="18">
        <f t="shared" si="8"/>
        <v>0</v>
      </c>
    </row>
    <row r="196" spans="1:9" ht="15">
      <c r="A196" s="19" t="s">
        <v>110</v>
      </c>
      <c r="B196" s="99" t="s">
        <v>111</v>
      </c>
      <c r="C196" s="100"/>
      <c r="D196" s="100"/>
      <c r="E196" s="101"/>
      <c r="F196" s="16">
        <v>0.1</v>
      </c>
      <c r="G196" s="16">
        <f t="shared" si="9"/>
        <v>0.2</v>
      </c>
      <c r="H196" s="17">
        <v>0</v>
      </c>
      <c r="I196" s="18">
        <f t="shared" si="8"/>
        <v>0</v>
      </c>
    </row>
    <row r="197" spans="1:9" ht="15">
      <c r="A197" s="15" t="s">
        <v>112</v>
      </c>
      <c r="B197" s="96" t="s">
        <v>113</v>
      </c>
      <c r="C197" s="97"/>
      <c r="D197" s="97"/>
      <c r="E197" s="98"/>
      <c r="F197" s="16">
        <v>30.372</v>
      </c>
      <c r="G197" s="16">
        <f t="shared" si="9"/>
        <v>60.744</v>
      </c>
      <c r="H197" s="17">
        <v>0</v>
      </c>
      <c r="I197" s="18">
        <f t="shared" si="8"/>
        <v>0</v>
      </c>
    </row>
    <row r="198" spans="1:9" ht="32.25" customHeight="1">
      <c r="A198" s="19" t="s">
        <v>114</v>
      </c>
      <c r="B198" s="99" t="s">
        <v>115</v>
      </c>
      <c r="C198" s="100"/>
      <c r="D198" s="100"/>
      <c r="E198" s="101"/>
      <c r="F198" s="16">
        <v>0.01</v>
      </c>
      <c r="G198" s="16">
        <f t="shared" si="9"/>
        <v>0.02</v>
      </c>
      <c r="H198" s="17">
        <v>0</v>
      </c>
      <c r="I198" s="18">
        <f t="shared" si="8"/>
        <v>0</v>
      </c>
    </row>
    <row r="199" spans="1:9" ht="15">
      <c r="A199" s="15" t="s">
        <v>116</v>
      </c>
      <c r="B199" s="96" t="s">
        <v>117</v>
      </c>
      <c r="C199" s="97"/>
      <c r="D199" s="97"/>
      <c r="E199" s="98"/>
      <c r="F199" s="16">
        <v>12.305</v>
      </c>
      <c r="G199" s="16">
        <f t="shared" si="9"/>
        <v>24.61</v>
      </c>
      <c r="H199" s="17">
        <v>0</v>
      </c>
      <c r="I199" s="18">
        <f t="shared" si="8"/>
        <v>0</v>
      </c>
    </row>
    <row r="200" spans="1:9" ht="15">
      <c r="A200" s="19" t="s">
        <v>118</v>
      </c>
      <c r="B200" s="99" t="s">
        <v>119</v>
      </c>
      <c r="C200" s="100"/>
      <c r="D200" s="100"/>
      <c r="E200" s="101"/>
      <c r="F200" s="16">
        <v>0.12</v>
      </c>
      <c r="G200" s="16">
        <f t="shared" si="9"/>
        <v>0.24</v>
      </c>
      <c r="H200" s="17">
        <v>0</v>
      </c>
      <c r="I200" s="18">
        <f t="shared" si="8"/>
        <v>0</v>
      </c>
    </row>
    <row r="201" spans="1:9" ht="15">
      <c r="A201" s="19" t="s">
        <v>120</v>
      </c>
      <c r="B201" s="99" t="s">
        <v>121</v>
      </c>
      <c r="C201" s="100"/>
      <c r="D201" s="100"/>
      <c r="E201" s="101"/>
      <c r="F201" s="16">
        <v>0.002</v>
      </c>
      <c r="G201" s="16">
        <f t="shared" si="9"/>
        <v>0.004</v>
      </c>
      <c r="H201" s="17">
        <v>0</v>
      </c>
      <c r="I201" s="18">
        <f t="shared" si="8"/>
        <v>0</v>
      </c>
    </row>
    <row r="202" spans="1:9" ht="15">
      <c r="A202" s="19" t="s">
        <v>122</v>
      </c>
      <c r="B202" s="99" t="s">
        <v>123</v>
      </c>
      <c r="C202" s="100"/>
      <c r="D202" s="100"/>
      <c r="E202" s="101"/>
      <c r="F202" s="16">
        <v>0.002</v>
      </c>
      <c r="G202" s="16">
        <f t="shared" si="9"/>
        <v>0.004</v>
      </c>
      <c r="H202" s="17">
        <v>0</v>
      </c>
      <c r="I202" s="18">
        <f t="shared" si="8"/>
        <v>0</v>
      </c>
    </row>
    <row r="203" spans="1:9" ht="15">
      <c r="A203" s="1" t="s">
        <v>124</v>
      </c>
      <c r="B203" s="99" t="s">
        <v>125</v>
      </c>
      <c r="C203" s="100"/>
      <c r="D203" s="100"/>
      <c r="E203" s="101"/>
      <c r="F203" s="20">
        <v>0.2</v>
      </c>
      <c r="G203" s="16">
        <f t="shared" si="9"/>
        <v>0.4</v>
      </c>
      <c r="H203" s="17">
        <v>0</v>
      </c>
      <c r="I203" s="18">
        <f t="shared" si="8"/>
        <v>0</v>
      </c>
    </row>
    <row r="204" spans="1:9" ht="15">
      <c r="A204" s="19" t="s">
        <v>126</v>
      </c>
      <c r="B204" s="99" t="s">
        <v>127</v>
      </c>
      <c r="C204" s="100"/>
      <c r="D204" s="100"/>
      <c r="E204" s="101"/>
      <c r="F204" s="16">
        <v>0.15</v>
      </c>
      <c r="G204" s="16">
        <f t="shared" si="9"/>
        <v>0.3</v>
      </c>
      <c r="H204" s="17">
        <v>0</v>
      </c>
      <c r="I204" s="18">
        <f t="shared" si="8"/>
        <v>0</v>
      </c>
    </row>
    <row r="205" spans="1:9" ht="26.25" customHeight="1">
      <c r="A205" s="19" t="s">
        <v>128</v>
      </c>
      <c r="B205" s="99" t="s">
        <v>129</v>
      </c>
      <c r="C205" s="100"/>
      <c r="D205" s="100"/>
      <c r="E205" s="101"/>
      <c r="F205" s="16">
        <v>0.3</v>
      </c>
      <c r="G205" s="16">
        <f t="shared" si="9"/>
        <v>0.6</v>
      </c>
      <c r="H205" s="17">
        <v>0</v>
      </c>
      <c r="I205" s="18">
        <f t="shared" si="8"/>
        <v>0</v>
      </c>
    </row>
    <row r="206" spans="1:9" ht="29.25" customHeight="1">
      <c r="A206" s="19" t="s">
        <v>130</v>
      </c>
      <c r="B206" s="99" t="s">
        <v>115</v>
      </c>
      <c r="C206" s="100"/>
      <c r="D206" s="100"/>
      <c r="E206" s="101"/>
      <c r="F206" s="16">
        <v>0.5</v>
      </c>
      <c r="G206" s="16">
        <f t="shared" si="9"/>
        <v>1</v>
      </c>
      <c r="H206" s="17">
        <v>0</v>
      </c>
      <c r="I206" s="18">
        <f t="shared" si="8"/>
        <v>0</v>
      </c>
    </row>
    <row r="207" spans="1:9" ht="15">
      <c r="A207" s="19" t="s">
        <v>131</v>
      </c>
      <c r="B207" s="99" t="s">
        <v>132</v>
      </c>
      <c r="C207" s="100"/>
      <c r="D207" s="100"/>
      <c r="E207" s="101"/>
      <c r="F207" s="16">
        <v>0.789</v>
      </c>
      <c r="G207" s="16">
        <f t="shared" si="9"/>
        <v>1.578</v>
      </c>
      <c r="H207" s="17">
        <v>0</v>
      </c>
      <c r="I207" s="18">
        <f t="shared" si="8"/>
        <v>0</v>
      </c>
    </row>
    <row r="208" spans="1:9" ht="15">
      <c r="A208" s="19" t="s">
        <v>133</v>
      </c>
      <c r="B208" s="99" t="s">
        <v>134</v>
      </c>
      <c r="C208" s="100"/>
      <c r="D208" s="100"/>
      <c r="E208" s="101"/>
      <c r="F208" s="16">
        <v>0.789</v>
      </c>
      <c r="G208" s="16">
        <f t="shared" si="9"/>
        <v>1.578</v>
      </c>
      <c r="H208" s="17">
        <v>0</v>
      </c>
      <c r="I208" s="18">
        <f t="shared" si="8"/>
        <v>0</v>
      </c>
    </row>
    <row r="209" spans="1:9" ht="15">
      <c r="A209" s="1" t="s">
        <v>135</v>
      </c>
      <c r="B209" s="99" t="s">
        <v>136</v>
      </c>
      <c r="C209" s="100"/>
      <c r="D209" s="100"/>
      <c r="E209" s="101"/>
      <c r="F209" s="16">
        <v>0.789</v>
      </c>
      <c r="G209" s="16">
        <f t="shared" si="9"/>
        <v>1.578</v>
      </c>
      <c r="H209" s="17">
        <v>0</v>
      </c>
      <c r="I209" s="18">
        <f t="shared" si="8"/>
        <v>0</v>
      </c>
    </row>
    <row r="210" spans="1:9" ht="15">
      <c r="A210" s="1" t="s">
        <v>137</v>
      </c>
      <c r="B210" s="99" t="s">
        <v>138</v>
      </c>
      <c r="C210" s="100"/>
      <c r="D210" s="100"/>
      <c r="E210" s="101"/>
      <c r="F210" s="16">
        <v>0.789</v>
      </c>
      <c r="G210" s="16">
        <f t="shared" si="9"/>
        <v>1.578</v>
      </c>
      <c r="H210" s="17">
        <v>0</v>
      </c>
      <c r="I210" s="18">
        <f t="shared" si="8"/>
        <v>0</v>
      </c>
    </row>
    <row r="211" spans="1:9" ht="30" customHeight="1">
      <c r="A211" s="19" t="s">
        <v>139</v>
      </c>
      <c r="B211" s="99" t="s">
        <v>140</v>
      </c>
      <c r="C211" s="100"/>
      <c r="D211" s="100"/>
      <c r="E211" s="101"/>
      <c r="F211" s="16">
        <v>22.469999999999995</v>
      </c>
      <c r="G211" s="16">
        <f t="shared" si="9"/>
        <v>44.93999999999999</v>
      </c>
      <c r="H211" s="17">
        <v>0</v>
      </c>
      <c r="I211" s="18">
        <f t="shared" si="8"/>
        <v>0</v>
      </c>
    </row>
    <row r="212" spans="1:9" ht="15">
      <c r="A212" s="15" t="s">
        <v>141</v>
      </c>
      <c r="B212" s="96" t="s">
        <v>142</v>
      </c>
      <c r="C212" s="97"/>
      <c r="D212" s="97"/>
      <c r="E212" s="98"/>
      <c r="F212" s="16">
        <v>2.1</v>
      </c>
      <c r="G212" s="16">
        <f t="shared" si="9"/>
        <v>4.2</v>
      </c>
      <c r="H212" s="17">
        <v>0</v>
      </c>
      <c r="I212" s="18">
        <f t="shared" si="8"/>
        <v>0</v>
      </c>
    </row>
    <row r="213" spans="1:9" ht="15">
      <c r="A213" s="19" t="s">
        <v>141</v>
      </c>
      <c r="B213" s="99" t="s">
        <v>143</v>
      </c>
      <c r="C213" s="100"/>
      <c r="D213" s="100"/>
      <c r="E213" s="101"/>
      <c r="F213" s="16">
        <v>1</v>
      </c>
      <c r="G213" s="16">
        <f t="shared" si="9"/>
        <v>2</v>
      </c>
      <c r="H213" s="17">
        <v>0</v>
      </c>
      <c r="I213" s="18">
        <f t="shared" si="8"/>
        <v>0</v>
      </c>
    </row>
    <row r="214" spans="1:9" ht="25.5">
      <c r="A214" s="19" t="s">
        <v>207</v>
      </c>
      <c r="B214" s="99" t="s">
        <v>208</v>
      </c>
      <c r="C214" s="100"/>
      <c r="D214" s="100"/>
      <c r="E214" s="101"/>
      <c r="F214" s="16">
        <v>0.1</v>
      </c>
      <c r="G214" s="16">
        <f t="shared" si="9"/>
        <v>0.2</v>
      </c>
      <c r="H214" s="17"/>
      <c r="I214" s="18">
        <f t="shared" si="8"/>
        <v>0</v>
      </c>
    </row>
    <row r="215" spans="1:9" ht="15">
      <c r="A215" s="19" t="s">
        <v>144</v>
      </c>
      <c r="B215" s="99" t="s">
        <v>145</v>
      </c>
      <c r="C215" s="100"/>
      <c r="D215" s="100"/>
      <c r="E215" s="101"/>
      <c r="F215" s="16">
        <v>1.8</v>
      </c>
      <c r="G215" s="16">
        <f t="shared" si="9"/>
        <v>3.6</v>
      </c>
      <c r="H215" s="17">
        <v>0</v>
      </c>
      <c r="I215" s="18">
        <f t="shared" si="8"/>
        <v>0</v>
      </c>
    </row>
    <row r="216" spans="1:9" ht="25.5">
      <c r="A216" s="19" t="s">
        <v>209</v>
      </c>
      <c r="B216" s="99" t="s">
        <v>210</v>
      </c>
      <c r="C216" s="100"/>
      <c r="D216" s="100"/>
      <c r="E216" s="101"/>
      <c r="F216" s="16">
        <v>0.1</v>
      </c>
      <c r="G216" s="16">
        <f t="shared" si="9"/>
        <v>0.2</v>
      </c>
      <c r="H216" s="17">
        <v>0</v>
      </c>
      <c r="I216" s="18">
        <f t="shared" si="8"/>
        <v>0</v>
      </c>
    </row>
    <row r="217" spans="1:9" ht="15">
      <c r="A217" s="15" t="s">
        <v>146</v>
      </c>
      <c r="B217" s="99" t="s">
        <v>147</v>
      </c>
      <c r="C217" s="100"/>
      <c r="D217" s="100"/>
      <c r="E217" s="101"/>
      <c r="F217" s="16">
        <v>0.247</v>
      </c>
      <c r="G217" s="16">
        <f t="shared" si="9"/>
        <v>0.494</v>
      </c>
      <c r="H217" s="17">
        <v>0</v>
      </c>
      <c r="I217" s="18">
        <f t="shared" si="8"/>
        <v>0</v>
      </c>
    </row>
    <row r="218" spans="1:9" ht="15">
      <c r="A218" s="15" t="s">
        <v>148</v>
      </c>
      <c r="B218" s="99" t="s">
        <v>149</v>
      </c>
      <c r="C218" s="100"/>
      <c r="D218" s="100"/>
      <c r="E218" s="101"/>
      <c r="F218" s="16">
        <v>0.10200000000000001</v>
      </c>
      <c r="G218" s="16">
        <f t="shared" si="9"/>
        <v>0.20400000000000001</v>
      </c>
      <c r="H218" s="17">
        <v>0</v>
      </c>
      <c r="I218" s="18">
        <f t="shared" si="8"/>
        <v>0</v>
      </c>
    </row>
    <row r="219" spans="1:9" ht="15">
      <c r="A219" s="19" t="s">
        <v>150</v>
      </c>
      <c r="B219" s="99" t="s">
        <v>151</v>
      </c>
      <c r="C219" s="100"/>
      <c r="D219" s="100"/>
      <c r="E219" s="101"/>
      <c r="F219" s="16">
        <v>0.1</v>
      </c>
      <c r="G219" s="16">
        <f t="shared" si="9"/>
        <v>0.2</v>
      </c>
      <c r="H219" s="17">
        <v>0</v>
      </c>
      <c r="I219" s="18">
        <f t="shared" si="8"/>
        <v>0</v>
      </c>
    </row>
    <row r="220" spans="1:9" ht="15">
      <c r="A220" s="19" t="s">
        <v>152</v>
      </c>
      <c r="B220" s="99" t="s">
        <v>153</v>
      </c>
      <c r="C220" s="100"/>
      <c r="D220" s="100"/>
      <c r="E220" s="101"/>
      <c r="F220" s="16">
        <v>0.1</v>
      </c>
      <c r="G220" s="16">
        <f t="shared" si="9"/>
        <v>0.2</v>
      </c>
      <c r="H220" s="17">
        <v>0</v>
      </c>
      <c r="I220" s="18">
        <f t="shared" si="8"/>
        <v>0</v>
      </c>
    </row>
    <row r="221" spans="1:9" ht="15">
      <c r="A221" s="15" t="s">
        <v>154</v>
      </c>
      <c r="B221" s="99" t="s">
        <v>155</v>
      </c>
      <c r="C221" s="100"/>
      <c r="D221" s="100"/>
      <c r="E221" s="101"/>
      <c r="F221" s="16">
        <v>0.1</v>
      </c>
      <c r="G221" s="16">
        <f t="shared" si="9"/>
        <v>0.2</v>
      </c>
      <c r="H221" s="17">
        <v>0</v>
      </c>
      <c r="I221" s="18">
        <f t="shared" si="8"/>
        <v>0</v>
      </c>
    </row>
    <row r="222" spans="1:9" ht="15">
      <c r="A222" s="19" t="s">
        <v>156</v>
      </c>
      <c r="B222" s="99" t="s">
        <v>157</v>
      </c>
      <c r="C222" s="100"/>
      <c r="D222" s="100"/>
      <c r="E222" s="101"/>
      <c r="F222" s="16">
        <v>2.7969999999999997</v>
      </c>
      <c r="G222" s="16">
        <f t="shared" si="9"/>
        <v>5.593999999999999</v>
      </c>
      <c r="H222" s="17">
        <v>0</v>
      </c>
      <c r="I222" s="18">
        <f t="shared" si="8"/>
        <v>0</v>
      </c>
    </row>
    <row r="223" spans="1:9" ht="28.5" customHeight="1">
      <c r="A223" s="19" t="s">
        <v>158</v>
      </c>
      <c r="B223" s="99" t="s">
        <v>159</v>
      </c>
      <c r="C223" s="100"/>
      <c r="D223" s="100"/>
      <c r="E223" s="101"/>
      <c r="F223" s="16">
        <v>0.25</v>
      </c>
      <c r="G223" s="16">
        <f aca="true" t="shared" si="10" ref="G223:G231">F223*2</f>
        <v>0.5</v>
      </c>
      <c r="H223" s="17">
        <v>0</v>
      </c>
      <c r="I223" s="18">
        <f aca="true" t="shared" si="11" ref="I223:I231">G223*H223</f>
        <v>0</v>
      </c>
    </row>
    <row r="224" spans="1:9" ht="15">
      <c r="A224" s="19" t="s">
        <v>160</v>
      </c>
      <c r="B224" s="99" t="s">
        <v>161</v>
      </c>
      <c r="C224" s="100"/>
      <c r="D224" s="100"/>
      <c r="E224" s="101"/>
      <c r="F224" s="16">
        <v>0.5</v>
      </c>
      <c r="G224" s="16">
        <f t="shared" si="10"/>
        <v>1</v>
      </c>
      <c r="H224" s="17">
        <v>0</v>
      </c>
      <c r="I224" s="18">
        <f t="shared" si="11"/>
        <v>0</v>
      </c>
    </row>
    <row r="225" spans="1:9" ht="25.5">
      <c r="A225" s="19" t="s">
        <v>211</v>
      </c>
      <c r="B225" s="99" t="s">
        <v>212</v>
      </c>
      <c r="C225" s="100"/>
      <c r="D225" s="100"/>
      <c r="E225" s="101"/>
      <c r="F225" s="16">
        <v>0.1</v>
      </c>
      <c r="G225" s="16">
        <f t="shared" si="10"/>
        <v>0.2</v>
      </c>
      <c r="H225" s="17">
        <v>0</v>
      </c>
      <c r="I225" s="18">
        <f t="shared" si="11"/>
        <v>0</v>
      </c>
    </row>
    <row r="226" spans="1:9" ht="25.5">
      <c r="A226" s="19" t="s">
        <v>213</v>
      </c>
      <c r="B226" s="99" t="s">
        <v>214</v>
      </c>
      <c r="C226" s="100"/>
      <c r="D226" s="100"/>
      <c r="E226" s="101"/>
      <c r="F226" s="16">
        <v>0.1</v>
      </c>
      <c r="G226" s="16">
        <f t="shared" si="10"/>
        <v>0.2</v>
      </c>
      <c r="H226" s="17">
        <v>0</v>
      </c>
      <c r="I226" s="18">
        <f t="shared" si="11"/>
        <v>0</v>
      </c>
    </row>
    <row r="227" spans="1:9" ht="15">
      <c r="A227" s="19" t="s">
        <v>162</v>
      </c>
      <c r="B227" s="99" t="s">
        <v>163</v>
      </c>
      <c r="C227" s="100"/>
      <c r="D227" s="100"/>
      <c r="E227" s="101"/>
      <c r="F227" s="16">
        <v>0.15</v>
      </c>
      <c r="G227" s="16">
        <f t="shared" si="10"/>
        <v>0.3</v>
      </c>
      <c r="H227" s="17">
        <v>0</v>
      </c>
      <c r="I227" s="18">
        <f t="shared" si="11"/>
        <v>0</v>
      </c>
    </row>
    <row r="228" spans="1:9" ht="15">
      <c r="A228" s="19" t="s">
        <v>164</v>
      </c>
      <c r="B228" s="99" t="s">
        <v>165</v>
      </c>
      <c r="C228" s="100"/>
      <c r="D228" s="100"/>
      <c r="E228" s="101"/>
      <c r="F228" s="16">
        <v>47.5987</v>
      </c>
      <c r="G228" s="16">
        <f t="shared" si="10"/>
        <v>95.1974</v>
      </c>
      <c r="H228" s="17">
        <v>0</v>
      </c>
      <c r="I228" s="18">
        <f t="shared" si="11"/>
        <v>0</v>
      </c>
    </row>
    <row r="229" spans="1:9" ht="15">
      <c r="A229" s="19" t="s">
        <v>166</v>
      </c>
      <c r="B229" s="99" t="s">
        <v>167</v>
      </c>
      <c r="C229" s="100"/>
      <c r="D229" s="100"/>
      <c r="E229" s="101"/>
      <c r="F229" s="16">
        <v>2.5</v>
      </c>
      <c r="G229" s="16">
        <f t="shared" si="10"/>
        <v>5</v>
      </c>
      <c r="H229" s="17">
        <v>0</v>
      </c>
      <c r="I229" s="18">
        <f t="shared" si="11"/>
        <v>0</v>
      </c>
    </row>
    <row r="230" spans="1:9" ht="15">
      <c r="A230" s="19" t="s">
        <v>215</v>
      </c>
      <c r="B230" s="99" t="s">
        <v>216</v>
      </c>
      <c r="C230" s="100"/>
      <c r="D230" s="100"/>
      <c r="E230" s="101"/>
      <c r="F230" s="16">
        <v>0.1</v>
      </c>
      <c r="G230" s="16">
        <f t="shared" si="10"/>
        <v>0.2</v>
      </c>
      <c r="H230" s="17">
        <v>0</v>
      </c>
      <c r="I230" s="18">
        <f t="shared" si="11"/>
        <v>0</v>
      </c>
    </row>
    <row r="231" spans="1:9" ht="15.75" thickBot="1">
      <c r="A231" s="19" t="s">
        <v>168</v>
      </c>
      <c r="B231" s="144" t="s">
        <v>169</v>
      </c>
      <c r="C231" s="141"/>
      <c r="D231" s="141"/>
      <c r="E231" s="142"/>
      <c r="F231" s="16">
        <v>35.1581</v>
      </c>
      <c r="G231" s="16">
        <f t="shared" si="10"/>
        <v>70.3162</v>
      </c>
      <c r="H231" s="17">
        <v>0</v>
      </c>
      <c r="I231" s="18">
        <f t="shared" si="11"/>
        <v>0</v>
      </c>
    </row>
    <row r="232" spans="1:9" ht="15.75" customHeight="1" thickBot="1">
      <c r="A232" s="129" t="s">
        <v>223</v>
      </c>
      <c r="B232" s="130"/>
      <c r="C232" s="130"/>
      <c r="D232" s="130"/>
      <c r="E232" s="130"/>
      <c r="F232" s="130"/>
      <c r="G232" s="135"/>
      <c r="H232" s="121">
        <f>SUM(I157:I231)</f>
        <v>0</v>
      </c>
      <c r="I232" s="122"/>
    </row>
    <row r="233" spans="1:9" ht="15">
      <c r="A233" s="21"/>
      <c r="B233" s="21"/>
      <c r="C233" s="21"/>
      <c r="D233" s="21"/>
      <c r="E233" s="21"/>
      <c r="F233" s="21"/>
      <c r="G233" s="21"/>
      <c r="H233" s="22"/>
      <c r="I233" s="22"/>
    </row>
    <row r="234" spans="1:9" ht="15">
      <c r="A234" s="123" t="s">
        <v>170</v>
      </c>
      <c r="B234" s="123"/>
      <c r="C234" s="123"/>
      <c r="D234" s="123"/>
      <c r="E234" s="123"/>
      <c r="F234" s="23"/>
      <c r="G234" s="23"/>
      <c r="H234" s="8"/>
      <c r="I234" s="8"/>
    </row>
    <row r="235" spans="1:9" ht="114.75">
      <c r="A235" s="24"/>
      <c r="B235" s="24"/>
      <c r="C235" s="24"/>
      <c r="D235" s="24"/>
      <c r="E235" s="24"/>
      <c r="F235" s="25" t="s">
        <v>171</v>
      </c>
      <c r="G235" s="25" t="s">
        <v>193</v>
      </c>
      <c r="H235" s="25" t="s">
        <v>172</v>
      </c>
      <c r="I235" s="26" t="s">
        <v>191</v>
      </c>
    </row>
    <row r="236" spans="1:9" ht="15">
      <c r="A236" s="124" t="s">
        <v>173</v>
      </c>
      <c r="B236" s="100"/>
      <c r="C236" s="100"/>
      <c r="D236" s="100"/>
      <c r="E236" s="101"/>
      <c r="F236" s="27">
        <v>300</v>
      </c>
      <c r="G236" s="27">
        <f>F236*2</f>
        <v>600</v>
      </c>
      <c r="H236" s="5">
        <v>0</v>
      </c>
      <c r="I236" s="18">
        <f aca="true" t="shared" si="12" ref="I236:I239">G236*H236</f>
        <v>0</v>
      </c>
    </row>
    <row r="237" spans="1:9" ht="15">
      <c r="A237" s="124" t="s">
        <v>174</v>
      </c>
      <c r="B237" s="100"/>
      <c r="C237" s="100"/>
      <c r="D237" s="100"/>
      <c r="E237" s="101"/>
      <c r="F237" s="28">
        <v>20</v>
      </c>
      <c r="G237" s="27">
        <f>F237*2</f>
        <v>40</v>
      </c>
      <c r="H237" s="5">
        <v>0</v>
      </c>
      <c r="I237" s="18">
        <f t="shared" si="12"/>
        <v>0</v>
      </c>
    </row>
    <row r="238" spans="1:9" ht="15">
      <c r="A238" s="124" t="s">
        <v>175</v>
      </c>
      <c r="B238" s="100"/>
      <c r="C238" s="100"/>
      <c r="D238" s="100"/>
      <c r="E238" s="101"/>
      <c r="F238" s="27">
        <v>30</v>
      </c>
      <c r="G238" s="27">
        <f>F238*2</f>
        <v>60</v>
      </c>
      <c r="H238" s="5">
        <v>0</v>
      </c>
      <c r="I238" s="18">
        <f t="shared" si="12"/>
        <v>0</v>
      </c>
    </row>
    <row r="239" spans="1:9" ht="15.75" thickBot="1">
      <c r="A239" s="140" t="s">
        <v>176</v>
      </c>
      <c r="B239" s="141"/>
      <c r="C239" s="141"/>
      <c r="D239" s="141"/>
      <c r="E239" s="142"/>
      <c r="F239" s="27">
        <v>8000</v>
      </c>
      <c r="G239" s="27">
        <f>F239*2</f>
        <v>16000</v>
      </c>
      <c r="H239" s="5">
        <v>0</v>
      </c>
      <c r="I239" s="18">
        <f t="shared" si="12"/>
        <v>0</v>
      </c>
    </row>
    <row r="240" spans="1:9" ht="15.75" customHeight="1" thickBot="1">
      <c r="A240" s="129" t="s">
        <v>224</v>
      </c>
      <c r="B240" s="130"/>
      <c r="C240" s="130"/>
      <c r="D240" s="130"/>
      <c r="E240" s="130"/>
      <c r="F240" s="130"/>
      <c r="G240" s="135"/>
      <c r="H240" s="121">
        <f>SUM(I236:I239)</f>
        <v>0</v>
      </c>
      <c r="I240" s="122"/>
    </row>
    <row r="241" spans="1:9" ht="15">
      <c r="A241" s="24"/>
      <c r="B241" s="24"/>
      <c r="C241" s="24"/>
      <c r="D241" s="24"/>
      <c r="E241" s="24"/>
      <c r="F241" s="29"/>
      <c r="G241" s="29"/>
      <c r="H241" s="8"/>
      <c r="I241" s="8"/>
    </row>
    <row r="242" spans="1:9" ht="15">
      <c r="A242" s="123" t="s">
        <v>177</v>
      </c>
      <c r="B242" s="123"/>
      <c r="C242" s="123"/>
      <c r="D242" s="123"/>
      <c r="E242" s="24"/>
      <c r="F242" s="29"/>
      <c r="G242" s="29"/>
      <c r="H242" s="8"/>
      <c r="I242" s="8"/>
    </row>
    <row r="243" spans="1:9" ht="15">
      <c r="A243" s="24"/>
      <c r="B243" s="24"/>
      <c r="C243" s="24"/>
      <c r="D243" s="24"/>
      <c r="E243" s="24"/>
      <c r="F243" s="29"/>
      <c r="G243" s="29"/>
      <c r="H243" s="8"/>
      <c r="I243" s="8"/>
    </row>
    <row r="244" spans="1:9" ht="76.5">
      <c r="A244" s="143" t="s">
        <v>10</v>
      </c>
      <c r="B244" s="143"/>
      <c r="C244" s="143"/>
      <c r="D244" s="143"/>
      <c r="E244" s="143"/>
      <c r="F244" s="25" t="s">
        <v>178</v>
      </c>
      <c r="G244" s="25" t="s">
        <v>194</v>
      </c>
      <c r="H244" s="25" t="s">
        <v>179</v>
      </c>
      <c r="I244" s="26" t="s">
        <v>191</v>
      </c>
    </row>
    <row r="245" spans="1:9" ht="15">
      <c r="A245" s="134" t="s">
        <v>180</v>
      </c>
      <c r="B245" s="134"/>
      <c r="C245" s="134"/>
      <c r="D245" s="134"/>
      <c r="E245" s="134"/>
      <c r="F245" s="27">
        <v>4</v>
      </c>
      <c r="G245" s="27">
        <f aca="true" t="shared" si="13" ref="G245:G251">F245*2</f>
        <v>8</v>
      </c>
      <c r="H245" s="5">
        <v>0</v>
      </c>
      <c r="I245" s="18">
        <f aca="true" t="shared" si="14" ref="I245:I251">G245*H245</f>
        <v>0</v>
      </c>
    </row>
    <row r="246" spans="1:9" ht="15">
      <c r="A246" s="134" t="s">
        <v>181</v>
      </c>
      <c r="B246" s="134"/>
      <c r="C246" s="134"/>
      <c r="D246" s="134"/>
      <c r="E246" s="134"/>
      <c r="F246" s="27">
        <v>70</v>
      </c>
      <c r="G246" s="27">
        <f t="shared" si="13"/>
        <v>140</v>
      </c>
      <c r="H246" s="5">
        <v>0</v>
      </c>
      <c r="I246" s="18">
        <f t="shared" si="14"/>
        <v>0</v>
      </c>
    </row>
    <row r="247" spans="1:9" ht="15">
      <c r="A247" s="134" t="s">
        <v>182</v>
      </c>
      <c r="B247" s="134"/>
      <c r="C247" s="134"/>
      <c r="D247" s="134"/>
      <c r="E247" s="134"/>
      <c r="F247" s="27">
        <v>450</v>
      </c>
      <c r="G247" s="27">
        <f t="shared" si="13"/>
        <v>900</v>
      </c>
      <c r="H247" s="5">
        <v>0</v>
      </c>
      <c r="I247" s="18">
        <f t="shared" si="14"/>
        <v>0</v>
      </c>
    </row>
    <row r="248" spans="1:9" ht="85.5" customHeight="1">
      <c r="A248" s="134" t="s">
        <v>183</v>
      </c>
      <c r="B248" s="134"/>
      <c r="C248" s="134"/>
      <c r="D248" s="134"/>
      <c r="E248" s="134"/>
      <c r="F248" s="27">
        <v>800</v>
      </c>
      <c r="G248" s="27">
        <f t="shared" si="13"/>
        <v>1600</v>
      </c>
      <c r="H248" s="5">
        <v>0</v>
      </c>
      <c r="I248" s="18">
        <f t="shared" si="14"/>
        <v>0</v>
      </c>
    </row>
    <row r="249" spans="1:9" ht="78" customHeight="1">
      <c r="A249" s="134" t="s">
        <v>184</v>
      </c>
      <c r="B249" s="134"/>
      <c r="C249" s="134"/>
      <c r="D249" s="134"/>
      <c r="E249" s="134"/>
      <c r="F249" s="27">
        <v>300</v>
      </c>
      <c r="G249" s="27">
        <f t="shared" si="13"/>
        <v>600</v>
      </c>
      <c r="H249" s="5">
        <v>0</v>
      </c>
      <c r="I249" s="18">
        <f t="shared" si="14"/>
        <v>0</v>
      </c>
    </row>
    <row r="250" spans="1:9" ht="48.75" customHeight="1">
      <c r="A250" s="134" t="s">
        <v>185</v>
      </c>
      <c r="B250" s="134"/>
      <c r="C250" s="134"/>
      <c r="D250" s="134"/>
      <c r="E250" s="134"/>
      <c r="F250" s="27">
        <v>300</v>
      </c>
      <c r="G250" s="27">
        <f t="shared" si="13"/>
        <v>600</v>
      </c>
      <c r="H250" s="5">
        <v>0</v>
      </c>
      <c r="I250" s="18">
        <f t="shared" si="14"/>
        <v>0</v>
      </c>
    </row>
    <row r="251" spans="1:9" ht="15.75" thickBot="1">
      <c r="A251" s="134" t="s">
        <v>186</v>
      </c>
      <c r="B251" s="134"/>
      <c r="C251" s="134"/>
      <c r="D251" s="134"/>
      <c r="E251" s="134"/>
      <c r="F251" s="27">
        <v>20</v>
      </c>
      <c r="G251" s="27">
        <f t="shared" si="13"/>
        <v>40</v>
      </c>
      <c r="H251" s="5">
        <v>0</v>
      </c>
      <c r="I251" s="18">
        <f t="shared" si="14"/>
        <v>0</v>
      </c>
    </row>
    <row r="252" spans="1:9" ht="15.75" customHeight="1" thickBot="1">
      <c r="A252" s="129" t="s">
        <v>197</v>
      </c>
      <c r="B252" s="130"/>
      <c r="C252" s="130"/>
      <c r="D252" s="130"/>
      <c r="E252" s="130"/>
      <c r="F252" s="130"/>
      <c r="G252" s="135"/>
      <c r="H252" s="121">
        <f>SUM(I245:I251)</f>
        <v>0</v>
      </c>
      <c r="I252" s="122"/>
    </row>
    <row r="253" spans="1:7" ht="15">
      <c r="A253" s="136"/>
      <c r="B253" s="136"/>
      <c r="C253" s="136"/>
      <c r="D253" s="136"/>
      <c r="E253" s="30"/>
      <c r="F253" s="29"/>
      <c r="G253" s="29"/>
    </row>
    <row r="254" spans="1:9" ht="102">
      <c r="A254" s="137" t="s">
        <v>187</v>
      </c>
      <c r="B254" s="138"/>
      <c r="C254" s="138"/>
      <c r="D254" s="138"/>
      <c r="E254" s="139"/>
      <c r="F254" s="12" t="s">
        <v>188</v>
      </c>
      <c r="G254" s="12" t="s">
        <v>198</v>
      </c>
      <c r="H254" s="12" t="s">
        <v>189</v>
      </c>
      <c r="I254" s="26" t="s">
        <v>191</v>
      </c>
    </row>
    <row r="255" spans="1:9" ht="15">
      <c r="A255" s="134"/>
      <c r="B255" s="134"/>
      <c r="C255" s="134"/>
      <c r="D255" s="134"/>
      <c r="E255" s="134"/>
      <c r="F255" s="31">
        <v>1</v>
      </c>
      <c r="G255" s="16">
        <f>F255*2</f>
        <v>2</v>
      </c>
      <c r="H255" s="5">
        <v>0</v>
      </c>
      <c r="I255" s="18">
        <f aca="true" t="shared" si="15" ref="I255">G255*H255</f>
        <v>0</v>
      </c>
    </row>
    <row r="257" ht="15.75" thickBot="1"/>
    <row r="258" spans="1:9" ht="63.75" customHeight="1" thickBot="1">
      <c r="A258" s="125" t="s">
        <v>190</v>
      </c>
      <c r="B258" s="126"/>
      <c r="C258" s="126"/>
      <c r="D258" s="126"/>
      <c r="E258" s="126"/>
      <c r="F258" s="126"/>
      <c r="G258" s="126"/>
      <c r="H258" s="127">
        <f>SUM(F144,F151,H232,H240,H252,I255)</f>
        <v>0</v>
      </c>
      <c r="I258" s="128"/>
    </row>
  </sheetData>
  <mergeCells count="233">
    <mergeCell ref="C49:F49"/>
    <mergeCell ref="A50:B50"/>
    <mergeCell ref="A51:B51"/>
    <mergeCell ref="A52:B52"/>
    <mergeCell ref="A95:F95"/>
    <mergeCell ref="A74:F74"/>
    <mergeCell ref="A53:F53"/>
    <mergeCell ref="C70:F70"/>
    <mergeCell ref="A71:B71"/>
    <mergeCell ref="A72:B72"/>
    <mergeCell ref="A73:B73"/>
    <mergeCell ref="A82:B83"/>
    <mergeCell ref="C82:C83"/>
    <mergeCell ref="D82:D83"/>
    <mergeCell ref="E82:E83"/>
    <mergeCell ref="F82:F83"/>
    <mergeCell ref="A84:B84"/>
    <mergeCell ref="A69:B69"/>
    <mergeCell ref="B78:F78"/>
    <mergeCell ref="B79:F79"/>
    <mergeCell ref="C81:F81"/>
    <mergeCell ref="A63:B63"/>
    <mergeCell ref="A64:B64"/>
    <mergeCell ref="A65:B65"/>
    <mergeCell ref="A258:G258"/>
    <mergeCell ref="H258:I258"/>
    <mergeCell ref="A138:F138"/>
    <mergeCell ref="A116:F116"/>
    <mergeCell ref="A251:E251"/>
    <mergeCell ref="A252:G252"/>
    <mergeCell ref="H252:I252"/>
    <mergeCell ref="A253:D253"/>
    <mergeCell ref="A254:E254"/>
    <mergeCell ref="A255:E255"/>
    <mergeCell ref="A245:E245"/>
    <mergeCell ref="A246:E246"/>
    <mergeCell ref="A247:E247"/>
    <mergeCell ref="A248:E248"/>
    <mergeCell ref="A249:E249"/>
    <mergeCell ref="A250:E250"/>
    <mergeCell ref="A238:E238"/>
    <mergeCell ref="A239:E239"/>
    <mergeCell ref="A240:G240"/>
    <mergeCell ref="H240:I240"/>
    <mergeCell ref="A242:D242"/>
    <mergeCell ref="A244:E244"/>
    <mergeCell ref="B231:E231"/>
    <mergeCell ref="A232:G232"/>
    <mergeCell ref="H232:I232"/>
    <mergeCell ref="A234:E234"/>
    <mergeCell ref="A236:E236"/>
    <mergeCell ref="A237:E237"/>
    <mergeCell ref="B222:E222"/>
    <mergeCell ref="B223:E223"/>
    <mergeCell ref="B224:E224"/>
    <mergeCell ref="B227:E227"/>
    <mergeCell ref="B228:E228"/>
    <mergeCell ref="B229:E229"/>
    <mergeCell ref="B225:E225"/>
    <mergeCell ref="B226:E226"/>
    <mergeCell ref="B230:E230"/>
    <mergeCell ref="B215:E215"/>
    <mergeCell ref="B217:E217"/>
    <mergeCell ref="B218:E218"/>
    <mergeCell ref="B219:E219"/>
    <mergeCell ref="B220:E220"/>
    <mergeCell ref="B221:E221"/>
    <mergeCell ref="B208:E208"/>
    <mergeCell ref="B209:E209"/>
    <mergeCell ref="B210:E210"/>
    <mergeCell ref="B211:E211"/>
    <mergeCell ref="B212:E212"/>
    <mergeCell ref="B213:E213"/>
    <mergeCell ref="B214:E214"/>
    <mergeCell ref="B216:E216"/>
    <mergeCell ref="B202:E202"/>
    <mergeCell ref="B203:E203"/>
    <mergeCell ref="B204:E204"/>
    <mergeCell ref="B205:E205"/>
    <mergeCell ref="B206:E206"/>
    <mergeCell ref="B207:E207"/>
    <mergeCell ref="B196:E196"/>
    <mergeCell ref="B197:E197"/>
    <mergeCell ref="B198:E198"/>
    <mergeCell ref="B199:E199"/>
    <mergeCell ref="B200:E200"/>
    <mergeCell ref="B201:E201"/>
    <mergeCell ref="B190:E190"/>
    <mergeCell ref="B191:E191"/>
    <mergeCell ref="B192:E192"/>
    <mergeCell ref="B193:E193"/>
    <mergeCell ref="B194:E194"/>
    <mergeCell ref="B195:E195"/>
    <mergeCell ref="B185:E185"/>
    <mergeCell ref="B186:E186"/>
    <mergeCell ref="B187:E187"/>
    <mergeCell ref="B188:E188"/>
    <mergeCell ref="B189:E189"/>
    <mergeCell ref="B179:E179"/>
    <mergeCell ref="B180:E180"/>
    <mergeCell ref="B181:E181"/>
    <mergeCell ref="B182:E182"/>
    <mergeCell ref="B183:E183"/>
    <mergeCell ref="B184:E184"/>
    <mergeCell ref="B173:E173"/>
    <mergeCell ref="B174:E174"/>
    <mergeCell ref="B175:E175"/>
    <mergeCell ref="B176:E176"/>
    <mergeCell ref="B177:E177"/>
    <mergeCell ref="B178:E178"/>
    <mergeCell ref="B167:E167"/>
    <mergeCell ref="B168:E168"/>
    <mergeCell ref="B169:E169"/>
    <mergeCell ref="B170:E170"/>
    <mergeCell ref="B171:E171"/>
    <mergeCell ref="B172:E172"/>
    <mergeCell ref="B161:E161"/>
    <mergeCell ref="B162:E162"/>
    <mergeCell ref="B163:E163"/>
    <mergeCell ref="B164:E164"/>
    <mergeCell ref="B165:E165"/>
    <mergeCell ref="B166:E166"/>
    <mergeCell ref="A155:I155"/>
    <mergeCell ref="B156:E156"/>
    <mergeCell ref="B157:E157"/>
    <mergeCell ref="B158:E158"/>
    <mergeCell ref="B159:E159"/>
    <mergeCell ref="B160:E160"/>
    <mergeCell ref="A134:B137"/>
    <mergeCell ref="A143:F143"/>
    <mergeCell ref="A154:E154"/>
    <mergeCell ref="A148:F148"/>
    <mergeCell ref="A150:E150"/>
    <mergeCell ref="A151:E151"/>
    <mergeCell ref="A146:F146"/>
    <mergeCell ref="A127:B127"/>
    <mergeCell ref="A128:B128"/>
    <mergeCell ref="C130:F130"/>
    <mergeCell ref="A131:B131"/>
    <mergeCell ref="A132:B132"/>
    <mergeCell ref="A133:B133"/>
    <mergeCell ref="A124:B125"/>
    <mergeCell ref="C124:C125"/>
    <mergeCell ref="D124:D125"/>
    <mergeCell ref="E124:E125"/>
    <mergeCell ref="F124:F125"/>
    <mergeCell ref="A126:B126"/>
    <mergeCell ref="B120:F120"/>
    <mergeCell ref="B121:F121"/>
    <mergeCell ref="A114:B114"/>
    <mergeCell ref="A115:B115"/>
    <mergeCell ref="A105:B105"/>
    <mergeCell ref="A106:B106"/>
    <mergeCell ref="A107:B107"/>
    <mergeCell ref="C108:F108"/>
    <mergeCell ref="A109:B109"/>
    <mergeCell ref="A110:B110"/>
    <mergeCell ref="C112:F112"/>
    <mergeCell ref="A113:B113"/>
    <mergeCell ref="A111:B111"/>
    <mergeCell ref="D103:D104"/>
    <mergeCell ref="E103:E104"/>
    <mergeCell ref="F103:F104"/>
    <mergeCell ref="A85:B85"/>
    <mergeCell ref="A86:B86"/>
    <mergeCell ref="C87:F87"/>
    <mergeCell ref="A88:B88"/>
    <mergeCell ref="A89:B89"/>
    <mergeCell ref="A90:B90"/>
    <mergeCell ref="C91:F91"/>
    <mergeCell ref="A92:B92"/>
    <mergeCell ref="A93:B93"/>
    <mergeCell ref="A94:B94"/>
    <mergeCell ref="B99:F99"/>
    <mergeCell ref="B100:F100"/>
    <mergeCell ref="C102:F102"/>
    <mergeCell ref="A103:B104"/>
    <mergeCell ref="C103:C104"/>
    <mergeCell ref="C66:F66"/>
    <mergeCell ref="A67:B67"/>
    <mergeCell ref="A68:B68"/>
    <mergeCell ref="B57:F57"/>
    <mergeCell ref="B58:F58"/>
    <mergeCell ref="C60:F60"/>
    <mergeCell ref="A61:B62"/>
    <mergeCell ref="C61:C62"/>
    <mergeCell ref="D61:D62"/>
    <mergeCell ref="E61:E62"/>
    <mergeCell ref="F61:F62"/>
    <mergeCell ref="A47:B47"/>
    <mergeCell ref="A48:B48"/>
    <mergeCell ref="A41:B41"/>
    <mergeCell ref="A42:B42"/>
    <mergeCell ref="A43:B43"/>
    <mergeCell ref="C45:F45"/>
    <mergeCell ref="A46:B46"/>
    <mergeCell ref="C38:F38"/>
    <mergeCell ref="A39:B40"/>
    <mergeCell ref="C39:C40"/>
    <mergeCell ref="D39:D40"/>
    <mergeCell ref="E39:E40"/>
    <mergeCell ref="F39:F40"/>
    <mergeCell ref="B35:F35"/>
    <mergeCell ref="B36:F36"/>
    <mergeCell ref="A6:C6"/>
    <mergeCell ref="A30:F30"/>
    <mergeCell ref="A5:F5"/>
    <mergeCell ref="C25:F25"/>
    <mergeCell ref="A21:B21"/>
    <mergeCell ref="A22:B22"/>
    <mergeCell ref="A23:B23"/>
    <mergeCell ref="A24:B24"/>
    <mergeCell ref="C20:F20"/>
    <mergeCell ref="A26:B26"/>
    <mergeCell ref="A27:B27"/>
    <mergeCell ref="A28:B28"/>
    <mergeCell ref="A16:B16"/>
    <mergeCell ref="A17:B17"/>
    <mergeCell ref="A18:B18"/>
    <mergeCell ref="B9:F9"/>
    <mergeCell ref="B10:F10"/>
    <mergeCell ref="A15:B15"/>
    <mergeCell ref="A29:B29"/>
    <mergeCell ref="A33:D33"/>
    <mergeCell ref="A1:F1"/>
    <mergeCell ref="A2:H2"/>
    <mergeCell ref="A4:B4"/>
    <mergeCell ref="C13:C14"/>
    <mergeCell ref="D13:D14"/>
    <mergeCell ref="E13:E14"/>
    <mergeCell ref="F13:F14"/>
    <mergeCell ref="C12:F12"/>
    <mergeCell ref="A13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Přikryl</dc:creator>
  <cp:keywords/>
  <dc:description/>
  <cp:lastModifiedBy>HP Inc.</cp:lastModifiedBy>
  <dcterms:created xsi:type="dcterms:W3CDTF">2021-02-15T09:52:54Z</dcterms:created>
  <dcterms:modified xsi:type="dcterms:W3CDTF">2021-04-12T10:21:08Z</dcterms:modified>
  <cp:category/>
  <cp:version/>
  <cp:contentType/>
  <cp:contentStatus/>
</cp:coreProperties>
</file>