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8" yWindow="65428" windowWidth="23256" windowHeight="12576" activeTab="0"/>
  </bookViews>
  <sheets>
    <sheet name="Standardní rekl. předměty" sheetId="2" r:id="rId1"/>
    <sheet name="Výpočet NC pro účely hodnocení" sheetId="4" r:id="rId2"/>
    <sheet name="Ilustrační ukázka RP" sheetId="3" r:id="rId3"/>
    <sheet name="List1" sheetId="1" state="hidden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<sst xmlns="http://schemas.openxmlformats.org/spreadsheetml/2006/main" count="201" uniqueCount="152">
  <si>
    <t xml:space="preserve"> </t>
  </si>
  <si>
    <t>Příloha č. 1 Technická specifikace a rozpočet</t>
  </si>
  <si>
    <t>Předmět</t>
  </si>
  <si>
    <t>Rozměry</t>
  </si>
  <si>
    <t>Materiál</t>
  </si>
  <si>
    <t>Barevnost</t>
  </si>
  <si>
    <t>Druh potisku/výšivky</t>
  </si>
  <si>
    <t>Předpokládaný počet ks po dobu trvání smlouvy*</t>
  </si>
  <si>
    <t>Poznámka</t>
  </si>
  <si>
    <t>Propiska kovová s funkcí touch pen</t>
  </si>
  <si>
    <t>0,8 x 13,5 až 14,2 cm</t>
  </si>
  <si>
    <t>Hliníkové kuličkové pero s dotykovým hrotem, modrá náplň</t>
  </si>
  <si>
    <t>modrá, bílá, matně stříbrná + stříbrné detaily (lesklý kov), dva stříbrné kroužky ve střední části</t>
  </si>
  <si>
    <t>např.: logo fakulty, název konference, logo katedry, název fakultní akce, …</t>
  </si>
  <si>
    <t>Propiska kovová s povrchem soft</t>
  </si>
  <si>
    <t>0,8 x 13,8 až 14,2 cm</t>
  </si>
  <si>
    <t>Hliníkové kuličkové pero s gumovým povrchem, modrá náplň</t>
  </si>
  <si>
    <t>modrá, bílá případně další barvy vhodné pro fakulty MUNI + stříbrné detaily (lesklý kov)</t>
  </si>
  <si>
    <t>potisky např.: logo fakulty, název konference, logo katedry, název fakultní akce, …</t>
  </si>
  <si>
    <t>Placka se zavíracím špendlíkem</t>
  </si>
  <si>
    <t>průměr 37 mm</t>
  </si>
  <si>
    <t>kov (hliník)</t>
  </si>
  <si>
    <t>12 barevných variant (10 fakult, celouniverzitní modrá, bílá)</t>
  </si>
  <si>
    <t>zavírací špendlík zespodu v délce 2,6 cm</t>
  </si>
  <si>
    <t>Bloky trhací A4</t>
  </si>
  <si>
    <t>29,8 x 21 cm</t>
  </si>
  <si>
    <t>Bloky trhací A5</t>
  </si>
  <si>
    <t>21 x 14,8 cm</t>
  </si>
  <si>
    <t>Slohy A4+</t>
  </si>
  <si>
    <t>30,6 x 22 cm ve složeném formátu</t>
  </si>
  <si>
    <t>klopy vpravo a dole</t>
  </si>
  <si>
    <t>Kroužkové sešity A4</t>
  </si>
  <si>
    <t>29,8 x 21,8 cm vč. kroužků</t>
  </si>
  <si>
    <t>40 vnitřních listů</t>
  </si>
  <si>
    <t>Kroužkové sešity A5</t>
  </si>
  <si>
    <t>21 x 15,2 cm vč. kroužků</t>
  </si>
  <si>
    <t>Hrnky keramické ve stylu plecháček</t>
  </si>
  <si>
    <t>8,2 výška, 8 až 9 cm průměr</t>
  </si>
  <si>
    <t xml:space="preserve">Čokoládky samostatně </t>
  </si>
  <si>
    <t xml:space="preserve">přebal papír </t>
  </si>
  <si>
    <t xml:space="preserve">Čokoládky v sadě po 9 ks </t>
  </si>
  <si>
    <t>Mikro USB 32 GB</t>
  </si>
  <si>
    <t>3,2 cm délka, 0,45 výška, 1,2 šířka</t>
  </si>
  <si>
    <t>kov</t>
  </si>
  <si>
    <t xml:space="preserve">USB 16 GB </t>
  </si>
  <si>
    <t>7 až 8 cm délka, 1,8 šířka, 1,2 cm výška</t>
  </si>
  <si>
    <t>kov a pogumovaný povrch, kroužek na klíče, může být otočné</t>
  </si>
  <si>
    <t>laserem</t>
  </si>
  <si>
    <t xml:space="preserve">Taška z netkané textilie </t>
  </si>
  <si>
    <t>netkaná textilie 100 g/m2</t>
  </si>
  <si>
    <t>bílá, modrá</t>
  </si>
  <si>
    <t>digitisk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</si>
  <si>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</si>
  <si>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</si>
  <si>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</si>
  <si>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</si>
  <si>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</si>
  <si>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</si>
  <si>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</si>
  <si>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</si>
  <si>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</si>
  <si>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</si>
  <si>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</si>
  <si>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</si>
  <si>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</si>
  <si>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</si>
  <si>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</si>
  <si>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Předměty MUNI najdete na stránkách MUNISHOPU https://munishop.muni.cz/ </t>
  </si>
  <si>
    <t>ILUSTRATIVNÍ FOTO</t>
  </si>
  <si>
    <t>Předměty nemusí být totožné s novou specifikací, slouží pro představu dodavatele o stávající nabídce Munishopu.</t>
  </si>
  <si>
    <t xml:space="preserve">UKÁZKY STÁVAJÍCÍCH PŘEDMĚTŮ MUNI </t>
  </si>
  <si>
    <t>https://munishop.muni.cz/obchod/reklamni-predmety/ostatni/propiska-touch-pen-5003800-000</t>
  </si>
  <si>
    <t>https://munishop.muni.cz/obchod/reklamni-predmety/ostatni/usb-flash-disk-32-gb-micro-4020000-000</t>
  </si>
  <si>
    <t>https://munishop.muni.cz/obchod/reklamni-predmety/ostatni/snurka-na-klice-50028</t>
  </si>
  <si>
    <t>https://munishop.muni.cz/obchod/reklamni-predmety/ostatni/placky-50029</t>
  </si>
  <si>
    <t>https://munishop.muni.cz/obchod/reklamni-predmety/tasky-batohy/taska-platena-tenka-5054000-000</t>
  </si>
  <si>
    <t>https://munishop.muni.cz/obchod/reklamni-predmety/tasky-batohy/taska-platena-bio-muni-1919-5035000-000</t>
  </si>
  <si>
    <t>https://munishop.muni.cz/obchod/reklamni-predmety/ostatni/sesit-masaryk-university-a5-linky-4230300-000</t>
  </si>
  <si>
    <t>https://munishop.muni.cz/obchod/reklamni-predmety/ostatni/sesit-trhaci-a4-5060000-000</t>
  </si>
  <si>
    <t>https://munishop.muni.cz/obchod/reklamni-predmety/ostatni/sloha-muni-50001</t>
  </si>
  <si>
    <t>https://munishop.muni.cz/obchod/reklamni-predmety/ostatni/cokoladky-fakultni-barevne-jednotlive-50036</t>
  </si>
  <si>
    <t>https://munishop.muni.cz/obchod/reklamni-predmety/ostatni/blok-muni-a4-modry-5000200-000</t>
  </si>
  <si>
    <t>https://munishop.muni.cz/obchod/reklamni-predmety/ostatni/bloky-a5-fakultni-50003</t>
  </si>
  <si>
    <t>https://munishop.muni.cz/obchod/reklamni-predmety/ostatni/hrnek-imunita-keramika-4480000-000</t>
  </si>
  <si>
    <t>trvanlivost při mytí v myčce</t>
  </si>
  <si>
    <t xml:space="preserve">přebal čokoládky papír, krabička bílý karton </t>
  </si>
  <si>
    <t>Popis zboží (rozměry, materiál, …)</t>
  </si>
  <si>
    <t>50 - 300 ks</t>
  </si>
  <si>
    <t>301 - 1000 ks</t>
  </si>
  <si>
    <t xml:space="preserve"> Nabídková cena za jednotku (při objednaném množství v rozsahu uvedeném ve sloupci "J") bez DPH</t>
  </si>
  <si>
    <t>Rozsah objednávaného zboží</t>
  </si>
  <si>
    <t>1001 a více ks</t>
  </si>
  <si>
    <t>300 - 500 ks</t>
  </si>
  <si>
    <t>501 - 1000 ks</t>
  </si>
  <si>
    <t>500 - 1000 ks</t>
  </si>
  <si>
    <t>1001 - 10 000 ks</t>
  </si>
  <si>
    <t>10 001 a více ks</t>
  </si>
  <si>
    <t>50 - 200 ks</t>
  </si>
  <si>
    <t>201 - 500 ks</t>
  </si>
  <si>
    <t>Název položky</t>
  </si>
  <si>
    <t>Nabídková cena za jednotku v Kč (bez DPH)</t>
  </si>
  <si>
    <t>NC 1: Propiska kovová s funkcí touch pen</t>
  </si>
  <si>
    <t>NC 2: Propiska kovová s povrchem soft</t>
  </si>
  <si>
    <t>NC 3: Placka se zavíracím špendlíkem</t>
  </si>
  <si>
    <t>NC 4: Bloky trhací A4</t>
  </si>
  <si>
    <t>NC 5: Bloky trhací A5</t>
  </si>
  <si>
    <t>NC 6: Slohy A4+</t>
  </si>
  <si>
    <t>NC 7: Kroužkové sešity A4</t>
  </si>
  <si>
    <t>NC 8: Kroužkové sešity A5</t>
  </si>
  <si>
    <t>NC 9: Konferenční šňůrky</t>
  </si>
  <si>
    <t>NC 10: Hrnky keramické ve stylu plecháček</t>
  </si>
  <si>
    <t>NC 11: Čokoládky samostatně</t>
  </si>
  <si>
    <t>NC 12: Čokoládky v sadě po 9 ks</t>
  </si>
  <si>
    <t>NC 13: Mikro USB 32 GB</t>
  </si>
  <si>
    <t>NC 14: USB 16 GB</t>
  </si>
  <si>
    <t>NC 15: Taška z netkané textilie</t>
  </si>
  <si>
    <t>aplikace loga laserem 1/0</t>
  </si>
  <si>
    <t>digitální tisk CMYK na celou přední plochu placky</t>
  </si>
  <si>
    <t>Obálka tisk CMYK 1/0 barevná, vnitřek ofset 1/0</t>
  </si>
  <si>
    <t>papír a kroužková vazba, přebal barevný, vnitřní listy potisk1/0, 40 listů, zadní kartonová podložka, papír obálka 140 až 160 g, vnitřní listy bezdřevý ofsetový papír 80 až 90 g</t>
  </si>
  <si>
    <t>papír křída mat 300 g,  tvar výseku č. 12 nebo podobný, výsek na vizitku</t>
  </si>
  <si>
    <t>papír a kroužková vazba, kroužky bílé</t>
  </si>
  <si>
    <t xml:space="preserve">12 barevných variant (10 fakult, celouniverzitní modrá, bílá) </t>
  </si>
  <si>
    <t xml:space="preserve">Konferenční šňůrky (lanyardy); </t>
  </si>
  <si>
    <t>sublimační tisk CMYK, oboustranný</t>
  </si>
  <si>
    <t>výpal nebo sublimace</t>
  </si>
  <si>
    <t>mléčná čokoláda, baleno po 1 ks ve stříbrné hlíník. Folii, nutno dopnit alergeny a datum expirace, 5 g, minimální obsah kakaa</t>
  </si>
  <si>
    <t>31 x 32 mm (vč. přebalu)</t>
  </si>
  <si>
    <t xml:space="preserve">tisk CMYK 4/0 na přebalu čokoládek </t>
  </si>
  <si>
    <t>31 x 32 mm (vč. přebalu), krabička na 9 ks, cca 135 x 135 mm</t>
  </si>
  <si>
    <t>stříbrná</t>
  </si>
  <si>
    <t>36 x 42mm - ucho 70cm
Materiál: netkaná textílie 100g/m2</t>
  </si>
  <si>
    <t>stříbrná + modrá</t>
  </si>
  <si>
    <t>laserem  nebo tampontisk</t>
  </si>
  <si>
    <t>vhodné k potisku barevných log projektů ve CMYK, s barevným potiskem 20 x 20 cm</t>
  </si>
  <si>
    <t>4 vrtané dírky pro umístění do šanonu</t>
  </si>
  <si>
    <t>bez vrtaných dírek</t>
  </si>
  <si>
    <t>délka 45 cm (ve složeném tvaru), šířka šňůrky 2 cm</t>
  </si>
  <si>
    <t xml:space="preserve"> ID visačka - tvrdší  plast, rozměr  na konferenční vizitku standardní formát vizitky 90 x 50 mm</t>
  </si>
  <si>
    <t>glazovaná keramika</t>
  </si>
  <si>
    <t xml:space="preserve">hladká tkanina, kovová karabina typ Zamac, může být plastový trojzubec nad rámec obvodu </t>
  </si>
  <si>
    <t>poutko na upevnění do kroužku, v papírové krabičce, rychlost  zápisu 3.0</t>
  </si>
  <si>
    <t>tisk CMYK na přebalu čokoládek 4/0</t>
  </si>
  <si>
    <t>mléčná čokoláda, baleno po 1 ks ve stříbrné folii, krabička má slídový průsvitný nasouvací přebal, na výrobky nutno doplnit alergeny a datum expirace</t>
  </si>
  <si>
    <t>ofsetový tisk 1/0, lamino mat 1/0</t>
  </si>
  <si>
    <t>obálka ofsetový tisk 1/0 + lamino mat 1/0, vnitřní strany 1/1</t>
  </si>
  <si>
    <t xml:space="preserve">obálka ofsetový tisk 1/0 + lamino mat 1/0, vnitřní strany 1/1 </t>
  </si>
  <si>
    <t>bílý nebo přírodní povrch s černou horní linkou, logo ve 12 barevných variantách (10 fakult, celouniverzitní modrá, inverzní modrá / bílá)</t>
  </si>
  <si>
    <t xml:space="preserve">preferujeme elegantní design,  v papírové krabičce, rychlost zápisu 2.0 </t>
  </si>
  <si>
    <t>aplikace loga tampon tisk 1/0, jednou barvou nebo laserem (laserové gravírování)</t>
  </si>
  <si>
    <t>NC=0,13*NC1+0,13*NC2+0,16*NC3+0,04*NC4+0,03*NC5+0,03*NC6+0,03*NC7+0,07*NC8+0,16*NC9+0,01*NC10+0,13*NC11+0,04*NC12+0,01*NC13+0,01*NC14+0,01*NC15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</si>
  <si>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 Tento předpoklad odráží stanovení vah, které jsou uvedeny na vedlejším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</si>
</sst>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/>
    <xf numFmtId="165" fontId="0" fillId="0" borderId="0" xfId="20" applyNumberFormat="1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6" fontId="0" fillId="2" borderId="1" xfId="0" applyNumberFormat="1" applyFill="1" applyBorder="1" applyAlignment="1">
      <alignment horizontal="right" vertical="center"/>
    </xf>
    <xf numFmtId="0" fontId="0" fillId="3" borderId="0" xfId="0" applyFill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4" fillId="0" borderId="0" xfId="0" applyFont="1"/>
    <xf numFmtId="0" fontId="12" fillId="0" borderId="0" xfId="21"/>
    <xf numFmtId="0" fontId="0" fillId="0" borderId="0" xfId="0" applyBorder="1"/>
    <xf numFmtId="166" fontId="0" fillId="0" borderId="1" xfId="20" applyNumberFormat="1" applyFont="1" applyBorder="1" applyAlignment="1">
      <alignment horizontal="right" vertical="center" wrapText="1"/>
    </xf>
    <xf numFmtId="0" fontId="4" fillId="0" borderId="0" xfId="0" applyFont="1" applyBorder="1"/>
    <xf numFmtId="165" fontId="0" fillId="0" borderId="0" xfId="20" applyNumberFormat="1" applyFont="1" applyBorder="1"/>
    <xf numFmtId="0" fontId="0" fillId="0" borderId="2" xfId="0" applyBorder="1"/>
    <xf numFmtId="0" fontId="2" fillId="4" borderId="3" xfId="0" applyFont="1" applyFill="1" applyBorder="1" applyAlignment="1">
      <alignment horizontal="center" vertical="center"/>
    </xf>
    <xf numFmtId="165" fontId="2" fillId="4" borderId="3" xfId="2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9" fontId="0" fillId="0" borderId="0" xfId="0" applyNumberFormat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0" borderId="8" xfId="0" applyBorder="1"/>
    <xf numFmtId="0" fontId="14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/>
    <xf numFmtId="9" fontId="0" fillId="0" borderId="0" xfId="22" applyFont="1"/>
    <xf numFmtId="0" fontId="14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85725</xdr:rowOff>
    </xdr:from>
    <xdr:to>
      <xdr:col>4</xdr:col>
      <xdr:colOff>9525</xdr:colOff>
      <xdr:row>42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45" r="15281" b="2671"/>
        <a:stretch>
          <a:fillRect/>
        </a:stretch>
      </xdr:blipFill>
      <xdr:spPr>
        <a:xfrm>
          <a:off x="0" y="5915025"/>
          <a:ext cx="2447925" cy="2381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3</xdr:col>
      <xdr:colOff>342900</xdr:colOff>
      <xdr:row>30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825"/>
          <a:ext cx="2171700" cy="533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180975</xdr:colOff>
      <xdr:row>2</xdr:row>
      <xdr:rowOff>123825</xdr:rowOff>
    </xdr:from>
    <xdr:to>
      <xdr:col>13</xdr:col>
      <xdr:colOff>257175</xdr:colOff>
      <xdr:row>19</xdr:row>
      <xdr:rowOff>95250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619125"/>
          <a:ext cx="4410075" cy="3209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257175</xdr:colOff>
      <xdr:row>20</xdr:row>
      <xdr:rowOff>0</xdr:rowOff>
    </xdr:from>
    <xdr:to>
      <xdr:col>23</xdr:col>
      <xdr:colOff>581025</xdr:colOff>
      <xdr:row>49</xdr:row>
      <xdr:rowOff>152400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29" t="33819" r="8277" b="8277"/>
        <a:stretch>
          <a:fillRect/>
        </a:stretch>
      </xdr:blipFill>
      <xdr:spPr>
        <a:xfrm>
          <a:off x="10077450" y="3924300"/>
          <a:ext cx="4591050" cy="581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5</xdr:col>
      <xdr:colOff>504825</xdr:colOff>
      <xdr:row>54</xdr:row>
      <xdr:rowOff>28575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73" t="24906" r="24749" b="28141"/>
        <a:stretch>
          <a:fillRect/>
        </a:stretch>
      </xdr:blipFill>
      <xdr:spPr>
        <a:xfrm>
          <a:off x="57150" y="8343900"/>
          <a:ext cx="3495675" cy="2228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276225</xdr:colOff>
      <xdr:row>2</xdr:row>
      <xdr:rowOff>57150</xdr:rowOff>
    </xdr:from>
    <xdr:to>
      <xdr:col>6</xdr:col>
      <xdr:colOff>161925</xdr:colOff>
      <xdr:row>21</xdr:row>
      <xdr:rowOff>19050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65" t="1191" r="31919"/>
        <a:stretch>
          <a:fillRect/>
        </a:stretch>
      </xdr:blipFill>
      <xdr:spPr>
        <a:xfrm>
          <a:off x="2105025" y="552450"/>
          <a:ext cx="1714500" cy="358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371475</xdr:colOff>
      <xdr:row>2</xdr:row>
      <xdr:rowOff>133350</xdr:rowOff>
    </xdr:from>
    <xdr:to>
      <xdr:col>27</xdr:col>
      <xdr:colOff>371475</xdr:colOff>
      <xdr:row>19</xdr:row>
      <xdr:rowOff>114300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0150" y="628650"/>
          <a:ext cx="4267200" cy="3219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285750</xdr:colOff>
      <xdr:row>2</xdr:row>
      <xdr:rowOff>161925</xdr:rowOff>
    </xdr:from>
    <xdr:to>
      <xdr:col>20</xdr:col>
      <xdr:colOff>228600</xdr:colOff>
      <xdr:row>19</xdr:row>
      <xdr:rowOff>95250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657225"/>
          <a:ext cx="4210050" cy="3171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666750</xdr:colOff>
      <xdr:row>39</xdr:row>
      <xdr:rowOff>9525</xdr:rowOff>
    </xdr:from>
    <xdr:to>
      <xdr:col>16</xdr:col>
      <xdr:colOff>104775</xdr:colOff>
      <xdr:row>58</xdr:row>
      <xdr:rowOff>76200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93" t="1431" r="17684"/>
        <a:stretch>
          <a:fillRect/>
        </a:stretch>
      </xdr:blipFill>
      <xdr:spPr>
        <a:xfrm>
          <a:off x="6762750" y="7553325"/>
          <a:ext cx="3162300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28575</xdr:rowOff>
    </xdr:from>
    <xdr:to>
      <xdr:col>10</xdr:col>
      <xdr:colOff>571500</xdr:colOff>
      <xdr:row>51</xdr:row>
      <xdr:rowOff>66675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37" t="2563" r="11570"/>
        <a:stretch>
          <a:fillRect/>
        </a:stretch>
      </xdr:blipFill>
      <xdr:spPr>
        <a:xfrm>
          <a:off x="3657600" y="7572375"/>
          <a:ext cx="3009900" cy="2466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285750</xdr:colOff>
      <xdr:row>50</xdr:row>
      <xdr:rowOff>66675</xdr:rowOff>
    </xdr:from>
    <xdr:to>
      <xdr:col>23</xdr:col>
      <xdr:colOff>581025</xdr:colOff>
      <xdr:row>66</xdr:row>
      <xdr:rowOff>161925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9848850"/>
          <a:ext cx="4562475" cy="342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9525</xdr:colOff>
      <xdr:row>19</xdr:row>
      <xdr:rowOff>171450</xdr:rowOff>
    </xdr:from>
    <xdr:to>
      <xdr:col>16</xdr:col>
      <xdr:colOff>142875</xdr:colOff>
      <xdr:row>38</xdr:row>
      <xdr:rowOff>133350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3" t="3147" r="18447"/>
        <a:stretch>
          <a:fillRect/>
        </a:stretch>
      </xdr:blipFill>
      <xdr:spPr>
        <a:xfrm>
          <a:off x="6781800" y="3905250"/>
          <a:ext cx="3181350" cy="358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581025</xdr:colOff>
      <xdr:row>22</xdr:row>
      <xdr:rowOff>9525</xdr:rowOff>
    </xdr:from>
    <xdr:to>
      <xdr:col>10</xdr:col>
      <xdr:colOff>571500</xdr:colOff>
      <xdr:row>38</xdr:row>
      <xdr:rowOff>161925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4314825"/>
          <a:ext cx="4257675" cy="3200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unishop.muni.cz/obchod/reklamni-predmety/ostatni/propiska-touch-pen-5003800-000" TargetMode="External" /><Relationship Id="rId2" Type="http://schemas.openxmlformats.org/officeDocument/2006/relationships/hyperlink" Target="https://munishop.muni.cz/obchod/reklamni-predmety/ostatni/usb-flash-disk-32-gb-micro-4020000-000" TargetMode="External" /><Relationship Id="rId3" Type="http://schemas.openxmlformats.org/officeDocument/2006/relationships/hyperlink" Target="https://munishop.muni.cz/obchod/reklamni-predmety/ostatni/snurka-na-klice-50028" TargetMode="External" /><Relationship Id="rId4" Type="http://schemas.openxmlformats.org/officeDocument/2006/relationships/hyperlink" Target="https://munishop.muni.cz/obchod/reklamni-predmety/ostatni/placky-50029" TargetMode="External" /><Relationship Id="rId5" Type="http://schemas.openxmlformats.org/officeDocument/2006/relationships/hyperlink" Target="https://munishop.muni.cz/obchod/reklamni-predmety/tasky-batohy/taska-platena-tenka-5054000-00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5"/>
  <sheetViews>
    <sheetView tabSelected="1" zoomScale="80" zoomScaleNormal="80" workbookViewId="0" topLeftCell="A1">
      <selection activeCell="A4" sqref="A4"/>
    </sheetView>
  </sheetViews>
  <sheetFormatPr defaultColWidth="9.140625" defaultRowHeight="15"/>
  <cols>
    <col min="1" max="1" width="3.8515625" style="0" customWidth="1"/>
    <col min="2" max="2" width="22.140625" style="0" customWidth="1"/>
    <col min="3" max="3" width="21.7109375" style="0" customWidth="1"/>
    <col min="4" max="4" width="28.28125" style="0" customWidth="1"/>
    <col min="5" max="5" width="29.28125" style="0" customWidth="1"/>
    <col min="6" max="6" width="24.8515625" style="0" customWidth="1"/>
    <col min="7" max="7" width="28.28125" style="0" customWidth="1"/>
    <col min="8" max="8" width="15.140625" style="0" customWidth="1"/>
    <col min="9" max="9" width="17.57421875" style="1" customWidth="1"/>
    <col min="10" max="10" width="20.7109375" style="0" customWidth="1"/>
    <col min="11" max="11" width="30.7109375" style="0" customWidth="1"/>
    <col min="12" max="12" width="8.8515625" style="0" customWidth="1"/>
    <col min="13" max="13" width="9.140625" style="0" customWidth="1"/>
  </cols>
  <sheetData>
    <row r="1" ht="15">
      <c r="B1" t="s">
        <v>0</v>
      </c>
    </row>
    <row r="2" spans="2:8" ht="15.6">
      <c r="B2" s="2" t="s">
        <v>1</v>
      </c>
      <c r="C2" s="3"/>
      <c r="D2" s="3"/>
      <c r="E2" s="3"/>
      <c r="F2" s="3"/>
      <c r="H2" s="4"/>
    </row>
    <row r="3" spans="3:8" ht="15" thickBot="1">
      <c r="C3" s="4"/>
      <c r="D3" s="4"/>
      <c r="E3" s="4"/>
      <c r="F3" s="4"/>
      <c r="H3" s="4"/>
    </row>
    <row r="4" spans="1:17" ht="72.6" thickBot="1">
      <c r="A4" s="18"/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8</v>
      </c>
      <c r="H4" s="19" t="s">
        <v>7</v>
      </c>
      <c r="I4" s="19" t="s">
        <v>90</v>
      </c>
      <c r="J4" s="20" t="s">
        <v>89</v>
      </c>
      <c r="K4" s="20" t="s">
        <v>86</v>
      </c>
      <c r="O4" s="13"/>
      <c r="P4" s="13"/>
      <c r="Q4" s="13"/>
    </row>
    <row r="5" spans="2:17" ht="15">
      <c r="B5" s="15"/>
      <c r="C5" s="15"/>
      <c r="D5" s="15"/>
      <c r="E5" s="15"/>
      <c r="F5" s="15"/>
      <c r="G5" s="17"/>
      <c r="H5" s="13"/>
      <c r="I5" s="16"/>
      <c r="J5" s="13"/>
      <c r="K5" s="17"/>
      <c r="O5" s="13"/>
      <c r="P5" s="13"/>
      <c r="Q5" s="13"/>
    </row>
    <row r="6" spans="1:17" ht="30" customHeight="1">
      <c r="A6" s="42" t="s">
        <v>52</v>
      </c>
      <c r="B6" s="45" t="s">
        <v>9</v>
      </c>
      <c r="C6" s="48" t="s">
        <v>10</v>
      </c>
      <c r="D6" s="51" t="s">
        <v>11</v>
      </c>
      <c r="E6" s="51" t="s">
        <v>12</v>
      </c>
      <c r="F6" s="51" t="s">
        <v>149</v>
      </c>
      <c r="G6" s="48" t="s">
        <v>13</v>
      </c>
      <c r="H6" s="57">
        <v>10000</v>
      </c>
      <c r="I6" s="14" t="s">
        <v>87</v>
      </c>
      <c r="J6" s="5"/>
      <c r="K6" s="39"/>
      <c r="O6" s="13"/>
      <c r="P6" s="13"/>
      <c r="Q6" s="13"/>
    </row>
    <row r="7" spans="1:17" ht="30" customHeight="1">
      <c r="A7" s="43"/>
      <c r="B7" s="46"/>
      <c r="C7" s="49"/>
      <c r="D7" s="52"/>
      <c r="E7" s="52"/>
      <c r="F7" s="52"/>
      <c r="G7" s="49"/>
      <c r="H7" s="58"/>
      <c r="I7" s="14" t="s">
        <v>88</v>
      </c>
      <c r="J7" s="5"/>
      <c r="K7" s="40"/>
      <c r="O7" s="13"/>
      <c r="P7" s="13"/>
      <c r="Q7" s="13"/>
    </row>
    <row r="8" spans="1:17" ht="30" customHeight="1">
      <c r="A8" s="44"/>
      <c r="B8" s="47"/>
      <c r="C8" s="50"/>
      <c r="D8" s="53"/>
      <c r="E8" s="53"/>
      <c r="F8" s="53"/>
      <c r="G8" s="50"/>
      <c r="H8" s="59"/>
      <c r="I8" s="14" t="s">
        <v>91</v>
      </c>
      <c r="J8" s="5"/>
      <c r="K8" s="41"/>
      <c r="O8" s="13"/>
      <c r="P8" s="13"/>
      <c r="Q8" s="13"/>
    </row>
    <row r="9" spans="1:11" ht="30" customHeight="1">
      <c r="A9" s="42" t="s">
        <v>53</v>
      </c>
      <c r="B9" s="45" t="s">
        <v>14</v>
      </c>
      <c r="C9" s="48" t="s">
        <v>15</v>
      </c>
      <c r="D9" s="51" t="s">
        <v>16</v>
      </c>
      <c r="E9" s="51" t="s">
        <v>17</v>
      </c>
      <c r="F9" s="51" t="s">
        <v>116</v>
      </c>
      <c r="G9" s="48" t="s">
        <v>18</v>
      </c>
      <c r="H9" s="57">
        <v>10000</v>
      </c>
      <c r="I9" s="14" t="s">
        <v>87</v>
      </c>
      <c r="J9" s="5"/>
      <c r="K9" s="39"/>
    </row>
    <row r="10" spans="1:11" ht="30" customHeight="1">
      <c r="A10" s="43"/>
      <c r="B10" s="46"/>
      <c r="C10" s="49"/>
      <c r="D10" s="52"/>
      <c r="E10" s="52"/>
      <c r="F10" s="52"/>
      <c r="G10" s="49"/>
      <c r="H10" s="58"/>
      <c r="I10" s="14" t="s">
        <v>88</v>
      </c>
      <c r="J10" s="5"/>
      <c r="K10" s="40"/>
    </row>
    <row r="11" spans="1:11" ht="30" customHeight="1">
      <c r="A11" s="44"/>
      <c r="B11" s="47"/>
      <c r="C11" s="50"/>
      <c r="D11" s="53"/>
      <c r="E11" s="53"/>
      <c r="F11" s="53"/>
      <c r="G11" s="50"/>
      <c r="H11" s="59"/>
      <c r="I11" s="14" t="s">
        <v>91</v>
      </c>
      <c r="J11" s="5"/>
      <c r="K11" s="41"/>
    </row>
    <row r="12" spans="1:11" ht="30" customHeight="1">
      <c r="A12" s="42" t="s">
        <v>54</v>
      </c>
      <c r="B12" s="45" t="s">
        <v>19</v>
      </c>
      <c r="C12" s="51" t="s">
        <v>20</v>
      </c>
      <c r="D12" s="51" t="s">
        <v>21</v>
      </c>
      <c r="E12" s="51" t="s">
        <v>22</v>
      </c>
      <c r="F12" s="51" t="s">
        <v>117</v>
      </c>
      <c r="G12" s="48" t="s">
        <v>23</v>
      </c>
      <c r="H12" s="57">
        <v>12000</v>
      </c>
      <c r="I12" s="14" t="s">
        <v>87</v>
      </c>
      <c r="J12" s="5"/>
      <c r="K12" s="39"/>
    </row>
    <row r="13" spans="1:11" ht="30" customHeight="1">
      <c r="A13" s="43"/>
      <c r="B13" s="46"/>
      <c r="C13" s="52"/>
      <c r="D13" s="52"/>
      <c r="E13" s="52"/>
      <c r="F13" s="52"/>
      <c r="G13" s="49"/>
      <c r="H13" s="58"/>
      <c r="I13" s="14" t="s">
        <v>88</v>
      </c>
      <c r="J13" s="5"/>
      <c r="K13" s="40"/>
    </row>
    <row r="14" spans="1:11" ht="30" customHeight="1">
      <c r="A14" s="44"/>
      <c r="B14" s="47"/>
      <c r="C14" s="53"/>
      <c r="D14" s="53"/>
      <c r="E14" s="53"/>
      <c r="F14" s="53"/>
      <c r="G14" s="50"/>
      <c r="H14" s="59"/>
      <c r="I14" s="14" t="s">
        <v>91</v>
      </c>
      <c r="J14" s="5"/>
      <c r="K14" s="41"/>
    </row>
    <row r="15" spans="1:11" ht="30" customHeight="1">
      <c r="A15" s="42" t="s">
        <v>55</v>
      </c>
      <c r="B15" s="45" t="s">
        <v>24</v>
      </c>
      <c r="C15" s="51" t="s">
        <v>25</v>
      </c>
      <c r="D15" s="51" t="s">
        <v>119</v>
      </c>
      <c r="E15" s="51" t="s">
        <v>22</v>
      </c>
      <c r="F15" s="51" t="s">
        <v>118</v>
      </c>
      <c r="G15" s="48" t="s">
        <v>135</v>
      </c>
      <c r="H15" s="57">
        <v>3000</v>
      </c>
      <c r="I15" s="14" t="s">
        <v>92</v>
      </c>
      <c r="J15" s="5"/>
      <c r="K15" s="39"/>
    </row>
    <row r="16" spans="1:11" ht="30" customHeight="1">
      <c r="A16" s="43"/>
      <c r="B16" s="46"/>
      <c r="C16" s="52"/>
      <c r="D16" s="52"/>
      <c r="E16" s="52"/>
      <c r="F16" s="52"/>
      <c r="G16" s="49"/>
      <c r="H16" s="58"/>
      <c r="I16" s="14" t="s">
        <v>93</v>
      </c>
      <c r="J16" s="5"/>
      <c r="K16" s="40"/>
    </row>
    <row r="17" spans="1:11" ht="30" customHeight="1">
      <c r="A17" s="44"/>
      <c r="B17" s="47"/>
      <c r="C17" s="53"/>
      <c r="D17" s="53"/>
      <c r="E17" s="53"/>
      <c r="F17" s="53"/>
      <c r="G17" s="50"/>
      <c r="H17" s="59"/>
      <c r="I17" s="14" t="s">
        <v>91</v>
      </c>
      <c r="J17" s="5"/>
      <c r="K17" s="41"/>
    </row>
    <row r="18" spans="1:11" ht="30" customHeight="1">
      <c r="A18" s="42" t="s">
        <v>56</v>
      </c>
      <c r="B18" s="45" t="s">
        <v>26</v>
      </c>
      <c r="C18" s="51" t="s">
        <v>27</v>
      </c>
      <c r="D18" s="51" t="s">
        <v>119</v>
      </c>
      <c r="E18" s="51" t="s">
        <v>22</v>
      </c>
      <c r="F18" s="51" t="s">
        <v>118</v>
      </c>
      <c r="G18" s="48" t="s">
        <v>136</v>
      </c>
      <c r="H18" s="57">
        <v>2000</v>
      </c>
      <c r="I18" s="14" t="s">
        <v>92</v>
      </c>
      <c r="J18" s="5"/>
      <c r="K18" s="39"/>
    </row>
    <row r="19" spans="1:11" ht="30" customHeight="1">
      <c r="A19" s="43"/>
      <c r="B19" s="46"/>
      <c r="C19" s="52"/>
      <c r="D19" s="52"/>
      <c r="E19" s="52"/>
      <c r="F19" s="52"/>
      <c r="G19" s="49"/>
      <c r="H19" s="58"/>
      <c r="I19" s="14" t="s">
        <v>93</v>
      </c>
      <c r="J19" s="5"/>
      <c r="K19" s="40"/>
    </row>
    <row r="20" spans="1:11" ht="30" customHeight="1">
      <c r="A20" s="44"/>
      <c r="B20" s="47"/>
      <c r="C20" s="53"/>
      <c r="D20" s="53"/>
      <c r="E20" s="53"/>
      <c r="F20" s="53"/>
      <c r="G20" s="50"/>
      <c r="H20" s="59"/>
      <c r="I20" s="14" t="s">
        <v>91</v>
      </c>
      <c r="J20" s="5"/>
      <c r="K20" s="41"/>
    </row>
    <row r="21" spans="1:11" ht="30" customHeight="1">
      <c r="A21" s="42" t="s">
        <v>57</v>
      </c>
      <c r="B21" s="45" t="s">
        <v>28</v>
      </c>
      <c r="C21" s="51" t="s">
        <v>29</v>
      </c>
      <c r="D21" s="51" t="s">
        <v>120</v>
      </c>
      <c r="E21" s="51" t="s">
        <v>22</v>
      </c>
      <c r="F21" s="48" t="s">
        <v>144</v>
      </c>
      <c r="G21" s="48" t="s">
        <v>30</v>
      </c>
      <c r="H21" s="57">
        <v>2000</v>
      </c>
      <c r="I21" s="14" t="s">
        <v>92</v>
      </c>
      <c r="J21" s="5"/>
      <c r="K21" s="39"/>
    </row>
    <row r="22" spans="1:11" ht="30" customHeight="1">
      <c r="A22" s="43"/>
      <c r="B22" s="46"/>
      <c r="C22" s="52"/>
      <c r="D22" s="52"/>
      <c r="E22" s="52"/>
      <c r="F22" s="49"/>
      <c r="G22" s="49"/>
      <c r="H22" s="58"/>
      <c r="I22" s="14" t="s">
        <v>93</v>
      </c>
      <c r="J22" s="5"/>
      <c r="K22" s="40"/>
    </row>
    <row r="23" spans="1:11" ht="30" customHeight="1">
      <c r="A23" s="44"/>
      <c r="B23" s="47"/>
      <c r="C23" s="53"/>
      <c r="D23" s="53"/>
      <c r="E23" s="53"/>
      <c r="F23" s="50"/>
      <c r="G23" s="50"/>
      <c r="H23" s="59"/>
      <c r="I23" s="14" t="s">
        <v>91</v>
      </c>
      <c r="J23" s="5"/>
      <c r="K23" s="41"/>
    </row>
    <row r="24" spans="1:63" ht="30" customHeight="1">
      <c r="A24" s="42" t="s">
        <v>58</v>
      </c>
      <c r="B24" s="45" t="s">
        <v>31</v>
      </c>
      <c r="C24" s="51" t="s">
        <v>32</v>
      </c>
      <c r="D24" s="51" t="s">
        <v>121</v>
      </c>
      <c r="E24" s="51" t="s">
        <v>122</v>
      </c>
      <c r="F24" s="48" t="s">
        <v>145</v>
      </c>
      <c r="G24" s="36" t="s">
        <v>33</v>
      </c>
      <c r="H24" s="57">
        <v>2000</v>
      </c>
      <c r="I24" s="14" t="s">
        <v>92</v>
      </c>
      <c r="J24" s="5"/>
      <c r="K24" s="39"/>
      <c r="M24" s="13"/>
      <c r="N24" s="13"/>
      <c r="O24" s="13"/>
      <c r="Y24" s="13"/>
      <c r="Z24" s="13"/>
      <c r="AA24" s="13"/>
      <c r="AK24" s="13"/>
      <c r="AL24" s="13"/>
      <c r="AM24" s="13"/>
      <c r="AW24" s="13"/>
      <c r="AX24" s="13"/>
      <c r="AY24" s="13"/>
      <c r="BI24" s="13"/>
      <c r="BJ24" s="13"/>
      <c r="BK24" s="13"/>
    </row>
    <row r="25" spans="1:63" ht="30" customHeight="1">
      <c r="A25" s="43"/>
      <c r="B25" s="46"/>
      <c r="C25" s="52"/>
      <c r="D25" s="52"/>
      <c r="E25" s="52"/>
      <c r="F25" s="49"/>
      <c r="G25" s="37"/>
      <c r="H25" s="58"/>
      <c r="I25" s="14" t="s">
        <v>93</v>
      </c>
      <c r="J25" s="5"/>
      <c r="K25" s="40"/>
      <c r="M25" s="13"/>
      <c r="N25" s="13"/>
      <c r="O25" s="13"/>
      <c r="Y25" s="13"/>
      <c r="Z25" s="13"/>
      <c r="AA25" s="13"/>
      <c r="AK25" s="13"/>
      <c r="AL25" s="13"/>
      <c r="AM25" s="13"/>
      <c r="AW25" s="13"/>
      <c r="AX25" s="13"/>
      <c r="AY25" s="13"/>
      <c r="BI25" s="13"/>
      <c r="BJ25" s="13"/>
      <c r="BK25" s="13"/>
    </row>
    <row r="26" spans="1:63" ht="30" customHeight="1">
      <c r="A26" s="44"/>
      <c r="B26" s="47"/>
      <c r="C26" s="53"/>
      <c r="D26" s="53"/>
      <c r="E26" s="53"/>
      <c r="F26" s="50"/>
      <c r="G26" s="38"/>
      <c r="H26" s="59"/>
      <c r="I26" s="14" t="s">
        <v>91</v>
      </c>
      <c r="J26" s="5"/>
      <c r="K26" s="41"/>
      <c r="M26" s="13"/>
      <c r="N26" s="13"/>
      <c r="O26" s="13"/>
      <c r="Y26" s="13"/>
      <c r="Z26" s="13"/>
      <c r="AA26" s="13"/>
      <c r="AK26" s="13"/>
      <c r="AL26" s="13"/>
      <c r="AM26" s="13"/>
      <c r="AW26" s="13"/>
      <c r="AX26" s="13"/>
      <c r="AY26" s="13"/>
      <c r="BI26" s="13"/>
      <c r="BJ26" s="13"/>
      <c r="BK26" s="13"/>
    </row>
    <row r="27" spans="1:71" s="6" customFormat="1" ht="30" customHeight="1">
      <c r="A27" s="42" t="s">
        <v>59</v>
      </c>
      <c r="B27" s="45" t="s">
        <v>34</v>
      </c>
      <c r="C27" s="51" t="s">
        <v>35</v>
      </c>
      <c r="D27" s="51" t="s">
        <v>121</v>
      </c>
      <c r="E27" s="51" t="s">
        <v>22</v>
      </c>
      <c r="F27" s="48" t="s">
        <v>146</v>
      </c>
      <c r="G27" s="36" t="s">
        <v>33</v>
      </c>
      <c r="H27" s="57">
        <v>5000</v>
      </c>
      <c r="I27" s="14" t="s">
        <v>92</v>
      </c>
      <c r="J27" s="5"/>
      <c r="K27" s="39"/>
      <c r="L27"/>
      <c r="M27" s="13"/>
      <c r="N27" s="13"/>
      <c r="O27" s="13"/>
      <c r="P27"/>
      <c r="Q27"/>
      <c r="R27"/>
      <c r="S27"/>
      <c r="T27"/>
      <c r="U27"/>
      <c r="V27"/>
      <c r="W27"/>
      <c r="X27"/>
      <c r="Y27" s="13"/>
      <c r="Z27" s="13"/>
      <c r="AA27" s="13"/>
      <c r="AB27"/>
      <c r="AC27"/>
      <c r="AD27"/>
      <c r="AE27"/>
      <c r="AF27"/>
      <c r="AG27"/>
      <c r="AH27"/>
      <c r="AI27"/>
      <c r="AJ27"/>
      <c r="AK27" s="13"/>
      <c r="AL27" s="13"/>
      <c r="AM27" s="13"/>
      <c r="AN27"/>
      <c r="AO27"/>
      <c r="AP27"/>
      <c r="AQ27"/>
      <c r="AR27"/>
      <c r="AS27"/>
      <c r="AT27"/>
      <c r="AU27"/>
      <c r="AV27"/>
      <c r="AW27" s="13"/>
      <c r="AX27" s="13"/>
      <c r="AY27" s="13"/>
      <c r="AZ27"/>
      <c r="BA27"/>
      <c r="BB27"/>
      <c r="BC27"/>
      <c r="BD27"/>
      <c r="BE27"/>
      <c r="BF27"/>
      <c r="BG27"/>
      <c r="BH27"/>
      <c r="BI27" s="13"/>
      <c r="BJ27" s="13"/>
      <c r="BK27" s="13"/>
      <c r="BL27"/>
      <c r="BM27"/>
      <c r="BN27"/>
      <c r="BO27"/>
      <c r="BP27"/>
      <c r="BQ27"/>
      <c r="BR27"/>
      <c r="BS27"/>
    </row>
    <row r="28" spans="1:71" s="6" customFormat="1" ht="30" customHeight="1">
      <c r="A28" s="43"/>
      <c r="B28" s="46"/>
      <c r="C28" s="52"/>
      <c r="D28" s="52"/>
      <c r="E28" s="52"/>
      <c r="F28" s="49"/>
      <c r="G28" s="37"/>
      <c r="H28" s="58"/>
      <c r="I28" s="14" t="s">
        <v>93</v>
      </c>
      <c r="J28" s="5"/>
      <c r="K28" s="40"/>
      <c r="L28"/>
      <c r="M28" s="13"/>
      <c r="N28" s="13"/>
      <c r="O28" s="13"/>
      <c r="P28"/>
      <c r="Q28"/>
      <c r="R28"/>
      <c r="S28"/>
      <c r="T28"/>
      <c r="U28"/>
      <c r="V28"/>
      <c r="W28"/>
      <c r="X28"/>
      <c r="Y28" s="13"/>
      <c r="Z28" s="13"/>
      <c r="AA28" s="13"/>
      <c r="AB28"/>
      <c r="AC28"/>
      <c r="AD28"/>
      <c r="AE28"/>
      <c r="AF28"/>
      <c r="AG28"/>
      <c r="AH28"/>
      <c r="AI28"/>
      <c r="AJ28"/>
      <c r="AK28" s="13"/>
      <c r="AL28" s="13"/>
      <c r="AM28" s="13"/>
      <c r="AN28"/>
      <c r="AO28"/>
      <c r="AP28"/>
      <c r="AQ28"/>
      <c r="AR28"/>
      <c r="AS28"/>
      <c r="AT28"/>
      <c r="AU28"/>
      <c r="AV28"/>
      <c r="AW28" s="13"/>
      <c r="AX28" s="13"/>
      <c r="AY28" s="13"/>
      <c r="AZ28"/>
      <c r="BA28"/>
      <c r="BB28"/>
      <c r="BC28"/>
      <c r="BD28"/>
      <c r="BE28"/>
      <c r="BF28"/>
      <c r="BG28"/>
      <c r="BH28"/>
      <c r="BI28" s="13"/>
      <c r="BJ28" s="13"/>
      <c r="BK28" s="13"/>
      <c r="BL28"/>
      <c r="BM28"/>
      <c r="BN28"/>
      <c r="BO28"/>
      <c r="BP28"/>
      <c r="BQ28"/>
      <c r="BR28"/>
      <c r="BS28"/>
    </row>
    <row r="29" spans="1:71" s="6" customFormat="1" ht="30" customHeight="1">
      <c r="A29" s="44"/>
      <c r="B29" s="47"/>
      <c r="C29" s="53"/>
      <c r="D29" s="53"/>
      <c r="E29" s="53"/>
      <c r="F29" s="50"/>
      <c r="G29" s="38"/>
      <c r="H29" s="59"/>
      <c r="I29" s="14" t="s">
        <v>91</v>
      </c>
      <c r="J29" s="5"/>
      <c r="K29" s="41"/>
      <c r="L29"/>
      <c r="M29" s="13"/>
      <c r="N29" s="13"/>
      <c r="O29" s="13"/>
      <c r="P29"/>
      <c r="Q29"/>
      <c r="R29"/>
      <c r="S29"/>
      <c r="T29"/>
      <c r="U29"/>
      <c r="V29"/>
      <c r="W29"/>
      <c r="X29"/>
      <c r="Y29" s="13"/>
      <c r="Z29" s="13"/>
      <c r="AA29" s="13"/>
      <c r="AB29"/>
      <c r="AC29"/>
      <c r="AD29"/>
      <c r="AE29"/>
      <c r="AF29"/>
      <c r="AG29"/>
      <c r="AH29"/>
      <c r="AI29"/>
      <c r="AJ29"/>
      <c r="AK29" s="13"/>
      <c r="AL29" s="13"/>
      <c r="AM29" s="13"/>
      <c r="AN29"/>
      <c r="AO29"/>
      <c r="AP29"/>
      <c r="AQ29"/>
      <c r="AR29"/>
      <c r="AS29"/>
      <c r="AT29"/>
      <c r="AU29"/>
      <c r="AV29"/>
      <c r="AW29" s="13"/>
      <c r="AX29" s="13"/>
      <c r="AY29" s="13"/>
      <c r="AZ29"/>
      <c r="BA29"/>
      <c r="BB29"/>
      <c r="BC29"/>
      <c r="BD29"/>
      <c r="BE29"/>
      <c r="BF29"/>
      <c r="BG29"/>
      <c r="BH29"/>
      <c r="BI29" s="13"/>
      <c r="BJ29" s="13"/>
      <c r="BK29" s="13"/>
      <c r="BL29"/>
      <c r="BM29"/>
      <c r="BN29"/>
      <c r="BO29"/>
      <c r="BP29"/>
      <c r="BQ29"/>
      <c r="BR29"/>
      <c r="BS29"/>
    </row>
    <row r="30" spans="1:71" s="6" customFormat="1" ht="30" customHeight="1">
      <c r="A30" s="42" t="s">
        <v>60</v>
      </c>
      <c r="B30" s="45" t="s">
        <v>123</v>
      </c>
      <c r="C30" s="48" t="s">
        <v>137</v>
      </c>
      <c r="D30" s="48" t="s">
        <v>140</v>
      </c>
      <c r="E30" s="51" t="s">
        <v>22</v>
      </c>
      <c r="F30" s="51" t="s">
        <v>124</v>
      </c>
      <c r="G30" s="36" t="s">
        <v>138</v>
      </c>
      <c r="H30" s="57">
        <v>12000</v>
      </c>
      <c r="I30" s="14" t="s">
        <v>92</v>
      </c>
      <c r="J30" s="5"/>
      <c r="K30" s="39"/>
      <c r="L30"/>
      <c r="M30" s="13"/>
      <c r="N30" s="13"/>
      <c r="O30" s="13"/>
      <c r="P30"/>
      <c r="Q30"/>
      <c r="R30"/>
      <c r="S30"/>
      <c r="T30"/>
      <c r="U30"/>
      <c r="V30"/>
      <c r="W30"/>
      <c r="X30"/>
      <c r="Y30" s="13"/>
      <c r="Z30" s="13"/>
      <c r="AA30" s="13"/>
      <c r="AB30"/>
      <c r="AC30"/>
      <c r="AD30"/>
      <c r="AE30"/>
      <c r="AF30"/>
      <c r="AG30"/>
      <c r="AH30"/>
      <c r="AI30"/>
      <c r="AJ30"/>
      <c r="AK30" s="13"/>
      <c r="AL30" s="13"/>
      <c r="AM30" s="13"/>
      <c r="AN30"/>
      <c r="AO30"/>
      <c r="AP30"/>
      <c r="AQ30"/>
      <c r="AR30"/>
      <c r="AS30"/>
      <c r="AT30"/>
      <c r="AU30"/>
      <c r="AV30"/>
      <c r="AW30" s="13"/>
      <c r="AX30" s="13"/>
      <c r="AY30" s="13"/>
      <c r="AZ30"/>
      <c r="BA30"/>
      <c r="BB30"/>
      <c r="BC30"/>
      <c r="BD30"/>
      <c r="BE30"/>
      <c r="BF30"/>
      <c r="BG30"/>
      <c r="BH30"/>
      <c r="BI30" s="13"/>
      <c r="BJ30" s="13"/>
      <c r="BK30" s="13"/>
      <c r="BL30"/>
      <c r="BM30"/>
      <c r="BN30"/>
      <c r="BO30"/>
      <c r="BP30"/>
      <c r="BQ30"/>
      <c r="BR30"/>
      <c r="BS30"/>
    </row>
    <row r="31" spans="1:71" s="6" customFormat="1" ht="30" customHeight="1">
      <c r="A31" s="43"/>
      <c r="B31" s="46"/>
      <c r="C31" s="49"/>
      <c r="D31" s="49"/>
      <c r="E31" s="52"/>
      <c r="F31" s="52"/>
      <c r="G31" s="37"/>
      <c r="H31" s="58"/>
      <c r="I31" s="14" t="s">
        <v>93</v>
      </c>
      <c r="J31" s="5"/>
      <c r="K31" s="40"/>
      <c r="L31"/>
      <c r="M31" s="13"/>
      <c r="N31" s="13"/>
      <c r="O31" s="13"/>
      <c r="P31"/>
      <c r="Q31"/>
      <c r="R31"/>
      <c r="S31"/>
      <c r="T31"/>
      <c r="U31"/>
      <c r="V31"/>
      <c r="W31"/>
      <c r="X31"/>
      <c r="Y31" s="13"/>
      <c r="Z31" s="13"/>
      <c r="AA31" s="13"/>
      <c r="AB31"/>
      <c r="AC31"/>
      <c r="AD31"/>
      <c r="AE31"/>
      <c r="AF31"/>
      <c r="AG31"/>
      <c r="AH31"/>
      <c r="AI31"/>
      <c r="AJ31"/>
      <c r="AK31" s="13"/>
      <c r="AL31" s="13"/>
      <c r="AM31" s="13"/>
      <c r="AN31"/>
      <c r="AO31"/>
      <c r="AP31"/>
      <c r="AQ31"/>
      <c r="AR31"/>
      <c r="AS31"/>
      <c r="AT31"/>
      <c r="AU31"/>
      <c r="AV31"/>
      <c r="AW31" s="13"/>
      <c r="AX31" s="13"/>
      <c r="AY31" s="13"/>
      <c r="AZ31"/>
      <c r="BA31"/>
      <c r="BB31"/>
      <c r="BC31"/>
      <c r="BD31"/>
      <c r="BE31"/>
      <c r="BF31"/>
      <c r="BG31"/>
      <c r="BH31"/>
      <c r="BI31" s="13"/>
      <c r="BJ31" s="13"/>
      <c r="BK31" s="13"/>
      <c r="BL31"/>
      <c r="BM31"/>
      <c r="BN31"/>
      <c r="BO31"/>
      <c r="BP31"/>
      <c r="BQ31"/>
      <c r="BR31"/>
      <c r="BS31"/>
    </row>
    <row r="32" spans="1:71" s="6" customFormat="1" ht="30" customHeight="1">
      <c r="A32" s="44"/>
      <c r="B32" s="47"/>
      <c r="C32" s="50"/>
      <c r="D32" s="50"/>
      <c r="E32" s="53"/>
      <c r="F32" s="53"/>
      <c r="G32" s="38"/>
      <c r="H32" s="59"/>
      <c r="I32" s="14" t="s">
        <v>91</v>
      </c>
      <c r="J32" s="5"/>
      <c r="K32" s="41"/>
      <c r="L32"/>
      <c r="M32" s="13"/>
      <c r="N32" s="13"/>
      <c r="O32" s="13"/>
      <c r="P32"/>
      <c r="Q32"/>
      <c r="R32"/>
      <c r="S32"/>
      <c r="T32"/>
      <c r="U32"/>
      <c r="V32"/>
      <c r="W32"/>
      <c r="X32"/>
      <c r="Y32" s="13"/>
      <c r="Z32" s="13"/>
      <c r="AA32" s="13"/>
      <c r="AB32"/>
      <c r="AC32"/>
      <c r="AD32"/>
      <c r="AE32"/>
      <c r="AF32"/>
      <c r="AG32"/>
      <c r="AH32"/>
      <c r="AI32"/>
      <c r="AJ32"/>
      <c r="AK32" s="13"/>
      <c r="AL32" s="13"/>
      <c r="AM32" s="13"/>
      <c r="AN32"/>
      <c r="AO32"/>
      <c r="AP32"/>
      <c r="AQ32"/>
      <c r="AR32"/>
      <c r="AS32"/>
      <c r="AT32"/>
      <c r="AU32"/>
      <c r="AV32"/>
      <c r="AW32" s="13"/>
      <c r="AX32" s="13"/>
      <c r="AY32" s="13"/>
      <c r="AZ32"/>
      <c r="BA32"/>
      <c r="BB32"/>
      <c r="BC32"/>
      <c r="BD32"/>
      <c r="BE32"/>
      <c r="BF32"/>
      <c r="BG32"/>
      <c r="BH32"/>
      <c r="BI32" s="13"/>
      <c r="BJ32" s="13"/>
      <c r="BK32" s="13"/>
      <c r="BL32"/>
      <c r="BM32"/>
      <c r="BN32"/>
      <c r="BO32"/>
      <c r="BP32"/>
      <c r="BQ32"/>
      <c r="BR32"/>
      <c r="BS32"/>
    </row>
    <row r="33" spans="1:71" s="6" customFormat="1" ht="30" customHeight="1">
      <c r="A33" s="42" t="s">
        <v>61</v>
      </c>
      <c r="B33" s="45" t="s">
        <v>36</v>
      </c>
      <c r="C33" s="48" t="s">
        <v>37</v>
      </c>
      <c r="D33" s="51" t="s">
        <v>139</v>
      </c>
      <c r="E33" s="51" t="s">
        <v>147</v>
      </c>
      <c r="F33" s="51" t="s">
        <v>125</v>
      </c>
      <c r="G33" s="51" t="s">
        <v>84</v>
      </c>
      <c r="H33" s="57">
        <v>1000</v>
      </c>
      <c r="I33" s="14" t="s">
        <v>92</v>
      </c>
      <c r="J33" s="5"/>
      <c r="K33" s="60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6" customFormat="1" ht="30" customHeight="1">
      <c r="A34" s="43"/>
      <c r="B34" s="46"/>
      <c r="C34" s="49"/>
      <c r="D34" s="52"/>
      <c r="E34" s="52"/>
      <c r="F34" s="52"/>
      <c r="G34" s="52"/>
      <c r="H34" s="58"/>
      <c r="I34" s="14" t="s">
        <v>93</v>
      </c>
      <c r="J34" s="5"/>
      <c r="K34" s="6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6" customFormat="1" ht="30" customHeight="1">
      <c r="A35" s="44"/>
      <c r="B35" s="47"/>
      <c r="C35" s="50"/>
      <c r="D35" s="53"/>
      <c r="E35" s="53"/>
      <c r="F35" s="53"/>
      <c r="G35" s="53"/>
      <c r="H35" s="59"/>
      <c r="I35" s="14" t="s">
        <v>91</v>
      </c>
      <c r="J35" s="5"/>
      <c r="K35" s="6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6" customFormat="1" ht="30" customHeight="1">
      <c r="A36" s="42" t="s">
        <v>62</v>
      </c>
      <c r="B36" s="45" t="s">
        <v>38</v>
      </c>
      <c r="C36" s="48" t="s">
        <v>127</v>
      </c>
      <c r="D36" s="51" t="s">
        <v>39</v>
      </c>
      <c r="E36" s="51" t="s">
        <v>22</v>
      </c>
      <c r="F36" s="51" t="s">
        <v>128</v>
      </c>
      <c r="G36" s="36" t="s">
        <v>126</v>
      </c>
      <c r="H36" s="57">
        <v>10000</v>
      </c>
      <c r="I36" s="14" t="s">
        <v>94</v>
      </c>
      <c r="J36" s="5"/>
      <c r="K36" s="3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6" customFormat="1" ht="30" customHeight="1">
      <c r="A37" s="43"/>
      <c r="B37" s="46"/>
      <c r="C37" s="49"/>
      <c r="D37" s="52"/>
      <c r="E37" s="52"/>
      <c r="F37" s="52"/>
      <c r="G37" s="37"/>
      <c r="H37" s="58"/>
      <c r="I37" s="14" t="s">
        <v>95</v>
      </c>
      <c r="J37" s="5"/>
      <c r="K37" s="40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6" customFormat="1" ht="30" customHeight="1">
      <c r="A38" s="44"/>
      <c r="B38" s="47"/>
      <c r="C38" s="50"/>
      <c r="D38" s="53"/>
      <c r="E38" s="53"/>
      <c r="F38" s="53"/>
      <c r="G38" s="38"/>
      <c r="H38" s="59"/>
      <c r="I38" s="14" t="s">
        <v>96</v>
      </c>
      <c r="J38" s="5"/>
      <c r="K38" s="41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6" customFormat="1" ht="30" customHeight="1">
      <c r="A39" s="42" t="s">
        <v>63</v>
      </c>
      <c r="B39" s="45" t="s">
        <v>40</v>
      </c>
      <c r="C39" s="48" t="s">
        <v>129</v>
      </c>
      <c r="D39" s="48" t="s">
        <v>85</v>
      </c>
      <c r="E39" s="51" t="s">
        <v>22</v>
      </c>
      <c r="F39" s="48" t="s">
        <v>142</v>
      </c>
      <c r="G39" s="36" t="s">
        <v>143</v>
      </c>
      <c r="H39" s="57">
        <v>3000</v>
      </c>
      <c r="I39" s="14" t="s">
        <v>97</v>
      </c>
      <c r="J39" s="5"/>
      <c r="K39" s="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6" customFormat="1" ht="30" customHeight="1">
      <c r="A40" s="43"/>
      <c r="B40" s="46"/>
      <c r="C40" s="49"/>
      <c r="D40" s="49"/>
      <c r="E40" s="52"/>
      <c r="F40" s="49"/>
      <c r="G40" s="37"/>
      <c r="H40" s="58"/>
      <c r="I40" s="14" t="s">
        <v>98</v>
      </c>
      <c r="J40" s="5"/>
      <c r="K40" s="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6" customFormat="1" ht="30" customHeight="1">
      <c r="A41" s="43"/>
      <c r="B41" s="46"/>
      <c r="C41" s="49"/>
      <c r="D41" s="49"/>
      <c r="E41" s="52"/>
      <c r="F41" s="49"/>
      <c r="G41" s="37"/>
      <c r="H41" s="58"/>
      <c r="I41" s="14" t="s">
        <v>93</v>
      </c>
      <c r="J41" s="5"/>
      <c r="K41" s="40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6" customFormat="1" ht="30" customHeight="1">
      <c r="A42" s="44"/>
      <c r="B42" s="47"/>
      <c r="C42" s="50"/>
      <c r="D42" s="50"/>
      <c r="E42" s="53"/>
      <c r="F42" s="50"/>
      <c r="G42" s="38"/>
      <c r="H42" s="59"/>
      <c r="I42" s="14" t="s">
        <v>91</v>
      </c>
      <c r="J42" s="5"/>
      <c r="K42" s="4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6" customFormat="1" ht="30" customHeight="1">
      <c r="A43" s="42" t="s">
        <v>64</v>
      </c>
      <c r="B43" s="45" t="s">
        <v>41</v>
      </c>
      <c r="C43" s="48" t="s">
        <v>42</v>
      </c>
      <c r="D43" s="51" t="s">
        <v>43</v>
      </c>
      <c r="E43" s="51" t="s">
        <v>130</v>
      </c>
      <c r="F43" s="51" t="s">
        <v>47</v>
      </c>
      <c r="G43" s="36" t="s">
        <v>141</v>
      </c>
      <c r="H43" s="57">
        <v>500</v>
      </c>
      <c r="I43" s="14" t="s">
        <v>97</v>
      </c>
      <c r="J43" s="5"/>
      <c r="K43" s="3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6" customFormat="1" ht="30" customHeight="1">
      <c r="A44" s="43"/>
      <c r="B44" s="46"/>
      <c r="C44" s="49"/>
      <c r="D44" s="52"/>
      <c r="E44" s="52"/>
      <c r="F44" s="52"/>
      <c r="G44" s="37"/>
      <c r="H44" s="58"/>
      <c r="I44" s="14" t="s">
        <v>98</v>
      </c>
      <c r="J44" s="5"/>
      <c r="K44" s="4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s="6" customFormat="1" ht="30" customHeight="1">
      <c r="A45" s="43"/>
      <c r="B45" s="46"/>
      <c r="C45" s="49"/>
      <c r="D45" s="52"/>
      <c r="E45" s="52"/>
      <c r="F45" s="52"/>
      <c r="G45" s="37"/>
      <c r="H45" s="58"/>
      <c r="I45" s="14" t="s">
        <v>93</v>
      </c>
      <c r="J45" s="5"/>
      <c r="K45" s="40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6" customFormat="1" ht="30" customHeight="1">
      <c r="A46" s="42" t="s">
        <v>65</v>
      </c>
      <c r="B46" s="54" t="s">
        <v>44</v>
      </c>
      <c r="C46" s="48" t="s">
        <v>45</v>
      </c>
      <c r="D46" s="51" t="s">
        <v>46</v>
      </c>
      <c r="E46" s="51" t="s">
        <v>132</v>
      </c>
      <c r="F46" s="51" t="s">
        <v>133</v>
      </c>
      <c r="G46" s="36" t="s">
        <v>148</v>
      </c>
      <c r="H46" s="57">
        <v>1000</v>
      </c>
      <c r="I46" s="14" t="s">
        <v>97</v>
      </c>
      <c r="J46" s="5"/>
      <c r="K46" s="39"/>
      <c r="L46"/>
      <c r="M46" s="13"/>
      <c r="N46" s="13"/>
      <c r="O46" s="13"/>
      <c r="P46"/>
      <c r="Q46"/>
      <c r="R46"/>
      <c r="S46"/>
      <c r="T46"/>
      <c r="U46"/>
      <c r="V46"/>
      <c r="W46"/>
      <c r="X46"/>
      <c r="Y46" s="13"/>
      <c r="Z46" s="13"/>
      <c r="AA46" s="13"/>
      <c r="AB46"/>
      <c r="AC46"/>
      <c r="AD46"/>
      <c r="AE46"/>
      <c r="AF46"/>
      <c r="AG46"/>
      <c r="AH46"/>
      <c r="AI46"/>
      <c r="AJ46"/>
      <c r="AK46" s="13"/>
      <c r="AL46" s="13"/>
      <c r="AM46" s="13"/>
      <c r="AN46"/>
      <c r="AO46"/>
      <c r="AP46"/>
      <c r="AQ46"/>
      <c r="AR46"/>
      <c r="AS46"/>
      <c r="AT46"/>
      <c r="AU46"/>
      <c r="AV46"/>
      <c r="AW46" s="13"/>
      <c r="AX46" s="13"/>
      <c r="AY46" s="13"/>
      <c r="AZ46"/>
      <c r="BA46"/>
      <c r="BB46"/>
      <c r="BC46"/>
      <c r="BD46"/>
      <c r="BE46"/>
      <c r="BF46"/>
      <c r="BG46"/>
      <c r="BH46"/>
      <c r="BI46" s="13"/>
      <c r="BJ46" s="13"/>
      <c r="BK46" s="13"/>
      <c r="BL46"/>
      <c r="BM46"/>
      <c r="BN46"/>
      <c r="BO46"/>
      <c r="BP46"/>
      <c r="BQ46"/>
      <c r="BR46"/>
      <c r="BS46"/>
    </row>
    <row r="47" spans="1:71" s="6" customFormat="1" ht="30" customHeight="1">
      <c r="A47" s="43"/>
      <c r="B47" s="55"/>
      <c r="C47" s="49"/>
      <c r="D47" s="52"/>
      <c r="E47" s="52"/>
      <c r="F47" s="52"/>
      <c r="G47" s="37"/>
      <c r="H47" s="58"/>
      <c r="I47" s="14" t="s">
        <v>98</v>
      </c>
      <c r="J47" s="5"/>
      <c r="K47" s="40"/>
      <c r="L47"/>
      <c r="M47" s="13"/>
      <c r="N47" s="13"/>
      <c r="O47" s="13"/>
      <c r="P47"/>
      <c r="Q47"/>
      <c r="R47"/>
      <c r="S47"/>
      <c r="T47"/>
      <c r="U47"/>
      <c r="V47"/>
      <c r="W47"/>
      <c r="X47"/>
      <c r="Y47" s="13"/>
      <c r="Z47" s="13"/>
      <c r="AA47" s="13"/>
      <c r="AB47"/>
      <c r="AC47"/>
      <c r="AD47"/>
      <c r="AE47"/>
      <c r="AF47"/>
      <c r="AG47"/>
      <c r="AH47"/>
      <c r="AI47"/>
      <c r="AJ47"/>
      <c r="AK47" s="13"/>
      <c r="AL47" s="13"/>
      <c r="AM47" s="13"/>
      <c r="AN47"/>
      <c r="AO47"/>
      <c r="AP47"/>
      <c r="AQ47"/>
      <c r="AR47"/>
      <c r="AS47"/>
      <c r="AT47"/>
      <c r="AU47"/>
      <c r="AV47"/>
      <c r="AW47" s="13"/>
      <c r="AX47" s="13"/>
      <c r="AY47" s="13"/>
      <c r="AZ47"/>
      <c r="BA47"/>
      <c r="BB47"/>
      <c r="BC47"/>
      <c r="BD47"/>
      <c r="BE47"/>
      <c r="BF47"/>
      <c r="BG47"/>
      <c r="BH47"/>
      <c r="BI47" s="13"/>
      <c r="BJ47" s="13"/>
      <c r="BK47" s="13"/>
      <c r="BL47"/>
      <c r="BM47"/>
      <c r="BN47"/>
      <c r="BO47"/>
      <c r="BP47"/>
      <c r="BQ47"/>
      <c r="BR47"/>
      <c r="BS47"/>
    </row>
    <row r="48" spans="1:71" s="6" customFormat="1" ht="30" customHeight="1">
      <c r="A48" s="43"/>
      <c r="B48" s="55"/>
      <c r="C48" s="49"/>
      <c r="D48" s="52"/>
      <c r="E48" s="52"/>
      <c r="F48" s="52"/>
      <c r="G48" s="37"/>
      <c r="H48" s="58"/>
      <c r="I48" s="14" t="s">
        <v>93</v>
      </c>
      <c r="J48" s="5"/>
      <c r="K48" s="40"/>
      <c r="L48"/>
      <c r="M48" s="13"/>
      <c r="N48" s="13"/>
      <c r="O48" s="13"/>
      <c r="P48"/>
      <c r="Q48"/>
      <c r="R48"/>
      <c r="S48"/>
      <c r="T48"/>
      <c r="U48"/>
      <c r="V48"/>
      <c r="W48"/>
      <c r="X48"/>
      <c r="Y48" s="13"/>
      <c r="Z48" s="13"/>
      <c r="AA48" s="13"/>
      <c r="AB48"/>
      <c r="AC48"/>
      <c r="AD48"/>
      <c r="AE48"/>
      <c r="AF48"/>
      <c r="AG48"/>
      <c r="AH48"/>
      <c r="AI48"/>
      <c r="AJ48"/>
      <c r="AK48" s="13"/>
      <c r="AL48" s="13"/>
      <c r="AM48" s="13"/>
      <c r="AN48"/>
      <c r="AO48"/>
      <c r="AP48"/>
      <c r="AQ48"/>
      <c r="AR48"/>
      <c r="AS48"/>
      <c r="AT48"/>
      <c r="AU48"/>
      <c r="AV48"/>
      <c r="AW48" s="13"/>
      <c r="AX48" s="13"/>
      <c r="AY48" s="13"/>
      <c r="AZ48"/>
      <c r="BA48"/>
      <c r="BB48"/>
      <c r="BC48"/>
      <c r="BD48"/>
      <c r="BE48"/>
      <c r="BF48"/>
      <c r="BG48"/>
      <c r="BH48"/>
      <c r="BI48" s="13"/>
      <c r="BJ48" s="13"/>
      <c r="BK48" s="13"/>
      <c r="BL48"/>
      <c r="BM48"/>
      <c r="BN48"/>
      <c r="BO48"/>
      <c r="BP48"/>
      <c r="BQ48"/>
      <c r="BR48"/>
      <c r="BS48"/>
    </row>
    <row r="49" spans="1:71" s="6" customFormat="1" ht="30" customHeight="1">
      <c r="A49" s="44"/>
      <c r="B49" s="56"/>
      <c r="C49" s="50"/>
      <c r="D49" s="53"/>
      <c r="E49" s="53"/>
      <c r="F49" s="53"/>
      <c r="G49" s="38"/>
      <c r="H49" s="59"/>
      <c r="I49" s="14" t="s">
        <v>91</v>
      </c>
      <c r="J49" s="5"/>
      <c r="K49" s="41"/>
      <c r="L49"/>
      <c r="M49" s="13"/>
      <c r="N49" s="13"/>
      <c r="O49" s="13"/>
      <c r="P49"/>
      <c r="Q49"/>
      <c r="R49"/>
      <c r="S49"/>
      <c r="T49"/>
      <c r="U49"/>
      <c r="V49"/>
      <c r="W49"/>
      <c r="X49"/>
      <c r="Y49" s="13"/>
      <c r="Z49" s="13"/>
      <c r="AA49" s="13"/>
      <c r="AB49"/>
      <c r="AC49"/>
      <c r="AD49"/>
      <c r="AE49"/>
      <c r="AF49"/>
      <c r="AG49"/>
      <c r="AH49"/>
      <c r="AI49"/>
      <c r="AJ49"/>
      <c r="AK49" s="13"/>
      <c r="AL49" s="13"/>
      <c r="AM49" s="13"/>
      <c r="AN49"/>
      <c r="AO49"/>
      <c r="AP49"/>
      <c r="AQ49"/>
      <c r="AR49"/>
      <c r="AS49"/>
      <c r="AT49"/>
      <c r="AU49"/>
      <c r="AV49"/>
      <c r="AW49" s="13"/>
      <c r="AX49" s="13"/>
      <c r="AY49" s="13"/>
      <c r="AZ49"/>
      <c r="BA49"/>
      <c r="BB49"/>
      <c r="BC49"/>
      <c r="BD49"/>
      <c r="BE49"/>
      <c r="BF49"/>
      <c r="BG49"/>
      <c r="BH49"/>
      <c r="BI49" s="13"/>
      <c r="BJ49" s="13"/>
      <c r="BK49" s="13"/>
      <c r="BL49"/>
      <c r="BM49"/>
      <c r="BN49"/>
      <c r="BO49"/>
      <c r="BP49"/>
      <c r="BQ49"/>
      <c r="BR49"/>
      <c r="BS49"/>
    </row>
    <row r="50" spans="1:71" s="6" customFormat="1" ht="30" customHeight="1">
      <c r="A50" s="42" t="s">
        <v>66</v>
      </c>
      <c r="B50" s="45" t="s">
        <v>48</v>
      </c>
      <c r="C50" s="48" t="s">
        <v>131</v>
      </c>
      <c r="D50" s="51" t="s">
        <v>49</v>
      </c>
      <c r="E50" s="51" t="s">
        <v>50</v>
      </c>
      <c r="F50" s="51" t="s">
        <v>51</v>
      </c>
      <c r="G50" s="36" t="s">
        <v>134</v>
      </c>
      <c r="H50" s="57">
        <v>1000</v>
      </c>
      <c r="I50" s="14" t="s">
        <v>97</v>
      </c>
      <c r="J50" s="5"/>
      <c r="K50" s="39"/>
      <c r="L50"/>
      <c r="M50" s="13"/>
      <c r="N50" s="13"/>
      <c r="O50" s="13"/>
      <c r="P50"/>
      <c r="Q50"/>
      <c r="R50"/>
      <c r="S50"/>
      <c r="T50"/>
      <c r="U50"/>
      <c r="V50"/>
      <c r="W50"/>
      <c r="X50"/>
      <c r="Y50" s="13"/>
      <c r="Z50" s="13"/>
      <c r="AA50" s="13"/>
      <c r="AB50"/>
      <c r="AC50"/>
      <c r="AD50"/>
      <c r="AE50"/>
      <c r="AF50"/>
      <c r="AG50"/>
      <c r="AH50"/>
      <c r="AI50"/>
      <c r="AJ50"/>
      <c r="AK50" s="13"/>
      <c r="AL50" s="13"/>
      <c r="AM50" s="13"/>
      <c r="AN50"/>
      <c r="AO50"/>
      <c r="AP50"/>
      <c r="AQ50"/>
      <c r="AR50"/>
      <c r="AS50"/>
      <c r="AT50"/>
      <c r="AU50"/>
      <c r="AV50"/>
      <c r="AW50" s="13"/>
      <c r="AX50" s="13"/>
      <c r="AY50" s="13"/>
      <c r="AZ50"/>
      <c r="BA50"/>
      <c r="BB50"/>
      <c r="BC50"/>
      <c r="BD50"/>
      <c r="BE50"/>
      <c r="BF50"/>
      <c r="BG50"/>
      <c r="BH50"/>
      <c r="BI50" s="13"/>
      <c r="BJ50" s="13"/>
      <c r="BK50" s="13"/>
      <c r="BL50"/>
      <c r="BM50"/>
      <c r="BN50"/>
      <c r="BO50"/>
      <c r="BP50"/>
      <c r="BQ50"/>
      <c r="BR50"/>
      <c r="BS50"/>
    </row>
    <row r="51" spans="1:71" s="6" customFormat="1" ht="30" customHeight="1">
      <c r="A51" s="43"/>
      <c r="B51" s="46"/>
      <c r="C51" s="49"/>
      <c r="D51" s="52"/>
      <c r="E51" s="52"/>
      <c r="F51" s="52"/>
      <c r="G51" s="37"/>
      <c r="H51" s="58"/>
      <c r="I51" s="14" t="s">
        <v>98</v>
      </c>
      <c r="J51" s="5"/>
      <c r="K51" s="40"/>
      <c r="L51"/>
      <c r="M51" s="13"/>
      <c r="N51" s="13"/>
      <c r="O51" s="13"/>
      <c r="P51"/>
      <c r="Q51"/>
      <c r="R51"/>
      <c r="S51"/>
      <c r="T51"/>
      <c r="U51"/>
      <c r="V51"/>
      <c r="W51"/>
      <c r="X51"/>
      <c r="Y51" s="13"/>
      <c r="Z51" s="13"/>
      <c r="AA51" s="13"/>
      <c r="AB51"/>
      <c r="AC51"/>
      <c r="AD51"/>
      <c r="AE51"/>
      <c r="AF51"/>
      <c r="AG51"/>
      <c r="AH51"/>
      <c r="AI51"/>
      <c r="AJ51"/>
      <c r="AK51" s="13"/>
      <c r="AL51" s="13"/>
      <c r="AM51" s="13"/>
      <c r="AN51"/>
      <c r="AO51"/>
      <c r="AP51"/>
      <c r="AQ51"/>
      <c r="AR51"/>
      <c r="AS51"/>
      <c r="AT51"/>
      <c r="AU51"/>
      <c r="AV51"/>
      <c r="AW51" s="13"/>
      <c r="AX51" s="13"/>
      <c r="AY51" s="13"/>
      <c r="AZ51"/>
      <c r="BA51"/>
      <c r="BB51"/>
      <c r="BC51"/>
      <c r="BD51"/>
      <c r="BE51"/>
      <c r="BF51"/>
      <c r="BG51"/>
      <c r="BH51"/>
      <c r="BI51" s="13"/>
      <c r="BJ51" s="13"/>
      <c r="BK51" s="13"/>
      <c r="BL51"/>
      <c r="BM51"/>
      <c r="BN51"/>
      <c r="BO51"/>
      <c r="BP51"/>
      <c r="BQ51"/>
      <c r="BR51"/>
      <c r="BS51"/>
    </row>
    <row r="52" spans="1:71" s="6" customFormat="1" ht="30" customHeight="1">
      <c r="A52" s="43"/>
      <c r="B52" s="46"/>
      <c r="C52" s="49"/>
      <c r="D52" s="52"/>
      <c r="E52" s="52"/>
      <c r="F52" s="52"/>
      <c r="G52" s="37"/>
      <c r="H52" s="58"/>
      <c r="I52" s="14" t="s">
        <v>93</v>
      </c>
      <c r="J52" s="5"/>
      <c r="K52" s="40"/>
      <c r="L52"/>
      <c r="M52" s="13"/>
      <c r="N52" s="13"/>
      <c r="O52" s="13"/>
      <c r="P52"/>
      <c r="Q52"/>
      <c r="R52"/>
      <c r="S52"/>
      <c r="T52"/>
      <c r="U52"/>
      <c r="V52"/>
      <c r="W52"/>
      <c r="X52"/>
      <c r="Y52" s="13"/>
      <c r="Z52" s="13"/>
      <c r="AA52" s="13"/>
      <c r="AB52"/>
      <c r="AC52"/>
      <c r="AD52"/>
      <c r="AE52"/>
      <c r="AF52"/>
      <c r="AG52"/>
      <c r="AH52"/>
      <c r="AI52"/>
      <c r="AJ52"/>
      <c r="AK52" s="13"/>
      <c r="AL52" s="13"/>
      <c r="AM52" s="13"/>
      <c r="AN52"/>
      <c r="AO52"/>
      <c r="AP52"/>
      <c r="AQ52"/>
      <c r="AR52"/>
      <c r="AS52"/>
      <c r="AT52"/>
      <c r="AU52"/>
      <c r="AV52"/>
      <c r="AW52" s="13"/>
      <c r="AX52" s="13"/>
      <c r="AY52" s="13"/>
      <c r="AZ52"/>
      <c r="BA52"/>
      <c r="BB52"/>
      <c r="BC52"/>
      <c r="BD52"/>
      <c r="BE52"/>
      <c r="BF52"/>
      <c r="BG52"/>
      <c r="BH52"/>
      <c r="BI52" s="13"/>
      <c r="BJ52" s="13"/>
      <c r="BK52" s="13"/>
      <c r="BL52"/>
      <c r="BM52"/>
      <c r="BN52"/>
      <c r="BO52"/>
      <c r="BP52"/>
      <c r="BQ52"/>
      <c r="BR52"/>
      <c r="BS52"/>
    </row>
    <row r="53" spans="1:71" s="6" customFormat="1" ht="30" customHeight="1">
      <c r="A53" s="44"/>
      <c r="B53" s="47"/>
      <c r="C53" s="50"/>
      <c r="D53" s="53"/>
      <c r="E53" s="53"/>
      <c r="F53" s="53"/>
      <c r="G53" s="38"/>
      <c r="H53" s="59"/>
      <c r="I53" s="14" t="s">
        <v>91</v>
      </c>
      <c r="J53" s="5"/>
      <c r="K53" s="41"/>
      <c r="L53"/>
      <c r="M53" s="13"/>
      <c r="N53" s="13"/>
      <c r="O53" s="13"/>
      <c r="P53"/>
      <c r="Q53"/>
      <c r="R53"/>
      <c r="S53"/>
      <c r="T53"/>
      <c r="U53"/>
      <c r="V53"/>
      <c r="W53"/>
      <c r="X53"/>
      <c r="Y53" s="13"/>
      <c r="Z53" s="13"/>
      <c r="AA53" s="13"/>
      <c r="AB53"/>
      <c r="AC53"/>
      <c r="AD53"/>
      <c r="AE53"/>
      <c r="AF53"/>
      <c r="AG53"/>
      <c r="AH53"/>
      <c r="AI53"/>
      <c r="AJ53"/>
      <c r="AK53" s="13"/>
      <c r="AL53" s="13"/>
      <c r="AM53" s="13"/>
      <c r="AN53"/>
      <c r="AO53"/>
      <c r="AP53"/>
      <c r="AQ53"/>
      <c r="AR53"/>
      <c r="AS53"/>
      <c r="AT53"/>
      <c r="AU53"/>
      <c r="AV53"/>
      <c r="AW53" s="13"/>
      <c r="AX53" s="13"/>
      <c r="AY53" s="13"/>
      <c r="AZ53"/>
      <c r="BA53"/>
      <c r="BB53"/>
      <c r="BC53"/>
      <c r="BD53"/>
      <c r="BE53"/>
      <c r="BF53"/>
      <c r="BG53"/>
      <c r="BH53"/>
      <c r="BI53" s="13"/>
      <c r="BJ53" s="13"/>
      <c r="BK53" s="13"/>
      <c r="BL53"/>
      <c r="BM53"/>
      <c r="BN53"/>
      <c r="BO53"/>
      <c r="BP53"/>
      <c r="BQ53"/>
      <c r="BR53"/>
      <c r="BS53"/>
    </row>
    <row r="54" spans="2:11" ht="30" customHeight="1">
      <c r="B54" s="63" t="s">
        <v>151</v>
      </c>
      <c r="C54" s="63"/>
      <c r="D54" s="63"/>
      <c r="E54" s="63"/>
      <c r="F54" s="63"/>
      <c r="G54" s="63"/>
      <c r="H54" s="63"/>
      <c r="I54" s="63"/>
      <c r="J54" s="63"/>
      <c r="K54" s="63"/>
    </row>
    <row r="55" ht="15">
      <c r="B55" s="7"/>
    </row>
  </sheetData>
  <mergeCells count="136">
    <mergeCell ref="B54:K54"/>
    <mergeCell ref="H43:H45"/>
    <mergeCell ref="H46:H49"/>
    <mergeCell ref="H50:H53"/>
    <mergeCell ref="G6:G8"/>
    <mergeCell ref="K6:K8"/>
    <mergeCell ref="A9:A11"/>
    <mergeCell ref="B9:B11"/>
    <mergeCell ref="C9:C11"/>
    <mergeCell ref="D9:D11"/>
    <mergeCell ref="E9:E11"/>
    <mergeCell ref="F9:F11"/>
    <mergeCell ref="G9:G11"/>
    <mergeCell ref="K9:K11"/>
    <mergeCell ref="B6:B8"/>
    <mergeCell ref="A6:A8"/>
    <mergeCell ref="C6:C8"/>
    <mergeCell ref="D6:D8"/>
    <mergeCell ref="E6:E8"/>
    <mergeCell ref="F6:F8"/>
    <mergeCell ref="H6:H8"/>
    <mergeCell ref="H9:H11"/>
    <mergeCell ref="A12:A14"/>
    <mergeCell ref="K12:K14"/>
    <mergeCell ref="A15:A17"/>
    <mergeCell ref="B15:B17"/>
    <mergeCell ref="C15:C17"/>
    <mergeCell ref="D15:D17"/>
    <mergeCell ref="E15:E17"/>
    <mergeCell ref="F15:F17"/>
    <mergeCell ref="G15:G17"/>
    <mergeCell ref="K15:K17"/>
    <mergeCell ref="G12:G14"/>
    <mergeCell ref="F12:F14"/>
    <mergeCell ref="E12:E14"/>
    <mergeCell ref="D12:D14"/>
    <mergeCell ref="C12:C14"/>
    <mergeCell ref="B12:B14"/>
    <mergeCell ref="H12:H14"/>
    <mergeCell ref="H15:H17"/>
    <mergeCell ref="G18:G20"/>
    <mergeCell ref="K18:K20"/>
    <mergeCell ref="A21:A23"/>
    <mergeCell ref="B21:B23"/>
    <mergeCell ref="C21:C23"/>
    <mergeCell ref="D21:D23"/>
    <mergeCell ref="E21:E23"/>
    <mergeCell ref="F21:F23"/>
    <mergeCell ref="G21:G23"/>
    <mergeCell ref="K21:K23"/>
    <mergeCell ref="A18:A20"/>
    <mergeCell ref="B18:B20"/>
    <mergeCell ref="C18:C20"/>
    <mergeCell ref="D18:D20"/>
    <mergeCell ref="E18:E20"/>
    <mergeCell ref="F18:F20"/>
    <mergeCell ref="H18:H20"/>
    <mergeCell ref="H21:H23"/>
    <mergeCell ref="G24:G26"/>
    <mergeCell ref="K24:K26"/>
    <mergeCell ref="A27:A29"/>
    <mergeCell ref="B27:B29"/>
    <mergeCell ref="C27:C29"/>
    <mergeCell ref="D27:D29"/>
    <mergeCell ref="E27:E29"/>
    <mergeCell ref="F27:F29"/>
    <mergeCell ref="G27:G29"/>
    <mergeCell ref="K27:K29"/>
    <mergeCell ref="A24:A26"/>
    <mergeCell ref="B24:B26"/>
    <mergeCell ref="C24:C26"/>
    <mergeCell ref="D24:D26"/>
    <mergeCell ref="E24:E26"/>
    <mergeCell ref="F24:F26"/>
    <mergeCell ref="H24:H26"/>
    <mergeCell ref="H27:H29"/>
    <mergeCell ref="G30:G32"/>
    <mergeCell ref="K30:K32"/>
    <mergeCell ref="A33:A35"/>
    <mergeCell ref="B33:B35"/>
    <mergeCell ref="C33:C35"/>
    <mergeCell ref="D33:D35"/>
    <mergeCell ref="E33:E35"/>
    <mergeCell ref="F33:F35"/>
    <mergeCell ref="G33:G35"/>
    <mergeCell ref="K33:K35"/>
    <mergeCell ref="A30:A32"/>
    <mergeCell ref="B30:B32"/>
    <mergeCell ref="C30:C32"/>
    <mergeCell ref="D30:D32"/>
    <mergeCell ref="E30:E32"/>
    <mergeCell ref="F30:F32"/>
    <mergeCell ref="H30:H32"/>
    <mergeCell ref="H33:H35"/>
    <mergeCell ref="G36:G38"/>
    <mergeCell ref="K36:K38"/>
    <mergeCell ref="A39:A42"/>
    <mergeCell ref="B39:B42"/>
    <mergeCell ref="C39:C42"/>
    <mergeCell ref="D39:D42"/>
    <mergeCell ref="E39:E42"/>
    <mergeCell ref="F39:F42"/>
    <mergeCell ref="G39:G42"/>
    <mergeCell ref="K39:K42"/>
    <mergeCell ref="A36:A38"/>
    <mergeCell ref="B36:B38"/>
    <mergeCell ref="C36:C38"/>
    <mergeCell ref="D36:D38"/>
    <mergeCell ref="E36:E38"/>
    <mergeCell ref="F36:F38"/>
    <mergeCell ref="H36:H38"/>
    <mergeCell ref="H39:H42"/>
    <mergeCell ref="G50:G53"/>
    <mergeCell ref="K50:K53"/>
    <mergeCell ref="A50:A53"/>
    <mergeCell ref="B50:B53"/>
    <mergeCell ref="C50:C53"/>
    <mergeCell ref="D50:D53"/>
    <mergeCell ref="E50:E53"/>
    <mergeCell ref="F50:F53"/>
    <mergeCell ref="G43:G45"/>
    <mergeCell ref="K43:K45"/>
    <mergeCell ref="A46:A49"/>
    <mergeCell ref="B46:B49"/>
    <mergeCell ref="C46:C49"/>
    <mergeCell ref="D46:D49"/>
    <mergeCell ref="E46:E49"/>
    <mergeCell ref="F46:F49"/>
    <mergeCell ref="G46:G49"/>
    <mergeCell ref="K46:K49"/>
    <mergeCell ref="A43:A45"/>
    <mergeCell ref="B43:B45"/>
    <mergeCell ref="C43:C45"/>
    <mergeCell ref="D43:D45"/>
    <mergeCell ref="E43:E45"/>
    <mergeCell ref="F43:F45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8A7E-3A64-4556-A01D-A96D69A678A6}">
  <dimension ref="B1:G19"/>
  <sheetViews>
    <sheetView workbookViewId="0" topLeftCell="A2">
      <selection activeCell="C3" sqref="C3"/>
    </sheetView>
  </sheetViews>
  <sheetFormatPr defaultColWidth="9.140625" defaultRowHeight="15"/>
  <cols>
    <col min="2" max="2" width="43.140625" style="0" customWidth="1"/>
    <col min="3" max="3" width="25.28125" style="0" customWidth="1"/>
    <col min="4" max="4" width="19.7109375" style="0" customWidth="1"/>
    <col min="5" max="5" width="12.7109375" style="0" customWidth="1"/>
  </cols>
  <sheetData>
    <row r="1" ht="15" thickBot="1">
      <c r="F1" s="34"/>
    </row>
    <row r="2" spans="2:3" ht="29.4" thickBot="1">
      <c r="B2" s="21" t="s">
        <v>99</v>
      </c>
      <c r="C2" s="22" t="s">
        <v>100</v>
      </c>
    </row>
    <row r="3" spans="2:7" ht="15">
      <c r="B3" s="23" t="s">
        <v>101</v>
      </c>
      <c r="C3" s="24" t="e">
        <f>AVERAGE('Standardní rekl. předměty'!J6:J8)</f>
        <v>#DIV/0!</v>
      </c>
      <c r="E3" s="25">
        <f>G3/G19</f>
        <v>0.1342281879194631</v>
      </c>
      <c r="G3">
        <v>10000</v>
      </c>
    </row>
    <row r="4" spans="2:7" ht="15">
      <c r="B4" s="26" t="s">
        <v>102</v>
      </c>
      <c r="C4" s="27" t="e">
        <f>AVERAGE('Standardní rekl. předměty'!J9:J11)</f>
        <v>#DIV/0!</v>
      </c>
      <c r="E4" s="25">
        <f>G4/G19</f>
        <v>0.1342281879194631</v>
      </c>
      <c r="G4">
        <v>10000</v>
      </c>
    </row>
    <row r="5" spans="2:7" ht="15">
      <c r="B5" s="26" t="s">
        <v>103</v>
      </c>
      <c r="C5" s="27" t="e">
        <f>AVERAGE('Standardní rekl. předměty'!J12:J14)</f>
        <v>#DIV/0!</v>
      </c>
      <c r="E5" s="25">
        <f>G5/G19</f>
        <v>0.1610738255033557</v>
      </c>
      <c r="G5">
        <v>12000</v>
      </c>
    </row>
    <row r="6" spans="2:7" ht="15">
      <c r="B6" s="28" t="s">
        <v>104</v>
      </c>
      <c r="C6" s="27" t="e">
        <f>AVERAGE('Standardní rekl. předměty'!J15:J17)</f>
        <v>#DIV/0!</v>
      </c>
      <c r="E6" s="25">
        <f>G6/G19</f>
        <v>0.040268456375838924</v>
      </c>
      <c r="G6">
        <v>3000</v>
      </c>
    </row>
    <row r="7" spans="2:7" ht="15">
      <c r="B7" s="28" t="s">
        <v>105</v>
      </c>
      <c r="C7" s="27" t="e">
        <f>AVERAGE('Standardní rekl. předměty'!J18:J20)</f>
        <v>#DIV/0!</v>
      </c>
      <c r="E7" s="25">
        <f>G7/G19</f>
        <v>0.026845637583892617</v>
      </c>
      <c r="G7">
        <v>2000</v>
      </c>
    </row>
    <row r="8" spans="2:7" ht="15">
      <c r="B8" s="28" t="s">
        <v>106</v>
      </c>
      <c r="C8" s="27" t="e">
        <f>AVERAGE('Standardní rekl. předměty'!J21:J23)</f>
        <v>#DIV/0!</v>
      </c>
      <c r="E8" s="25">
        <f>G8/G19</f>
        <v>0.026845637583892617</v>
      </c>
      <c r="G8">
        <v>2000</v>
      </c>
    </row>
    <row r="9" spans="2:7" ht="15">
      <c r="B9" s="28" t="s">
        <v>107</v>
      </c>
      <c r="C9" s="27" t="e">
        <f>AVERAGE('Standardní rekl. předměty'!J24:J26)</f>
        <v>#DIV/0!</v>
      </c>
      <c r="E9" s="25">
        <f>G9/G19</f>
        <v>0.026845637583892617</v>
      </c>
      <c r="G9">
        <v>2000</v>
      </c>
    </row>
    <row r="10" spans="2:7" ht="15">
      <c r="B10" s="32" t="s">
        <v>108</v>
      </c>
      <c r="C10" s="33" t="e">
        <f>AVERAGE('Standardní rekl. předměty'!J27:J29)</f>
        <v>#DIV/0!</v>
      </c>
      <c r="E10" s="25">
        <f>G10/G19</f>
        <v>0.06711409395973154</v>
      </c>
      <c r="G10">
        <v>5000</v>
      </c>
    </row>
    <row r="11" spans="2:7" ht="15">
      <c r="B11" s="32" t="s">
        <v>109</v>
      </c>
      <c r="C11" s="33" t="e">
        <f>AVERAGE('Standardní rekl. předměty'!J30:J32)</f>
        <v>#DIV/0!</v>
      </c>
      <c r="E11" s="25">
        <f>G11/G19</f>
        <v>0.1610738255033557</v>
      </c>
      <c r="G11">
        <v>12000</v>
      </c>
    </row>
    <row r="12" spans="2:7" ht="15">
      <c r="B12" s="32" t="s">
        <v>110</v>
      </c>
      <c r="C12" s="33" t="e">
        <f>AVERAGE('Standardní rekl. předměty'!J33:J35)</f>
        <v>#DIV/0!</v>
      </c>
      <c r="E12" s="25">
        <f>G12/G19</f>
        <v>0.013422818791946308</v>
      </c>
      <c r="G12">
        <v>1000</v>
      </c>
    </row>
    <row r="13" spans="2:7" ht="15">
      <c r="B13" s="32" t="s">
        <v>111</v>
      </c>
      <c r="C13" s="33" t="e">
        <f>AVERAGE('Standardní rekl. předměty'!J36:J38)</f>
        <v>#DIV/0!</v>
      </c>
      <c r="E13" s="25">
        <f>G13/G19</f>
        <v>0.1342281879194631</v>
      </c>
      <c r="G13">
        <v>10000</v>
      </c>
    </row>
    <row r="14" spans="2:7" ht="15">
      <c r="B14" s="32" t="s">
        <v>112</v>
      </c>
      <c r="C14" s="33" t="e">
        <f>AVERAGE('Standardní rekl. předměty'!J39:J42)</f>
        <v>#DIV/0!</v>
      </c>
      <c r="E14" s="25">
        <f>G14/G19</f>
        <v>0.040268456375838924</v>
      </c>
      <c r="G14">
        <v>3000</v>
      </c>
    </row>
    <row r="15" spans="2:7" ht="15">
      <c r="B15" s="32" t="s">
        <v>113</v>
      </c>
      <c r="C15" s="33" t="e">
        <f>AVERAGE('Standardní rekl. předměty'!J43:J45)</f>
        <v>#DIV/0!</v>
      </c>
      <c r="E15" s="25">
        <f>G15/G19</f>
        <v>0.006711409395973154</v>
      </c>
      <c r="G15">
        <v>500</v>
      </c>
    </row>
    <row r="16" spans="2:7" ht="15">
      <c r="B16" s="32" t="s">
        <v>114</v>
      </c>
      <c r="C16" s="33" t="e">
        <f>AVERAGE('Standardní rekl. předměty'!J46:J49)</f>
        <v>#DIV/0!</v>
      </c>
      <c r="E16" s="25">
        <f>G16/G19</f>
        <v>0.013422818791946308</v>
      </c>
      <c r="G16">
        <v>1000</v>
      </c>
    </row>
    <row r="17" spans="2:7" ht="15" thickBot="1">
      <c r="B17" s="29" t="s">
        <v>115</v>
      </c>
      <c r="C17" s="30" t="e">
        <f>AVERAGE('Standardní rekl. předměty'!J50:J53)</f>
        <v>#DIV/0!</v>
      </c>
      <c r="E17" s="25">
        <f>G17/G19</f>
        <v>0.013422818791946308</v>
      </c>
      <c r="G17">
        <v>1000</v>
      </c>
    </row>
    <row r="18" ht="15" thickBot="1"/>
    <row r="19" spans="2:7" ht="54" thickBot="1">
      <c r="B19" s="31" t="s">
        <v>150</v>
      </c>
      <c r="C19" s="35" t="e">
        <f>0.14*C3+0.14*C4+0.16*C5+0.04*C6+0.03*C7+0.03*C8+0.03*C9+0.07*C10+0.16*C11+0.01*C12+0.14*C13+0.04*C14+0.01*C15+0.01*C16+0.01*C17</f>
        <v>#DIV/0!</v>
      </c>
      <c r="E19" s="25">
        <f>SUM(E3:E18)</f>
        <v>0.9999999999999999</v>
      </c>
      <c r="G19">
        <f>SUM(G3:G17)</f>
        <v>74500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5"/>
  <sheetViews>
    <sheetView zoomScale="70" zoomScaleNormal="70" workbookViewId="0" topLeftCell="A13">
      <selection activeCell="Q53" sqref="Q53"/>
    </sheetView>
  </sheetViews>
  <sheetFormatPr defaultColWidth="9.140625" defaultRowHeight="15"/>
  <cols>
    <col min="10" max="10" width="9.140625" style="0" customWidth="1"/>
    <col min="11" max="11" width="10.140625" style="0" customWidth="1"/>
  </cols>
  <sheetData>
    <row r="1" ht="24.6">
      <c r="A1" s="8" t="s">
        <v>67</v>
      </c>
    </row>
    <row r="48" spans="3:4" ht="26.25">
      <c r="C48" s="9"/>
      <c r="D48" s="9"/>
    </row>
    <row r="59" ht="26.25">
      <c r="B59" s="9" t="s">
        <v>68</v>
      </c>
    </row>
    <row r="60" ht="15">
      <c r="B60" s="10" t="s">
        <v>69</v>
      </c>
    </row>
    <row r="62" spans="2:21" ht="26.25">
      <c r="B62" s="9" t="s">
        <v>70</v>
      </c>
      <c r="U62" s="11"/>
    </row>
    <row r="63" ht="15">
      <c r="B63" s="12" t="s">
        <v>71</v>
      </c>
    </row>
    <row r="64" ht="15">
      <c r="B64" s="12" t="s">
        <v>72</v>
      </c>
    </row>
    <row r="65" ht="15">
      <c r="B65" s="12" t="s">
        <v>73</v>
      </c>
    </row>
    <row r="66" ht="15">
      <c r="B66" s="12" t="s">
        <v>74</v>
      </c>
    </row>
    <row r="67" ht="15">
      <c r="B67" s="12" t="s">
        <v>75</v>
      </c>
    </row>
    <row r="68" ht="15">
      <c r="B68" s="12" t="s">
        <v>76</v>
      </c>
    </row>
    <row r="69" ht="15">
      <c r="B69" t="s">
        <v>77</v>
      </c>
    </row>
    <row r="70" ht="15">
      <c r="B70" t="s">
        <v>78</v>
      </c>
    </row>
    <row r="71" ht="15">
      <c r="B71" t="s">
        <v>79</v>
      </c>
    </row>
    <row r="72" ht="15">
      <c r="B72" t="s">
        <v>80</v>
      </c>
    </row>
    <row r="73" ht="15">
      <c r="B73" t="s">
        <v>81</v>
      </c>
    </row>
    <row r="74" ht="15">
      <c r="B74" t="s">
        <v>82</v>
      </c>
    </row>
    <row r="75" ht="15">
      <c r="B75" t="s">
        <v>83</v>
      </c>
    </row>
  </sheetData>
  <hyperlinks>
    <hyperlink ref="B63" r:id="rId1" display="https://munishop.muni.cz/obchod/reklamni-predmety/ostatni/propiska-touch-pen-5003800-000"/>
    <hyperlink ref="B64" r:id="rId2" display="https://munishop.muni.cz/obchod/reklamni-predmety/ostatni/usb-flash-disk-32-gb-micro-4020000-000"/>
    <hyperlink ref="B65" r:id="rId3" display="https://munishop.muni.cz/obchod/reklamni-predmety/ostatni/snurka-na-klice-50028"/>
    <hyperlink ref="B66" r:id="rId4" display="https://munishop.muni.cz/obchod/reklamni-predmety/ostatni/placky-50029"/>
    <hyperlink ref="B67" r:id="rId5" display="https://munishop.muni.cz/obchod/reklamni-predmety/tasky-batohy/taska-platena-tenka-5054000-000"/>
  </hyperlinks>
  <printOptions/>
  <pageMargins left="0.7" right="0.7" top="0.787401575" bottom="0.787401575" header="0.3" footer="0.3"/>
  <pageSetup horizontalDpi="600" verticalDpi="600" orientation="portrait" paperSize="9" r:id="rId7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Slováková</dc:creator>
  <cp:keywords/>
  <dc:description/>
  <cp:lastModifiedBy>Dana Faitová</cp:lastModifiedBy>
  <dcterms:created xsi:type="dcterms:W3CDTF">2021-06-07T11:10:27Z</dcterms:created>
  <dcterms:modified xsi:type="dcterms:W3CDTF">2021-07-16T07:06:34Z</dcterms:modified>
  <cp:category/>
  <cp:version/>
  <cp:contentType/>
  <cp:contentStatus/>
</cp:coreProperties>
</file>