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24226"/>
  <bookViews>
    <workbookView xWindow="65416" yWindow="65416" windowWidth="25440" windowHeight="15390" activeTab="0"/>
  </bookViews>
  <sheets>
    <sheet name="Rekapitulace" sheetId="2" r:id="rId1"/>
    <sheet name="Vybavení expozice" sheetId="1" r:id="rId2"/>
    <sheet name="AV technika" sheetId="3" r:id="rId3"/>
    <sheet name="Osvětlení" sheetId="4" r:id="rId4"/>
  </sheets>
  <definedNames>
    <definedName name="_xlnm.Print_Area" localSheetId="3">'Osvětlení'!$A$1:$F$15</definedName>
    <definedName name="_xlnm.Print_Area" localSheetId="0">'Rekapitulace'!$A$1:$D$11</definedName>
    <definedName name="_xlnm.Print_Area" localSheetId="1">'Vybavení expozice'!$A$1:$I$98</definedName>
  </definedNames>
  <calcPr calcId="191029"/>
  <extLst/>
</workbook>
</file>

<file path=xl/comments1.xml><?xml version="1.0" encoding="utf-8"?>
<comments xmlns="http://schemas.openxmlformats.org/spreadsheetml/2006/main">
  <authors>
    <author>42072</author>
  </authors>
  <commentList>
    <comment ref="B11" authorId="0">
      <text>
        <r>
          <rPr>
            <b/>
            <sz val="9"/>
            <rFont val="Tahoma"/>
            <family val="2"/>
          </rPr>
          <t>Uveďte do Formuáře nabídky.</t>
        </r>
      </text>
    </comment>
  </commentList>
</comments>
</file>

<file path=xl/sharedStrings.xml><?xml version="1.0" encoding="utf-8"?>
<sst xmlns="http://schemas.openxmlformats.org/spreadsheetml/2006/main" count="488" uniqueCount="331">
  <si>
    <t>P.Č.</t>
  </si>
  <si>
    <t>KCN</t>
  </si>
  <si>
    <t>Kód položky</t>
  </si>
  <si>
    <t>Popis</t>
  </si>
  <si>
    <t>MJ</t>
  </si>
  <si>
    <t>Množství celkem</t>
  </si>
  <si>
    <t>Položka č.</t>
  </si>
  <si>
    <t>NOBELISTÉ 01</t>
  </si>
  <si>
    <t>expoziční stěna (6,2 m2) včetně vitríny a výřezu</t>
  </si>
  <si>
    <t>kpl</t>
  </si>
  <si>
    <t>01.2 F</t>
  </si>
  <si>
    <t>01.1 F</t>
  </si>
  <si>
    <t xml:space="preserve">svěšený podhled - oválný (cca 3 m2) bez osvětlení </t>
  </si>
  <si>
    <t>01.1 E</t>
  </si>
  <si>
    <t>ks</t>
  </si>
  <si>
    <t>01.2 E</t>
  </si>
  <si>
    <t>pamětní kniha 150 listů</t>
  </si>
  <si>
    <t>01.1 A</t>
  </si>
  <si>
    <t>AV obsah - databáze nobelistů (LCD)</t>
  </si>
  <si>
    <t>písmomalířské dekorace (stěny)</t>
  </si>
  <si>
    <t>m2</t>
  </si>
  <si>
    <t>BUŇKA 02</t>
  </si>
  <si>
    <t>02.1 A</t>
  </si>
  <si>
    <t>02.1 F</t>
  </si>
  <si>
    <t>panel pro projekci + čelní panel s výřezy</t>
  </si>
  <si>
    <t>02.2 E</t>
  </si>
  <si>
    <t>stěna - průchod buňkou 2D</t>
  </si>
  <si>
    <t>AV obsahy projekce "Od buňky k DNA"</t>
  </si>
  <si>
    <t>02.3 E</t>
  </si>
  <si>
    <t>exponát Město - 2 objekty puzzle</t>
  </si>
  <si>
    <t>02.4 E</t>
  </si>
  <si>
    <t>buněčné typy - odklápěcí okénko (10 ks) s kukátkem prosvětleným (LED pásek)</t>
  </si>
  <si>
    <t>CHROMOZOMY 03</t>
  </si>
  <si>
    <t>03.1 E</t>
  </si>
  <si>
    <t>03.2 E</t>
  </si>
  <si>
    <t>03.3 E</t>
  </si>
  <si>
    <t>Karyotyp - nemoci (6x mag.tabulka, magnetická plocha, chromozomy 2D)</t>
  </si>
  <si>
    <t>History a chromozom - 3D objekt prostorový s hrou na podstavci (struktura přes šíři chodby)</t>
  </si>
  <si>
    <t>03.4 E</t>
  </si>
  <si>
    <t>chromozomy - 3D, podstavec kulatý s karuselem a průhledy</t>
  </si>
  <si>
    <t>03.5 E</t>
  </si>
  <si>
    <t>GEN - box s plastovými kuličkami, vestavěný</t>
  </si>
  <si>
    <t>03.6 E</t>
  </si>
  <si>
    <t>počítání chromozumů - tvarově řezaná postava, 2D kulisa, např. STADUR 10 mm</t>
  </si>
  <si>
    <t>MENDEL NEMENDEL 04</t>
  </si>
  <si>
    <t>Položkový rozpočet</t>
  </si>
  <si>
    <t>REKAPITULACE</t>
  </si>
  <si>
    <t>číslo</t>
  </si>
  <si>
    <t>číslo obsahu exponátu</t>
  </si>
  <si>
    <t>množstevní jednotka</t>
  </si>
  <si>
    <t>počet</t>
  </si>
  <si>
    <t>cena celkem / Kč bez DPH</t>
  </si>
  <si>
    <t>M.č.1,76</t>
  </si>
  <si>
    <t>AVE01</t>
  </si>
  <si>
    <t>42" profesionální dotykový monitor TFT s LED podsvícením. Rozlišení 1920x1080 16:9. Funkce dual touch a certifikace pro provoz 24/7. Konektory: VGA, HDMI/DVI-D, USB.</t>
  </si>
  <si>
    <t>case mini rozměrů max. rozměrů 196x35x196 mm s 45W zdrojem, výkonem CPU min. 3800 bodu dle nezávislého testu cpubenchmark.net, operační paměti 8GB DDR3, interní uložiště s kapacitou 128GB SSD, Gbit síťovou kartou, obsahuje min. 3x DP podporující rozlišení až 3840 x 2160@60Hz, USB Type-C, USB 3.1 Gen2, USB 3.1, USB 2.0, modulární verze operačního systému  s podporou dotyků a SW multimediálního obsahu.</t>
  </si>
  <si>
    <t>atypický držák LCD pro montáž do fundusu
Minimální nosnost dle hmotnosti použitého displeje.
Standard VESA s roztečí dle použitého  displeje.</t>
  </si>
  <si>
    <t>M.č.1,50</t>
  </si>
  <si>
    <t>AVE02</t>
  </si>
  <si>
    <t>LCD 10" dotykový. Rozlišení 1280x800 16:10. Vstupy VGA, DP, USB. Pozorovací úhly minimálně 170°/170°. Funkce dual touch. Provoz 24/7. VESA</t>
  </si>
  <si>
    <t>dataprojektor technologie: Laser, 
rozlišení: 1920x1080 (WUXGA),
světelný výkon: 3600 ANSI, formát: 16:9.
Projekční poměr: 0,26 - 0,36:1
Zoom digital, faktor: 1 - 1,35
HDMI vstup, USB/LAN Podpora řízení po LAN a RS-232 kompatibilní s řídícím systémem. Maximální rozměry projektoru dle umístění viz výkres. Projektor vhodný pro provoz v muzeu, podpora provozu minimálně 12/7. Světelný zdroj s minimální životností 20.000hodin. Prachuodolný design.</t>
  </si>
  <si>
    <t>Audiopanel, 2 x 1.3W, napájení pomoci 1x USB</t>
  </si>
  <si>
    <t>atypický držák projektoru s umístěním na portrét</t>
  </si>
  <si>
    <t>Koncový zesilovač, min. parametry: výkon 120W /70_100V,  nesymetrický vstup, symetrický vstup, chlazení bez hluku, individuální nastavení výšek a basů pro každý výstup, sleep mode, možnost vzdáleného ovladače, 19" rack uchycení</t>
  </si>
  <si>
    <t>Dvoupásmová reprosoustava min. parametry: 3"+1/3", pokrytí 100˚x100˚, 100W / 8 Ω,  15W / 70_100V, 84 dB, 75Hz - 18kHz, rozměry max. v240 x š150 x d130 mm, 2,5kg, kloubový držák na zeď, vnitřní / venkovní použití, černá</t>
  </si>
  <si>
    <t>AVE03</t>
  </si>
  <si>
    <t>Profesionální dotykový monitor TFT s LED podsvícením.  Úhlopříčka 32" 16:9. Rozlišení 1920x1080. Konektory: DVI-D nebo HDMI, VGA, USB. Pozorovací úhel minimálně 178°/178°. Funkce dual touch. Provoz 24/7. VESA</t>
  </si>
  <si>
    <t>AVE04</t>
  </si>
  <si>
    <t>Přehrávač podporující zobrazení max. 4K obrazu, možnost vytvoření více zónového obsahu s videem, obrázky, RSSFeed či HTML, obsahuje širokou škálu rozhraní např. RS-232 pro řízení zobrazovačů, 12-pin GPIO pro vytváření interaktivních obsahu za pomoci čidel, senzoru, umožňující vytvořit dynamický obsah, možnost synchornizace jednotlivých zón, přehrávač bez otočných součásti a s pasivním chlazením, podpora 4K@60Hz, formáty zobrazení H.265, H.264(MPEG-4, Part 10), MPEG-2, MPEG-1, .ts, .mpg, .vob, .mov, .mp4, .m2ts, BMP, JPEG, PNG, MP2, MP3, AAC, and WAV (průchozí AC3), podpora HTML5, uložiště dat microSD karta, součástí dodávky SW pro správu obsahu včetně vzdálené zprávy v lokální sítí, USB 2.0, GPIO, RS-232, 3.5mm audio výstup, HDMI 2.0a výstup, GigabitEthernet, M.2 slot pro Wifi/BT</t>
  </si>
  <si>
    <t>AVE05</t>
  </si>
  <si>
    <t>AVE06</t>
  </si>
  <si>
    <t>AVE07</t>
  </si>
  <si>
    <t>Zázemí</t>
  </si>
  <si>
    <t>Řidící jednotka, 3 x RS232, připojení do LAN, napájení PoE, provedení na DIN</t>
  </si>
  <si>
    <t>Jednokanálový spínací prvek + Klíčenka - 4 tlačítka - 
1DIN, NC/NO kontakt, napájení 230V</t>
  </si>
  <si>
    <t>nástěnný rozvaděč
Technické specifikace:
Počet modulů-54, Rozměry max(ŠxVxH)400x600x150mm
Třída ochrany II.
Vybavení: hlavní vypínač 12x stykač 1f/230V</t>
  </si>
  <si>
    <t>CYSY 3x1,5</t>
  </si>
  <si>
    <t>m</t>
  </si>
  <si>
    <t>set</t>
  </si>
  <si>
    <t>10 portový Gigabit řízený přepínač, 8x Gigabit metal + 2x Gigabit combo (metal/SFP), propustnost 20 Gbps, rychlost přesměrování až 14.88Mpps, 8 portů PoE+ 802.3at (30W) - Power budget 77W, IPv6, 802.3az (Green), L2 Multicast, Link agregace, VLAN, QoS,fanless</t>
  </si>
  <si>
    <t xml:space="preserve">Instalace </t>
  </si>
  <si>
    <t>Osvětlení</t>
  </si>
  <si>
    <t>Objekt</t>
  </si>
  <si>
    <t>Název</t>
  </si>
  <si>
    <t>Množství</t>
  </si>
  <si>
    <t>SV1 track 1</t>
  </si>
  <si>
    <t>Lištový systém - Track 3f 4m černá</t>
  </si>
  <si>
    <t>SV1 track 2</t>
  </si>
  <si>
    <t>Lištový systém  - Napajecí díl pravý černý</t>
  </si>
  <si>
    <t xml:space="preserve">SV1 track 3 </t>
  </si>
  <si>
    <t>Lištový systém  - Zankový záves pro lištový systém L =2000mm, automatic locking device</t>
  </si>
  <si>
    <t>SV1 track 4</t>
  </si>
  <si>
    <t>Lištový systém - Koncový díl</t>
  </si>
  <si>
    <t>SV2</t>
  </si>
  <si>
    <t>Lištový LED světlomet typu WFL + oval, světelná distribuce symetrická LED 55W SMD 2835 AC 240 uhel vyzařování  80x100° , 4000K, RA &gt; 90 barva černá</t>
  </si>
  <si>
    <t>SV3</t>
  </si>
  <si>
    <t>SV4 RGBW+ UV DMX</t>
  </si>
  <si>
    <t xml:space="preserve">LED reflektor RGBW + UV 12x4W DMX 54W / stmívatelný </t>
  </si>
  <si>
    <t>SV4 RGBW + UV DMX - Ovl</t>
  </si>
  <si>
    <t>Ovládání RGBW + UV DMX / IR</t>
  </si>
  <si>
    <t>SV5</t>
  </si>
  <si>
    <t xml:space="preserve">Lištový LED světlomet typu wallwasher, černá barva,
světelná distribuce asymetrická  21W Wallwash / base /  4K, RA 90 </t>
  </si>
  <si>
    <t>SV6 Led strip</t>
  </si>
  <si>
    <t>LED sestava W/W 14W/m / 24V /</t>
  </si>
  <si>
    <t>04.1 E</t>
  </si>
  <si>
    <t>04.2 E</t>
  </si>
  <si>
    <t>04.3 E</t>
  </si>
  <si>
    <t>04.4 A</t>
  </si>
  <si>
    <t>04.5 E</t>
  </si>
  <si>
    <t>04.6 E</t>
  </si>
  <si>
    <t>04.7 E</t>
  </si>
  <si>
    <t>Květ hrachu - tvarově řezaná 2D kulisa + 2x 3D květ</t>
  </si>
  <si>
    <t>stůl - opylování (+ lupa, vsazený kalamář, stěteček, květ hrachu = papír tvarově vyražený)</t>
  </si>
  <si>
    <t>Varianty hrachu - box se skleněnými přihrádkami a maketami kuliček a lusků hrachu (kulisa) na podstavci</t>
  </si>
  <si>
    <t>Znovuobjevitelé - tvarově řezané 3D postavy vědců, 2D kulisa, např. STADUR 10 mm</t>
  </si>
  <si>
    <t>04.8 E</t>
  </si>
  <si>
    <t>04.9 E</t>
  </si>
  <si>
    <t>04.11 E</t>
  </si>
  <si>
    <t>04.12 E</t>
  </si>
  <si>
    <t>Hrách - kolejnice, 3D válečky = geny posuvné v kolejnicích (osazeno ve stěně)</t>
  </si>
  <si>
    <t>Barva očí - 2D / 3D otočné dva karusely s podsvícením - připevněno na stěně</t>
  </si>
  <si>
    <t>SEBEPOZOROVÁNÍ - předsazené zrcadlo</t>
  </si>
  <si>
    <t>04.13 E</t>
  </si>
  <si>
    <t>04.14 E</t>
  </si>
  <si>
    <t>04.15 E</t>
  </si>
  <si>
    <t>04.16 E</t>
  </si>
  <si>
    <t>04.17 E</t>
  </si>
  <si>
    <t>04.18 E</t>
  </si>
  <si>
    <t>04.20 E</t>
  </si>
  <si>
    <t>04.21 E</t>
  </si>
  <si>
    <t>Morganův stůl s vestavěnou vitrínou</t>
  </si>
  <si>
    <t>Model drozofily - drobné opravy, fixace na stěnu (model dodá MM)</t>
  </si>
  <si>
    <t>hod</t>
  </si>
  <si>
    <t>AV obsah "Mendelova lopota" - aplikace LCD</t>
  </si>
  <si>
    <t>Punnetova tabulka - AV obsah (LCD)</t>
  </si>
  <si>
    <t>04.19 A</t>
  </si>
  <si>
    <t>Polygenní dědičnost - AV obsah (LCD)</t>
  </si>
  <si>
    <t>04.22 A</t>
  </si>
  <si>
    <t>Krevní skupiny - 3D válec = podstavec, nahoře polokoule s tyčinkami</t>
  </si>
  <si>
    <t>MOLEKULÁRNÍ BIOLOGIE 05</t>
  </si>
  <si>
    <t>05.1 E</t>
  </si>
  <si>
    <t>05.2 E</t>
  </si>
  <si>
    <t>05.3 E</t>
  </si>
  <si>
    <t>05.4 E</t>
  </si>
  <si>
    <t>05.5 E</t>
  </si>
  <si>
    <t>05.7 E</t>
  </si>
  <si>
    <t>05.8 E</t>
  </si>
  <si>
    <t>05.9 E</t>
  </si>
  <si>
    <t>05.10 E</t>
  </si>
  <si>
    <t>05.11 A</t>
  </si>
  <si>
    <t>05.12 A</t>
  </si>
  <si>
    <t>05.13 A</t>
  </si>
  <si>
    <t>Párování bází- 3D rozvinutá šroubovice se hrou "párování"</t>
  </si>
  <si>
    <t>tvarově řezaná kulisa - Watson a Crich, dvě postavy, např. STADUR 10 mm</t>
  </si>
  <si>
    <t>SEKVENOVÁNÍ - vitrína s podsvícením (čipy dodá MM), zapuštěno ve stěně</t>
  </si>
  <si>
    <t>Překlad do proteinu - sada 25 ks koulí, barevné, z části přemistitelné (magnet 10x)</t>
  </si>
  <si>
    <t>Transcripe a translate - AV obsah (LCD)</t>
  </si>
  <si>
    <t>05.6 A</t>
  </si>
  <si>
    <t>05.7 F</t>
  </si>
  <si>
    <t>stolek pro děti</t>
  </si>
  <si>
    <t>Šlechtění GMO - sestava 22 ks destiček 15x15 cm, zavěšené na stěnu</t>
  </si>
  <si>
    <t>Kuličky GMO - barevné kuličky na ocelovém lanku 5x30 ks</t>
  </si>
  <si>
    <t>AV obsah "Místo činu" - (LCD)</t>
  </si>
  <si>
    <t>AV obsah "GMO" - (LCD)</t>
  </si>
  <si>
    <t>AV obsah "Co je nového" - (LCD)</t>
  </si>
  <si>
    <t>LABORATOŘ 06</t>
  </si>
  <si>
    <t>pracovní stůl</t>
  </si>
  <si>
    <t>pracovní stůl prosklený s vitrínou</t>
  </si>
  <si>
    <t>Kryt mikroskopu - plexi, snímatelný (s příchytkou)</t>
  </si>
  <si>
    <t>elektroforéza, drobné opravym, fixace na zeď (exponát dodá MM)</t>
  </si>
  <si>
    <t>tvarově řezaná kulisa, postavy 2 vědců (ochranné pomůcky - dodá MM), fixace, např. STADUR 10 mm</t>
  </si>
  <si>
    <t>06.1 E</t>
  </si>
  <si>
    <t>06.1 F</t>
  </si>
  <si>
    <t>06.2 F</t>
  </si>
  <si>
    <t>06.2 E</t>
  </si>
  <si>
    <t>06.3 E</t>
  </si>
  <si>
    <t>06.4 E</t>
  </si>
  <si>
    <t>06.5 E</t>
  </si>
  <si>
    <t>VÝSTAVY - PROSTOR PRO DOČASNÉ INSTALACE TEMATICKÉ 07</t>
  </si>
  <si>
    <t>panel pro výstavu otevíravý</t>
  </si>
  <si>
    <t>07.2 F</t>
  </si>
  <si>
    <t>plastová stolička válec</t>
  </si>
  <si>
    <t>07.1 F</t>
  </si>
  <si>
    <t>euroklipy bezrámové 70x100 cm</t>
  </si>
  <si>
    <t>OSTATNÍ</t>
  </si>
  <si>
    <t>03.1 F</t>
  </si>
  <si>
    <t>výměna povrchu podlahy NOBELISTÉ - přírodní linoleum 2,5m, tmavě šedé včetně prořezů a pokládky</t>
  </si>
  <si>
    <t>zvýšená podlaha hl. expozice - cementové desky s PD tl. 22 mm, dřevěný rošt 20 mm, rozteč roštu 414 mm</t>
  </si>
  <si>
    <t>velká expoziční stěna včetně otvorů a přípravy pro uchycení exponátů, obrazovek (105 m2)</t>
  </si>
  <si>
    <t>přírodní linoleum 2,5 mm, intarzie ve 2 odstínech zelené včetně prořezů a pokládky (okopová lišta)</t>
  </si>
  <si>
    <t>přechodové a ukončovací lišty</t>
  </si>
  <si>
    <t>bm</t>
  </si>
  <si>
    <t>přenosný nájezd - výška 45 mm, délka cca 800 mm, šířka 1500 mm</t>
  </si>
  <si>
    <t>úprava výšky dveří (dřevěné, protipožární kování) zkrácení</t>
  </si>
  <si>
    <t>výmalba otěruvzdorná tmavě šedá 350 m2, tmavě modrá 45 m2</t>
  </si>
  <si>
    <t>lakování dveří - tmavě šedá  (16 m2)</t>
  </si>
  <si>
    <t>lakování radiátorů - tmavě šedá  (16 m2)</t>
  </si>
  <si>
    <t>lakování soklu transparentním lakem</t>
  </si>
  <si>
    <t>lokální opravy omítek</t>
  </si>
  <si>
    <t>polepy fundusu a stěn, řezaná samolepicí fólie, matná, AV filtr, digitální tisk, laminace</t>
  </si>
  <si>
    <t>polepy fundusu a exponátů, řezaná samolepicí fólie, matná, AV filtr, digitální tisk, laminace</t>
  </si>
  <si>
    <t>polepy stěn - FOREX deska 3 mm, řezaná samolepicí fólie, matná, AV filtr, digitální tisk, laminace</t>
  </si>
  <si>
    <t>grafická příprava včetně layoutů obrazovek</t>
  </si>
  <si>
    <t>překlady včetně korektury rodilým mluvčím AJ, NJ (pouze pro aplikace)</t>
  </si>
  <si>
    <t>NS</t>
  </si>
  <si>
    <t>instalace exponátů včetně pomůcek</t>
  </si>
  <si>
    <t>KOMENTÁŘ:</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</si>
  <si>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</si>
  <si>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</si>
  <si>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</si>
  <si>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</si>
  <si>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</si>
  <si>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</si>
  <si>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</si>
  <si>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</si>
  <si>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</si>
  <si>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</si>
  <si>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</si>
  <si>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</si>
  <si>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</si>
  <si>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</si>
  <si>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</si>
  <si>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</si>
  <si>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</si>
  <si>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</si>
  <si>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</si>
  <si>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</si>
  <si>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</si>
  <si>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</si>
  <si>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</si>
  <si>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</si>
  <si>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</si>
  <si>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</si>
  <si>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</si>
  <si>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</si>
  <si>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</si>
  <si>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</si>
  <si>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</si>
  <si>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</si>
  <si>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</si>
  <si>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</si>
  <si>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</si>
  <si>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</si>
  <si>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</si>
  <si>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</si>
  <si>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</si>
  <si>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</si>
  <si>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</si>
  <si>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</si>
  <si>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</si>
  <si>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</si>
  <si>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</si>
  <si>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</si>
  <si>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</si>
  <si>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</si>
  <si>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</si>
  <si>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</si>
  <si>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</si>
  <si>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</si>
  <si>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</si>
  <si>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</si>
  <si>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</si>
  <si>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</si>
  <si>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</si>
  <si>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</si>
  <si>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</si>
  <si>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</si>
  <si>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</si>
  <si>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</si>
  <si>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</si>
  <si>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</si>
  <si>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</si>
  <si>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</si>
  <si>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</si>
  <si>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</si>
  <si>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</si>
  <si>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</si>
  <si>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</si>
  <si>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</si>
  <si>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</si>
  <si>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</si>
  <si>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</si>
  <si>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</si>
  <si>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</si>
  <si>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</si>
  <si>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</si>
  <si>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</si>
  <si>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</si>
  <si>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instalace lišt a svítidel</t>
  </si>
  <si>
    <t>ozvučení - bzukot včel, stopáž 30 sec. - smyčka</t>
  </si>
  <si>
    <t>makety medailí (avers+revers)</t>
  </si>
  <si>
    <t>Lištový LED světlomet  typ spot , světelná distribuce symetrická  21W / adaptér do 3f lišty/  4000K, RA &gt;90 uhel vyzařování 8°,10°,25°,40°,70°, oval , wallwash</t>
  </si>
  <si>
    <t>nákup licencí, autorských práv - fotky, apod</t>
  </si>
  <si>
    <t>V položkách rozpočtu jsou obsaženy veškeré  náklady na dopravu, režijní náklady, koordinační činnost a inženýring. Všechny položky zahrnují í ocenění: výroby / nákupu materiálů, dodávku na místo, povrchovou úpravu  , montáž či instalaci a odzkoušení. Tisk a výroba popisek jsou zahrnuty v položkách velkoformátová grafika = polepy. Textové podklady v jazyce českém a jejich korekturu zajišťuje zadavatel. Obrazové podklady s výhradou podkladů pro velkoformátovou fotografii zajišťuje rovněž zadavatel (pro tištěnou grafiku a AV databáze).</t>
  </si>
  <si>
    <t>Karyotyp - zahrnuto  viz grafické plochy (polep)</t>
  </si>
  <si>
    <t>MENDEL - zahrnuto viz grafické plochy (polep)</t>
  </si>
  <si>
    <t>Mendelovy zákony - zahrnuto viz grafické plochy (polep)</t>
  </si>
  <si>
    <t>Generace hrachu - zahrnuto viz grafické plochy (polep)</t>
  </si>
  <si>
    <t>MORGAN - zahrnuto  viz grafické plochy (polep)</t>
  </si>
  <si>
    <t>MUTACE - text - magnetická plocha - zahrnuto  viz grafické plochy (polep)</t>
  </si>
  <si>
    <t>Mutace nemocí - zahrnuto  viz grafické plochy (polep)</t>
  </si>
  <si>
    <t>Rodokmen - zahrnuto viz grafické plochy (polep)</t>
  </si>
  <si>
    <t>Nemendel - zahrnuto viz grafické plochy (polep)</t>
  </si>
  <si>
    <t>DNA - zahrnuto  viz grafické plochy (polep)</t>
  </si>
  <si>
    <t>Překlad pro děti - zahrnuto  viz grafické plochy (polep)</t>
  </si>
  <si>
    <t>GMO - text - zahrnuto viz grafické plochy (polep)</t>
  </si>
  <si>
    <t>MIKROSKOP - text - zahrnuto viz grafické plochy (polep)</t>
  </si>
  <si>
    <t>PCR - zahrnuto  viz grafické plochy (polep)</t>
  </si>
  <si>
    <t>Vybavení expozice</t>
  </si>
  <si>
    <t>AV technika</t>
  </si>
  <si>
    <t>Cena Kč včetně DPH</t>
  </si>
  <si>
    <t>Cena Kč bez DPH</t>
  </si>
  <si>
    <t>Cena celkem Kč</t>
  </si>
  <si>
    <t>Mendelovo muzeum, Expozice Genetiky, Masarykova univerzita</t>
  </si>
  <si>
    <t>Položka</t>
  </si>
  <si>
    <t>Výše DPH v Kč</t>
  </si>
  <si>
    <t>popis 
(veškeré uvedené parametry jsou navržené jako minimální požadované)</t>
  </si>
  <si>
    <t>AV TECHNIKA</t>
  </si>
  <si>
    <t>case mini rozměrů max. rozměrů 196x35x196 mm s 45W zdrojem, výkonem CPU min. 3800 bodu dle nezávislého testu cpubenchmark.net, operační paměti 8GB DDR3, interní uložiště s kapacitou 128GB SSD, Gbit síťovou kartou, obsahuje min. 3x DP podporující rozlišení až 3840 x 2160@60Hz, USB Type-C, USB 3.1 Gen2, USB 3.1, USB 2.0, modulární verze operačního systému  s podporou dotyků a SW multimediálního obsahu</t>
  </si>
  <si>
    <t>Cena celkem Kč bez DPH</t>
  </si>
  <si>
    <t>Kč/jednotka bezDPH</t>
  </si>
  <si>
    <t>Instalace video techniky (Displeje včetně držáků, Projektory včetně držáků)
Instalace audio techniky (Reproduktory)
Instalace kabeláže včetně konektorů (Příprava a pokládka kabelového svazku)
Další práce (Vykládka/nakládka a stavba lešení. Úklid materiálu, nářadí, likvidace obalů. Pronájem lešení.)
Programování a SW práce (Řídící systém, Režimy a předvolby na dotykovém panelu, Programování silových okruhů, Tvorba manuálu pro systém)
IT služby (Instalace a nastavení PC, Instalace a konfigurace SW pro interaktivní zařízení, Konfigurace WiFi, Konzultace)
Instalace přehrávačů (Instalace přehrávačů, Konfigurace, Instalace SW, Zprovoznění systému, Zaškolení uživatelů)
Projektový managment (Obhlídky na místě, Konzultace, Kontrolní dny)
Projektová dokumentace, příprava, inženýring, předání, školení (Doplnění projektové dokumentace před akcí. Přejímka stavební připravenosti, převzetí místa instalace. Projektová dokumentace skutečného stavu. Předání díla. Zaškolení uživatele. Inženýring - vedení instalace. Systémové testy.)
Doprava</t>
  </si>
  <si>
    <t>Tlačítkový panel drátový vestavný, do modulu velikosti 55 x 55 mm nebo instalační krabice KU68, plastový krycí rámeček v balení, 8x tlačítko s indikační LED ovládanou programově, popis tlačítek pomocí potištěné folie. Komunikace a napájení přes CUEwire. Balení neobsahuje instalační krabici. Pro montáž do instalační kabice je potřeba montážní sada CUE Wall Set 55 (není součástí balení)</t>
  </si>
  <si>
    <t xml:space="preserve">Převodník RS-232/485, automatický poloduplexní provoz, indikace směru přenosu,napájení z jednotek. Technická specifikace: Napájení: Z modulů po sběrnici  nebo externě 7.5 - 24 V DC/100mA, Přenosová rychlost: 19200 bitů/s, Vstupní/výstupní konektory: RS232 – 9 pin D konektor dutinky nebo svorky do 1.5 mm2, RS485 - 2x konektor RJ-11-4, </t>
  </si>
  <si>
    <r>
      <t xml:space="preserve">Šestikanálové relé jednotka pro spínání zátěží do 10A, 6 nezávislých bezpotenciálových přepínacích výstupů, řízení po sběrnici </t>
    </r>
    <r>
      <rPr>
        <sz val="10"/>
        <color indexed="8"/>
        <rFont val="Arial CE"/>
        <family val="2"/>
      </rPr>
      <t>PEXbus a externími tlačítky, testovací tlačítka na čelním panelu, programovatelné parametry pro každé relé (odezva na vstup, zpožděné zapnutí/vypnutí, paměť, sekvence pro ovládání motorů), indikace napájení a stavu relé. Technická specifikace: Napájecí napětí: 230V / 50/60Hz, 50 mA, Počet spínaných výstupů: 6, Maximální zátěž: 230V/10A každý výstup při odporové zátěži, Svorky: Pro vodiče do průřezu 1.5 mm2</t>
    </r>
  </si>
  <si>
    <t>42" profesionální dotykový monitor TFT s LED podsvícením. Rozlišení 1920x1080 16:9. Funkce dual touch a certifikace pro provoz 24/7. Konektory: VGA, HDMI/DVI-D, USB</t>
  </si>
  <si>
    <t>Drobný instalační materiál (příchytky, trubky, chráničky)</t>
  </si>
  <si>
    <r>
      <t xml:space="preserve">Datový UTP cat.5 kabel </t>
    </r>
    <r>
      <rPr>
        <u val="single"/>
        <sz val="10"/>
        <rFont val="Arial"/>
        <family val="2"/>
      </rPr>
      <t>BEZHALOGENOVÝ</t>
    </r>
  </si>
  <si>
    <t>Cena jednotková Kč bez DPH</t>
  </si>
  <si>
    <t>GRAFICKÉ PLOCHY (včetně  položek E chrakteru graf.ploch)</t>
  </si>
  <si>
    <t>Cena Kč bez DPH / MJ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</si>
</sst>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č&quot;_-;\-* #,##0.00\ &quot;Kč&quot;_-;_-* &quot;-&quot;??\ &quot;Kč&quot;_-;_-@_-"/>
    <numFmt numFmtId="164" formatCode="#"/>
    <numFmt numFmtId="165" formatCode="#,##0.000"/>
    <numFmt numFmtId="166" formatCode="_-* #,##0\ &quot;Kč&quot;_-;\-* #,##0\ &quot;Kč&quot;_-;_-* &quot;-&quot;??\ &quot;Kč&quot;_-;_-@_-"/>
    <numFmt numFmtId="167" formatCode="#,##0\ &quot;Kč&quot;"/>
    <numFmt numFmtId="168" formatCode="#,##0.00_ ;\-#,##0.00\ "/>
  </numFmts>
  <fonts count="20">
    <font>
      <sz val="10"/>
      <name val="Arial"/>
      <family val="2"/>
    </font>
    <font>
      <b/>
      <sz val="12"/>
      <name val="Arial CE"/>
      <family val="2"/>
    </font>
    <font>
      <sz val="10"/>
      <name val="Arial CE"/>
      <family val="2"/>
    </font>
    <font>
      <b/>
      <sz val="7"/>
      <name val="Arial CE"/>
      <family val="2"/>
    </font>
    <font>
      <b/>
      <sz val="10"/>
      <name val="Arial"/>
      <family val="2"/>
    </font>
    <font>
      <b/>
      <sz val="8"/>
      <color indexed="20"/>
      <name val="Arial CE"/>
      <family val="2"/>
    </font>
    <font>
      <b/>
      <sz val="10"/>
      <name val="Arial CE"/>
      <family val="2"/>
    </font>
    <font>
      <sz val="11"/>
      <name val="Arial CE"/>
      <family val="2"/>
    </font>
    <font>
      <sz val="11"/>
      <name val="Arial"/>
      <family val="2"/>
    </font>
    <font>
      <sz val="11"/>
      <name val="Calibri"/>
      <family val="2"/>
    </font>
    <font>
      <sz val="10"/>
      <color indexed="8"/>
      <name val="Arial CE"/>
      <family val="2"/>
    </font>
    <font>
      <sz val="10"/>
      <color indexed="8"/>
      <name val="Arial"/>
      <family val="2"/>
    </font>
    <font>
      <b/>
      <sz val="11"/>
      <name val="Arial CE"/>
      <family val="2"/>
    </font>
    <font>
      <b/>
      <sz val="11"/>
      <color theme="1"/>
      <name val="Arial"/>
      <family val="2"/>
    </font>
    <font>
      <b/>
      <sz val="12"/>
      <name val="Arial"/>
      <family val="2"/>
    </font>
    <font>
      <b/>
      <sz val="9"/>
      <name val="Tahoma"/>
      <family val="2"/>
    </font>
    <font>
      <sz val="10"/>
      <color theme="1"/>
      <name val="Arial"/>
      <family val="2"/>
    </font>
    <font>
      <u val="single"/>
      <sz val="10"/>
      <name val="Arial"/>
      <family val="2"/>
    </font>
    <font>
      <b/>
      <sz val="10"/>
      <color indexed="8"/>
      <name val="Arial"/>
      <family val="2"/>
    </font>
    <font>
      <b/>
      <sz val="8"/>
      <name val="Arial"/>
      <family val="2"/>
    </font>
  </fonts>
  <fills count="13">
    <fill>
      <patternFill/>
    </fill>
    <fill>
      <patternFill patternType="gray125"/>
    </fill>
    <fill>
      <patternFill patternType="solid">
        <fgColor indexed="26"/>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28">
    <border>
      <left/>
      <right/>
      <top/>
      <bottom/>
      <diagonal/>
    </border>
    <border>
      <left style="thin">
        <color indexed="22"/>
      </left>
      <right style="thin">
        <color indexed="22"/>
      </right>
      <top style="thin">
        <color indexed="22"/>
      </top>
      <bottom style="thin">
        <color indexed="22"/>
      </bottom>
    </border>
    <border>
      <left style="hair"/>
      <right style="thin"/>
      <top/>
      <bottom style="thin"/>
    </border>
    <border>
      <left style="thin"/>
      <right style="thin"/>
      <top style="thin"/>
      <bottom style="medium"/>
    </border>
    <border>
      <left/>
      <right/>
      <top style="medium"/>
      <bottom style="medium"/>
    </border>
    <border>
      <left style="thin"/>
      <right/>
      <top/>
      <bottom style="thin"/>
    </border>
    <border>
      <left/>
      <right/>
      <top/>
      <bottom style="thin"/>
    </border>
    <border>
      <left style="thin"/>
      <right style="thin"/>
      <top style="thin"/>
      <bottom style="thin"/>
    </border>
    <border>
      <left style="thin"/>
      <right style="thin"/>
      <top style="thin"/>
      <bottom/>
    </border>
    <border>
      <left style="thin"/>
      <right style="thin"/>
      <top/>
      <bottom style="thin"/>
    </border>
    <border>
      <left style="medium"/>
      <right style="thin"/>
      <top style="medium"/>
      <bottom style="medium"/>
    </border>
    <border>
      <left style="medium"/>
      <right style="thin"/>
      <top style="thin"/>
      <bottom style="thin"/>
    </border>
    <border>
      <left style="medium"/>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right/>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top/>
      <bottom style="thin">
        <color indexed="8"/>
      </bottom>
    </border>
    <border>
      <left style="thin"/>
      <right style="medium"/>
      <top style="thin"/>
      <bottom style="thin"/>
    </border>
    <border>
      <left style="thin"/>
      <right style="medium"/>
      <top style="thin"/>
      <bottom/>
    </border>
    <border>
      <left style="thin"/>
      <right style="thin"/>
      <top style="medium"/>
      <bottom style="medium"/>
    </border>
    <border>
      <left style="thin"/>
      <right style="medium"/>
      <top style="medium"/>
      <bottom style="mediu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ill="0" applyBorder="0" applyAlignment="0" applyProtection="0"/>
    <xf numFmtId="0" fontId="2" fillId="0" borderId="0">
      <alignment/>
      <protection/>
    </xf>
    <xf numFmtId="0" fontId="11" fillId="0" borderId="0">
      <alignment/>
      <protection/>
    </xf>
    <xf numFmtId="0" fontId="0" fillId="2" borderId="1" applyNumberFormat="0" applyAlignment="0" applyProtection="0"/>
  </cellStyleXfs>
  <cellXfs count="129">
    <xf numFmtId="0" fontId="0" fillId="0" borderId="0" xfId="0"/>
    <xf numFmtId="0" fontId="0" fillId="0" borderId="0" xfId="0" applyAlignment="1">
      <alignment horizontal="center"/>
    </xf>
    <xf numFmtId="0" fontId="0" fillId="0" borderId="0" xfId="0" applyBorder="1"/>
    <xf numFmtId="0" fontId="4" fillId="0" borderId="0" xfId="0" applyFont="1"/>
    <xf numFmtId="0" fontId="0" fillId="0" borderId="0" xfId="0" applyFont="1"/>
    <xf numFmtId="0" fontId="8" fillId="0" borderId="0" xfId="0" applyFont="1"/>
    <xf numFmtId="0" fontId="8" fillId="0" borderId="0" xfId="0" applyFont="1" applyAlignment="1">
      <alignment horizontal="center"/>
    </xf>
    <xf numFmtId="0" fontId="8" fillId="0" borderId="0" xfId="0" applyFont="1" applyBorder="1"/>
    <xf numFmtId="0" fontId="0" fillId="0" borderId="0" xfId="0" applyFont="1" applyAlignment="1">
      <alignment vertical="center"/>
    </xf>
    <xf numFmtId="0" fontId="0" fillId="0" borderId="2" xfId="0" applyBorder="1"/>
    <xf numFmtId="0" fontId="6" fillId="0" borderId="3" xfId="0" applyFont="1" applyBorder="1" applyAlignment="1">
      <alignment horizontal="center" vertical="center" wrapText="1" shrinkToFit="1"/>
    </xf>
    <xf numFmtId="167" fontId="6" fillId="0" borderId="3" xfId="0" applyNumberFormat="1" applyFont="1" applyBorder="1" applyAlignment="1">
      <alignment horizontal="center" vertical="center" wrapText="1" shrinkToFit="1"/>
    </xf>
    <xf numFmtId="167" fontId="2" fillId="0" borderId="0" xfId="0" applyNumberFormat="1" applyFont="1" applyAlignment="1">
      <alignment horizontal="center" vertical="center"/>
    </xf>
    <xf numFmtId="0" fontId="2" fillId="0" borderId="0" xfId="0" applyFont="1" applyAlignment="1">
      <alignment horizontal="center" vertical="center"/>
    </xf>
    <xf numFmtId="0" fontId="2" fillId="3" borderId="4" xfId="0" applyFont="1" applyFill="1" applyBorder="1" applyAlignment="1">
      <alignment horizontal="center"/>
    </xf>
    <xf numFmtId="0" fontId="2" fillId="3" borderId="4" xfId="0" applyFont="1" applyFill="1" applyBorder="1" applyAlignment="1">
      <alignment horizontal="left"/>
    </xf>
    <xf numFmtId="0" fontId="2" fillId="0" borderId="0" xfId="0" applyFont="1"/>
    <xf numFmtId="0" fontId="6" fillId="4" borderId="5" xfId="0" applyFont="1" applyFill="1" applyBorder="1" applyAlignment="1">
      <alignment horizontal="center" vertical="center"/>
    </xf>
    <xf numFmtId="0" fontId="6" fillId="4" borderId="6" xfId="0" applyFont="1" applyFill="1" applyBorder="1" applyAlignment="1">
      <alignment horizontal="center" vertical="center"/>
    </xf>
    <xf numFmtId="167" fontId="6" fillId="4" borderId="6" xfId="0" applyNumberFormat="1" applyFont="1" applyFill="1" applyBorder="1" applyAlignment="1">
      <alignment horizontal="center" vertical="center"/>
    </xf>
    <xf numFmtId="0" fontId="6" fillId="4" borderId="0" xfId="0" applyFont="1" applyFill="1" applyAlignment="1">
      <alignment horizontal="center" vertical="center"/>
    </xf>
    <xf numFmtId="0" fontId="2" fillId="0" borderId="7" xfId="0" applyFont="1" applyBorder="1" applyAlignment="1">
      <alignment horizontal="center" vertical="center"/>
    </xf>
    <xf numFmtId="0" fontId="9" fillId="0" borderId="8" xfId="0" applyFont="1" applyBorder="1"/>
    <xf numFmtId="0" fontId="2" fillId="0" borderId="7" xfId="0" applyFont="1" applyBorder="1" applyAlignment="1">
      <alignment wrapText="1"/>
    </xf>
    <xf numFmtId="0" fontId="9" fillId="0" borderId="7" xfId="0" applyFont="1" applyBorder="1"/>
    <xf numFmtId="0" fontId="2" fillId="0" borderId="7" xfId="0" applyFont="1" applyBorder="1" applyAlignment="1">
      <alignment horizontal="center"/>
    </xf>
    <xf numFmtId="0" fontId="2" fillId="0" borderId="7"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horizontal="center"/>
    </xf>
    <xf numFmtId="0" fontId="2" fillId="0" borderId="7" xfId="0" applyFont="1" applyBorder="1" applyAlignment="1">
      <alignment vertical="center" wrapText="1"/>
    </xf>
    <xf numFmtId="0" fontId="2" fillId="0" borderId="9" xfId="0" applyFont="1" applyBorder="1" applyAlignment="1">
      <alignment horizontal="center" vertical="center"/>
    </xf>
    <xf numFmtId="0" fontId="2" fillId="0" borderId="9" xfId="0" applyFont="1" applyBorder="1" applyAlignment="1">
      <alignment horizontal="center"/>
    </xf>
    <xf numFmtId="0" fontId="2" fillId="0" borderId="0" xfId="0" applyFont="1" applyAlignment="1">
      <alignment horizontal="center" vertical="center" wrapText="1"/>
    </xf>
    <xf numFmtId="0" fontId="2" fillId="5" borderId="7" xfId="0" applyFont="1" applyFill="1" applyBorder="1"/>
    <xf numFmtId="0" fontId="2" fillId="5" borderId="7" xfId="0" applyFont="1" applyFill="1" applyBorder="1" applyAlignment="1">
      <alignment horizontal="center"/>
    </xf>
    <xf numFmtId="0" fontId="2" fillId="0" borderId="7" xfId="21" applyBorder="1" applyAlignment="1" applyProtection="1">
      <alignment horizontal="center" wrapText="1"/>
      <protection locked="0"/>
    </xf>
    <xf numFmtId="0" fontId="2" fillId="0" borderId="0" xfId="0" applyFont="1" applyAlignment="1">
      <alignment horizontal="left" vertical="center"/>
    </xf>
    <xf numFmtId="167" fontId="2" fillId="0" borderId="0" xfId="0" applyNumberFormat="1" applyFont="1" applyAlignment="1">
      <alignment horizontal="right" vertical="center" wrapText="1"/>
    </xf>
    <xf numFmtId="167" fontId="2" fillId="0" borderId="0" xfId="0" applyNumberFormat="1" applyFont="1" applyAlignment="1">
      <alignment horizontal="right" vertical="center"/>
    </xf>
    <xf numFmtId="0" fontId="2" fillId="0" borderId="0" xfId="0" applyFont="1" applyAlignment="1">
      <alignment horizontal="left" vertical="center" wrapText="1"/>
    </xf>
    <xf numFmtId="0" fontId="0" fillId="0" borderId="5" xfId="0" applyBorder="1"/>
    <xf numFmtId="0" fontId="4" fillId="0" borderId="10" xfId="0" applyFont="1" applyFill="1" applyBorder="1"/>
    <xf numFmtId="0" fontId="0" fillId="0" borderId="11" xfId="0" applyFont="1" applyBorder="1"/>
    <xf numFmtId="0" fontId="0" fillId="0" borderId="12" xfId="0" applyFont="1" applyBorder="1"/>
    <xf numFmtId="0" fontId="4" fillId="6" borderId="13" xfId="0" applyFont="1" applyFill="1" applyBorder="1" applyAlignment="1">
      <alignment horizontal="left" vertical="center" wrapText="1"/>
    </xf>
    <xf numFmtId="166" fontId="4" fillId="6" borderId="14" xfId="20" applyNumberFormat="1" applyFont="1" applyFill="1" applyBorder="1" applyAlignment="1" applyProtection="1">
      <alignment horizontal="center" vertical="center" wrapText="1"/>
      <protection/>
    </xf>
    <xf numFmtId="0" fontId="4" fillId="6" borderId="14" xfId="0" applyFont="1" applyFill="1" applyBorder="1" applyAlignment="1">
      <alignment horizontal="center" vertical="center"/>
    </xf>
    <xf numFmtId="0" fontId="4" fillId="6" borderId="15" xfId="0" applyFont="1" applyFill="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14" fillId="0" borderId="0" xfId="0" applyFont="1" applyAlignment="1">
      <alignment horizontal="center"/>
    </xf>
    <xf numFmtId="0" fontId="4" fillId="7" borderId="0" xfId="0" applyNumberFormat="1" applyFont="1" applyFill="1" applyBorder="1" applyAlignment="1" applyProtection="1">
      <alignment horizontal="center" vertical="top"/>
      <protection/>
    </xf>
    <xf numFmtId="0" fontId="4" fillId="0" borderId="0" xfId="0" applyFont="1" applyAlignment="1">
      <alignment horizontal="center"/>
    </xf>
    <xf numFmtId="0" fontId="1" fillId="0" borderId="6" xfId="0" applyFont="1" applyBorder="1" applyAlignment="1">
      <alignment horizontal="center" vertical="center"/>
    </xf>
    <xf numFmtId="0" fontId="0" fillId="0" borderId="7" xfId="0" applyBorder="1" applyAlignment="1">
      <alignment horizontal="center" wrapText="1"/>
    </xf>
    <xf numFmtId="0" fontId="6" fillId="4" borderId="6" xfId="0" applyFont="1" applyFill="1" applyBorder="1" applyAlignment="1">
      <alignment horizontal="center"/>
    </xf>
    <xf numFmtId="0" fontId="2" fillId="0" borderId="7" xfId="0" applyFont="1" applyBorder="1" applyAlignment="1">
      <alignment horizontal="center" wrapText="1"/>
    </xf>
    <xf numFmtId="0" fontId="2" fillId="0" borderId="7" xfId="0" applyFont="1" applyBorder="1" applyAlignment="1">
      <alignment horizontal="center" wrapText="1"/>
    </xf>
    <xf numFmtId="0" fontId="6" fillId="4" borderId="16" xfId="0" applyFont="1" applyFill="1" applyBorder="1" applyAlignment="1">
      <alignment horizontal="left" vertical="center"/>
    </xf>
    <xf numFmtId="4" fontId="2" fillId="0" borderId="7" xfId="0" applyNumberFormat="1" applyFont="1" applyBorder="1" applyAlignment="1">
      <alignment horizontal="right" wrapText="1"/>
    </xf>
    <xf numFmtId="4" fontId="6" fillId="4" borderId="6" xfId="0" applyNumberFormat="1" applyFont="1" applyFill="1" applyBorder="1" applyAlignment="1">
      <alignment horizontal="center"/>
    </xf>
    <xf numFmtId="4" fontId="2" fillId="0" borderId="7" xfId="0" applyNumberFormat="1" applyFont="1" applyBorder="1" applyAlignment="1">
      <alignment horizontal="right"/>
    </xf>
    <xf numFmtId="4" fontId="2" fillId="0" borderId="8" xfId="0" applyNumberFormat="1" applyFont="1" applyBorder="1" applyAlignment="1">
      <alignment horizontal="right"/>
    </xf>
    <xf numFmtId="4" fontId="2" fillId="5" borderId="7" xfId="0" applyNumberFormat="1" applyFont="1" applyFill="1" applyBorder="1" applyAlignment="1">
      <alignment horizontal="right"/>
    </xf>
    <xf numFmtId="4" fontId="2" fillId="5" borderId="7" xfId="0" applyNumberFormat="1" applyFont="1" applyFill="1" applyBorder="1" applyAlignment="1">
      <alignment horizontal="center"/>
    </xf>
    <xf numFmtId="4" fontId="6" fillId="4" borderId="6" xfId="0" applyNumberFormat="1" applyFont="1" applyFill="1" applyBorder="1" applyAlignment="1">
      <alignment horizontal="right" vertical="center"/>
    </xf>
    <xf numFmtId="0" fontId="0" fillId="0" borderId="7" xfId="0" applyFont="1" applyBorder="1" applyAlignment="1">
      <alignment horizontal="left" vertical="center" wrapText="1"/>
    </xf>
    <xf numFmtId="0" fontId="0" fillId="0" borderId="7" xfId="0" applyFont="1" applyBorder="1" applyAlignment="1">
      <alignment horizontal="left" vertical="center" wrapText="1" shrinkToFi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7" xfId="0" applyFont="1" applyBorder="1" applyAlignment="1">
      <alignment horizontal="left" vertical="center" wrapText="1"/>
    </xf>
    <xf numFmtId="0" fontId="0" fillId="0" borderId="9" xfId="0" applyFont="1" applyBorder="1" applyAlignment="1">
      <alignment horizontal="left" vertical="top" wrapText="1"/>
    </xf>
    <xf numFmtId="0" fontId="0" fillId="0" borderId="7" xfId="0" applyFont="1" applyBorder="1" applyAlignment="1">
      <alignment horizontal="left" vertical="top" wrapText="1" shrinkToFit="1"/>
    </xf>
    <xf numFmtId="0" fontId="0" fillId="0" borderId="7" xfId="0" applyFont="1" applyBorder="1" applyAlignment="1">
      <alignment vertical="center" wrapText="1"/>
    </xf>
    <xf numFmtId="0" fontId="1" fillId="2" borderId="19" xfId="0" applyNumberFormat="1" applyFont="1" applyFill="1" applyBorder="1" applyAlignment="1" applyProtection="1">
      <alignment horizontal="center" vertical="center"/>
      <protection/>
    </xf>
    <xf numFmtId="4" fontId="0" fillId="0" borderId="7" xfId="20" applyNumberFormat="1" applyFont="1" applyBorder="1"/>
    <xf numFmtId="4" fontId="0" fillId="0" borderId="7" xfId="0" applyNumberFormat="1" applyFont="1" applyBorder="1"/>
    <xf numFmtId="4" fontId="0" fillId="0" borderId="20" xfId="0" applyNumberFormat="1" applyFont="1" applyBorder="1"/>
    <xf numFmtId="4" fontId="0" fillId="0" borderId="8" xfId="20" applyNumberFormat="1" applyFont="1" applyBorder="1"/>
    <xf numFmtId="4" fontId="0" fillId="0" borderId="8" xfId="0" applyNumberFormat="1" applyFont="1" applyBorder="1"/>
    <xf numFmtId="4" fontId="0" fillId="0" borderId="21" xfId="0" applyNumberFormat="1" applyFont="1" applyBorder="1"/>
    <xf numFmtId="4" fontId="4" fillId="8" borderId="22" xfId="20" applyNumberFormat="1" applyFont="1" applyFill="1" applyBorder="1"/>
    <xf numFmtId="4" fontId="0" fillId="0" borderId="22" xfId="0" applyNumberFormat="1" applyFont="1" applyFill="1" applyBorder="1"/>
    <xf numFmtId="4" fontId="0" fillId="0" borderId="23" xfId="0" applyNumberFormat="1" applyFont="1" applyFill="1" applyBorder="1"/>
    <xf numFmtId="0" fontId="3" fillId="9" borderId="24" xfId="0" applyNumberFormat="1" applyFont="1" applyFill="1" applyBorder="1" applyAlignment="1" applyProtection="1">
      <alignment horizontal="center" vertical="center" wrapText="1"/>
      <protection/>
    </xf>
    <xf numFmtId="164" fontId="5" fillId="10" borderId="24" xfId="0" applyNumberFormat="1" applyFont="1" applyFill="1" applyBorder="1" applyAlignment="1" applyProtection="1">
      <alignment horizontal="center"/>
      <protection/>
    </xf>
    <xf numFmtId="164" fontId="5" fillId="10" borderId="24" xfId="0" applyNumberFormat="1" applyFont="1" applyFill="1" applyBorder="1" applyAlignment="1" applyProtection="1">
      <alignment horizontal="left"/>
      <protection/>
    </xf>
    <xf numFmtId="164" fontId="1" fillId="10" borderId="24" xfId="0" applyNumberFormat="1" applyFont="1" applyFill="1" applyBorder="1" applyAlignment="1" applyProtection="1">
      <alignment horizontal="left" wrapText="1"/>
      <protection/>
    </xf>
    <xf numFmtId="165" fontId="5" fillId="10" borderId="24" xfId="0" applyNumberFormat="1" applyFont="1" applyFill="1" applyBorder="1" applyAlignment="1" applyProtection="1">
      <alignment horizontal="center"/>
      <protection/>
    </xf>
    <xf numFmtId="4" fontId="5" fillId="10" borderId="24" xfId="0" applyNumberFormat="1" applyFont="1" applyFill="1" applyBorder="1" applyAlignment="1" applyProtection="1">
      <alignment horizontal="right"/>
      <protection/>
    </xf>
    <xf numFmtId="164" fontId="2" fillId="10" borderId="24" xfId="0" applyNumberFormat="1" applyFont="1" applyFill="1" applyBorder="1" applyAlignment="1" applyProtection="1">
      <alignment horizontal="center" vertical="center"/>
      <protection/>
    </xf>
    <xf numFmtId="164" fontId="2" fillId="10" borderId="24" xfId="0" applyNumberFormat="1" applyFont="1" applyFill="1" applyBorder="1" applyAlignment="1" applyProtection="1">
      <alignment horizontal="left" vertical="center"/>
      <protection/>
    </xf>
    <xf numFmtId="164" fontId="2" fillId="10" borderId="24" xfId="0" applyNumberFormat="1" applyFont="1" applyFill="1" applyBorder="1" applyAlignment="1" applyProtection="1">
      <alignment horizontal="left" vertical="center" wrapText="1"/>
      <protection/>
    </xf>
    <xf numFmtId="164" fontId="2" fillId="10" borderId="24" xfId="0" applyNumberFormat="1" applyFont="1" applyFill="1" applyBorder="1" applyAlignment="1" applyProtection="1">
      <alignment horizontal="center"/>
      <protection/>
    </xf>
    <xf numFmtId="3" fontId="2" fillId="10" borderId="24" xfId="0" applyNumberFormat="1" applyFont="1" applyFill="1" applyBorder="1" applyAlignment="1" applyProtection="1">
      <alignment horizontal="center"/>
      <protection/>
    </xf>
    <xf numFmtId="4" fontId="2" fillId="10" borderId="24" xfId="0" applyNumberFormat="1" applyFont="1" applyFill="1" applyBorder="1" applyAlignment="1" applyProtection="1">
      <alignment horizontal="right"/>
      <protection/>
    </xf>
    <xf numFmtId="164" fontId="1" fillId="10" borderId="24" xfId="0" applyNumberFormat="1" applyFont="1" applyFill="1" applyBorder="1" applyAlignment="1" applyProtection="1">
      <alignment horizontal="left" vertical="center" wrapText="1"/>
      <protection/>
    </xf>
    <xf numFmtId="164" fontId="2" fillId="10" borderId="24" xfId="0" applyNumberFormat="1" applyFont="1" applyFill="1" applyBorder="1" applyAlignment="1" applyProtection="1">
      <alignment horizontal="center" vertical="top"/>
      <protection/>
    </xf>
    <xf numFmtId="164" fontId="2" fillId="10" borderId="24" xfId="0" applyNumberFormat="1" applyFont="1" applyFill="1" applyBorder="1" applyAlignment="1" applyProtection="1">
      <alignment horizontal="left" vertical="top"/>
      <protection/>
    </xf>
    <xf numFmtId="164" fontId="2" fillId="10" borderId="24" xfId="0" applyNumberFormat="1" applyFont="1" applyFill="1" applyBorder="1" applyAlignment="1" applyProtection="1">
      <alignment horizontal="left" vertical="top" wrapText="1"/>
      <protection/>
    </xf>
    <xf numFmtId="3" fontId="2" fillId="10" borderId="24" xfId="0" applyNumberFormat="1" applyFont="1" applyFill="1" applyBorder="1" applyAlignment="1" applyProtection="1">
      <alignment horizontal="center" vertical="center"/>
      <protection/>
    </xf>
    <xf numFmtId="4" fontId="2" fillId="10" borderId="24" xfId="0" applyNumberFormat="1" applyFont="1" applyFill="1" applyBorder="1" applyAlignment="1" applyProtection="1">
      <alignment horizontal="right" vertical="center"/>
      <protection/>
    </xf>
    <xf numFmtId="164" fontId="6" fillId="10" borderId="24" xfId="0" applyNumberFormat="1" applyFont="1" applyFill="1" applyBorder="1" applyAlignment="1" applyProtection="1">
      <alignment horizontal="center" vertical="center"/>
      <protection/>
    </xf>
    <xf numFmtId="164" fontId="6" fillId="10" borderId="24" xfId="0" applyNumberFormat="1" applyFont="1" applyFill="1" applyBorder="1" applyAlignment="1" applyProtection="1">
      <alignment horizontal="left" vertical="center"/>
      <protection/>
    </xf>
    <xf numFmtId="164" fontId="4" fillId="10" borderId="24" xfId="0" applyNumberFormat="1" applyFont="1" applyFill="1" applyBorder="1" applyAlignment="1" applyProtection="1">
      <alignment horizontal="left" vertical="center" wrapText="1"/>
      <protection/>
    </xf>
    <xf numFmtId="3" fontId="6" fillId="10" borderId="24" xfId="0" applyNumberFormat="1" applyFont="1" applyFill="1" applyBorder="1" applyAlignment="1" applyProtection="1">
      <alignment horizontal="center" vertical="center"/>
      <protection/>
    </xf>
    <xf numFmtId="4" fontId="6" fillId="10" borderId="24" xfId="0" applyNumberFormat="1" applyFont="1" applyFill="1" applyBorder="1" applyAlignment="1" applyProtection="1">
      <alignment horizontal="right" vertical="center"/>
      <protection/>
    </xf>
    <xf numFmtId="4" fontId="12" fillId="10" borderId="24" xfId="0" applyNumberFormat="1" applyFont="1" applyFill="1" applyBorder="1" applyAlignment="1" applyProtection="1">
      <alignment horizontal="right" vertical="center"/>
      <protection/>
    </xf>
    <xf numFmtId="165" fontId="2" fillId="10" borderId="24" xfId="0" applyNumberFormat="1" applyFont="1" applyFill="1" applyBorder="1" applyAlignment="1" applyProtection="1">
      <alignment horizontal="center" vertical="center"/>
      <protection/>
    </xf>
    <xf numFmtId="164" fontId="12" fillId="11" borderId="24" xfId="0" applyNumberFormat="1" applyFont="1" applyFill="1" applyBorder="1" applyAlignment="1">
      <alignment horizontal="left" vertical="center" wrapText="1"/>
    </xf>
    <xf numFmtId="164" fontId="7" fillId="10" borderId="24" xfId="0" applyNumberFormat="1" applyFont="1" applyFill="1" applyBorder="1" applyAlignment="1" applyProtection="1">
      <alignment horizontal="center" vertical="center"/>
      <protection/>
    </xf>
    <xf numFmtId="164" fontId="7" fillId="10" borderId="24" xfId="0" applyNumberFormat="1" applyFont="1" applyFill="1" applyBorder="1" applyAlignment="1" applyProtection="1">
      <alignment horizontal="left" vertical="center"/>
      <protection/>
    </xf>
    <xf numFmtId="164" fontId="2" fillId="10" borderId="24" xfId="0" applyNumberFormat="1" applyFont="1" applyFill="1" applyBorder="1" applyAlignment="1">
      <alignment horizontal="left" vertical="top" wrapText="1"/>
    </xf>
    <xf numFmtId="165" fontId="7" fillId="10" borderId="24" xfId="0" applyNumberFormat="1" applyFont="1" applyFill="1" applyBorder="1" applyAlignment="1" applyProtection="1">
      <alignment horizontal="center" vertical="center"/>
      <protection/>
    </xf>
    <xf numFmtId="4" fontId="7" fillId="10" borderId="24" xfId="0" applyNumberFormat="1" applyFont="1" applyFill="1" applyBorder="1" applyAlignment="1" applyProtection="1">
      <alignment horizontal="right" vertical="center"/>
      <protection/>
    </xf>
    <xf numFmtId="0" fontId="13" fillId="0" borderId="0" xfId="0" applyFont="1" applyAlignment="1">
      <alignment horizontal="center"/>
    </xf>
    <xf numFmtId="0" fontId="11" fillId="12" borderId="24" xfId="22" applyFont="1" applyFill="1" applyBorder="1" applyAlignment="1">
      <alignment horizontal="center" vertical="center" wrapText="1"/>
      <protection/>
    </xf>
    <xf numFmtId="0" fontId="11" fillId="0" borderId="24" xfId="22" applyFont="1" applyBorder="1" applyAlignment="1">
      <alignment horizontal="left" wrapText="1"/>
      <protection/>
    </xf>
    <xf numFmtId="0" fontId="11" fillId="0" borderId="24" xfId="22" applyFont="1" applyBorder="1" applyAlignment="1">
      <alignment wrapText="1"/>
      <protection/>
    </xf>
    <xf numFmtId="0" fontId="11" fillId="0" borderId="24" xfId="22" applyFont="1" applyBorder="1" applyAlignment="1">
      <alignment horizontal="center" wrapText="1"/>
      <protection/>
    </xf>
    <xf numFmtId="2" fontId="11" fillId="0" borderId="24" xfId="22" applyNumberFormat="1" applyFont="1" applyBorder="1" applyAlignment="1">
      <alignment horizontal="right" wrapText="1"/>
      <protection/>
    </xf>
    <xf numFmtId="4" fontId="11" fillId="0" borderId="24" xfId="22" applyNumberFormat="1" applyFont="1" applyBorder="1" applyAlignment="1">
      <alignment horizontal="right" wrapText="1"/>
      <protection/>
    </xf>
    <xf numFmtId="0" fontId="0" fillId="0" borderId="24" xfId="0" applyFont="1" applyBorder="1"/>
    <xf numFmtId="168" fontId="4" fillId="0" borderId="24" xfId="0" applyNumberFormat="1" applyFont="1" applyBorder="1"/>
    <xf numFmtId="0" fontId="18" fillId="0" borderId="25" xfId="22" applyFont="1" applyFill="1" applyBorder="1" applyAlignment="1">
      <alignment horizontal="left" wrapText="1"/>
      <protection/>
    </xf>
    <xf numFmtId="0" fontId="18" fillId="0" borderId="26" xfId="22" applyFont="1" applyFill="1" applyBorder="1" applyAlignment="1">
      <alignment horizontal="left" wrapText="1"/>
      <protection/>
    </xf>
    <xf numFmtId="0" fontId="18" fillId="0" borderId="27" xfId="22" applyFont="1" applyFill="1" applyBorder="1" applyAlignment="1">
      <alignment horizontal="left" wrapText="1"/>
      <protection/>
    </xf>
    <xf numFmtId="0" fontId="0" fillId="0" borderId="19" xfId="0" applyBorder="1" applyAlignment="1">
      <alignment horizontal="center"/>
    </xf>
    <xf numFmtId="4" fontId="0" fillId="0" borderId="0" xfId="0" applyNumberFormat="1"/>
  </cellXfs>
  <cellStyles count="10">
    <cellStyle name="Normal" xfId="0"/>
    <cellStyle name="Percent" xfId="15"/>
    <cellStyle name="Currency" xfId="16"/>
    <cellStyle name="Currency [0]" xfId="17"/>
    <cellStyle name="Comma" xfId="18"/>
    <cellStyle name="Comma [0]" xfId="19"/>
    <cellStyle name="Měna" xfId="20"/>
    <cellStyle name="Normální 2 3" xfId="21"/>
    <cellStyle name="Normální_List1" xfId="22"/>
    <cellStyle name="Poznámka"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4"/>
  <sheetViews>
    <sheetView tabSelected="1" view="pageBreakPreview" zoomScaleSheetLayoutView="100" workbookViewId="0" topLeftCell="A1">
      <selection activeCell="F7" sqref="F7"/>
    </sheetView>
  </sheetViews>
  <sheetFormatPr defaultColWidth="9.140625" defaultRowHeight="12.75"/>
  <cols>
    <col min="1" max="1" width="31.00390625" style="0" customWidth="1"/>
    <col min="2" max="2" width="18.7109375" style="0" customWidth="1"/>
    <col min="3" max="3" width="16.28125" style="0" customWidth="1"/>
    <col min="4" max="4" width="20.8515625" style="0" customWidth="1"/>
  </cols>
  <sheetData>
    <row r="1" spans="1:4" ht="19.5" customHeight="1">
      <c r="A1" s="50" t="s">
        <v>45</v>
      </c>
      <c r="B1" s="50"/>
      <c r="C1" s="50"/>
      <c r="D1" s="50"/>
    </row>
    <row r="2" spans="1:4" ht="5.25" customHeight="1">
      <c r="A2" s="49"/>
      <c r="B2" s="49"/>
      <c r="C2" s="49"/>
      <c r="D2" s="49"/>
    </row>
    <row r="3" spans="1:4" ht="13.5" customHeight="1">
      <c r="A3" s="51" t="s">
        <v>313</v>
      </c>
      <c r="B3" s="51"/>
      <c r="C3" s="51"/>
      <c r="D3" s="51"/>
    </row>
    <row r="4" spans="1:4" ht="5.25" customHeight="1">
      <c r="A4" s="49"/>
      <c r="B4" s="49"/>
      <c r="C4" s="49"/>
      <c r="D4" s="49"/>
    </row>
    <row r="5" spans="1:4" ht="12.75">
      <c r="A5" s="52" t="s">
        <v>46</v>
      </c>
      <c r="B5" s="52"/>
      <c r="C5" s="52"/>
      <c r="D5" s="52"/>
    </row>
    <row r="6" spans="1:4" ht="11.25" customHeight="1" thickBot="1">
      <c r="A6" s="48"/>
      <c r="B6" s="48"/>
      <c r="C6" s="48"/>
      <c r="D6" s="48"/>
    </row>
    <row r="7" spans="1:4" ht="18.75" customHeight="1">
      <c r="A7" s="44" t="s">
        <v>314</v>
      </c>
      <c r="B7" s="45" t="s">
        <v>311</v>
      </c>
      <c r="C7" s="46" t="s">
        <v>315</v>
      </c>
      <c r="D7" s="47" t="s">
        <v>310</v>
      </c>
    </row>
    <row r="8" spans="1:4" ht="12.75">
      <c r="A8" s="42" t="s">
        <v>308</v>
      </c>
      <c r="B8" s="75">
        <f>'Vybavení expozice'!I95</f>
        <v>0</v>
      </c>
      <c r="C8" s="76">
        <f>0.21*B8</f>
        <v>0</v>
      </c>
      <c r="D8" s="77">
        <f>B8+C8</f>
        <v>0</v>
      </c>
    </row>
    <row r="9" spans="1:4" ht="12.75">
      <c r="A9" s="42" t="s">
        <v>309</v>
      </c>
      <c r="B9" s="75">
        <f>'AV technika'!G50</f>
        <v>0</v>
      </c>
      <c r="C9" s="76">
        <f>0.21*B9</f>
        <v>0</v>
      </c>
      <c r="D9" s="77">
        <f>B9+C9</f>
        <v>0</v>
      </c>
    </row>
    <row r="10" spans="1:4" ht="13.5" thickBot="1">
      <c r="A10" s="43" t="s">
        <v>81</v>
      </c>
      <c r="B10" s="78">
        <f>Osvětlení!F15</f>
        <v>0</v>
      </c>
      <c r="C10" s="79">
        <f>0.21*B10</f>
        <v>0</v>
      </c>
      <c r="D10" s="80">
        <f>B10+C10</f>
        <v>0</v>
      </c>
    </row>
    <row r="11" spans="1:4" ht="16.5" customHeight="1" thickBot="1">
      <c r="A11" s="41" t="s">
        <v>312</v>
      </c>
      <c r="B11" s="81">
        <f>SUM(B8:B10)</f>
        <v>0</v>
      </c>
      <c r="C11" s="82">
        <f>SUM(C8:C10)</f>
        <v>0</v>
      </c>
      <c r="D11" s="83">
        <f>SUM(D8:D10)</f>
        <v>0</v>
      </c>
    </row>
    <row r="12" spans="1:2" ht="12.75">
      <c r="A12" s="40"/>
      <c r="B12" s="9"/>
    </row>
    <row r="14" ht="12.75">
      <c r="D14" s="128"/>
    </row>
  </sheetData>
  <mergeCells count="6">
    <mergeCell ref="A6:D6"/>
    <mergeCell ref="A2:D2"/>
    <mergeCell ref="A1:D1"/>
    <mergeCell ref="A3:D3"/>
    <mergeCell ref="A5:D5"/>
    <mergeCell ref="A4:D4"/>
  </mergeCells>
  <printOptions horizontalCentered="1"/>
  <pageMargins left="0.7874015748031497" right="0.7874015748031497" top="0.7874015748031497" bottom="0.7874015748031497" header="0.31496062992125984" footer="0.31496062992125984"/>
  <pageSetup fitToHeight="1" fitToWidth="1" horizontalDpi="600" verticalDpi="600" orientation="portrait" paperSize="9" r:id="rId3"/>
  <headerFooter>
    <oddFooter>&amp;C&amp;P/&amp;N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99"/>
  <sheetViews>
    <sheetView view="pageBreakPreview" zoomScaleSheetLayoutView="100" workbookViewId="0" topLeftCell="A1">
      <selection activeCell="H4" sqref="H4"/>
    </sheetView>
  </sheetViews>
  <sheetFormatPr defaultColWidth="9.140625" defaultRowHeight="12.75"/>
  <cols>
    <col min="1" max="1" width="4.421875" style="1" customWidth="1"/>
    <col min="2" max="3" width="9.140625" style="0" hidden="1" customWidth="1"/>
    <col min="5" max="5" width="72.8515625" style="0" customWidth="1"/>
    <col min="6" max="6" width="6.7109375" style="0" customWidth="1"/>
    <col min="7" max="7" width="10.28125" style="1" customWidth="1"/>
    <col min="8" max="8" width="12.57421875" style="0" customWidth="1"/>
    <col min="9" max="9" width="15.7109375" style="2" customWidth="1"/>
  </cols>
  <sheetData>
    <row r="1" spans="1:9" ht="25.5" customHeight="1">
      <c r="A1" s="74" t="s">
        <v>308</v>
      </c>
      <c r="B1" s="74"/>
      <c r="C1" s="74"/>
      <c r="D1" s="74"/>
      <c r="E1" s="74"/>
      <c r="F1" s="74"/>
      <c r="G1" s="74"/>
      <c r="H1" s="74"/>
      <c r="I1" s="74"/>
    </row>
    <row r="2" spans="1:9" s="3" customFormat="1" ht="18.75" customHeight="1">
      <c r="A2" s="84" t="s">
        <v>0</v>
      </c>
      <c r="B2" s="84" t="s">
        <v>1</v>
      </c>
      <c r="C2" s="84" t="s">
        <v>2</v>
      </c>
      <c r="D2" s="84" t="s">
        <v>6</v>
      </c>
      <c r="E2" s="84" t="s">
        <v>3</v>
      </c>
      <c r="F2" s="84" t="s">
        <v>4</v>
      </c>
      <c r="G2" s="84" t="s">
        <v>5</v>
      </c>
      <c r="H2" s="84" t="s">
        <v>328</v>
      </c>
      <c r="I2" s="84" t="s">
        <v>319</v>
      </c>
    </row>
    <row r="3" spans="1:9" ht="17.45" customHeight="1">
      <c r="A3" s="85"/>
      <c r="B3" s="85"/>
      <c r="C3" s="86"/>
      <c r="D3" s="86"/>
      <c r="E3" s="87" t="s">
        <v>7</v>
      </c>
      <c r="F3" s="85"/>
      <c r="G3" s="88"/>
      <c r="H3" s="89"/>
      <c r="I3" s="89"/>
    </row>
    <row r="4" spans="1:9" s="8" customFormat="1" ht="20.1" customHeight="1">
      <c r="A4" s="90" t="s">
        <v>207</v>
      </c>
      <c r="B4" s="90"/>
      <c r="C4" s="91"/>
      <c r="D4" s="91" t="s">
        <v>11</v>
      </c>
      <c r="E4" s="92" t="s">
        <v>8</v>
      </c>
      <c r="F4" s="93" t="s">
        <v>9</v>
      </c>
      <c r="G4" s="94">
        <v>1</v>
      </c>
      <c r="H4" s="95"/>
      <c r="I4" s="95">
        <f>G4*H4</f>
        <v>0</v>
      </c>
    </row>
    <row r="5" spans="1:9" s="8" customFormat="1" ht="20.1" customHeight="1">
      <c r="A5" s="90" t="s">
        <v>208</v>
      </c>
      <c r="B5" s="90"/>
      <c r="C5" s="91"/>
      <c r="D5" s="91" t="s">
        <v>10</v>
      </c>
      <c r="E5" s="92" t="s">
        <v>12</v>
      </c>
      <c r="F5" s="93" t="s">
        <v>9</v>
      </c>
      <c r="G5" s="94">
        <v>1</v>
      </c>
      <c r="H5" s="95"/>
      <c r="I5" s="95">
        <f>G5*H5</f>
        <v>0</v>
      </c>
    </row>
    <row r="6" spans="1:9" s="8" customFormat="1" ht="20.1" customHeight="1">
      <c r="A6" s="90" t="s">
        <v>209</v>
      </c>
      <c r="B6" s="90"/>
      <c r="C6" s="91"/>
      <c r="D6" s="91" t="s">
        <v>13</v>
      </c>
      <c r="E6" s="92" t="s">
        <v>290</v>
      </c>
      <c r="F6" s="93" t="s">
        <v>14</v>
      </c>
      <c r="G6" s="94">
        <v>2</v>
      </c>
      <c r="H6" s="95"/>
      <c r="I6" s="95">
        <f>G6*H6</f>
        <v>0</v>
      </c>
    </row>
    <row r="7" spans="1:9" s="8" customFormat="1" ht="20.1" customHeight="1">
      <c r="A7" s="90" t="s">
        <v>210</v>
      </c>
      <c r="B7" s="90"/>
      <c r="C7" s="91"/>
      <c r="D7" s="91" t="s">
        <v>15</v>
      </c>
      <c r="E7" s="92" t="s">
        <v>16</v>
      </c>
      <c r="F7" s="93" t="s">
        <v>9</v>
      </c>
      <c r="G7" s="94">
        <v>1</v>
      </c>
      <c r="H7" s="95"/>
      <c r="I7" s="95">
        <f>G7*H7</f>
        <v>0</v>
      </c>
    </row>
    <row r="8" spans="1:9" s="8" customFormat="1" ht="20.1" customHeight="1">
      <c r="A8" s="90" t="s">
        <v>211</v>
      </c>
      <c r="B8" s="90"/>
      <c r="C8" s="91"/>
      <c r="D8" s="91" t="s">
        <v>17</v>
      </c>
      <c r="E8" s="92" t="s">
        <v>18</v>
      </c>
      <c r="F8" s="93" t="s">
        <v>9</v>
      </c>
      <c r="G8" s="94">
        <v>1</v>
      </c>
      <c r="H8" s="95"/>
      <c r="I8" s="95">
        <f aca="true" t="shared" si="0" ref="I8:I15">G8*H8</f>
        <v>0</v>
      </c>
    </row>
    <row r="9" spans="1:9" s="8" customFormat="1" ht="20.1" customHeight="1">
      <c r="A9" s="90" t="s">
        <v>212</v>
      </c>
      <c r="B9" s="90"/>
      <c r="C9" s="91"/>
      <c r="D9" s="91"/>
      <c r="E9" s="92" t="s">
        <v>19</v>
      </c>
      <c r="F9" s="93" t="s">
        <v>20</v>
      </c>
      <c r="G9" s="94">
        <v>33</v>
      </c>
      <c r="H9" s="95"/>
      <c r="I9" s="95">
        <f t="shared" si="0"/>
        <v>0</v>
      </c>
    </row>
    <row r="10" spans="1:9" s="8" customFormat="1" ht="20.1" customHeight="1">
      <c r="A10" s="90"/>
      <c r="B10" s="90"/>
      <c r="C10" s="91"/>
      <c r="D10" s="91"/>
      <c r="E10" s="96" t="s">
        <v>21</v>
      </c>
      <c r="F10" s="93"/>
      <c r="G10" s="94"/>
      <c r="H10" s="95"/>
      <c r="I10" s="95"/>
    </row>
    <row r="11" spans="1:9" s="8" customFormat="1" ht="20.1" customHeight="1">
      <c r="A11" s="90" t="s">
        <v>213</v>
      </c>
      <c r="B11" s="90"/>
      <c r="C11" s="91"/>
      <c r="D11" s="91" t="s">
        <v>23</v>
      </c>
      <c r="E11" s="92" t="s">
        <v>24</v>
      </c>
      <c r="F11" s="93" t="s">
        <v>9</v>
      </c>
      <c r="G11" s="94">
        <v>1</v>
      </c>
      <c r="H11" s="95"/>
      <c r="I11" s="95">
        <f t="shared" si="0"/>
        <v>0</v>
      </c>
    </row>
    <row r="12" spans="1:9" s="8" customFormat="1" ht="20.1" customHeight="1">
      <c r="A12" s="90" t="s">
        <v>214</v>
      </c>
      <c r="B12" s="90"/>
      <c r="C12" s="91"/>
      <c r="D12" s="91" t="s">
        <v>25</v>
      </c>
      <c r="E12" s="92" t="s">
        <v>26</v>
      </c>
      <c r="F12" s="93" t="s">
        <v>9</v>
      </c>
      <c r="G12" s="94">
        <v>1</v>
      </c>
      <c r="H12" s="95"/>
      <c r="I12" s="95">
        <f t="shared" si="0"/>
        <v>0</v>
      </c>
    </row>
    <row r="13" spans="1:9" s="8" customFormat="1" ht="20.1" customHeight="1">
      <c r="A13" s="90" t="s">
        <v>215</v>
      </c>
      <c r="B13" s="90"/>
      <c r="C13" s="91"/>
      <c r="D13" s="91" t="s">
        <v>22</v>
      </c>
      <c r="E13" s="92" t="s">
        <v>27</v>
      </c>
      <c r="F13" s="93" t="s">
        <v>9</v>
      </c>
      <c r="G13" s="94">
        <v>1</v>
      </c>
      <c r="H13" s="95"/>
      <c r="I13" s="95">
        <f t="shared" si="0"/>
        <v>0</v>
      </c>
    </row>
    <row r="14" spans="1:9" s="8" customFormat="1" ht="20.1" customHeight="1">
      <c r="A14" s="90" t="s">
        <v>216</v>
      </c>
      <c r="B14" s="90"/>
      <c r="C14" s="91"/>
      <c r="D14" s="91" t="s">
        <v>28</v>
      </c>
      <c r="E14" s="92" t="s">
        <v>29</v>
      </c>
      <c r="F14" s="93" t="s">
        <v>9</v>
      </c>
      <c r="G14" s="94">
        <v>1</v>
      </c>
      <c r="H14" s="95"/>
      <c r="I14" s="95">
        <f t="shared" si="0"/>
        <v>0</v>
      </c>
    </row>
    <row r="15" spans="1:9" s="8" customFormat="1" ht="20.1" customHeight="1">
      <c r="A15" s="90" t="s">
        <v>217</v>
      </c>
      <c r="B15" s="90"/>
      <c r="C15" s="91"/>
      <c r="D15" s="91" t="s">
        <v>30</v>
      </c>
      <c r="E15" s="92" t="s">
        <v>31</v>
      </c>
      <c r="F15" s="93" t="s">
        <v>9</v>
      </c>
      <c r="G15" s="94">
        <v>1</v>
      </c>
      <c r="H15" s="95"/>
      <c r="I15" s="95">
        <f t="shared" si="0"/>
        <v>0</v>
      </c>
    </row>
    <row r="16" spans="1:9" s="8" customFormat="1" ht="20.1" customHeight="1">
      <c r="A16" s="90"/>
      <c r="B16" s="90"/>
      <c r="C16" s="91"/>
      <c r="D16" s="91"/>
      <c r="E16" s="96" t="s">
        <v>32</v>
      </c>
      <c r="F16" s="93"/>
      <c r="G16" s="94"/>
      <c r="H16" s="95"/>
      <c r="I16" s="95"/>
    </row>
    <row r="17" spans="1:9" s="8" customFormat="1" ht="28.5" customHeight="1">
      <c r="A17" s="97" t="s">
        <v>218</v>
      </c>
      <c r="B17" s="90"/>
      <c r="C17" s="91"/>
      <c r="D17" s="98" t="s">
        <v>33</v>
      </c>
      <c r="E17" s="99" t="s">
        <v>37</v>
      </c>
      <c r="F17" s="93" t="s">
        <v>9</v>
      </c>
      <c r="G17" s="94">
        <v>1</v>
      </c>
      <c r="H17" s="95"/>
      <c r="I17" s="95">
        <f aca="true" t="shared" si="1" ref="I17:I22">G17*H17</f>
        <v>0</v>
      </c>
    </row>
    <row r="18" spans="1:9" s="8" customFormat="1" ht="20.1" customHeight="1">
      <c r="A18" s="90" t="s">
        <v>219</v>
      </c>
      <c r="B18" s="90"/>
      <c r="C18" s="91"/>
      <c r="D18" s="91" t="s">
        <v>34</v>
      </c>
      <c r="E18" s="92" t="s">
        <v>294</v>
      </c>
      <c r="F18" s="93"/>
      <c r="G18" s="94"/>
      <c r="H18" s="95"/>
      <c r="I18" s="95"/>
    </row>
    <row r="19" spans="1:9" s="8" customFormat="1" ht="20.1" customHeight="1">
      <c r="A19" s="90" t="s">
        <v>220</v>
      </c>
      <c r="B19" s="90"/>
      <c r="C19" s="91"/>
      <c r="D19" s="91" t="s">
        <v>35</v>
      </c>
      <c r="E19" s="92" t="s">
        <v>36</v>
      </c>
      <c r="F19" s="93" t="s">
        <v>9</v>
      </c>
      <c r="G19" s="94">
        <v>1</v>
      </c>
      <c r="H19" s="95"/>
      <c r="I19" s="95">
        <f t="shared" si="1"/>
        <v>0</v>
      </c>
    </row>
    <row r="20" spans="1:9" s="8" customFormat="1" ht="20.1" customHeight="1">
      <c r="A20" s="90" t="s">
        <v>221</v>
      </c>
      <c r="B20" s="90"/>
      <c r="C20" s="91"/>
      <c r="D20" s="91" t="s">
        <v>38</v>
      </c>
      <c r="E20" s="92" t="s">
        <v>39</v>
      </c>
      <c r="F20" s="93" t="s">
        <v>9</v>
      </c>
      <c r="G20" s="94">
        <v>1</v>
      </c>
      <c r="H20" s="95"/>
      <c r="I20" s="95">
        <f t="shared" si="1"/>
        <v>0</v>
      </c>
    </row>
    <row r="21" spans="1:9" s="8" customFormat="1" ht="20.1" customHeight="1">
      <c r="A21" s="90" t="s">
        <v>222</v>
      </c>
      <c r="B21" s="90"/>
      <c r="C21" s="91"/>
      <c r="D21" s="91" t="s">
        <v>40</v>
      </c>
      <c r="E21" s="92" t="s">
        <v>43</v>
      </c>
      <c r="F21" s="93" t="s">
        <v>14</v>
      </c>
      <c r="G21" s="94">
        <v>1</v>
      </c>
      <c r="H21" s="95"/>
      <c r="I21" s="95">
        <f t="shared" si="1"/>
        <v>0</v>
      </c>
    </row>
    <row r="22" spans="1:9" s="8" customFormat="1" ht="20.1" customHeight="1">
      <c r="A22" s="90" t="s">
        <v>223</v>
      </c>
      <c r="B22" s="90"/>
      <c r="C22" s="91"/>
      <c r="D22" s="91" t="s">
        <v>42</v>
      </c>
      <c r="E22" s="92" t="s">
        <v>41</v>
      </c>
      <c r="F22" s="93" t="s">
        <v>14</v>
      </c>
      <c r="G22" s="94">
        <v>1</v>
      </c>
      <c r="H22" s="95"/>
      <c r="I22" s="95">
        <f t="shared" si="1"/>
        <v>0</v>
      </c>
    </row>
    <row r="23" spans="1:9" s="8" customFormat="1" ht="20.1" customHeight="1">
      <c r="A23" s="90"/>
      <c r="B23" s="90"/>
      <c r="C23" s="91"/>
      <c r="D23" s="91"/>
      <c r="E23" s="96" t="s">
        <v>44</v>
      </c>
      <c r="F23" s="93"/>
      <c r="G23" s="94"/>
      <c r="H23" s="95"/>
      <c r="I23" s="95"/>
    </row>
    <row r="24" spans="1:9" s="8" customFormat="1" ht="20.1" customHeight="1">
      <c r="A24" s="90" t="s">
        <v>224</v>
      </c>
      <c r="B24" s="90"/>
      <c r="C24" s="91"/>
      <c r="D24" s="91" t="s">
        <v>104</v>
      </c>
      <c r="E24" s="92" t="s">
        <v>295</v>
      </c>
      <c r="F24" s="93"/>
      <c r="G24" s="94"/>
      <c r="H24" s="95"/>
      <c r="I24" s="95"/>
    </row>
    <row r="25" spans="1:9" s="8" customFormat="1" ht="20.1" customHeight="1">
      <c r="A25" s="90" t="s">
        <v>225</v>
      </c>
      <c r="B25" s="90"/>
      <c r="C25" s="91"/>
      <c r="D25" s="91" t="s">
        <v>105</v>
      </c>
      <c r="E25" s="92" t="s">
        <v>111</v>
      </c>
      <c r="F25" s="93" t="s">
        <v>9</v>
      </c>
      <c r="G25" s="94">
        <v>1</v>
      </c>
      <c r="H25" s="95"/>
      <c r="I25" s="95">
        <f aca="true" t="shared" si="2" ref="I25:I90">G25*H25</f>
        <v>0</v>
      </c>
    </row>
    <row r="26" spans="1:9" s="8" customFormat="1" ht="28.5" customHeight="1">
      <c r="A26" s="90" t="s">
        <v>226</v>
      </c>
      <c r="B26" s="90"/>
      <c r="C26" s="91"/>
      <c r="D26" s="91" t="s">
        <v>106</v>
      </c>
      <c r="E26" s="92" t="s">
        <v>112</v>
      </c>
      <c r="F26" s="93" t="s">
        <v>9</v>
      </c>
      <c r="G26" s="94">
        <v>1</v>
      </c>
      <c r="H26" s="95"/>
      <c r="I26" s="95">
        <f aca="true" t="shared" si="3" ref="I26:I43">G26*H26</f>
        <v>0</v>
      </c>
    </row>
    <row r="27" spans="1:9" s="8" customFormat="1" ht="20.1" customHeight="1">
      <c r="A27" s="90"/>
      <c r="B27" s="90"/>
      <c r="C27" s="91"/>
      <c r="D27" s="91"/>
      <c r="E27" s="92" t="s">
        <v>289</v>
      </c>
      <c r="F27" s="93" t="s">
        <v>9</v>
      </c>
      <c r="G27" s="94">
        <v>1</v>
      </c>
      <c r="H27" s="95"/>
      <c r="I27" s="95">
        <f>G27*H27</f>
        <v>0</v>
      </c>
    </row>
    <row r="28" spans="1:9" s="8" customFormat="1" ht="20.1" customHeight="1">
      <c r="A28" s="90" t="s">
        <v>227</v>
      </c>
      <c r="B28" s="90"/>
      <c r="C28" s="91"/>
      <c r="D28" s="91" t="s">
        <v>107</v>
      </c>
      <c r="E28" s="92" t="s">
        <v>133</v>
      </c>
      <c r="F28" s="93" t="s">
        <v>14</v>
      </c>
      <c r="G28" s="94">
        <v>1</v>
      </c>
      <c r="H28" s="95"/>
      <c r="I28" s="95">
        <f t="shared" si="3"/>
        <v>0</v>
      </c>
    </row>
    <row r="29" spans="1:9" s="8" customFormat="1" ht="30" customHeight="1">
      <c r="A29" s="97" t="s">
        <v>228</v>
      </c>
      <c r="B29" s="90"/>
      <c r="C29" s="91"/>
      <c r="D29" s="98" t="s">
        <v>108</v>
      </c>
      <c r="E29" s="92" t="s">
        <v>113</v>
      </c>
      <c r="F29" s="93" t="s">
        <v>9</v>
      </c>
      <c r="G29" s="94">
        <v>1</v>
      </c>
      <c r="H29" s="95"/>
      <c r="I29" s="95">
        <f t="shared" si="3"/>
        <v>0</v>
      </c>
    </row>
    <row r="30" spans="1:9" s="8" customFormat="1" ht="20.1" customHeight="1">
      <c r="A30" s="90" t="s">
        <v>229</v>
      </c>
      <c r="B30" s="90"/>
      <c r="C30" s="91"/>
      <c r="D30" s="91" t="s">
        <v>109</v>
      </c>
      <c r="E30" s="92" t="s">
        <v>296</v>
      </c>
      <c r="F30" s="93"/>
      <c r="G30" s="94"/>
      <c r="H30" s="95"/>
      <c r="I30" s="95"/>
    </row>
    <row r="31" spans="1:9" s="8" customFormat="1" ht="20.1" customHeight="1">
      <c r="A31" s="90" t="s">
        <v>230</v>
      </c>
      <c r="B31" s="90"/>
      <c r="C31" s="91"/>
      <c r="D31" s="91" t="s">
        <v>110</v>
      </c>
      <c r="E31" s="92" t="s">
        <v>114</v>
      </c>
      <c r="F31" s="93" t="s">
        <v>9</v>
      </c>
      <c r="G31" s="94">
        <v>1</v>
      </c>
      <c r="H31" s="95"/>
      <c r="I31" s="95">
        <f t="shared" si="3"/>
        <v>0</v>
      </c>
    </row>
    <row r="32" spans="1:9" s="8" customFormat="1" ht="20.1" customHeight="1">
      <c r="A32" s="90" t="s">
        <v>231</v>
      </c>
      <c r="B32" s="90"/>
      <c r="C32" s="91"/>
      <c r="D32" s="91" t="s">
        <v>115</v>
      </c>
      <c r="E32" s="92" t="s">
        <v>297</v>
      </c>
      <c r="F32" s="93"/>
      <c r="G32" s="94"/>
      <c r="H32" s="95"/>
      <c r="I32" s="95"/>
    </row>
    <row r="33" spans="1:9" s="8" customFormat="1" ht="20.1" customHeight="1">
      <c r="A33" s="90" t="s">
        <v>232</v>
      </c>
      <c r="B33" s="90"/>
      <c r="C33" s="91"/>
      <c r="D33" s="91" t="s">
        <v>116</v>
      </c>
      <c r="E33" s="92" t="s">
        <v>119</v>
      </c>
      <c r="F33" s="93" t="s">
        <v>9</v>
      </c>
      <c r="G33" s="94">
        <v>1</v>
      </c>
      <c r="H33" s="95"/>
      <c r="I33" s="95">
        <f t="shared" si="3"/>
        <v>0</v>
      </c>
    </row>
    <row r="34" spans="1:9" s="8" customFormat="1" ht="20.1" customHeight="1">
      <c r="A34" s="90" t="s">
        <v>233</v>
      </c>
      <c r="B34" s="90"/>
      <c r="C34" s="91"/>
      <c r="D34" s="91" t="s">
        <v>117</v>
      </c>
      <c r="E34" s="92" t="s">
        <v>120</v>
      </c>
      <c r="F34" s="93" t="s">
        <v>9</v>
      </c>
      <c r="G34" s="94">
        <v>1</v>
      </c>
      <c r="H34" s="95"/>
      <c r="I34" s="95">
        <f t="shared" si="3"/>
        <v>0</v>
      </c>
    </row>
    <row r="35" spans="1:9" s="8" customFormat="1" ht="20.1" customHeight="1">
      <c r="A35" s="90" t="s">
        <v>234</v>
      </c>
      <c r="B35" s="90"/>
      <c r="C35" s="91"/>
      <c r="D35" s="91" t="s">
        <v>118</v>
      </c>
      <c r="E35" s="92" t="s">
        <v>121</v>
      </c>
      <c r="F35" s="93" t="s">
        <v>14</v>
      </c>
      <c r="G35" s="94">
        <v>1</v>
      </c>
      <c r="H35" s="95"/>
      <c r="I35" s="95">
        <f t="shared" si="3"/>
        <v>0</v>
      </c>
    </row>
    <row r="36" spans="1:9" s="8" customFormat="1" ht="20.1" customHeight="1">
      <c r="A36" s="90" t="s">
        <v>235</v>
      </c>
      <c r="B36" s="90"/>
      <c r="C36" s="91"/>
      <c r="D36" s="91" t="s">
        <v>122</v>
      </c>
      <c r="E36" s="92" t="s">
        <v>298</v>
      </c>
      <c r="F36" s="93"/>
      <c r="G36" s="94"/>
      <c r="H36" s="95"/>
      <c r="I36" s="95"/>
    </row>
    <row r="37" spans="1:9" s="8" customFormat="1" ht="20.1" customHeight="1">
      <c r="A37" s="90" t="s">
        <v>236</v>
      </c>
      <c r="B37" s="90"/>
      <c r="C37" s="91"/>
      <c r="D37" s="91" t="s">
        <v>123</v>
      </c>
      <c r="E37" s="92" t="s">
        <v>299</v>
      </c>
      <c r="F37" s="93"/>
      <c r="G37" s="94"/>
      <c r="H37" s="95"/>
      <c r="I37" s="95"/>
    </row>
    <row r="38" spans="1:9" s="8" customFormat="1" ht="20.1" customHeight="1">
      <c r="A38" s="90" t="s">
        <v>237</v>
      </c>
      <c r="B38" s="90"/>
      <c r="C38" s="91"/>
      <c r="D38" s="91" t="s">
        <v>124</v>
      </c>
      <c r="E38" s="92" t="s">
        <v>130</v>
      </c>
      <c r="F38" s="93" t="s">
        <v>9</v>
      </c>
      <c r="G38" s="94">
        <v>1</v>
      </c>
      <c r="H38" s="95"/>
      <c r="I38" s="95">
        <f t="shared" si="3"/>
        <v>0</v>
      </c>
    </row>
    <row r="39" spans="1:9" s="8" customFormat="1" ht="20.1" customHeight="1">
      <c r="A39" s="90" t="s">
        <v>238</v>
      </c>
      <c r="B39" s="90"/>
      <c r="C39" s="91"/>
      <c r="D39" s="91" t="s">
        <v>125</v>
      </c>
      <c r="E39" s="92" t="s">
        <v>131</v>
      </c>
      <c r="F39" s="93" t="s">
        <v>132</v>
      </c>
      <c r="G39" s="94">
        <v>3</v>
      </c>
      <c r="H39" s="95"/>
      <c r="I39" s="95">
        <f t="shared" si="3"/>
        <v>0</v>
      </c>
    </row>
    <row r="40" spans="1:9" s="8" customFormat="1" ht="20.1" customHeight="1">
      <c r="A40" s="90" t="s">
        <v>239</v>
      </c>
      <c r="B40" s="90"/>
      <c r="C40" s="91"/>
      <c r="D40" s="91" t="s">
        <v>126</v>
      </c>
      <c r="E40" s="92" t="s">
        <v>300</v>
      </c>
      <c r="F40" s="93"/>
      <c r="G40" s="94"/>
      <c r="H40" s="95"/>
      <c r="I40" s="95"/>
    </row>
    <row r="41" spans="1:9" s="8" customFormat="1" ht="20.1" customHeight="1">
      <c r="A41" s="90" t="s">
        <v>240</v>
      </c>
      <c r="B41" s="90"/>
      <c r="C41" s="91"/>
      <c r="D41" s="91" t="s">
        <v>127</v>
      </c>
      <c r="E41" s="92" t="s">
        <v>301</v>
      </c>
      <c r="F41" s="93"/>
      <c r="G41" s="94"/>
      <c r="H41" s="95"/>
      <c r="I41" s="95"/>
    </row>
    <row r="42" spans="1:9" s="8" customFormat="1" ht="20.1" customHeight="1">
      <c r="A42" s="90" t="s">
        <v>241</v>
      </c>
      <c r="B42" s="90"/>
      <c r="C42" s="91"/>
      <c r="D42" s="91" t="s">
        <v>135</v>
      </c>
      <c r="E42" s="92" t="s">
        <v>134</v>
      </c>
      <c r="F42" s="93" t="s">
        <v>9</v>
      </c>
      <c r="G42" s="94">
        <v>1</v>
      </c>
      <c r="H42" s="95"/>
      <c r="I42" s="95">
        <f t="shared" si="3"/>
        <v>0</v>
      </c>
    </row>
    <row r="43" spans="1:9" s="8" customFormat="1" ht="20.1" customHeight="1">
      <c r="A43" s="90" t="s">
        <v>242</v>
      </c>
      <c r="B43" s="90"/>
      <c r="C43" s="91"/>
      <c r="D43" s="91" t="s">
        <v>137</v>
      </c>
      <c r="E43" s="92" t="s">
        <v>136</v>
      </c>
      <c r="F43" s="93" t="s">
        <v>9</v>
      </c>
      <c r="G43" s="94">
        <v>1</v>
      </c>
      <c r="H43" s="95"/>
      <c r="I43" s="95">
        <f t="shared" si="3"/>
        <v>0</v>
      </c>
    </row>
    <row r="44" spans="1:9" s="8" customFormat="1" ht="20.1" customHeight="1">
      <c r="A44" s="90" t="s">
        <v>243</v>
      </c>
      <c r="B44" s="90"/>
      <c r="C44" s="91"/>
      <c r="D44" s="91" t="s">
        <v>128</v>
      </c>
      <c r="E44" s="92" t="s">
        <v>302</v>
      </c>
      <c r="F44" s="93"/>
      <c r="G44" s="94"/>
      <c r="H44" s="95"/>
      <c r="I44" s="95"/>
    </row>
    <row r="45" spans="1:9" s="8" customFormat="1" ht="20.1" customHeight="1">
      <c r="A45" s="90" t="s">
        <v>244</v>
      </c>
      <c r="B45" s="90"/>
      <c r="C45" s="91"/>
      <c r="D45" s="91" t="s">
        <v>129</v>
      </c>
      <c r="E45" s="92" t="s">
        <v>138</v>
      </c>
      <c r="F45" s="93" t="s">
        <v>9</v>
      </c>
      <c r="G45" s="94">
        <v>1</v>
      </c>
      <c r="H45" s="95"/>
      <c r="I45" s="95">
        <f t="shared" si="2"/>
        <v>0</v>
      </c>
    </row>
    <row r="46" spans="1:9" s="8" customFormat="1" ht="20.1" customHeight="1">
      <c r="A46" s="90"/>
      <c r="B46" s="90"/>
      <c r="C46" s="91"/>
      <c r="D46" s="91"/>
      <c r="E46" s="96" t="s">
        <v>139</v>
      </c>
      <c r="F46" s="93"/>
      <c r="G46" s="94"/>
      <c r="H46" s="95"/>
      <c r="I46" s="95"/>
    </row>
    <row r="47" spans="1:9" s="8" customFormat="1" ht="20.1" customHeight="1">
      <c r="A47" s="90" t="s">
        <v>245</v>
      </c>
      <c r="B47" s="90"/>
      <c r="C47" s="91"/>
      <c r="D47" s="91" t="s">
        <v>140</v>
      </c>
      <c r="E47" s="92" t="s">
        <v>303</v>
      </c>
      <c r="F47" s="93"/>
      <c r="G47" s="94"/>
      <c r="H47" s="95"/>
      <c r="I47" s="95"/>
    </row>
    <row r="48" spans="1:9" s="8" customFormat="1" ht="20.1" customHeight="1">
      <c r="A48" s="90" t="s">
        <v>246</v>
      </c>
      <c r="B48" s="90"/>
      <c r="C48" s="91"/>
      <c r="D48" s="91" t="s">
        <v>141</v>
      </c>
      <c r="E48" s="92" t="s">
        <v>152</v>
      </c>
      <c r="F48" s="93" t="s">
        <v>9</v>
      </c>
      <c r="G48" s="94">
        <v>1</v>
      </c>
      <c r="H48" s="95"/>
      <c r="I48" s="95">
        <f t="shared" si="2"/>
        <v>0</v>
      </c>
    </row>
    <row r="49" spans="1:9" s="8" customFormat="1" ht="20.1" customHeight="1">
      <c r="A49" s="90" t="s">
        <v>247</v>
      </c>
      <c r="B49" s="90"/>
      <c r="C49" s="91"/>
      <c r="D49" s="91" t="s">
        <v>142</v>
      </c>
      <c r="E49" s="92" t="s">
        <v>153</v>
      </c>
      <c r="F49" s="93" t="s">
        <v>9</v>
      </c>
      <c r="G49" s="94">
        <v>1</v>
      </c>
      <c r="H49" s="95"/>
      <c r="I49" s="95">
        <f t="shared" si="2"/>
        <v>0</v>
      </c>
    </row>
    <row r="50" spans="1:9" s="8" customFormat="1" ht="20.1" customHeight="1">
      <c r="A50" s="90" t="s">
        <v>248</v>
      </c>
      <c r="B50" s="90"/>
      <c r="C50" s="91"/>
      <c r="D50" s="91" t="s">
        <v>143</v>
      </c>
      <c r="E50" s="92" t="s">
        <v>154</v>
      </c>
      <c r="F50" s="93" t="s">
        <v>14</v>
      </c>
      <c r="G50" s="94">
        <v>1</v>
      </c>
      <c r="H50" s="95"/>
      <c r="I50" s="95">
        <f t="shared" si="2"/>
        <v>0</v>
      </c>
    </row>
    <row r="51" spans="1:9" s="8" customFormat="1" ht="20.1" customHeight="1">
      <c r="A51" s="90" t="s">
        <v>249</v>
      </c>
      <c r="B51" s="90"/>
      <c r="C51" s="91"/>
      <c r="D51" s="91" t="s">
        <v>144</v>
      </c>
      <c r="E51" s="92" t="s">
        <v>155</v>
      </c>
      <c r="F51" s="93" t="s">
        <v>9</v>
      </c>
      <c r="G51" s="94">
        <v>1</v>
      </c>
      <c r="H51" s="95"/>
      <c r="I51" s="95">
        <f t="shared" si="2"/>
        <v>0</v>
      </c>
    </row>
    <row r="52" spans="1:9" s="8" customFormat="1" ht="20.1" customHeight="1">
      <c r="A52" s="90" t="s">
        <v>250</v>
      </c>
      <c r="B52" s="90"/>
      <c r="C52" s="91"/>
      <c r="D52" s="91" t="s">
        <v>157</v>
      </c>
      <c r="E52" s="92" t="s">
        <v>156</v>
      </c>
      <c r="F52" s="93" t="s">
        <v>14</v>
      </c>
      <c r="G52" s="94">
        <v>1</v>
      </c>
      <c r="H52" s="95"/>
      <c r="I52" s="95">
        <f t="shared" si="2"/>
        <v>0</v>
      </c>
    </row>
    <row r="53" spans="1:9" s="8" customFormat="1" ht="20.1" customHeight="1">
      <c r="A53" s="90" t="s">
        <v>251</v>
      </c>
      <c r="B53" s="90"/>
      <c r="C53" s="91"/>
      <c r="D53" s="91" t="s">
        <v>158</v>
      </c>
      <c r="E53" s="92" t="s">
        <v>159</v>
      </c>
      <c r="F53" s="93" t="s">
        <v>14</v>
      </c>
      <c r="G53" s="94">
        <v>1</v>
      </c>
      <c r="H53" s="95"/>
      <c r="I53" s="95">
        <f t="shared" si="2"/>
        <v>0</v>
      </c>
    </row>
    <row r="54" spans="1:9" s="8" customFormat="1" ht="20.1" customHeight="1">
      <c r="A54" s="90" t="s">
        <v>252</v>
      </c>
      <c r="B54" s="90"/>
      <c r="C54" s="91"/>
      <c r="D54" s="91" t="s">
        <v>145</v>
      </c>
      <c r="E54" s="92" t="s">
        <v>304</v>
      </c>
      <c r="F54" s="93"/>
      <c r="G54" s="94"/>
      <c r="H54" s="95"/>
      <c r="I54" s="95"/>
    </row>
    <row r="55" spans="1:9" s="8" customFormat="1" ht="20.1" customHeight="1">
      <c r="A55" s="90" t="s">
        <v>253</v>
      </c>
      <c r="B55" s="90"/>
      <c r="C55" s="91"/>
      <c r="D55" s="91" t="s">
        <v>146</v>
      </c>
      <c r="E55" s="92" t="s">
        <v>160</v>
      </c>
      <c r="F55" s="93" t="s">
        <v>9</v>
      </c>
      <c r="G55" s="94">
        <v>1</v>
      </c>
      <c r="H55" s="95"/>
      <c r="I55" s="95">
        <f t="shared" si="2"/>
        <v>0</v>
      </c>
    </row>
    <row r="56" spans="1:9" s="8" customFormat="1" ht="20.1" customHeight="1">
      <c r="A56" s="90" t="s">
        <v>254</v>
      </c>
      <c r="B56" s="90"/>
      <c r="C56" s="91"/>
      <c r="D56" s="91" t="s">
        <v>147</v>
      </c>
      <c r="E56" s="92" t="s">
        <v>161</v>
      </c>
      <c r="F56" s="93" t="s">
        <v>9</v>
      </c>
      <c r="G56" s="94">
        <v>1</v>
      </c>
      <c r="H56" s="95"/>
      <c r="I56" s="95">
        <f t="shared" si="2"/>
        <v>0</v>
      </c>
    </row>
    <row r="57" spans="1:9" s="8" customFormat="1" ht="20.1" customHeight="1">
      <c r="A57" s="90" t="s">
        <v>255</v>
      </c>
      <c r="B57" s="90"/>
      <c r="C57" s="91"/>
      <c r="D57" s="91" t="s">
        <v>148</v>
      </c>
      <c r="E57" s="92" t="s">
        <v>305</v>
      </c>
      <c r="F57" s="93"/>
      <c r="G57" s="94"/>
      <c r="H57" s="95"/>
      <c r="I57" s="95"/>
    </row>
    <row r="58" spans="1:9" s="8" customFormat="1" ht="20.1" customHeight="1">
      <c r="A58" s="90" t="s">
        <v>256</v>
      </c>
      <c r="B58" s="90"/>
      <c r="C58" s="91"/>
      <c r="D58" s="91" t="s">
        <v>149</v>
      </c>
      <c r="E58" s="92" t="s">
        <v>162</v>
      </c>
      <c r="F58" s="93" t="s">
        <v>14</v>
      </c>
      <c r="G58" s="94">
        <v>1</v>
      </c>
      <c r="H58" s="95"/>
      <c r="I58" s="95">
        <f t="shared" si="2"/>
        <v>0</v>
      </c>
    </row>
    <row r="59" spans="1:9" s="8" customFormat="1" ht="20.1" customHeight="1">
      <c r="A59" s="90" t="s">
        <v>257</v>
      </c>
      <c r="B59" s="90"/>
      <c r="C59" s="91"/>
      <c r="D59" s="91" t="s">
        <v>150</v>
      </c>
      <c r="E59" s="92" t="s">
        <v>163</v>
      </c>
      <c r="F59" s="93" t="s">
        <v>14</v>
      </c>
      <c r="G59" s="94">
        <v>1</v>
      </c>
      <c r="H59" s="95"/>
      <c r="I59" s="95">
        <f t="shared" si="2"/>
        <v>0</v>
      </c>
    </row>
    <row r="60" spans="1:9" s="8" customFormat="1" ht="20.1" customHeight="1">
      <c r="A60" s="90" t="s">
        <v>258</v>
      </c>
      <c r="B60" s="90"/>
      <c r="C60" s="91"/>
      <c r="D60" s="91" t="s">
        <v>151</v>
      </c>
      <c r="E60" s="92" t="s">
        <v>164</v>
      </c>
      <c r="F60" s="93" t="s">
        <v>14</v>
      </c>
      <c r="G60" s="94">
        <v>1</v>
      </c>
      <c r="H60" s="95"/>
      <c r="I60" s="95">
        <f t="shared" si="2"/>
        <v>0</v>
      </c>
    </row>
    <row r="61" spans="1:9" s="8" customFormat="1" ht="20.1" customHeight="1">
      <c r="A61" s="90"/>
      <c r="B61" s="90"/>
      <c r="C61" s="91"/>
      <c r="D61" s="91"/>
      <c r="E61" s="96" t="s">
        <v>165</v>
      </c>
      <c r="F61" s="93"/>
      <c r="G61" s="94"/>
      <c r="H61" s="95"/>
      <c r="I61" s="95"/>
    </row>
    <row r="62" spans="1:9" s="8" customFormat="1" ht="20.1" customHeight="1">
      <c r="A62" s="90" t="s">
        <v>259</v>
      </c>
      <c r="B62" s="90"/>
      <c r="C62" s="91"/>
      <c r="D62" s="91" t="s">
        <v>171</v>
      </c>
      <c r="E62" s="92" t="s">
        <v>306</v>
      </c>
      <c r="F62" s="93"/>
      <c r="G62" s="94"/>
      <c r="H62" s="95"/>
      <c r="I62" s="95"/>
    </row>
    <row r="63" spans="1:9" s="8" customFormat="1" ht="20.1" customHeight="1">
      <c r="A63" s="90" t="s">
        <v>260</v>
      </c>
      <c r="B63" s="90"/>
      <c r="C63" s="91"/>
      <c r="D63" s="91" t="s">
        <v>172</v>
      </c>
      <c r="E63" s="92" t="s">
        <v>166</v>
      </c>
      <c r="F63" s="93" t="s">
        <v>14</v>
      </c>
      <c r="G63" s="94">
        <v>1</v>
      </c>
      <c r="H63" s="95"/>
      <c r="I63" s="95">
        <f t="shared" si="2"/>
        <v>0</v>
      </c>
    </row>
    <row r="64" spans="1:9" s="8" customFormat="1" ht="20.1" customHeight="1">
      <c r="A64" s="90" t="s">
        <v>261</v>
      </c>
      <c r="B64" s="90"/>
      <c r="C64" s="91"/>
      <c r="D64" s="91" t="s">
        <v>173</v>
      </c>
      <c r="E64" s="92" t="s">
        <v>167</v>
      </c>
      <c r="F64" s="93" t="s">
        <v>14</v>
      </c>
      <c r="G64" s="94">
        <v>1</v>
      </c>
      <c r="H64" s="95"/>
      <c r="I64" s="95">
        <f t="shared" si="2"/>
        <v>0</v>
      </c>
    </row>
    <row r="65" spans="1:9" s="8" customFormat="1" ht="20.1" customHeight="1">
      <c r="A65" s="90" t="s">
        <v>262</v>
      </c>
      <c r="B65" s="90"/>
      <c r="C65" s="91"/>
      <c r="D65" s="91" t="s">
        <v>174</v>
      </c>
      <c r="E65" s="92" t="s">
        <v>168</v>
      </c>
      <c r="F65" s="93" t="s">
        <v>14</v>
      </c>
      <c r="G65" s="94">
        <v>1</v>
      </c>
      <c r="H65" s="95"/>
      <c r="I65" s="95">
        <f t="shared" si="2"/>
        <v>0</v>
      </c>
    </row>
    <row r="66" spans="1:9" s="8" customFormat="1" ht="20.1" customHeight="1">
      <c r="A66" s="90" t="s">
        <v>263</v>
      </c>
      <c r="B66" s="90"/>
      <c r="C66" s="91"/>
      <c r="D66" s="91" t="s">
        <v>175</v>
      </c>
      <c r="E66" s="92" t="s">
        <v>307</v>
      </c>
      <c r="F66" s="93"/>
      <c r="G66" s="94"/>
      <c r="H66" s="95"/>
      <c r="I66" s="95"/>
    </row>
    <row r="67" spans="1:9" s="8" customFormat="1" ht="20.1" customHeight="1">
      <c r="A67" s="90" t="s">
        <v>264</v>
      </c>
      <c r="B67" s="90"/>
      <c r="C67" s="91"/>
      <c r="D67" s="91" t="s">
        <v>176</v>
      </c>
      <c r="E67" s="92" t="s">
        <v>169</v>
      </c>
      <c r="F67" s="93" t="s">
        <v>132</v>
      </c>
      <c r="G67" s="94">
        <v>3</v>
      </c>
      <c r="H67" s="95"/>
      <c r="I67" s="95">
        <f t="shared" si="2"/>
        <v>0</v>
      </c>
    </row>
    <row r="68" spans="1:9" s="8" customFormat="1" ht="30" customHeight="1">
      <c r="A68" s="97" t="s">
        <v>265</v>
      </c>
      <c r="B68" s="90"/>
      <c r="C68" s="91"/>
      <c r="D68" s="98" t="s">
        <v>177</v>
      </c>
      <c r="E68" s="92" t="s">
        <v>170</v>
      </c>
      <c r="F68" s="93" t="s">
        <v>9</v>
      </c>
      <c r="G68" s="94">
        <v>1</v>
      </c>
      <c r="H68" s="95"/>
      <c r="I68" s="95">
        <f t="shared" si="2"/>
        <v>0</v>
      </c>
    </row>
    <row r="69" spans="1:9" s="8" customFormat="1" ht="36.75" customHeight="1">
      <c r="A69" s="90"/>
      <c r="B69" s="90"/>
      <c r="C69" s="91"/>
      <c r="D69" s="91"/>
      <c r="E69" s="96" t="s">
        <v>178</v>
      </c>
      <c r="F69" s="93"/>
      <c r="G69" s="94"/>
      <c r="H69" s="95"/>
      <c r="I69" s="95"/>
    </row>
    <row r="70" spans="1:9" s="8" customFormat="1" ht="20.1" customHeight="1">
      <c r="A70" s="90" t="s">
        <v>266</v>
      </c>
      <c r="B70" s="90"/>
      <c r="C70" s="91"/>
      <c r="D70" s="91" t="s">
        <v>182</v>
      </c>
      <c r="E70" s="92" t="s">
        <v>179</v>
      </c>
      <c r="F70" s="93" t="s">
        <v>14</v>
      </c>
      <c r="G70" s="94">
        <v>1</v>
      </c>
      <c r="H70" s="95"/>
      <c r="I70" s="95">
        <f t="shared" si="2"/>
        <v>0</v>
      </c>
    </row>
    <row r="71" spans="1:9" s="8" customFormat="1" ht="20.1" customHeight="1">
      <c r="A71" s="90" t="s">
        <v>267</v>
      </c>
      <c r="B71" s="90"/>
      <c r="C71" s="91"/>
      <c r="D71" s="91" t="s">
        <v>180</v>
      </c>
      <c r="E71" s="92" t="s">
        <v>181</v>
      </c>
      <c r="F71" s="93" t="s">
        <v>14</v>
      </c>
      <c r="G71" s="94">
        <v>8</v>
      </c>
      <c r="H71" s="95"/>
      <c r="I71" s="95">
        <f t="shared" si="2"/>
        <v>0</v>
      </c>
    </row>
    <row r="72" spans="1:9" s="8" customFormat="1" ht="20.1" customHeight="1">
      <c r="A72" s="90" t="s">
        <v>268</v>
      </c>
      <c r="B72" s="90"/>
      <c r="C72" s="91"/>
      <c r="D72" s="91"/>
      <c r="E72" s="92" t="s">
        <v>183</v>
      </c>
      <c r="F72" s="93" t="s">
        <v>14</v>
      </c>
      <c r="G72" s="94">
        <v>4</v>
      </c>
      <c r="H72" s="95"/>
      <c r="I72" s="95">
        <f t="shared" si="2"/>
        <v>0</v>
      </c>
    </row>
    <row r="73" spans="1:9" s="8" customFormat="1" ht="20.1" customHeight="1">
      <c r="A73" s="90"/>
      <c r="B73" s="90"/>
      <c r="C73" s="91"/>
      <c r="D73" s="91"/>
      <c r="E73" s="96" t="s">
        <v>184</v>
      </c>
      <c r="F73" s="93"/>
      <c r="G73" s="94"/>
      <c r="H73" s="95"/>
      <c r="I73" s="95"/>
    </row>
    <row r="74" spans="1:9" s="8" customFormat="1" ht="29.25" customHeight="1">
      <c r="A74" s="90" t="s">
        <v>269</v>
      </c>
      <c r="B74" s="90"/>
      <c r="C74" s="91"/>
      <c r="D74" s="91" t="s">
        <v>185</v>
      </c>
      <c r="E74" s="92" t="s">
        <v>188</v>
      </c>
      <c r="F74" s="93" t="s">
        <v>9</v>
      </c>
      <c r="G74" s="94">
        <v>1</v>
      </c>
      <c r="H74" s="95"/>
      <c r="I74" s="95">
        <f t="shared" si="2"/>
        <v>0</v>
      </c>
    </row>
    <row r="75" spans="1:9" s="8" customFormat="1" ht="30" customHeight="1">
      <c r="A75" s="97" t="s">
        <v>270</v>
      </c>
      <c r="B75" s="97"/>
      <c r="C75" s="98"/>
      <c r="D75" s="98"/>
      <c r="E75" s="92" t="s">
        <v>186</v>
      </c>
      <c r="F75" s="93" t="s">
        <v>20</v>
      </c>
      <c r="G75" s="94">
        <v>10</v>
      </c>
      <c r="H75" s="95"/>
      <c r="I75" s="95">
        <f t="shared" si="2"/>
        <v>0</v>
      </c>
    </row>
    <row r="76" spans="1:9" s="8" customFormat="1" ht="30" customHeight="1">
      <c r="A76" s="97" t="s">
        <v>271</v>
      </c>
      <c r="B76" s="97"/>
      <c r="C76" s="98"/>
      <c r="D76" s="98"/>
      <c r="E76" s="92" t="s">
        <v>187</v>
      </c>
      <c r="F76" s="93" t="s">
        <v>20</v>
      </c>
      <c r="G76" s="94">
        <v>120</v>
      </c>
      <c r="H76" s="95"/>
      <c r="I76" s="95">
        <f t="shared" si="2"/>
        <v>0</v>
      </c>
    </row>
    <row r="77" spans="1:9" s="8" customFormat="1" ht="30" customHeight="1">
      <c r="A77" s="97" t="s">
        <v>272</v>
      </c>
      <c r="B77" s="97"/>
      <c r="C77" s="98"/>
      <c r="D77" s="98"/>
      <c r="E77" s="92" t="s">
        <v>189</v>
      </c>
      <c r="F77" s="93" t="s">
        <v>20</v>
      </c>
      <c r="G77" s="94">
        <v>143</v>
      </c>
      <c r="H77" s="95"/>
      <c r="I77" s="95">
        <f t="shared" si="2"/>
        <v>0</v>
      </c>
    </row>
    <row r="78" spans="1:9" s="8" customFormat="1" ht="20.1" customHeight="1">
      <c r="A78" s="90" t="s">
        <v>273</v>
      </c>
      <c r="B78" s="90"/>
      <c r="C78" s="91"/>
      <c r="D78" s="91"/>
      <c r="E78" s="92" t="s">
        <v>190</v>
      </c>
      <c r="F78" s="93" t="s">
        <v>191</v>
      </c>
      <c r="G78" s="94">
        <v>20</v>
      </c>
      <c r="H78" s="95"/>
      <c r="I78" s="95">
        <f t="shared" si="2"/>
        <v>0</v>
      </c>
    </row>
    <row r="79" spans="1:9" s="8" customFormat="1" ht="20.1" customHeight="1">
      <c r="A79" s="90" t="s">
        <v>274</v>
      </c>
      <c r="B79" s="90"/>
      <c r="C79" s="91"/>
      <c r="D79" s="91"/>
      <c r="E79" s="92" t="s">
        <v>192</v>
      </c>
      <c r="F79" s="93" t="s">
        <v>14</v>
      </c>
      <c r="G79" s="94">
        <v>1</v>
      </c>
      <c r="H79" s="95"/>
      <c r="I79" s="95">
        <f t="shared" si="2"/>
        <v>0</v>
      </c>
    </row>
    <row r="80" spans="1:9" s="8" customFormat="1" ht="20.1" customHeight="1">
      <c r="A80" s="90" t="s">
        <v>275</v>
      </c>
      <c r="B80" s="90"/>
      <c r="C80" s="91"/>
      <c r="D80" s="91"/>
      <c r="E80" s="92" t="s">
        <v>193</v>
      </c>
      <c r="F80" s="93" t="s">
        <v>14</v>
      </c>
      <c r="G80" s="94">
        <v>4</v>
      </c>
      <c r="H80" s="95"/>
      <c r="I80" s="95">
        <f t="shared" si="2"/>
        <v>0</v>
      </c>
    </row>
    <row r="81" spans="1:9" s="8" customFormat="1" ht="20.1" customHeight="1">
      <c r="A81" s="90" t="s">
        <v>276</v>
      </c>
      <c r="B81" s="90"/>
      <c r="C81" s="91"/>
      <c r="D81" s="91"/>
      <c r="E81" s="92" t="s">
        <v>194</v>
      </c>
      <c r="F81" s="93" t="s">
        <v>20</v>
      </c>
      <c r="G81" s="94">
        <v>395</v>
      </c>
      <c r="H81" s="95"/>
      <c r="I81" s="95">
        <f t="shared" si="2"/>
        <v>0</v>
      </c>
    </row>
    <row r="82" spans="1:9" s="8" customFormat="1" ht="20.1" customHeight="1">
      <c r="A82" s="90" t="s">
        <v>277</v>
      </c>
      <c r="B82" s="90"/>
      <c r="C82" s="91"/>
      <c r="D82" s="91"/>
      <c r="E82" s="92" t="s">
        <v>195</v>
      </c>
      <c r="F82" s="93" t="s">
        <v>14</v>
      </c>
      <c r="G82" s="94">
        <v>5</v>
      </c>
      <c r="H82" s="95"/>
      <c r="I82" s="95">
        <f t="shared" si="2"/>
        <v>0</v>
      </c>
    </row>
    <row r="83" spans="1:9" s="8" customFormat="1" ht="20.1" customHeight="1">
      <c r="A83" s="90" t="s">
        <v>278</v>
      </c>
      <c r="B83" s="90"/>
      <c r="C83" s="91"/>
      <c r="D83" s="91"/>
      <c r="E83" s="92" t="s">
        <v>196</v>
      </c>
      <c r="F83" s="93" t="s">
        <v>14</v>
      </c>
      <c r="G83" s="94">
        <v>5</v>
      </c>
      <c r="H83" s="95"/>
      <c r="I83" s="95">
        <f t="shared" si="2"/>
        <v>0</v>
      </c>
    </row>
    <row r="84" spans="1:9" s="8" customFormat="1" ht="20.1" customHeight="1">
      <c r="A84" s="90" t="s">
        <v>279</v>
      </c>
      <c r="B84" s="90"/>
      <c r="C84" s="91"/>
      <c r="D84" s="91"/>
      <c r="E84" s="92" t="s">
        <v>197</v>
      </c>
      <c r="F84" s="93" t="s">
        <v>191</v>
      </c>
      <c r="G84" s="94">
        <v>82</v>
      </c>
      <c r="H84" s="95"/>
      <c r="I84" s="95">
        <f t="shared" si="2"/>
        <v>0</v>
      </c>
    </row>
    <row r="85" spans="1:9" s="8" customFormat="1" ht="20.1" customHeight="1">
      <c r="A85" s="90" t="s">
        <v>280</v>
      </c>
      <c r="B85" s="90"/>
      <c r="C85" s="91"/>
      <c r="D85" s="91"/>
      <c r="E85" s="92" t="s">
        <v>198</v>
      </c>
      <c r="F85" s="93" t="s">
        <v>20</v>
      </c>
      <c r="G85" s="94">
        <v>22</v>
      </c>
      <c r="H85" s="95"/>
      <c r="I85" s="95">
        <f t="shared" si="2"/>
        <v>0</v>
      </c>
    </row>
    <row r="86" spans="1:9" s="8" customFormat="1" ht="20.1" customHeight="1">
      <c r="A86" s="90"/>
      <c r="B86" s="90"/>
      <c r="C86" s="91"/>
      <c r="D86" s="91"/>
      <c r="E86" s="96" t="s">
        <v>329</v>
      </c>
      <c r="F86" s="93"/>
      <c r="G86" s="94"/>
      <c r="H86" s="95"/>
      <c r="I86" s="95"/>
    </row>
    <row r="87" spans="1:9" s="8" customFormat="1" ht="20.1" customHeight="1">
      <c r="A87" s="90" t="s">
        <v>281</v>
      </c>
      <c r="B87" s="90"/>
      <c r="C87" s="91"/>
      <c r="D87" s="91"/>
      <c r="E87" s="92" t="s">
        <v>199</v>
      </c>
      <c r="F87" s="93" t="s">
        <v>20</v>
      </c>
      <c r="G87" s="94">
        <v>11</v>
      </c>
      <c r="H87" s="95"/>
      <c r="I87" s="95">
        <f t="shared" si="2"/>
        <v>0</v>
      </c>
    </row>
    <row r="88" spans="1:9" s="8" customFormat="1" ht="24.75" customHeight="1">
      <c r="A88" s="90" t="s">
        <v>282</v>
      </c>
      <c r="B88" s="90"/>
      <c r="C88" s="91"/>
      <c r="D88" s="91"/>
      <c r="E88" s="92" t="s">
        <v>200</v>
      </c>
      <c r="F88" s="93" t="s">
        <v>20</v>
      </c>
      <c r="G88" s="94">
        <v>85</v>
      </c>
      <c r="H88" s="95"/>
      <c r="I88" s="95">
        <f t="shared" si="2"/>
        <v>0</v>
      </c>
    </row>
    <row r="89" spans="1:9" s="8" customFormat="1" ht="30" customHeight="1">
      <c r="A89" s="97" t="s">
        <v>283</v>
      </c>
      <c r="B89" s="97"/>
      <c r="C89" s="98"/>
      <c r="D89" s="98"/>
      <c r="E89" s="92" t="s">
        <v>201</v>
      </c>
      <c r="F89" s="93" t="s">
        <v>20</v>
      </c>
      <c r="G89" s="94">
        <v>11</v>
      </c>
      <c r="H89" s="95"/>
      <c r="I89" s="95">
        <f t="shared" si="2"/>
        <v>0</v>
      </c>
    </row>
    <row r="90" spans="1:9" s="8" customFormat="1" ht="20.1" customHeight="1">
      <c r="A90" s="90" t="s">
        <v>284</v>
      </c>
      <c r="B90" s="90"/>
      <c r="C90" s="91"/>
      <c r="D90" s="91"/>
      <c r="E90" s="92" t="s">
        <v>202</v>
      </c>
      <c r="F90" s="93" t="s">
        <v>132</v>
      </c>
      <c r="G90" s="94">
        <v>150</v>
      </c>
      <c r="H90" s="95"/>
      <c r="I90" s="95">
        <f t="shared" si="2"/>
        <v>0</v>
      </c>
    </row>
    <row r="91" spans="1:9" s="8" customFormat="1" ht="20.1" customHeight="1">
      <c r="A91" s="90" t="s">
        <v>285</v>
      </c>
      <c r="B91" s="90"/>
      <c r="C91" s="91"/>
      <c r="D91" s="91"/>
      <c r="E91" s="92" t="s">
        <v>203</v>
      </c>
      <c r="F91" s="93" t="s">
        <v>204</v>
      </c>
      <c r="G91" s="94">
        <v>96</v>
      </c>
      <c r="H91" s="95"/>
      <c r="I91" s="95">
        <f>G91*H91</f>
        <v>0</v>
      </c>
    </row>
    <row r="92" spans="1:9" s="8" customFormat="1" ht="20.1" customHeight="1">
      <c r="A92" s="90" t="s">
        <v>286</v>
      </c>
      <c r="B92" s="90"/>
      <c r="C92" s="91"/>
      <c r="D92" s="91"/>
      <c r="E92" s="92" t="s">
        <v>205</v>
      </c>
      <c r="F92" s="93" t="s">
        <v>132</v>
      </c>
      <c r="G92" s="94">
        <v>10</v>
      </c>
      <c r="H92" s="95"/>
      <c r="I92" s="95">
        <f>G92*H92</f>
        <v>0</v>
      </c>
    </row>
    <row r="93" spans="1:9" s="8" customFormat="1" ht="20.1" customHeight="1">
      <c r="A93" s="90" t="s">
        <v>287</v>
      </c>
      <c r="B93" s="90"/>
      <c r="C93" s="91"/>
      <c r="D93" s="91"/>
      <c r="E93" s="92" t="s">
        <v>292</v>
      </c>
      <c r="F93" s="93" t="s">
        <v>9</v>
      </c>
      <c r="G93" s="94">
        <v>1</v>
      </c>
      <c r="H93" s="95"/>
      <c r="I93" s="95">
        <f>G93*H93</f>
        <v>0</v>
      </c>
    </row>
    <row r="94" spans="1:9" s="8" customFormat="1" ht="20.1" customHeight="1">
      <c r="A94" s="90"/>
      <c r="B94" s="90"/>
      <c r="C94" s="91"/>
      <c r="D94" s="91"/>
      <c r="E94" s="92"/>
      <c r="F94" s="90"/>
      <c r="G94" s="100"/>
      <c r="H94" s="101"/>
      <c r="I94" s="101"/>
    </row>
    <row r="95" spans="1:9" s="3" customFormat="1" ht="17.1" customHeight="1">
      <c r="A95" s="102"/>
      <c r="B95" s="102"/>
      <c r="C95" s="103"/>
      <c r="D95" s="103"/>
      <c r="E95" s="104" t="s">
        <v>319</v>
      </c>
      <c r="F95" s="102"/>
      <c r="G95" s="105"/>
      <c r="H95" s="106"/>
      <c r="I95" s="107">
        <f>SUM(I4:I94)</f>
        <v>0</v>
      </c>
    </row>
    <row r="96" spans="1:9" s="4" customFormat="1" ht="24.75" customHeight="1">
      <c r="A96" s="90"/>
      <c r="B96" s="90"/>
      <c r="C96" s="91"/>
      <c r="D96" s="91"/>
      <c r="E96" s="92"/>
      <c r="F96" s="90"/>
      <c r="G96" s="108"/>
      <c r="H96" s="101"/>
      <c r="I96" s="101"/>
    </row>
    <row r="97" spans="1:9" s="4" customFormat="1" ht="12.75" customHeight="1">
      <c r="A97" s="90"/>
      <c r="B97" s="90"/>
      <c r="C97" s="91"/>
      <c r="D97" s="91"/>
      <c r="E97" s="109" t="s">
        <v>206</v>
      </c>
      <c r="F97" s="90"/>
      <c r="G97" s="108"/>
      <c r="H97" s="101"/>
      <c r="I97" s="101"/>
    </row>
    <row r="98" spans="1:9" s="5" customFormat="1" ht="95.25" customHeight="1">
      <c r="A98" s="110"/>
      <c r="B98" s="110"/>
      <c r="C98" s="111"/>
      <c r="D98" s="111"/>
      <c r="E98" s="112" t="s">
        <v>293</v>
      </c>
      <c r="F98" s="110"/>
      <c r="G98" s="113"/>
      <c r="H98" s="114"/>
      <c r="I98" s="114"/>
    </row>
    <row r="99" spans="1:9" s="5" customFormat="1" ht="14.25">
      <c r="A99" s="6"/>
      <c r="G99" s="6"/>
      <c r="I99" s="7"/>
    </row>
  </sheetData>
  <mergeCells count="1">
    <mergeCell ref="A1:I1"/>
  </mergeCells>
  <printOptions horizontalCentered="1"/>
  <pageMargins left="0.7874015748031497" right="0.7874015748031497" top="0.7874015748031497" bottom="1.1811023622047245" header="0.5118110236220472" footer="0.5118110236220472"/>
  <pageSetup fitToHeight="2" fitToWidth="1" horizontalDpi="600" verticalDpi="600" orientation="portrait" paperSize="9" scale="66" r:id="rId1"/>
  <headerFooter alignWithMargins="0">
    <oddFooter>&amp;L&amp;8F - fundus
E - exponáty (texty, obrázky, 2D, 3D objekty)
A - AV obsahy - aplikace&amp;C&amp;P/&amp;N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2"/>
  <sheetViews>
    <sheetView view="pageBreakPreview" zoomScaleSheetLayoutView="100" workbookViewId="0" topLeftCell="A1">
      <selection activeCell="E6" sqref="E6"/>
    </sheetView>
  </sheetViews>
  <sheetFormatPr defaultColWidth="9.140625" defaultRowHeight="12.75"/>
  <cols>
    <col min="1" max="1" width="5.421875" style="13" customWidth="1"/>
    <col min="2" max="2" width="12.28125" style="13" customWidth="1"/>
    <col min="3" max="3" width="75.421875" style="36" customWidth="1"/>
    <col min="4" max="4" width="12.00390625" style="13" customWidth="1"/>
    <col min="5" max="5" width="15.7109375" style="37" customWidth="1"/>
    <col min="6" max="6" width="7.57421875" style="13" customWidth="1"/>
    <col min="7" max="7" width="16.57421875" style="38" customWidth="1"/>
    <col min="8" max="8" width="19.7109375" style="13" customWidth="1"/>
    <col min="9" max="9" width="22.421875" style="13" customWidth="1"/>
    <col min="10" max="16384" width="9.140625" style="13" customWidth="1"/>
  </cols>
  <sheetData>
    <row r="1" spans="1:7" ht="24" customHeight="1">
      <c r="A1" s="53" t="s">
        <v>317</v>
      </c>
      <c r="B1" s="53"/>
      <c r="C1" s="53"/>
      <c r="D1" s="53"/>
      <c r="E1" s="53"/>
      <c r="F1" s="53"/>
      <c r="G1" s="53"/>
    </row>
    <row r="2" spans="1:9" ht="37.5" customHeight="1" thickBot="1">
      <c r="A2" s="10" t="s">
        <v>47</v>
      </c>
      <c r="B2" s="10" t="s">
        <v>48</v>
      </c>
      <c r="C2" s="10" t="s">
        <v>316</v>
      </c>
      <c r="D2" s="10" t="s">
        <v>49</v>
      </c>
      <c r="E2" s="11" t="s">
        <v>320</v>
      </c>
      <c r="F2" s="10" t="s">
        <v>50</v>
      </c>
      <c r="G2" s="11" t="s">
        <v>51</v>
      </c>
      <c r="H2" s="12"/>
      <c r="I2" s="12"/>
    </row>
    <row r="3" spans="1:7" s="16" customFormat="1" ht="13.5" thickBot="1">
      <c r="A3" s="14"/>
      <c r="B3" s="15"/>
      <c r="C3" s="15"/>
      <c r="D3" s="15"/>
      <c r="E3" s="15"/>
      <c r="F3" s="15"/>
      <c r="G3" s="15"/>
    </row>
    <row r="4" spans="1:7" ht="12.75">
      <c r="A4" s="17"/>
      <c r="B4" s="18"/>
      <c r="C4" s="18"/>
      <c r="D4" s="18"/>
      <c r="E4" s="19"/>
      <c r="F4" s="18"/>
      <c r="G4" s="18"/>
    </row>
    <row r="5" spans="1:7" ht="12.75">
      <c r="A5" s="17"/>
      <c r="B5" s="20"/>
      <c r="C5" s="18" t="s">
        <v>52</v>
      </c>
      <c r="D5" s="18"/>
      <c r="E5" s="19"/>
      <c r="F5" s="18"/>
      <c r="G5" s="18"/>
    </row>
    <row r="6" spans="1:7" ht="28.5" customHeight="1">
      <c r="A6" s="21">
        <v>1</v>
      </c>
      <c r="B6" s="22" t="s">
        <v>53</v>
      </c>
      <c r="C6" s="66" t="s">
        <v>325</v>
      </c>
      <c r="D6" s="54" t="s">
        <v>14</v>
      </c>
      <c r="E6" s="59"/>
      <c r="F6" s="57">
        <v>1</v>
      </c>
      <c r="G6" s="61">
        <f aca="true" t="shared" si="0" ref="G6:G47">E6*F6</f>
        <v>0</v>
      </c>
    </row>
    <row r="7" spans="1:7" ht="66" customHeight="1">
      <c r="A7" s="21">
        <v>2</v>
      </c>
      <c r="B7" s="22" t="s">
        <v>53</v>
      </c>
      <c r="C7" s="66" t="s">
        <v>318</v>
      </c>
      <c r="D7" s="54" t="s">
        <v>14</v>
      </c>
      <c r="E7" s="59"/>
      <c r="F7" s="57">
        <v>1</v>
      </c>
      <c r="G7" s="61">
        <f t="shared" si="0"/>
        <v>0</v>
      </c>
    </row>
    <row r="8" spans="1:7" ht="38.25">
      <c r="A8" s="21">
        <v>3</v>
      </c>
      <c r="B8" s="24" t="s">
        <v>53</v>
      </c>
      <c r="C8" s="67" t="s">
        <v>56</v>
      </c>
      <c r="D8" s="54" t="s">
        <v>14</v>
      </c>
      <c r="E8" s="59"/>
      <c r="F8" s="57">
        <v>1</v>
      </c>
      <c r="G8" s="61">
        <f t="shared" si="0"/>
        <v>0</v>
      </c>
    </row>
    <row r="9" spans="1:7" ht="12.75">
      <c r="A9" s="21">
        <v>4</v>
      </c>
      <c r="B9" s="20"/>
      <c r="C9" s="18" t="s">
        <v>57</v>
      </c>
      <c r="D9" s="55"/>
      <c r="E9" s="60"/>
      <c r="F9" s="55"/>
      <c r="G9" s="60"/>
    </row>
    <row r="10" spans="1:7" ht="25.5">
      <c r="A10" s="21">
        <v>5</v>
      </c>
      <c r="B10" s="22" t="s">
        <v>58</v>
      </c>
      <c r="C10" s="66" t="s">
        <v>59</v>
      </c>
      <c r="D10" s="54" t="s">
        <v>14</v>
      </c>
      <c r="E10" s="59"/>
      <c r="F10" s="57">
        <v>1</v>
      </c>
      <c r="G10" s="61">
        <f t="shared" si="0"/>
        <v>0</v>
      </c>
    </row>
    <row r="11" spans="1:7" ht="114.75">
      <c r="A11" s="21">
        <v>6</v>
      </c>
      <c r="B11" s="22" t="s">
        <v>58</v>
      </c>
      <c r="C11" s="66" t="s">
        <v>60</v>
      </c>
      <c r="D11" s="54" t="s">
        <v>14</v>
      </c>
      <c r="E11" s="59"/>
      <c r="F11" s="57">
        <v>1</v>
      </c>
      <c r="G11" s="61">
        <f t="shared" si="0"/>
        <v>0</v>
      </c>
    </row>
    <row r="12" spans="1:7" ht="68.25" customHeight="1">
      <c r="A12" s="21">
        <v>7</v>
      </c>
      <c r="B12" s="22" t="s">
        <v>58</v>
      </c>
      <c r="C12" s="66" t="s">
        <v>318</v>
      </c>
      <c r="D12" s="54" t="s">
        <v>14</v>
      </c>
      <c r="E12" s="59"/>
      <c r="F12" s="57">
        <v>1</v>
      </c>
      <c r="G12" s="61">
        <f t="shared" si="0"/>
        <v>0</v>
      </c>
    </row>
    <row r="13" spans="1:7" ht="15">
      <c r="A13" s="21">
        <v>8</v>
      </c>
      <c r="B13" s="22" t="s">
        <v>58</v>
      </c>
      <c r="C13" s="68" t="s">
        <v>61</v>
      </c>
      <c r="D13" s="54" t="s">
        <v>14</v>
      </c>
      <c r="E13" s="61"/>
      <c r="F13" s="25">
        <v>1</v>
      </c>
      <c r="G13" s="61">
        <f t="shared" si="0"/>
        <v>0</v>
      </c>
    </row>
    <row r="14" spans="1:7" ht="38.25">
      <c r="A14" s="21">
        <v>9</v>
      </c>
      <c r="B14" s="22" t="s">
        <v>58</v>
      </c>
      <c r="C14" s="67" t="s">
        <v>56</v>
      </c>
      <c r="D14" s="54" t="s">
        <v>14</v>
      </c>
      <c r="E14" s="59"/>
      <c r="F14" s="57">
        <v>1</v>
      </c>
      <c r="G14" s="61">
        <f t="shared" si="0"/>
        <v>0</v>
      </c>
    </row>
    <row r="15" spans="1:7" ht="15">
      <c r="A15" s="21">
        <v>10</v>
      </c>
      <c r="B15" s="22" t="s">
        <v>58</v>
      </c>
      <c r="C15" s="67" t="s">
        <v>62</v>
      </c>
      <c r="D15" s="54" t="s">
        <v>14</v>
      </c>
      <c r="E15" s="59"/>
      <c r="F15" s="57">
        <v>1</v>
      </c>
      <c r="G15" s="61">
        <f t="shared" si="0"/>
        <v>0</v>
      </c>
    </row>
    <row r="16" spans="1:7" ht="38.25">
      <c r="A16" s="21">
        <v>11</v>
      </c>
      <c r="B16" s="22" t="s">
        <v>58</v>
      </c>
      <c r="C16" s="26" t="s">
        <v>63</v>
      </c>
      <c r="D16" s="54" t="s">
        <v>14</v>
      </c>
      <c r="E16" s="61"/>
      <c r="F16" s="25">
        <v>1</v>
      </c>
      <c r="G16" s="61">
        <f t="shared" si="0"/>
        <v>0</v>
      </c>
    </row>
    <row r="17" spans="1:7" ht="38.25">
      <c r="A17" s="21">
        <v>12</v>
      </c>
      <c r="B17" s="22" t="s">
        <v>58</v>
      </c>
      <c r="C17" s="27" t="s">
        <v>64</v>
      </c>
      <c r="D17" s="54" t="s">
        <v>14</v>
      </c>
      <c r="E17" s="61"/>
      <c r="F17" s="25">
        <v>2</v>
      </c>
      <c r="G17" s="61">
        <f t="shared" si="0"/>
        <v>0</v>
      </c>
    </row>
    <row r="18" spans="1:7" ht="38.25">
      <c r="A18" s="21">
        <v>13</v>
      </c>
      <c r="B18" s="22" t="s">
        <v>65</v>
      </c>
      <c r="C18" s="66" t="s">
        <v>66</v>
      </c>
      <c r="D18" s="54" t="s">
        <v>14</v>
      </c>
      <c r="E18" s="59"/>
      <c r="F18" s="57">
        <v>1</v>
      </c>
      <c r="G18" s="61">
        <f t="shared" si="0"/>
        <v>0</v>
      </c>
    </row>
    <row r="19" spans="1:7" ht="67.5" customHeight="1">
      <c r="A19" s="21">
        <v>14</v>
      </c>
      <c r="B19" s="22" t="s">
        <v>65</v>
      </c>
      <c r="C19" s="66" t="s">
        <v>318</v>
      </c>
      <c r="D19" s="54" t="s">
        <v>14</v>
      </c>
      <c r="E19" s="59"/>
      <c r="F19" s="57">
        <v>1</v>
      </c>
      <c r="G19" s="61">
        <f t="shared" si="0"/>
        <v>0</v>
      </c>
    </row>
    <row r="20" spans="1:7" ht="15">
      <c r="A20" s="21">
        <v>15</v>
      </c>
      <c r="B20" s="22" t="s">
        <v>65</v>
      </c>
      <c r="C20" s="68" t="s">
        <v>61</v>
      </c>
      <c r="D20" s="54" t="s">
        <v>14</v>
      </c>
      <c r="E20" s="61"/>
      <c r="F20" s="25">
        <v>1</v>
      </c>
      <c r="G20" s="61">
        <f t="shared" si="0"/>
        <v>0</v>
      </c>
    </row>
    <row r="21" spans="1:7" ht="38.25">
      <c r="A21" s="21">
        <v>16</v>
      </c>
      <c r="B21" s="24" t="s">
        <v>65</v>
      </c>
      <c r="C21" s="67" t="s">
        <v>56</v>
      </c>
      <c r="D21" s="54" t="s">
        <v>14</v>
      </c>
      <c r="E21" s="59"/>
      <c r="F21" s="57">
        <v>1</v>
      </c>
      <c r="G21" s="61">
        <f t="shared" si="0"/>
        <v>0</v>
      </c>
    </row>
    <row r="22" spans="1:7" ht="127.5">
      <c r="A22" s="21">
        <v>17</v>
      </c>
      <c r="B22" s="24" t="s">
        <v>67</v>
      </c>
      <c r="C22" s="26" t="s">
        <v>68</v>
      </c>
      <c r="D22" s="54" t="s">
        <v>14</v>
      </c>
      <c r="E22" s="61"/>
      <c r="F22" s="25">
        <v>1</v>
      </c>
      <c r="G22" s="61">
        <f t="shared" si="0"/>
        <v>0</v>
      </c>
    </row>
    <row r="23" spans="1:7" ht="38.25">
      <c r="A23" s="21">
        <v>18</v>
      </c>
      <c r="B23" s="24" t="s">
        <v>67</v>
      </c>
      <c r="C23" s="26" t="s">
        <v>63</v>
      </c>
      <c r="D23" s="54" t="s">
        <v>14</v>
      </c>
      <c r="E23" s="61"/>
      <c r="F23" s="25">
        <v>1</v>
      </c>
      <c r="G23" s="61">
        <f t="shared" si="0"/>
        <v>0</v>
      </c>
    </row>
    <row r="24" spans="1:7" ht="38.25">
      <c r="A24" s="21">
        <v>19</v>
      </c>
      <c r="B24" s="24" t="s">
        <v>67</v>
      </c>
      <c r="C24" s="27" t="s">
        <v>64</v>
      </c>
      <c r="D24" s="54" t="s">
        <v>14</v>
      </c>
      <c r="E24" s="61"/>
      <c r="F24" s="25">
        <v>2</v>
      </c>
      <c r="G24" s="61">
        <f t="shared" si="0"/>
        <v>0</v>
      </c>
    </row>
    <row r="25" spans="1:7" ht="38.25">
      <c r="A25" s="21">
        <v>20</v>
      </c>
      <c r="B25" s="24" t="s">
        <v>69</v>
      </c>
      <c r="C25" s="66" t="s">
        <v>66</v>
      </c>
      <c r="D25" s="54" t="s">
        <v>14</v>
      </c>
      <c r="E25" s="59"/>
      <c r="F25" s="57">
        <v>1</v>
      </c>
      <c r="G25" s="61">
        <f t="shared" si="0"/>
        <v>0</v>
      </c>
    </row>
    <row r="26" spans="1:7" ht="66.75" customHeight="1">
      <c r="A26" s="21">
        <v>21</v>
      </c>
      <c r="B26" s="24" t="s">
        <v>69</v>
      </c>
      <c r="C26" s="66" t="s">
        <v>55</v>
      </c>
      <c r="D26" s="54" t="s">
        <v>14</v>
      </c>
      <c r="E26" s="59"/>
      <c r="F26" s="57">
        <v>1</v>
      </c>
      <c r="G26" s="61">
        <f t="shared" si="0"/>
        <v>0</v>
      </c>
    </row>
    <row r="27" spans="1:7" ht="15">
      <c r="A27" s="21">
        <v>22</v>
      </c>
      <c r="B27" s="22" t="s">
        <v>69</v>
      </c>
      <c r="C27" s="69" t="s">
        <v>61</v>
      </c>
      <c r="D27" s="54" t="s">
        <v>14</v>
      </c>
      <c r="E27" s="62"/>
      <c r="F27" s="28">
        <v>1</v>
      </c>
      <c r="G27" s="61">
        <f t="shared" si="0"/>
        <v>0</v>
      </c>
    </row>
    <row r="28" spans="1:7" ht="38.25">
      <c r="A28" s="21">
        <v>23</v>
      </c>
      <c r="B28" s="24" t="s">
        <v>69</v>
      </c>
      <c r="C28" s="67" t="s">
        <v>56</v>
      </c>
      <c r="D28" s="54" t="s">
        <v>14</v>
      </c>
      <c r="E28" s="59"/>
      <c r="F28" s="57">
        <v>1</v>
      </c>
      <c r="G28" s="61">
        <f t="shared" si="0"/>
        <v>0</v>
      </c>
    </row>
    <row r="29" spans="1:7" ht="38.25">
      <c r="A29" s="21">
        <v>24</v>
      </c>
      <c r="B29" s="24" t="s">
        <v>70</v>
      </c>
      <c r="C29" s="66" t="s">
        <v>66</v>
      </c>
      <c r="D29" s="54" t="s">
        <v>14</v>
      </c>
      <c r="E29" s="59"/>
      <c r="F29" s="57">
        <v>1</v>
      </c>
      <c r="G29" s="61">
        <f t="shared" si="0"/>
        <v>0</v>
      </c>
    </row>
    <row r="30" spans="1:7" ht="64.5" customHeight="1">
      <c r="A30" s="21">
        <v>25</v>
      </c>
      <c r="B30" s="24" t="s">
        <v>70</v>
      </c>
      <c r="C30" s="66" t="s">
        <v>318</v>
      </c>
      <c r="D30" s="54" t="s">
        <v>14</v>
      </c>
      <c r="E30" s="59"/>
      <c r="F30" s="57">
        <v>1</v>
      </c>
      <c r="G30" s="61">
        <f t="shared" si="0"/>
        <v>0</v>
      </c>
    </row>
    <row r="31" spans="1:7" ht="15">
      <c r="A31" s="21">
        <v>26</v>
      </c>
      <c r="B31" s="24" t="s">
        <v>70</v>
      </c>
      <c r="C31" s="69" t="s">
        <v>61</v>
      </c>
      <c r="D31" s="54" t="s">
        <v>14</v>
      </c>
      <c r="E31" s="62"/>
      <c r="F31" s="28">
        <v>1</v>
      </c>
      <c r="G31" s="61">
        <f t="shared" si="0"/>
        <v>0</v>
      </c>
    </row>
    <row r="32" spans="1:7" ht="38.25">
      <c r="A32" s="21">
        <v>27</v>
      </c>
      <c r="B32" s="24" t="s">
        <v>70</v>
      </c>
      <c r="C32" s="67" t="s">
        <v>56</v>
      </c>
      <c r="D32" s="54" t="s">
        <v>14</v>
      </c>
      <c r="E32" s="59"/>
      <c r="F32" s="57">
        <v>1</v>
      </c>
      <c r="G32" s="61">
        <f t="shared" si="0"/>
        <v>0</v>
      </c>
    </row>
    <row r="33" spans="1:7" ht="25.5">
      <c r="A33" s="21">
        <v>28</v>
      </c>
      <c r="B33" s="24" t="s">
        <v>71</v>
      </c>
      <c r="C33" s="66" t="s">
        <v>54</v>
      </c>
      <c r="D33" s="54" t="s">
        <v>14</v>
      </c>
      <c r="E33" s="59"/>
      <c r="F33" s="57">
        <v>1</v>
      </c>
      <c r="G33" s="61">
        <f t="shared" si="0"/>
        <v>0</v>
      </c>
    </row>
    <row r="34" spans="1:7" ht="69.75" customHeight="1">
      <c r="A34" s="21">
        <v>29</v>
      </c>
      <c r="B34" s="24" t="s">
        <v>71</v>
      </c>
      <c r="C34" s="66" t="s">
        <v>55</v>
      </c>
      <c r="D34" s="54" t="s">
        <v>14</v>
      </c>
      <c r="E34" s="59"/>
      <c r="F34" s="57">
        <v>1</v>
      </c>
      <c r="G34" s="61">
        <f t="shared" si="0"/>
        <v>0</v>
      </c>
    </row>
    <row r="35" spans="1:7" ht="38.25">
      <c r="A35" s="21">
        <v>30</v>
      </c>
      <c r="B35" s="24" t="s">
        <v>71</v>
      </c>
      <c r="C35" s="67" t="s">
        <v>56</v>
      </c>
      <c r="D35" s="54" t="s">
        <v>14</v>
      </c>
      <c r="E35" s="59"/>
      <c r="F35" s="57">
        <v>1</v>
      </c>
      <c r="G35" s="61">
        <f t="shared" si="0"/>
        <v>0</v>
      </c>
    </row>
    <row r="36" spans="1:7" ht="15">
      <c r="A36" s="21">
        <v>31</v>
      </c>
      <c r="B36" s="24" t="s">
        <v>71</v>
      </c>
      <c r="C36" s="70" t="s">
        <v>61</v>
      </c>
      <c r="D36" s="54" t="s">
        <v>14</v>
      </c>
      <c r="E36" s="61"/>
      <c r="F36" s="57">
        <v>1</v>
      </c>
      <c r="G36" s="61">
        <f t="shared" si="0"/>
        <v>0</v>
      </c>
    </row>
    <row r="37" spans="1:7" ht="12.75">
      <c r="A37" s="21">
        <v>32</v>
      </c>
      <c r="B37" s="18"/>
      <c r="C37" s="18" t="s">
        <v>72</v>
      </c>
      <c r="D37" s="55"/>
      <c r="E37" s="60"/>
      <c r="F37" s="55"/>
      <c r="G37" s="60"/>
    </row>
    <row r="38" spans="1:7" ht="15">
      <c r="A38" s="21">
        <v>33</v>
      </c>
      <c r="B38" s="24"/>
      <c r="C38" s="71" t="s">
        <v>73</v>
      </c>
      <c r="D38" s="54" t="s">
        <v>14</v>
      </c>
      <c r="E38" s="61"/>
      <c r="F38" s="25">
        <v>1</v>
      </c>
      <c r="G38" s="61">
        <f t="shared" si="0"/>
        <v>0</v>
      </c>
    </row>
    <row r="39" spans="1:7" ht="63.75">
      <c r="A39" s="21">
        <v>34</v>
      </c>
      <c r="B39" s="24"/>
      <c r="C39" s="72" t="s">
        <v>322</v>
      </c>
      <c r="D39" s="54" t="s">
        <v>14</v>
      </c>
      <c r="E39" s="61"/>
      <c r="F39" s="25">
        <v>1</v>
      </c>
      <c r="G39" s="61">
        <f t="shared" si="0"/>
        <v>0</v>
      </c>
    </row>
    <row r="40" spans="1:7" ht="53.25" customHeight="1">
      <c r="A40" s="21">
        <v>35</v>
      </c>
      <c r="B40" s="24"/>
      <c r="C40" s="23" t="s">
        <v>323</v>
      </c>
      <c r="D40" s="25" t="s">
        <v>14</v>
      </c>
      <c r="E40" s="61"/>
      <c r="F40" s="25">
        <v>1</v>
      </c>
      <c r="G40" s="61">
        <f t="shared" si="0"/>
        <v>0</v>
      </c>
    </row>
    <row r="41" spans="1:7" ht="92.25" customHeight="1">
      <c r="A41" s="21">
        <v>36</v>
      </c>
      <c r="B41" s="24"/>
      <c r="C41" s="23" t="s">
        <v>324</v>
      </c>
      <c r="D41" s="25" t="s">
        <v>14</v>
      </c>
      <c r="E41" s="61"/>
      <c r="F41" s="25">
        <v>2</v>
      </c>
      <c r="G41" s="61">
        <f t="shared" si="0"/>
        <v>0</v>
      </c>
    </row>
    <row r="42" spans="1:7" ht="26.25">
      <c r="A42" s="21">
        <v>37</v>
      </c>
      <c r="B42" s="24"/>
      <c r="C42" s="23" t="s">
        <v>74</v>
      </c>
      <c r="D42" s="25"/>
      <c r="E42" s="61"/>
      <c r="F42" s="25">
        <v>1</v>
      </c>
      <c r="G42" s="61">
        <f t="shared" si="0"/>
        <v>0</v>
      </c>
    </row>
    <row r="43" spans="1:7" ht="64.5">
      <c r="A43" s="21">
        <v>38</v>
      </c>
      <c r="B43" s="24"/>
      <c r="C43" s="23" t="s">
        <v>75</v>
      </c>
      <c r="D43" s="25"/>
      <c r="E43" s="61"/>
      <c r="F43" s="25">
        <v>1</v>
      </c>
      <c r="G43" s="61">
        <f t="shared" si="0"/>
        <v>0</v>
      </c>
    </row>
    <row r="44" spans="1:7" ht="15">
      <c r="A44" s="21">
        <v>39</v>
      </c>
      <c r="B44" s="24"/>
      <c r="C44" s="26" t="s">
        <v>76</v>
      </c>
      <c r="D44" s="25" t="s">
        <v>77</v>
      </c>
      <c r="E44" s="61"/>
      <c r="F44" s="25">
        <v>750</v>
      </c>
      <c r="G44" s="61">
        <f t="shared" si="0"/>
        <v>0</v>
      </c>
    </row>
    <row r="45" spans="1:7" ht="15">
      <c r="A45" s="21">
        <v>40</v>
      </c>
      <c r="B45" s="24"/>
      <c r="C45" s="73" t="s">
        <v>327</v>
      </c>
      <c r="D45" s="56" t="s">
        <v>77</v>
      </c>
      <c r="E45" s="61"/>
      <c r="F45" s="25">
        <v>700</v>
      </c>
      <c r="G45" s="61">
        <f t="shared" si="0"/>
        <v>0</v>
      </c>
    </row>
    <row r="46" spans="1:7" ht="15">
      <c r="A46" s="21">
        <v>41</v>
      </c>
      <c r="B46" s="24"/>
      <c r="C46" s="23" t="s">
        <v>326</v>
      </c>
      <c r="D46" s="25" t="s">
        <v>78</v>
      </c>
      <c r="E46" s="61"/>
      <c r="F46" s="25">
        <v>1</v>
      </c>
      <c r="G46" s="61">
        <f t="shared" si="0"/>
        <v>0</v>
      </c>
    </row>
    <row r="47" spans="1:7" s="32" customFormat="1" ht="51">
      <c r="A47" s="21">
        <v>42</v>
      </c>
      <c r="B47" s="30"/>
      <c r="C47" s="23" t="s">
        <v>79</v>
      </c>
      <c r="D47" s="31" t="s">
        <v>14</v>
      </c>
      <c r="E47" s="61"/>
      <c r="F47" s="25">
        <v>1</v>
      </c>
      <c r="G47" s="61">
        <f t="shared" si="0"/>
        <v>0</v>
      </c>
    </row>
    <row r="48" spans="1:7" s="32" customFormat="1" ht="12.75">
      <c r="A48" s="21">
        <v>43</v>
      </c>
      <c r="B48" s="33"/>
      <c r="C48" s="18" t="s">
        <v>80</v>
      </c>
      <c r="D48" s="34"/>
      <c r="E48" s="63"/>
      <c r="F48" s="34"/>
      <c r="G48" s="64"/>
    </row>
    <row r="49" spans="1:7" s="32" customFormat="1" ht="220.5" customHeight="1">
      <c r="A49" s="21">
        <v>44</v>
      </c>
      <c r="B49" s="21"/>
      <c r="C49" s="29" t="s">
        <v>321</v>
      </c>
      <c r="D49" s="35" t="s">
        <v>78</v>
      </c>
      <c r="E49" s="61"/>
      <c r="F49" s="25">
        <v>1</v>
      </c>
      <c r="G49" s="61">
        <f>E49*F49</f>
        <v>0</v>
      </c>
    </row>
    <row r="50" spans="1:7" ht="21" customHeight="1">
      <c r="A50" s="18"/>
      <c r="B50" s="18"/>
      <c r="C50" s="58" t="s">
        <v>319</v>
      </c>
      <c r="D50" s="58"/>
      <c r="E50" s="58"/>
      <c r="F50" s="58"/>
      <c r="G50" s="65">
        <f>SUM(G6:G49)</f>
        <v>0</v>
      </c>
    </row>
    <row r="52" ht="12.75">
      <c r="C52" s="39"/>
    </row>
  </sheetData>
  <mergeCells count="2">
    <mergeCell ref="A1:G1"/>
    <mergeCell ref="C50:F50"/>
  </mergeCells>
  <printOptions horizontalCentered="1"/>
  <pageMargins left="0.7874015748031497" right="0.3937007874015748" top="0.7874015748031497" bottom="0.7874015748031497" header="0.31496062992125984" footer="0.31496062992125984"/>
  <pageSetup fitToHeight="2" fitToWidth="1" horizontalDpi="600" verticalDpi="600" orientation="portrait" paperSize="9" scale="63"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15"/>
  <sheetViews>
    <sheetView view="pageBreakPreview" zoomScaleSheetLayoutView="100" workbookViewId="0" topLeftCell="A1">
      <selection activeCell="E4" sqref="E4"/>
    </sheetView>
  </sheetViews>
  <sheetFormatPr defaultColWidth="68.57421875" defaultRowHeight="12.75"/>
  <cols>
    <col min="1" max="1" width="13.8515625" style="0" customWidth="1"/>
    <col min="2" max="2" width="63.140625" style="0" customWidth="1"/>
    <col min="3" max="3" width="4.140625" style="1" customWidth="1"/>
    <col min="4" max="4" width="8.28125" style="0" customWidth="1"/>
    <col min="5" max="5" width="12.8515625" style="0" customWidth="1"/>
    <col min="6" max="6" width="16.8515625" style="0" customWidth="1"/>
  </cols>
  <sheetData>
    <row r="1" spans="1:6" ht="15">
      <c r="A1" s="115" t="s">
        <v>81</v>
      </c>
      <c r="B1" s="115"/>
      <c r="C1" s="115"/>
      <c r="D1" s="115"/>
      <c r="E1" s="115"/>
      <c r="F1" s="115"/>
    </row>
    <row r="2" spans="1:6" ht="12.75">
      <c r="A2" s="127"/>
      <c r="B2" s="127"/>
      <c r="C2" s="127"/>
      <c r="D2" s="127"/>
      <c r="E2" s="127"/>
      <c r="F2" s="127"/>
    </row>
    <row r="3" spans="1:6" ht="27" customHeight="1">
      <c r="A3" s="116" t="s">
        <v>82</v>
      </c>
      <c r="B3" s="116" t="s">
        <v>83</v>
      </c>
      <c r="C3" s="116" t="s">
        <v>4</v>
      </c>
      <c r="D3" s="116" t="s">
        <v>84</v>
      </c>
      <c r="E3" s="116" t="s">
        <v>330</v>
      </c>
      <c r="F3" s="116" t="s">
        <v>319</v>
      </c>
    </row>
    <row r="4" spans="1:6" ht="15" customHeight="1">
      <c r="A4" s="117" t="s">
        <v>85</v>
      </c>
      <c r="B4" s="118" t="s">
        <v>86</v>
      </c>
      <c r="C4" s="119" t="s">
        <v>77</v>
      </c>
      <c r="D4" s="120">
        <v>43</v>
      </c>
      <c r="E4" s="121"/>
      <c r="F4" s="121">
        <f>D4*E4</f>
        <v>0</v>
      </c>
    </row>
    <row r="5" spans="1:6" ht="15.75" customHeight="1">
      <c r="A5" s="117" t="s">
        <v>87</v>
      </c>
      <c r="B5" s="118" t="s">
        <v>88</v>
      </c>
      <c r="C5" s="119" t="s">
        <v>14</v>
      </c>
      <c r="D5" s="120">
        <v>2</v>
      </c>
      <c r="E5" s="121"/>
      <c r="F5" s="121">
        <f aca="true" t="shared" si="0" ref="F5:F14">D5*E5</f>
        <v>0</v>
      </c>
    </row>
    <row r="6" spans="1:6" ht="25.5">
      <c r="A6" s="117" t="s">
        <v>89</v>
      </c>
      <c r="B6" s="118" t="s">
        <v>90</v>
      </c>
      <c r="C6" s="119" t="s">
        <v>14</v>
      </c>
      <c r="D6" s="120">
        <v>22</v>
      </c>
      <c r="E6" s="121"/>
      <c r="F6" s="121">
        <f t="shared" si="0"/>
        <v>0</v>
      </c>
    </row>
    <row r="7" spans="1:6" ht="15.75" customHeight="1">
      <c r="A7" s="117" t="s">
        <v>91</v>
      </c>
      <c r="B7" s="118" t="s">
        <v>92</v>
      </c>
      <c r="C7" s="119" t="s">
        <v>14</v>
      </c>
      <c r="D7" s="120">
        <v>2</v>
      </c>
      <c r="E7" s="121"/>
      <c r="F7" s="121">
        <f t="shared" si="0"/>
        <v>0</v>
      </c>
    </row>
    <row r="8" spans="1:6" ht="39.75" customHeight="1">
      <c r="A8" s="117" t="s">
        <v>93</v>
      </c>
      <c r="B8" s="118" t="s">
        <v>94</v>
      </c>
      <c r="C8" s="119" t="s">
        <v>14</v>
      </c>
      <c r="D8" s="120">
        <v>28</v>
      </c>
      <c r="E8" s="121"/>
      <c r="F8" s="121">
        <f t="shared" si="0"/>
        <v>0</v>
      </c>
    </row>
    <row r="9" spans="1:6" ht="37.5" customHeight="1">
      <c r="A9" s="117" t="s">
        <v>95</v>
      </c>
      <c r="B9" s="118" t="s">
        <v>291</v>
      </c>
      <c r="C9" s="119" t="s">
        <v>14</v>
      </c>
      <c r="D9" s="120">
        <v>26</v>
      </c>
      <c r="E9" s="121"/>
      <c r="F9" s="121">
        <f t="shared" si="0"/>
        <v>0</v>
      </c>
    </row>
    <row r="10" spans="1:6" ht="25.5">
      <c r="A10" s="117" t="s">
        <v>96</v>
      </c>
      <c r="B10" s="118" t="s">
        <v>97</v>
      </c>
      <c r="C10" s="119" t="s">
        <v>14</v>
      </c>
      <c r="D10" s="120">
        <v>5</v>
      </c>
      <c r="E10" s="121"/>
      <c r="F10" s="121">
        <f t="shared" si="0"/>
        <v>0</v>
      </c>
    </row>
    <row r="11" spans="1:6" ht="27.75" customHeight="1">
      <c r="A11" s="117" t="s">
        <v>98</v>
      </c>
      <c r="B11" s="118" t="s">
        <v>99</v>
      </c>
      <c r="C11" s="119" t="s">
        <v>14</v>
      </c>
      <c r="D11" s="120">
        <v>2</v>
      </c>
      <c r="E11" s="121"/>
      <c r="F11" s="121">
        <f t="shared" si="0"/>
        <v>0</v>
      </c>
    </row>
    <row r="12" spans="1:6" ht="28.5" customHeight="1">
      <c r="A12" s="117" t="s">
        <v>100</v>
      </c>
      <c r="B12" s="118" t="s">
        <v>101</v>
      </c>
      <c r="C12" s="119" t="s">
        <v>14</v>
      </c>
      <c r="D12" s="120">
        <v>1</v>
      </c>
      <c r="E12" s="121"/>
      <c r="F12" s="121">
        <f t="shared" si="0"/>
        <v>0</v>
      </c>
    </row>
    <row r="13" spans="1:6" ht="12.75">
      <c r="A13" s="117" t="s">
        <v>102</v>
      </c>
      <c r="B13" s="118" t="s">
        <v>103</v>
      </c>
      <c r="C13" s="119" t="s">
        <v>14</v>
      </c>
      <c r="D13" s="120">
        <v>1</v>
      </c>
      <c r="E13" s="121"/>
      <c r="F13" s="121">
        <f>D13*E13</f>
        <v>0</v>
      </c>
    </row>
    <row r="14" spans="1:6" ht="12.75">
      <c r="A14" s="117"/>
      <c r="B14" s="118" t="s">
        <v>288</v>
      </c>
      <c r="C14" s="119" t="s">
        <v>9</v>
      </c>
      <c r="D14" s="120">
        <v>1</v>
      </c>
      <c r="E14" s="121"/>
      <c r="F14" s="121">
        <f t="shared" si="0"/>
        <v>0</v>
      </c>
    </row>
    <row r="15" spans="1:6" ht="16.5" customHeight="1">
      <c r="A15" s="122"/>
      <c r="B15" s="124" t="s">
        <v>319</v>
      </c>
      <c r="C15" s="125"/>
      <c r="D15" s="125"/>
      <c r="E15" s="126"/>
      <c r="F15" s="123">
        <f>SUM(F4:F14)</f>
        <v>0</v>
      </c>
    </row>
  </sheetData>
  <mergeCells count="3">
    <mergeCell ref="A1:F1"/>
    <mergeCell ref="B15:E15"/>
    <mergeCell ref="A2:F2"/>
  </mergeCells>
  <printOptions horizontalCentered="1"/>
  <pageMargins left="0.7874015748031497" right="0.7874015748031497" top="0.7874015748031497" bottom="0.7874015748031497" header="0.31496062992125984" footer="0.31496062992125984"/>
  <pageSetup fitToHeight="1" fitToWidth="1" horizontalDpi="600" verticalDpi="600" orientation="portrait" paperSize="9" scale="73"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Dolínková</dc:creator>
  <cp:keywords/>
  <dc:description/>
  <cp:lastModifiedBy>42072</cp:lastModifiedBy>
  <cp:lastPrinted>2021-08-27T16:14:21Z</cp:lastPrinted>
  <dcterms:created xsi:type="dcterms:W3CDTF">2009-12-11T11:15:13Z</dcterms:created>
  <dcterms:modified xsi:type="dcterms:W3CDTF">2021-08-27T16:21:14Z</dcterms:modified>
  <cp:category/>
  <cp:version/>
  <cp:contentType/>
  <cp:contentStatus/>
</cp:coreProperties>
</file>