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defaultThemeVersion="166925"/>
  <bookViews>
    <workbookView xWindow="3015" yWindow="4140" windowWidth="28800" windowHeight="15375" tabRatio="635" activeTab="1"/>
  </bookViews>
  <sheets>
    <sheet name="Souhrnná nabídka" sheetId="4" r:id="rId1"/>
    <sheet name="A) Pronájem konferenčních a jin" sheetId="1" r:id="rId2"/>
    <sheet name="B) Cateringové služby" sheetId="3" r:id="rId3"/>
    <sheet name="C) Ubytování" sheetId="2" r:id="rId4"/>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<sst xmlns="http://schemas.openxmlformats.org/spreadsheetml/2006/main" count="294" uniqueCount="168">
  <si>
    <t>Prostor registrace</t>
  </si>
  <si>
    <t>Prostory cateringu</t>
  </si>
  <si>
    <t>Personální zajištění</t>
  </si>
  <si>
    <t>TV, klimatizace</t>
  </si>
  <si>
    <t>Regulovatelná klimatizace</t>
  </si>
  <si>
    <t>Regulované zónové osvětlení místnosti (osvětlení pódia)</t>
  </si>
  <si>
    <t>Paralelní konferenční místnost 1</t>
  </si>
  <si>
    <t>Audiovizuální technika zajištěna externím dodavatelem - není součástí tohoto výběrového řízení.</t>
  </si>
  <si>
    <t>Podium - kapacita minimálně 7 speakerů (sedící v křeslech, malý stoleček mezi nimi) + řečnický pult</t>
  </si>
  <si>
    <t>Paralelní konferenční místnost 2</t>
  </si>
  <si>
    <t>Paralelní konferenční místnost 3</t>
  </si>
  <si>
    <t>Paralelní konferenční místnost 4</t>
  </si>
  <si>
    <t>K dispozici:
18. - 21. 10. 2022 (celé dny)</t>
  </si>
  <si>
    <t>Kávovar</t>
  </si>
  <si>
    <t>Místnost o velikosti min. pro 15 osob a dostatečné ploše pro technické zázemí, propagační materiály a další.</t>
  </si>
  <si>
    <t>Dostatečný počet elektrických zásuvek 230V</t>
  </si>
  <si>
    <t>Laserová tiskárna</t>
  </si>
  <si>
    <t>Tech. obsluha k dispozici na zavolání</t>
  </si>
  <si>
    <t>Místnost pro přípravu speakerů</t>
  </si>
  <si>
    <t>2x stůl a 2x židle</t>
  </si>
  <si>
    <t>V případě, že je tato místnost využita pro "Konferenční místnost" ve dnech 19. a 21. 10. 2022 - příprava a úklid budou přizpůsobeny programu akce místnosti dle programu akce.</t>
  </si>
  <si>
    <t>Kapacita 5 míst</t>
  </si>
  <si>
    <t>Zasedací místnost</t>
  </si>
  <si>
    <t xml:space="preserve">Kapacita 20 míst, sezení v "O" uspořádání </t>
  </si>
  <si>
    <t>Konferenční místnost 
(Plenary sessions)</t>
  </si>
  <si>
    <t xml:space="preserve">Umístění v prostorách v těsné blízkosti konf. prostor (registrační stoly, židle 6x, velká magetická tabule pro možnot umístění aktuálních informací + magnety) </t>
  </si>
  <si>
    <t>Navigační systém - vchod/registrace/konfereční prostory )</t>
  </si>
  <si>
    <t>Velikost prostoru odpovídající počtu účastníků konference a požadavku na plynulost registrace</t>
  </si>
  <si>
    <t xml:space="preserve">Dostatečný počet elektrických zásuvek 230V </t>
  </si>
  <si>
    <t>Šatna</t>
  </si>
  <si>
    <t>Po celé trvání konference, v těsné blízkosti konf. prostor.</t>
  </si>
  <si>
    <t xml:space="preserve">Po dobu obědů (3x) </t>
  </si>
  <si>
    <t>K dispozici po celou dobu konference.</t>
  </si>
  <si>
    <t>1x kontaktní osoba (kompetentní) pro řešení případných změn v programu, cateringu, ubytování, nečekaných událostí</t>
  </si>
  <si>
    <t>Po celou dobu příprav, trvání a úklid konference</t>
  </si>
  <si>
    <t>Ubytování organizátorů</t>
  </si>
  <si>
    <t>Parkovací stání</t>
  </si>
  <si>
    <t>K dispozici po celou dobu příprav, konání a úklidu konference.</t>
  </si>
  <si>
    <t>Vyhrazení 10x parkovací místo po celou dobu trvání konference (zejména pro potřeby organizátorů)</t>
  </si>
  <si>
    <t>Položka</t>
  </si>
  <si>
    <t>Počet Ks / porcí</t>
  </si>
  <si>
    <t xml:space="preserve">Cena za jednotku/ porci v Kč bez DPH </t>
  </si>
  <si>
    <t>Cena celkem za položku v Kč bez DPH</t>
  </si>
  <si>
    <t>7 g</t>
  </si>
  <si>
    <t>1 porce</t>
  </si>
  <si>
    <t>5l</t>
  </si>
  <si>
    <t>Variantně složený studený bufet</t>
  </si>
  <si>
    <t>80 g</t>
  </si>
  <si>
    <t>25 g</t>
  </si>
  <si>
    <t>100 g</t>
  </si>
  <si>
    <t>50 g</t>
  </si>
  <si>
    <t>0,25 l</t>
  </si>
  <si>
    <t>Variantně složený teplý bufet</t>
  </si>
  <si>
    <t>90 g</t>
  </si>
  <si>
    <t>Rajčatové lasagne (vegetariánské)</t>
  </si>
  <si>
    <t>75 g</t>
  </si>
  <si>
    <t>Přílohy</t>
  </si>
  <si>
    <t>Mísa krájené zeleniny (paprika, okurek, rajče, salát, …)</t>
  </si>
  <si>
    <t>50g</t>
  </si>
  <si>
    <t>35 g</t>
  </si>
  <si>
    <t>Nápoje k obědovému rautu</t>
  </si>
  <si>
    <t>Cena cateringu v Kč bez DPH</t>
  </si>
  <si>
    <t>Halal dieta</t>
  </si>
  <si>
    <t>Vegan dieta</t>
  </si>
  <si>
    <t>Košér dieta</t>
  </si>
  <si>
    <t>Cena za speciální diety v Kč bez DPH</t>
  </si>
  <si>
    <t>Další související služby</t>
  </si>
  <si>
    <t>Cena za další související služby v Kč bez DPH</t>
  </si>
  <si>
    <t>B) Cateringové služby 19. - 21. 10. 2022</t>
  </si>
  <si>
    <t>Zajištění potřebného rautového, cateringového nábytku a inventáře, a dále personální zajištění cateringu a obsluhy účastníků konference v rozsahu a množství odpovídajícímu obvyklé praxi a s přihlédnutím k charakteru, účelu a zaměření konference.</t>
  </si>
  <si>
    <t>Houbové rizoto (vegetariánské)</t>
  </si>
  <si>
    <t>Hovězí svíčková s variací knedlíků</t>
  </si>
  <si>
    <t>Vepřová panenka s pepřovou omáčkou</t>
  </si>
  <si>
    <t>Pečené brambůrky ve slupce</t>
  </si>
  <si>
    <t>Dezert</t>
  </si>
  <si>
    <t>Malý zmrzlinový pohár (2 druhy zmrzliny, ovoce, krém)</t>
  </si>
  <si>
    <t>80ml</t>
  </si>
  <si>
    <t>A) Pronájem konferenčních a jiných prostor</t>
  </si>
  <si>
    <t>V prostorách před konferenčními místnostmi, případně v prostorách pro catering (stánek = stůl, 2x židle, el. přípojka, wifi)</t>
  </si>
  <si>
    <t>Celková cena pronájmu konferenčních a jiných prostor v Kč bez DPH</t>
  </si>
  <si>
    <t>C) Ubytování</t>
  </si>
  <si>
    <t>Ubytování organizátorů je hrazeno ze zdrojů organizátora.</t>
  </si>
  <si>
    <t xml:space="preserve">Ubytování v místě konání konference </t>
  </si>
  <si>
    <t>Min. čtyřvězdičkový standard</t>
  </si>
  <si>
    <t>Snídaně formou bufetu součástí ceny ubytování</t>
  </si>
  <si>
    <t>Ubytování v jednolůžkovém nekuřáckém pokoji</t>
  </si>
  <si>
    <t>Cena v Kč bez DPH</t>
  </si>
  <si>
    <t>Celková cena ubytování (5x jednolůžkový pokoj/3x noc) v Kč bez DPH</t>
  </si>
  <si>
    <t xml:space="preserve">Pokoj pro organizátory </t>
  </si>
  <si>
    <t>v Kč bez DPH</t>
  </si>
  <si>
    <t>Celková cena služeb v Kč bez DPH</t>
  </si>
  <si>
    <t>Pokud se v zadávacích podmínkách, zejména pak v technických podmínkách, vyskytnou požadavky nebo odkazy na obchodní firmy, názvy nebo jména a příjmení, specifická označení zboží a služeb, které platí pro určitou osobu, popřípadě její organizační složku za příznačné, patenty na vynálezy, užitné vzory, průmyslové vzory, ochranné známky nebo označení původu, která vedou ke zvýhodnění nebo vyloučení určitých dodavatelů nebo určitých výrobků, případně jiná označení či vyobrazení mající vztah ke konkrétnímu dodavateli, jedná se jen o specifický způsob vymezení předpokládané charakteristiky zboží či služby a uchazeč je oprávněn navrhnout i jiné technicky a kvalitativně srovnatelné řešení.</t>
  </si>
  <si>
    <t>Pokyny k vyplňování jednotlivých listů:</t>
  </si>
  <si>
    <t>B) Cateringové služby</t>
  </si>
  <si>
    <t>Specifikace požadovaného plnění a cenová kalkulace služeb pro ICRI 2022</t>
  </si>
  <si>
    <t>Zázemí pro organizátory akce</t>
  </si>
  <si>
    <t>Polévka - Dýňová (vegetariánská)</t>
  </si>
  <si>
    <t>Polévka - Zeleninová Minestrone</t>
  </si>
  <si>
    <t>Polévka - Zelňačka</t>
  </si>
  <si>
    <t>Pečené pikantní kuřecí paličky</t>
  </si>
  <si>
    <t>Pečený filet ze pstruha na másle</t>
  </si>
  <si>
    <t>Bramborová kaše s máslem</t>
  </si>
  <si>
    <t>Pošírovaná zelenina</t>
  </si>
  <si>
    <t>Čokoládové šálky s ovocem a pařížským krémem</t>
  </si>
  <si>
    <t>Čaj porcovaný (zelený, černý, ovocný) + cukr, citron</t>
  </si>
  <si>
    <t>Kanapky variantně složené (šunkové, sýrové)</t>
  </si>
  <si>
    <t>Ovocné misky (sezónní ovoce)</t>
  </si>
  <si>
    <t>Čajové pečivo (např. svatební tvarohové koláčky s drobenkou, ovocný táč)</t>
  </si>
  <si>
    <t>Polévka - Hráškový krém (vegetariánská)</t>
  </si>
  <si>
    <t>Polévka - Česnečka</t>
  </si>
  <si>
    <t>Moravské lívanečky s tvarohem a vyšlehanou smetanou</t>
  </si>
  <si>
    <t xml:space="preserve">Zeleninové misky </t>
  </si>
  <si>
    <t>Čajové pečivo (jablečný smetanový koláč, povidlový koláč )</t>
  </si>
  <si>
    <t xml:space="preserve">Polévka - Boršč  </t>
  </si>
  <si>
    <t>Smažené kuřecí nugety</t>
  </si>
  <si>
    <t>Těstovinový salát se zeleninou (vegetariánský)</t>
  </si>
  <si>
    <t>Bramborovo-dýňové pyré</t>
  </si>
  <si>
    <t xml:space="preserve">Přírodní bramborový salát </t>
  </si>
  <si>
    <t>Celková cena cateringu, speciálních diet a dalších souvisejících služeb v Kč bez DPH</t>
  </si>
  <si>
    <t>Cena 5x jednolůžkový pokoj pro organizátory/1x noc</t>
  </si>
  <si>
    <t>Cena 1x jednolůžkový pokoj pro organizátory/1x noc</t>
  </si>
  <si>
    <t>Hovězí líčka na koř.zelenině a červen.víně</t>
  </si>
  <si>
    <t>Prostor musí zahrnovat místo pro podium, sezení, doplňkové obrazovky, produkční tým a techniku + možnost volného procházení mezi účastníky (potřeba pohybu kamer (streamování) - ulička mezi sezením a po krajích místnosti)</t>
  </si>
  <si>
    <t>K dispozici: 
19. 10. 2022 (od 8:00 do 19:00)
20. 10. 2022 (od 8:00 do 19:00)
21. 10. 2022 (od 8:00 do 12:00)
Úklid prostor:
21. 10. 2022 (od 14:00 do 20:00)</t>
  </si>
  <si>
    <t xml:space="preserve">Wi-fi s vysokorychlostním připojením </t>
  </si>
  <si>
    <t>K dispozici:
19. 10. 2022 od 12:00 do 20:00
 20. 10. 2022 od 8:00 do 20:00
21. 10. 2022 od 8:00 do 12:00</t>
  </si>
  <si>
    <t>K dispozici:
19. 10. 2022 od 07:00 do 19:00
 20. 10. 2022 od 8:00 do 19:00
21. 10. 2022 od 8:00 do 12:00</t>
  </si>
  <si>
    <t>1x obsluha šatny</t>
  </si>
  <si>
    <t>Cena za 1x jednolůžkový pokoj v Kč bez DPH</t>
  </si>
  <si>
    <t>Níže jsou uvedeny minimální požadavky Zadavatele (Objednatele) na prostory, ve kterých bude poptávaná konference probíhat. Audiovizuální technika není součástí tohoto výběrového řízení a bude dodána externím dodavatelem.</t>
  </si>
  <si>
    <t>Čajové pečivo</t>
  </si>
  <si>
    <t>Zajištění případné rychlé změny inventáře prostor - změna rozestavení, ... (stěhování, atd.)</t>
  </si>
  <si>
    <t xml:space="preserve">Prostor pro prezentační stánky (10x) </t>
  </si>
  <si>
    <t>Popis podávaných pokrmů vč. zvýraznění alergenů v anglickém jazyce</t>
  </si>
  <si>
    <t>Speciální diety (počty budou případně upřesněny na základě registrace účastníků)</t>
  </si>
  <si>
    <t xml:space="preserve">Wi-fi s vysokorychlostním připojením (pro účastníky), pevné připojení internetu kabelem pro potřeby streamingu, produkci audiovizuálního systému aj. </t>
  </si>
  <si>
    <t>Kapacita min. 450 míst, sezení v "divadelním uspořádání". (Nutná přímá viditelnost speakerů všemi účastníky.</t>
  </si>
  <si>
    <t xml:space="preserve">Kapacita 120 - 150 míst, sezení v "divadelním uspořádání". </t>
  </si>
  <si>
    <t>Kapacita 120 - 150 míst, sezení v "divadelním uspořádání". Možnost rozdělení počtu účastníků do více menších místností (3x 50os.)</t>
  </si>
  <si>
    <t>Prostor pro uspořádání rautových obědů pro min. 450 osob (sezení/stání = 50/50)</t>
  </si>
  <si>
    <t>2x  technik mimo konf. místnost (zajištění hladkého průběhu techniky zajištěné hotelem - wi-fi, kávovary, tiskárny, ...) + kooperace s produkční firmou dodávající audiovisuální techniku</t>
  </si>
  <si>
    <t>Wi-fi vysokorychlostní připojení</t>
  </si>
  <si>
    <t>Nápoje budou účtovány dle skutečné spotřeby.</t>
  </si>
  <si>
    <t>Příprava prostor:
19. 10. 2022 (celý den)
K dispozici: 
20. 10. 2022 (od 08:00 do 19:00)
Úklid prostor:
21. 10. 2022</t>
  </si>
  <si>
    <t xml:space="preserve">Příprava prostor:
19. 10. 2022 (celý den)
K dispozici: 
20. 10. 2022 (od 08:00 do 19:00)
Úklid prostor:
21. 10. 2022 </t>
  </si>
  <si>
    <t>Prostor o dostatečné velikosti a vybavení pro pořádání coffee breaks pro min. 450 osob</t>
  </si>
  <si>
    <r>
      <rPr>
        <b/>
        <sz val="10"/>
        <color theme="1"/>
        <rFont val="Calibri"/>
        <family val="2"/>
        <scheme val="minor"/>
      </rPr>
      <t>Obědový Raut č. 1</t>
    </r>
    <r>
      <rPr>
        <sz val="10"/>
        <color theme="1"/>
        <rFont val="Calibri"/>
        <family val="2"/>
        <scheme val="minor"/>
      </rPr>
      <t xml:space="preserve">
</t>
    </r>
    <r>
      <rPr>
        <sz val="10"/>
        <rFont val="Calibri"/>
        <family val="2"/>
        <scheme val="minor"/>
      </rPr>
      <t>(12:30 - 14:00)</t>
    </r>
    <r>
      <rPr>
        <sz val="10"/>
        <color theme="1"/>
        <rFont val="Calibri"/>
        <family val="2"/>
        <scheme val="minor"/>
      </rPr>
      <t xml:space="preserve">
(45O osob)</t>
    </r>
  </si>
  <si>
    <r>
      <rPr>
        <b/>
        <sz val="10"/>
        <rFont val="Calibri"/>
        <family val="2"/>
        <scheme val="minor"/>
      </rPr>
      <t>Coffee Break č. 2</t>
    </r>
    <r>
      <rPr>
        <sz val="10"/>
        <rFont val="Calibri"/>
        <family val="2"/>
        <scheme val="minor"/>
      </rPr>
      <t xml:space="preserve">
(15:30 - 16:00)
(45O osob)</t>
    </r>
  </si>
  <si>
    <r>
      <rPr>
        <b/>
        <sz val="10"/>
        <rFont val="Calibri"/>
        <family val="2"/>
        <scheme val="minor"/>
      </rPr>
      <t>Coffee Break č. 3</t>
    </r>
    <r>
      <rPr>
        <sz val="10"/>
        <rFont val="Calibri"/>
        <family val="2"/>
        <scheme val="minor"/>
      </rPr>
      <t xml:space="preserve">
(10:30 - 11:00)
(45O osob)</t>
    </r>
  </si>
  <si>
    <r>
      <rPr>
        <b/>
        <sz val="10"/>
        <color theme="1"/>
        <rFont val="Calibri"/>
        <family val="2"/>
        <scheme val="minor"/>
      </rPr>
      <t>Obědový Raut č. 2</t>
    </r>
    <r>
      <rPr>
        <sz val="10"/>
        <color theme="1"/>
        <rFont val="Calibri"/>
        <family val="2"/>
        <scheme val="minor"/>
      </rPr>
      <t xml:space="preserve">
</t>
    </r>
    <r>
      <rPr>
        <sz val="10"/>
        <rFont val="Calibri"/>
        <family val="2"/>
        <scheme val="minor"/>
      </rPr>
      <t>(12:30 - 14:00)</t>
    </r>
    <r>
      <rPr>
        <sz val="10"/>
        <color theme="1"/>
        <rFont val="Calibri"/>
        <family val="2"/>
        <scheme val="minor"/>
      </rPr>
      <t xml:space="preserve">
(45O osob)</t>
    </r>
  </si>
  <si>
    <r>
      <rPr>
        <b/>
        <sz val="10"/>
        <rFont val="Calibri"/>
        <family val="2"/>
        <scheme val="minor"/>
      </rPr>
      <t>Coffee Break č. 4</t>
    </r>
    <r>
      <rPr>
        <sz val="10"/>
        <rFont val="Calibri"/>
        <family val="2"/>
        <scheme val="minor"/>
      </rPr>
      <t xml:space="preserve">
(15:30 - 16:00)
(45O osob)</t>
    </r>
  </si>
  <si>
    <r>
      <rPr>
        <b/>
        <sz val="10"/>
        <rFont val="Calibri"/>
        <family val="2"/>
        <scheme val="minor"/>
      </rPr>
      <t>Coffee Break č. 5</t>
    </r>
    <r>
      <rPr>
        <sz val="10"/>
        <rFont val="Calibri"/>
        <family val="2"/>
        <scheme val="minor"/>
      </rPr>
      <t xml:space="preserve">
(10:30 - 11:00)
(45O osob)</t>
    </r>
  </si>
  <si>
    <r>
      <rPr>
        <b/>
        <sz val="10"/>
        <color theme="1"/>
        <rFont val="Calibri"/>
        <family val="2"/>
        <scheme val="minor"/>
      </rPr>
      <t xml:space="preserve">Obědový raut č. 3       </t>
    </r>
    <r>
      <rPr>
        <sz val="10"/>
        <rFont val="Calibri"/>
        <family val="2"/>
        <scheme val="minor"/>
      </rPr>
      <t>(12:30 - 14:00)
(45O osob)</t>
    </r>
  </si>
  <si>
    <r>
      <t>Scarting  bistro stolů a dekorace cateringu v MUNI barvách (</t>
    </r>
    <r>
      <rPr>
        <sz val="10"/>
        <color rgb="FF0000FF"/>
        <rFont val="Calibri"/>
        <family val="2"/>
        <scheme val="minor"/>
      </rPr>
      <t>tmavě modrá</t>
    </r>
    <r>
      <rPr>
        <sz val="10"/>
        <color theme="1"/>
        <rFont val="Calibri"/>
        <family val="2"/>
        <scheme val="minor"/>
      </rPr>
      <t>, bílá, černá)</t>
    </r>
  </si>
  <si>
    <t>Voda ve džbánu s citrusovými plody (různé 3 druhy - z toho 1x bez citrusů)</t>
  </si>
  <si>
    <t>K dispozici:
19. 10. 2022 od 07:00 do 19:00
 20. 10. 2022 od 08:00 do 19:00
21. 10. 2022 od 08:00 do 12:00</t>
  </si>
  <si>
    <t>1 porce/ jednotka
(minimální požadované množství)</t>
  </si>
  <si>
    <t>Káva espresso + smetana/rostlinný ekvivalent (vegan)</t>
  </si>
  <si>
    <t xml:space="preserve">Zajištění minimálně 15 porcí jídel v úpravě košér pro každý jednotlivý obědový raut a coffee break </t>
  </si>
  <si>
    <t>Zajištění minimálně 50 porcí jídel pro vegany pro každý jednotlivý obědový raut a coffee break</t>
  </si>
  <si>
    <t>Zajištění minimálně 15 porcí jídel v halal kvalitě pro každý jednotlivý obědový raut a coffee break</t>
  </si>
  <si>
    <r>
      <t xml:space="preserve">Příloha č. 1 Smlouvy, Specifikace požadovaného plnění a cenová kalkulace, je zpracována ve formátu dokumentu s omezenou možností úprav. Pole, u kterých zadavatel připouští jejich úpravu resp. </t>
    </r>
    <r>
      <rPr>
        <b/>
        <sz val="10"/>
        <color theme="1"/>
        <rFont val="Calibri"/>
        <family val="2"/>
        <scheme val="minor"/>
      </rPr>
      <t>je povinností účastníka tato pole vyplnit</t>
    </r>
    <r>
      <rPr>
        <sz val="10"/>
        <color theme="1"/>
        <rFont val="Calibri"/>
        <family val="2"/>
        <scheme val="minor"/>
      </rPr>
      <t xml:space="preserve">, jsou </t>
    </r>
    <r>
      <rPr>
        <b/>
        <sz val="10"/>
        <color theme="1"/>
        <rFont val="Calibri"/>
        <family val="2"/>
        <scheme val="minor"/>
      </rPr>
      <t>vyznačena žlutě</t>
    </r>
    <r>
      <rPr>
        <sz val="10"/>
        <color theme="1"/>
        <rFont val="Calibri"/>
        <family val="2"/>
        <scheme val="minor"/>
      </rPr>
      <t xml:space="preserve"> a je možno do nich vepisovat. Všechna ostatní pole jsou pro úpravy či doplnění uzamčena a účastníci nejsou oprávněni tato pole jakkoliv měnit či doplňovat.</t>
    </r>
  </si>
  <si>
    <t>Bude-li některá z položek oceněna „0“, má se za to, že Poskytovatel (účastník) dodávky či služby, které příslušné položce odpovídají, poskytne, ale nebude za jejich poskytnutí požadovat žádnou úplatu. Takto oceněné položky budou pro Poskytovatele (účastníka) v případě zadání veřejné zakázky závazné.</t>
  </si>
  <si>
    <t>Níže jsou uvedeny minimální požadavky Zadavatele (Objednatele) na ubytovací služby. Ubytovací služby pro účastníky (delegáty) jsou stanoveny v příloze č. 2 Smlouvy.</t>
  </si>
  <si>
    <t>Příloha č. 1 – Specifikace Předmětu smlouvy</t>
  </si>
  <si>
    <t>Bude-li některá z položek oceněna „0“, má se za to, že Poskytovatel (účastníka) dodávky či služby, které příslušné položce odpovídají, poskytne, ale nebude za jejich poskytnutí požadovat žádnou úplatu. Takto oceněné položky budou pro Poskytovatele (účastníka) v případě zadání veřejné zakázky závazné.</t>
  </si>
  <si>
    <r>
      <rPr>
        <b/>
        <sz val="10"/>
        <rFont val="Calibri"/>
        <family val="2"/>
        <scheme val="minor"/>
      </rPr>
      <t>Coffee Break č. 1</t>
    </r>
    <r>
      <rPr>
        <sz val="10"/>
        <rFont val="Calibri"/>
        <family val="2"/>
        <scheme val="minor"/>
      </rPr>
      <t xml:space="preserve">
(10:30 - 11:00)
(100 osob)</t>
    </r>
  </si>
  <si>
    <t>Příprava prostor:
18. 10. 2022 (celý den)
K dispozici: 
19. 10. 2022 (od 08:00 do 19:00)
21. 10. 2022 (od 8:00 do 18:00)
Úklid prostor:
21. 10. 2022 (od 18:00 do 20:00)
(Pozn. V místnosti bude častěji potřeba změna rozestavení vzhledem k programu akce)
19. 10. 2022 - od rána kulatý stůl (ženeva) 100 osob
- přestěhování během oběda
19. 10. 2022 - po obědě - 450 osob divadlo + podium
21. 10. 2022 - od rána - 450 osob divadlo + podium
+ případné využití pro paralelní sekce 20. 10.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</si>
</sst>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č&quot;"/>
  </numFmts>
  <fonts count="17">
    <font>
      <sz val="11"/>
      <color theme="1"/>
      <name val="Calibri"/>
      <family val="2"/>
      <scheme val="minor"/>
    </font>
    <font>
      <sz val="10"/>
      <name val="Arial"/>
      <family val="2"/>
    </font>
    <font>
      <sz val="11"/>
      <name val="Calibri"/>
      <family val="2"/>
      <scheme val="minor"/>
    </font>
    <font>
      <b/>
      <sz val="11"/>
      <color theme="1"/>
      <name val="Calibri"/>
      <family val="2"/>
      <scheme val="minor"/>
    </font>
    <font>
      <b/>
      <sz val="14"/>
      <color theme="0"/>
      <name val="Calibri"/>
      <family val="2"/>
      <scheme val="minor"/>
    </font>
    <font>
      <b/>
      <sz val="11"/>
      <color theme="0"/>
      <name val="Calibri"/>
      <family val="2"/>
      <scheme val="minor"/>
    </font>
    <font>
      <i/>
      <sz val="1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color theme="0"/>
      <name val="Calibri"/>
      <family val="2"/>
      <scheme val="minor"/>
    </font>
    <font>
      <b/>
      <sz val="10"/>
      <name val="Calibri"/>
      <family val="2"/>
      <scheme val="minor"/>
    </font>
    <font>
      <sz val="8"/>
      <color theme="1"/>
      <name val="Calibri"/>
      <family val="2"/>
      <scheme val="minor"/>
    </font>
    <font>
      <sz val="10"/>
      <color rgb="FF0000FF"/>
      <name val="Calibri"/>
      <family val="2"/>
      <scheme val="minor"/>
    </font>
    <font>
      <i/>
      <sz val="10"/>
      <color theme="1"/>
      <name val="Calibri"/>
      <family val="2"/>
      <scheme val="minor"/>
    </font>
    <font>
      <b/>
      <sz val="11"/>
      <name val="Calibri"/>
      <family val="2"/>
      <scheme val="minor"/>
    </font>
    <font>
      <i/>
      <sz val="11"/>
      <color theme="1"/>
      <name val="Calibri"/>
      <family val="2"/>
      <scheme val="minor"/>
    </font>
  </fonts>
  <fills count="17">
    <fill>
      <patternFill/>
    </fill>
    <fill>
      <patternFill patternType="gray125"/>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rgb="FF0000FF"/>
        <bgColor indexed="64"/>
      </patternFill>
    </fill>
    <fill>
      <patternFill patternType="solid">
        <fgColor theme="1" tint="0.49998000264167786"/>
        <bgColor indexed="64"/>
      </patternFill>
    </fill>
    <fill>
      <patternFill patternType="solid">
        <fgColor theme="4" tint="0.39998000860214233"/>
        <bgColor indexed="64"/>
      </patternFill>
    </fill>
    <fill>
      <patternFill patternType="solid">
        <fgColor rgb="FF009999"/>
        <bgColor indexed="64"/>
      </patternFill>
    </fill>
    <fill>
      <patternFill patternType="solid">
        <fgColor rgb="FF7030A0"/>
        <bgColor indexed="64"/>
      </patternFill>
    </fill>
    <fill>
      <patternFill patternType="solid">
        <fgColor theme="7" tint="0.5999900102615356"/>
        <bgColor indexed="64"/>
      </patternFill>
    </fill>
    <fill>
      <patternFill patternType="solid">
        <fgColor rgb="FFFF0066"/>
        <bgColor indexed="64"/>
      </patternFill>
    </fill>
    <fill>
      <patternFill patternType="solid">
        <fgColor rgb="FF00CC66"/>
        <bgColor indexed="64"/>
      </patternFill>
    </fill>
    <fill>
      <patternFill patternType="solid">
        <fgColor rgb="FF808080"/>
        <bgColor indexed="64"/>
      </patternFill>
    </fill>
    <fill>
      <patternFill patternType="solid">
        <fgColor rgb="FF666699"/>
        <bgColor indexed="64"/>
      </patternFill>
    </fill>
    <fill>
      <patternFill patternType="solid">
        <fgColor rgb="FFFF9966"/>
        <bgColor indexed="64"/>
      </patternFill>
    </fill>
    <fill>
      <patternFill patternType="solid">
        <fgColor theme="1" tint="0.34999001026153564"/>
        <bgColor indexed="64"/>
      </patternFill>
    </fill>
  </fills>
  <borders count="62">
    <border>
      <left/>
      <right/>
      <top/>
      <bottom/>
      <diagonal/>
    </border>
    <border>
      <left style="thin"/>
      <right style="thin"/>
      <top style="thin"/>
      <bottom style="thin"/>
    </border>
    <border>
      <left style="thin"/>
      <right/>
      <top style="thin"/>
      <bottom style="thin"/>
    </border>
    <border>
      <left style="thin"/>
      <right style="thin"/>
      <top style="thin"/>
      <bottom style="medium"/>
    </border>
    <border>
      <left style="thin"/>
      <right style="thin"/>
      <top style="medium"/>
      <bottom style="thin"/>
    </border>
    <border>
      <left/>
      <right style="thin"/>
      <top style="thin"/>
      <bottom style="thin"/>
    </border>
    <border>
      <left/>
      <right style="thin"/>
      <top/>
      <bottom style="medium"/>
    </border>
    <border>
      <left style="thin"/>
      <right style="thin"/>
      <top/>
      <bottom style="medium"/>
    </border>
    <border>
      <left style="medium"/>
      <right/>
      <top/>
      <bottom/>
    </border>
    <border>
      <left style="thin"/>
      <right style="medium"/>
      <top/>
      <bottom/>
    </border>
    <border>
      <left style="medium"/>
      <right style="medium"/>
      <top style="medium"/>
      <bottom style="medium"/>
    </border>
    <border>
      <left style="medium"/>
      <right style="medium"/>
      <top/>
      <bottom style="medium"/>
    </border>
    <border>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top/>
      <bottom/>
    </border>
    <border>
      <left style="thin"/>
      <right/>
      <top style="medium"/>
      <bottom style="thin"/>
    </border>
    <border>
      <left style="thin"/>
      <right/>
      <top style="thin"/>
      <bottom style="medium"/>
    </border>
    <border>
      <left/>
      <right/>
      <top style="medium"/>
      <bottom style="thin"/>
    </border>
    <border>
      <left/>
      <right/>
      <top/>
      <bottom style="thin"/>
    </border>
    <border>
      <left/>
      <right/>
      <top style="thin"/>
      <bottom style="thin"/>
    </border>
    <border>
      <left/>
      <right/>
      <top style="thin"/>
      <bottom style="medium"/>
    </border>
    <border>
      <left style="medium"/>
      <right style="thin"/>
      <top style="medium"/>
      <bottom style="thin"/>
    </border>
    <border>
      <left style="medium"/>
      <right style="thin"/>
      <top style="thin"/>
      <bottom style="thin"/>
    </border>
    <border>
      <left style="medium"/>
      <right style="thin"/>
      <top style="medium"/>
      <bottom style="medium"/>
    </border>
    <border>
      <left style="thin"/>
      <right style="medium"/>
      <top style="medium"/>
      <bottom style="medium"/>
    </border>
    <border>
      <left style="medium"/>
      <right/>
      <top style="medium"/>
      <bottom style="medium"/>
    </border>
    <border>
      <left style="thin"/>
      <right style="medium"/>
      <top/>
      <bottom style="medium"/>
    </border>
    <border>
      <left style="thin"/>
      <right style="thin"/>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bottom style="thin"/>
    </border>
    <border>
      <left style="thin"/>
      <right style="medium"/>
      <top/>
      <bottom style="thin"/>
    </border>
    <border>
      <left/>
      <right/>
      <top style="medium"/>
      <bottom style="medium"/>
    </border>
    <border>
      <left style="medium"/>
      <right style="thin"/>
      <top/>
      <bottom style="medium"/>
    </border>
    <border>
      <left style="medium"/>
      <right style="thin"/>
      <top style="thin"/>
      <bottom style="medium"/>
    </border>
    <border>
      <left style="medium"/>
      <right style="medium"/>
      <top style="medium"/>
      <bottom/>
    </border>
    <border>
      <left style="medium"/>
      <right/>
      <top style="medium"/>
      <bottom style="thin"/>
    </border>
    <border>
      <left style="medium"/>
      <right/>
      <top style="thin"/>
      <bottom style="thin"/>
    </border>
    <border>
      <left style="medium"/>
      <right style="thin"/>
      <top style="medium"/>
      <bottom/>
    </border>
    <border>
      <left style="thin"/>
      <right style="thin"/>
      <top style="medium"/>
      <bottom/>
    </border>
    <border>
      <left style="thin"/>
      <right style="medium"/>
      <top style="medium"/>
      <bottom/>
    </border>
    <border>
      <left style="medium"/>
      <right/>
      <top/>
      <bottom style="medium"/>
    </border>
    <border>
      <left/>
      <right/>
      <top/>
      <bottom style="medium"/>
    </border>
    <border>
      <left/>
      <right style="medium"/>
      <top/>
      <bottom style="medium"/>
    </border>
    <border>
      <left style="medium"/>
      <right style="medium"/>
      <top/>
      <bottom/>
    </border>
    <border>
      <left style="thin"/>
      <right/>
      <top style="medium"/>
      <bottom style="medium"/>
    </border>
    <border>
      <left/>
      <right style="thin"/>
      <top style="medium"/>
      <bottom style="medium"/>
    </border>
    <border>
      <left/>
      <right style="medium"/>
      <top style="medium"/>
      <bottom style="thin"/>
    </border>
    <border>
      <left/>
      <right style="medium"/>
      <top style="thin"/>
      <bottom style="thin"/>
    </border>
    <border>
      <left/>
      <right style="thin"/>
      <top style="medium"/>
      <bottom style="thin"/>
    </border>
    <border>
      <left/>
      <right style="thin"/>
      <top style="thin"/>
      <bottom style="medium"/>
    </border>
    <border>
      <left/>
      <right/>
      <top style="medium"/>
      <bottom/>
    </border>
    <border>
      <left/>
      <right style="thin"/>
      <top style="medium"/>
      <bottom/>
    </border>
    <border>
      <left/>
      <right/>
      <top style="thin"/>
      <bottom/>
    </border>
    <border>
      <left/>
      <right style="thin"/>
      <top style="thin"/>
      <bottom/>
    </border>
    <border>
      <left style="medium"/>
      <right/>
      <top style="thin"/>
      <bottom style="medium"/>
    </border>
    <border>
      <left/>
      <right style="medium"/>
      <top style="thin"/>
      <bottom style="medium"/>
    </border>
    <border>
      <left style="medium"/>
      <right/>
      <top style="medium"/>
      <bottom/>
    </border>
    <border>
      <left/>
      <right style="medium"/>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2">
    <xf numFmtId="0" fontId="0" fillId="0" borderId="0" xfId="0"/>
    <xf numFmtId="0" fontId="0" fillId="0" borderId="0" xfId="0" applyFont="1"/>
    <xf numFmtId="164" fontId="7" fillId="2" borderId="1" xfId="0" applyNumberFormat="1" applyFont="1" applyFill="1" applyBorder="1" applyAlignment="1" applyProtection="1">
      <alignment horizontal="right"/>
      <protection locked="0"/>
    </xf>
    <xf numFmtId="164" fontId="7" fillId="2" borderId="2" xfId="0" applyNumberFormat="1" applyFont="1" applyFill="1" applyBorder="1" applyAlignment="1" applyProtection="1">
      <alignment horizontal="right"/>
      <protection locked="0"/>
    </xf>
    <xf numFmtId="164" fontId="7" fillId="2" borderId="3" xfId="0" applyNumberFormat="1" applyFont="1" applyFill="1" applyBorder="1" applyAlignment="1" applyProtection="1">
      <alignment horizontal="right"/>
      <protection locked="0"/>
    </xf>
    <xf numFmtId="164" fontId="9" fillId="2" borderId="4" xfId="0" applyNumberFormat="1" applyFont="1" applyFill="1" applyBorder="1" applyAlignment="1" applyProtection="1">
      <alignment horizontal="right"/>
      <protection locked="0"/>
    </xf>
    <xf numFmtId="164" fontId="9" fillId="2" borderId="1" xfId="0" applyNumberFormat="1" applyFont="1" applyFill="1" applyBorder="1" applyAlignment="1" applyProtection="1">
      <alignment horizontal="right"/>
      <protection locked="0"/>
    </xf>
    <xf numFmtId="164" fontId="9" fillId="2" borderId="5" xfId="0" applyNumberFormat="1" applyFont="1" applyFill="1" applyBorder="1" applyAlignment="1" applyProtection="1">
      <alignment vertical="center"/>
      <protection locked="0"/>
    </xf>
    <xf numFmtId="164" fontId="9" fillId="2" borderId="6" xfId="0" applyNumberFormat="1" applyFont="1" applyFill="1" applyBorder="1" applyAlignment="1" applyProtection="1">
      <alignment vertical="center"/>
      <protection locked="0"/>
    </xf>
    <xf numFmtId="164" fontId="7" fillId="2" borderId="4" xfId="0" applyNumberFormat="1" applyFont="1" applyFill="1" applyBorder="1" applyAlignment="1" applyProtection="1">
      <alignment horizontal="right"/>
      <protection locked="0"/>
    </xf>
    <xf numFmtId="164" fontId="7" fillId="2" borderId="1" xfId="0" applyNumberFormat="1" applyFont="1" applyFill="1" applyBorder="1" applyAlignment="1" applyProtection="1">
      <alignment vertical="center"/>
      <protection locked="0"/>
    </xf>
    <xf numFmtId="164" fontId="7" fillId="2" borderId="7" xfId="0" applyNumberFormat="1" applyFont="1" applyFill="1" applyBorder="1" applyAlignment="1" applyProtection="1">
      <alignment vertical="center"/>
      <protection locked="0"/>
    </xf>
    <xf numFmtId="0" fontId="0" fillId="0" borderId="8" xfId="0" applyFont="1" applyBorder="1"/>
    <xf numFmtId="0" fontId="0" fillId="0" borderId="9" xfId="0" applyFont="1" applyBorder="1" applyAlignment="1">
      <alignment vertical="center"/>
    </xf>
    <xf numFmtId="0" fontId="0" fillId="0" borderId="9" xfId="0" applyFont="1" applyBorder="1"/>
    <xf numFmtId="164" fontId="0" fillId="3" borderId="10" xfId="0" applyNumberFormat="1" applyFont="1" applyFill="1" applyBorder="1" applyAlignment="1">
      <alignment horizontal="right" vertical="center"/>
    </xf>
    <xf numFmtId="0" fontId="3" fillId="4" borderId="11" xfId="0" applyFont="1" applyFill="1" applyBorder="1" applyAlignment="1">
      <alignment horizontal="center"/>
    </xf>
    <xf numFmtId="164" fontId="0" fillId="3" borderId="12" xfId="0" applyNumberFormat="1" applyFont="1" applyFill="1" applyBorder="1" applyAlignment="1">
      <alignment horizontal="right" vertical="center"/>
    </xf>
    <xf numFmtId="164" fontId="5" fillId="5" borderId="12" xfId="0" applyNumberFormat="1" applyFont="1" applyFill="1" applyBorder="1" applyAlignment="1">
      <alignment horizontal="right" vertical="center"/>
    </xf>
    <xf numFmtId="164" fontId="7" fillId="2" borderId="13" xfId="0" applyNumberFormat="1" applyFont="1" applyFill="1" applyBorder="1" applyAlignment="1" applyProtection="1">
      <alignment horizontal="right" vertical="center" wrapText="1"/>
      <protection locked="0"/>
    </xf>
    <xf numFmtId="164" fontId="7" fillId="2" borderId="14" xfId="0" applyNumberFormat="1" applyFont="1" applyFill="1" applyBorder="1" applyAlignment="1" applyProtection="1">
      <alignment horizontal="right" vertical="center" wrapText="1"/>
      <protection locked="0"/>
    </xf>
    <xf numFmtId="164" fontId="7" fillId="2" borderId="15" xfId="0" applyNumberFormat="1" applyFont="1" applyFill="1" applyBorder="1" applyAlignment="1" applyProtection="1">
      <alignment horizontal="right" vertical="center" wrapText="1"/>
      <protection locked="0"/>
    </xf>
    <xf numFmtId="0" fontId="0" fillId="4" borderId="8" xfId="0" applyFont="1" applyFill="1" applyBorder="1" applyProtection="1">
      <protection/>
    </xf>
    <xf numFmtId="0" fontId="0" fillId="4" borderId="0" xfId="0" applyFont="1" applyFill="1" applyBorder="1" applyProtection="1">
      <protection/>
    </xf>
    <xf numFmtId="0" fontId="0" fillId="4" borderId="16" xfId="0" applyFont="1" applyFill="1" applyBorder="1" applyProtection="1">
      <protection/>
    </xf>
    <xf numFmtId="164" fontId="5" fillId="5" borderId="10" xfId="0" applyNumberFormat="1" applyFont="1" applyFill="1" applyBorder="1" applyAlignment="1" applyProtection="1">
      <alignment horizontal="center" vertical="center"/>
      <protection/>
    </xf>
    <xf numFmtId="0" fontId="2" fillId="0" borderId="17" xfId="0" applyFont="1" applyFill="1" applyBorder="1" applyAlignment="1" applyProtection="1">
      <alignment vertical="center" wrapText="1"/>
      <protection/>
    </xf>
    <xf numFmtId="0" fontId="2" fillId="0" borderId="2" xfId="0" applyFont="1" applyFill="1" applyBorder="1" applyAlignment="1" applyProtection="1">
      <alignment vertical="center" wrapText="1"/>
      <protection/>
    </xf>
    <xf numFmtId="0" fontId="2" fillId="0" borderId="18" xfId="0" applyFont="1" applyFill="1" applyBorder="1" applyAlignment="1" applyProtection="1">
      <alignment vertical="center" wrapText="1"/>
      <protection/>
    </xf>
    <xf numFmtId="0" fontId="15" fillId="4" borderId="8" xfId="0" applyFont="1" applyFill="1" applyBorder="1" applyAlignment="1" applyProtection="1">
      <alignment horizontal="center" vertical="center" wrapText="1"/>
      <protection/>
    </xf>
    <xf numFmtId="0" fontId="2" fillId="4" borderId="0" xfId="0" applyFont="1" applyFill="1" applyBorder="1" applyAlignment="1" applyProtection="1">
      <alignment vertical="center" wrapText="1"/>
      <protection/>
    </xf>
    <xf numFmtId="0" fontId="2" fillId="4" borderId="0" xfId="0" applyFont="1" applyFill="1" applyBorder="1" applyAlignment="1" applyProtection="1">
      <alignment wrapText="1"/>
      <protection/>
    </xf>
    <xf numFmtId="0" fontId="5" fillId="6" borderId="10" xfId="0"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xf>
    <xf numFmtId="0" fontId="5" fillId="5" borderId="10" xfId="0" applyFont="1" applyFill="1" applyBorder="1" applyAlignment="1" applyProtection="1">
      <alignment horizontal="center" vertical="center" wrapText="1"/>
      <protection/>
    </xf>
    <xf numFmtId="0" fontId="0" fillId="4" borderId="0" xfId="0" applyFont="1" applyFill="1" applyBorder="1" applyAlignment="1" applyProtection="1">
      <alignment vertical="center"/>
      <protection/>
    </xf>
    <xf numFmtId="0" fontId="2" fillId="0" borderId="13" xfId="0" applyFont="1" applyFill="1" applyBorder="1" applyAlignment="1" applyProtection="1">
      <alignment vertical="center" wrapText="1"/>
      <protection/>
    </xf>
    <xf numFmtId="0" fontId="6" fillId="0" borderId="10" xfId="0" applyFont="1" applyFill="1" applyBorder="1" applyAlignment="1" applyProtection="1">
      <alignment horizontal="center" vertical="center" wrapText="1"/>
      <protection/>
    </xf>
    <xf numFmtId="0" fontId="2" fillId="0" borderId="15" xfId="0" applyFont="1" applyFill="1" applyBorder="1" applyAlignment="1" applyProtection="1">
      <alignment vertical="center" wrapText="1"/>
      <protection/>
    </xf>
    <xf numFmtId="0" fontId="6" fillId="0" borderId="11" xfId="0" applyFont="1" applyFill="1" applyBorder="1" applyAlignment="1" applyProtection="1">
      <alignment horizontal="center" vertical="center" wrapText="1"/>
      <protection/>
    </xf>
    <xf numFmtId="0" fontId="2" fillId="4" borderId="0" xfId="0" applyFont="1" applyFill="1" applyBorder="1" applyAlignment="1" applyProtection="1">
      <alignment horizontal="center" vertical="center" wrapText="1"/>
      <protection/>
    </xf>
    <xf numFmtId="0" fontId="5" fillId="7"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2" fillId="0" borderId="19" xfId="0" applyFont="1" applyFill="1" applyBorder="1" applyAlignment="1" applyProtection="1">
      <alignment vertical="center" wrapText="1"/>
      <protection/>
    </xf>
    <xf numFmtId="0" fontId="2" fillId="0" borderId="20" xfId="0" applyFont="1" applyFill="1" applyBorder="1" applyAlignment="1" applyProtection="1">
      <alignment vertical="center" wrapText="1"/>
      <protection/>
    </xf>
    <xf numFmtId="0" fontId="2" fillId="0" borderId="21" xfId="0" applyFont="1" applyFill="1" applyBorder="1" applyAlignment="1" applyProtection="1">
      <alignment vertical="center" wrapText="1"/>
      <protection/>
    </xf>
    <xf numFmtId="0" fontId="2" fillId="0" borderId="22" xfId="0" applyFont="1" applyFill="1" applyBorder="1" applyAlignment="1" applyProtection="1">
      <alignment vertical="center" wrapText="1"/>
      <protection/>
    </xf>
    <xf numFmtId="0" fontId="0" fillId="4" borderId="8" xfId="0" applyFont="1" applyFill="1" applyBorder="1" applyAlignment="1" applyProtection="1">
      <alignment wrapText="1"/>
      <protection/>
    </xf>
    <xf numFmtId="0" fontId="0" fillId="4" borderId="0" xfId="0" applyFont="1" applyFill="1" applyBorder="1" applyAlignment="1" applyProtection="1">
      <alignment vertical="center" wrapText="1"/>
      <protection/>
    </xf>
    <xf numFmtId="0" fontId="0" fillId="4" borderId="0" xfId="0" applyFont="1" applyFill="1" applyBorder="1" applyAlignment="1" applyProtection="1">
      <alignment wrapText="1"/>
      <protection/>
    </xf>
    <xf numFmtId="0" fontId="2" fillId="0" borderId="23" xfId="0" applyFont="1" applyFill="1" applyBorder="1" applyAlignment="1" applyProtection="1">
      <alignment vertical="center" wrapText="1"/>
      <protection/>
    </xf>
    <xf numFmtId="0" fontId="2" fillId="0" borderId="24" xfId="0" applyFont="1" applyFill="1" applyBorder="1" applyAlignment="1" applyProtection="1">
      <alignment vertical="center" wrapText="1"/>
      <protection/>
    </xf>
    <xf numFmtId="0" fontId="6" fillId="0" borderId="11" xfId="0" applyFont="1" applyFill="1" applyBorder="1" applyAlignment="1" applyProtection="1">
      <alignment vertical="center" wrapText="1"/>
      <protection/>
    </xf>
    <xf numFmtId="0" fontId="2" fillId="0" borderId="19"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15" fillId="4" borderId="8"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3" fillId="4" borderId="25" xfId="0" applyFont="1" applyFill="1" applyBorder="1" applyAlignment="1" applyProtection="1">
      <alignment horizontal="center" vertical="center" wrapText="1"/>
      <protection/>
    </xf>
    <xf numFmtId="0" fontId="3" fillId="4" borderId="26" xfId="0" applyFont="1" applyFill="1" applyBorder="1" applyAlignment="1" applyProtection="1">
      <alignment horizontal="center" vertical="center" wrapText="1"/>
      <protection/>
    </xf>
    <xf numFmtId="0" fontId="0" fillId="0" borderId="0" xfId="0" applyProtection="1">
      <protection locked="0"/>
    </xf>
    <xf numFmtId="164" fontId="0" fillId="2" borderId="10" xfId="0" applyNumberFormat="1" applyFont="1" applyFill="1" applyBorder="1" applyAlignment="1" applyProtection="1">
      <alignment horizontal="center" vertical="center"/>
      <protection locked="0"/>
    </xf>
    <xf numFmtId="0" fontId="15" fillId="0" borderId="0" xfId="0" applyFont="1" applyFill="1" applyAlignment="1" applyProtection="1">
      <alignment vertical="center" wrapText="1"/>
      <protection locked="0"/>
    </xf>
    <xf numFmtId="0" fontId="2" fillId="0" borderId="0" xfId="0" applyFont="1" applyFill="1" applyAlignment="1" applyProtection="1">
      <alignment wrapText="1"/>
      <protection locked="0"/>
    </xf>
    <xf numFmtId="0" fontId="0" fillId="0" borderId="0" xfId="0" applyFont="1" applyProtection="1">
      <protection locked="0"/>
    </xf>
    <xf numFmtId="164" fontId="0" fillId="2" borderId="13" xfId="0" applyNumberFormat="1" applyFont="1" applyFill="1" applyBorder="1" applyProtection="1">
      <protection locked="0"/>
    </xf>
    <xf numFmtId="164" fontId="0" fillId="2" borderId="14" xfId="0" applyNumberFormat="1" applyFont="1" applyFill="1" applyBorder="1" applyProtection="1">
      <protection locked="0"/>
    </xf>
    <xf numFmtId="164" fontId="0" fillId="2" borderId="15" xfId="0" applyNumberFormat="1" applyFont="1" applyFill="1" applyBorder="1" applyProtection="1">
      <protection locked="0"/>
    </xf>
    <xf numFmtId="164" fontId="5" fillId="5" borderId="12" xfId="0" applyNumberFormat="1" applyFont="1" applyFill="1" applyBorder="1" applyAlignment="1" applyProtection="1">
      <alignment horizontal="right" vertical="center"/>
      <protection/>
    </xf>
    <xf numFmtId="0" fontId="0" fillId="0" borderId="0" xfId="0" applyFont="1" applyProtection="1">
      <protection/>
    </xf>
    <xf numFmtId="0" fontId="0" fillId="0" borderId="0" xfId="0" applyFont="1" applyAlignment="1" applyProtection="1">
      <alignment wrapText="1"/>
      <protection/>
    </xf>
    <xf numFmtId="0" fontId="0" fillId="0" borderId="0" xfId="0" applyFont="1" applyAlignment="1" applyProtection="1">
      <alignment horizontal="right"/>
      <protection/>
    </xf>
    <xf numFmtId="164" fontId="5" fillId="5" borderId="10" xfId="0" applyNumberFormat="1" applyFont="1" applyFill="1" applyBorder="1" applyAlignment="1" applyProtection="1">
      <alignment horizontal="right" vertical="center"/>
      <protection/>
    </xf>
    <xf numFmtId="0" fontId="3" fillId="3" borderId="27" xfId="0" applyFont="1" applyFill="1" applyBorder="1" applyAlignment="1" applyProtection="1">
      <alignment horizontal="center" vertical="center" wrapText="1"/>
      <protection/>
    </xf>
    <xf numFmtId="0" fontId="3" fillId="3" borderId="10" xfId="0" applyFont="1" applyFill="1" applyBorder="1" applyAlignment="1" applyProtection="1">
      <alignment horizontal="center" vertical="center" wrapText="1"/>
      <protection/>
    </xf>
    <xf numFmtId="164" fontId="5" fillId="5" borderId="28" xfId="0" applyNumberFormat="1" applyFont="1" applyFill="1" applyBorder="1" applyProtection="1">
      <protection/>
    </xf>
    <xf numFmtId="0" fontId="8" fillId="3" borderId="13" xfId="0" applyFont="1" applyFill="1" applyBorder="1" applyAlignment="1" applyProtection="1">
      <alignment horizontal="center" vertical="center"/>
      <protection/>
    </xf>
    <xf numFmtId="0" fontId="8" fillId="3" borderId="14" xfId="0" applyFont="1" applyFill="1" applyBorder="1" applyAlignment="1" applyProtection="1">
      <alignment horizontal="center" vertical="center"/>
      <protection/>
    </xf>
    <xf numFmtId="0" fontId="8" fillId="3" borderId="15" xfId="0" applyFont="1" applyFill="1" applyBorder="1" applyAlignment="1" applyProtection="1">
      <alignment horizontal="center" vertical="center"/>
      <protection/>
    </xf>
    <xf numFmtId="0" fontId="3" fillId="3" borderId="10" xfId="0" applyFont="1" applyFill="1" applyBorder="1" applyAlignment="1" applyProtection="1">
      <alignment horizontal="center"/>
      <protection/>
    </xf>
    <xf numFmtId="0" fontId="3" fillId="3" borderId="12" xfId="0" applyFont="1" applyFill="1" applyBorder="1" applyAlignment="1" applyProtection="1">
      <alignment horizontal="center" vertical="center" wrapText="1"/>
      <protection/>
    </xf>
    <xf numFmtId="164" fontId="5" fillId="5" borderId="26" xfId="0" applyNumberFormat="1" applyFont="1" applyFill="1" applyBorder="1" applyAlignment="1" applyProtection="1">
      <alignment horizontal="right"/>
      <protection/>
    </xf>
    <xf numFmtId="0" fontId="3" fillId="3" borderId="25" xfId="0" applyFont="1" applyFill="1" applyBorder="1" applyAlignment="1" applyProtection="1">
      <alignment horizontal="center" vertical="center" wrapText="1"/>
      <protection/>
    </xf>
    <xf numFmtId="0" fontId="3" fillId="3" borderId="29" xfId="0" applyFont="1" applyFill="1" applyBorder="1" applyAlignment="1" applyProtection="1">
      <alignment horizontal="center" vertical="center" wrapText="1"/>
      <protection/>
    </xf>
    <xf numFmtId="0" fontId="3" fillId="3" borderId="26" xfId="0" applyFont="1" applyFill="1" applyBorder="1" applyAlignment="1" applyProtection="1">
      <alignment horizontal="center" vertical="center" wrapText="1"/>
      <protection/>
    </xf>
    <xf numFmtId="0" fontId="9" fillId="0" borderId="4" xfId="0" applyFont="1" applyBorder="1" applyAlignment="1" applyProtection="1">
      <alignment horizontal="right"/>
      <protection/>
    </xf>
    <xf numFmtId="164" fontId="9" fillId="0" borderId="30" xfId="0" applyNumberFormat="1" applyFont="1" applyBorder="1" applyAlignment="1" applyProtection="1">
      <alignment horizontal="right"/>
      <protection/>
    </xf>
    <xf numFmtId="0" fontId="9" fillId="0" borderId="1" xfId="0" applyFont="1" applyBorder="1" applyAlignment="1" applyProtection="1">
      <alignment horizontal="right"/>
      <protection/>
    </xf>
    <xf numFmtId="164" fontId="9" fillId="0" borderId="31" xfId="0" applyNumberFormat="1" applyFont="1" applyBorder="1" applyAlignment="1" applyProtection="1">
      <alignment horizontal="right"/>
      <protection/>
    </xf>
    <xf numFmtId="0" fontId="7" fillId="0" borderId="1" xfId="0" applyFont="1" applyBorder="1" applyAlignment="1" applyProtection="1">
      <alignment horizontal="right"/>
      <protection/>
    </xf>
    <xf numFmtId="0" fontId="9" fillId="0" borderId="1" xfId="0" applyFont="1" applyBorder="1" applyAlignment="1" applyProtection="1">
      <alignment horizontal="right" vertical="center"/>
      <protection/>
    </xf>
    <xf numFmtId="0" fontId="9" fillId="0" borderId="5" xfId="0" applyFont="1" applyBorder="1" applyAlignment="1" applyProtection="1">
      <alignment vertical="center"/>
      <protection/>
    </xf>
    <xf numFmtId="164" fontId="9" fillId="0" borderId="31" xfId="0" applyNumberFormat="1" applyFont="1" applyBorder="1" applyAlignment="1" applyProtection="1">
      <alignment vertical="center"/>
      <protection/>
    </xf>
    <xf numFmtId="0" fontId="9" fillId="0" borderId="7" xfId="0" applyFont="1" applyBorder="1" applyAlignment="1" applyProtection="1">
      <alignment horizontal="right" vertical="center"/>
      <protection/>
    </xf>
    <xf numFmtId="0" fontId="9" fillId="0" borderId="6" xfId="0" applyFont="1" applyBorder="1" applyAlignment="1" applyProtection="1">
      <alignment vertical="center"/>
      <protection/>
    </xf>
    <xf numFmtId="164" fontId="9" fillId="0" borderId="32" xfId="0" applyNumberFormat="1" applyFont="1" applyBorder="1" applyAlignment="1" applyProtection="1">
      <alignment vertical="center"/>
      <protection/>
    </xf>
    <xf numFmtId="164" fontId="7" fillId="0" borderId="30" xfId="0" applyNumberFormat="1" applyFont="1" applyBorder="1" applyAlignment="1" applyProtection="1">
      <alignment horizontal="right"/>
      <protection/>
    </xf>
    <xf numFmtId="0" fontId="9" fillId="0" borderId="33" xfId="0" applyFont="1" applyBorder="1" applyAlignment="1" applyProtection="1">
      <alignment horizontal="right"/>
      <protection/>
    </xf>
    <xf numFmtId="164" fontId="7" fillId="0" borderId="31" xfId="0" applyNumberFormat="1" applyFont="1" applyBorder="1" applyAlignment="1" applyProtection="1">
      <alignment horizontal="right"/>
      <protection/>
    </xf>
    <xf numFmtId="0" fontId="7" fillId="0" borderId="33" xfId="0" applyFont="1" applyBorder="1" applyAlignment="1" applyProtection="1">
      <alignment horizontal="right"/>
      <protection/>
    </xf>
    <xf numFmtId="0" fontId="7" fillId="0" borderId="3" xfId="0" applyFont="1" applyBorder="1" applyAlignment="1" applyProtection="1">
      <alignment horizontal="right"/>
      <protection/>
    </xf>
    <xf numFmtId="164" fontId="7" fillId="0" borderId="32" xfId="0" applyNumberFormat="1" applyFont="1" applyBorder="1" applyAlignment="1" applyProtection="1">
      <alignment horizontal="right"/>
      <protection/>
    </xf>
    <xf numFmtId="164" fontId="7" fillId="0" borderId="34" xfId="0" applyNumberFormat="1" applyFont="1" applyBorder="1" applyAlignment="1" applyProtection="1">
      <alignment horizontal="right"/>
      <protection/>
    </xf>
    <xf numFmtId="164" fontId="7" fillId="0" borderId="31" xfId="0" applyNumberFormat="1" applyFont="1" applyBorder="1" applyAlignment="1" applyProtection="1">
      <alignment vertical="center"/>
      <protection/>
    </xf>
    <xf numFmtId="164" fontId="7" fillId="0" borderId="32" xfId="0" applyNumberFormat="1" applyFont="1" applyBorder="1" applyAlignment="1" applyProtection="1">
      <alignment vertical="center"/>
      <protection/>
    </xf>
    <xf numFmtId="164" fontId="7" fillId="0" borderId="28" xfId="0" applyNumberFormat="1" applyFont="1" applyBorder="1" applyAlignment="1" applyProtection="1">
      <alignment vertical="center"/>
      <protection/>
    </xf>
    <xf numFmtId="0" fontId="7" fillId="0" borderId="4" xfId="0" applyFont="1" applyBorder="1" applyAlignment="1" applyProtection="1">
      <alignment horizontal="right"/>
      <protection/>
    </xf>
    <xf numFmtId="0" fontId="9" fillId="0" borderId="1" xfId="0" applyFont="1" applyBorder="1" applyAlignment="1" applyProtection="1">
      <alignment vertical="center"/>
      <protection/>
    </xf>
    <xf numFmtId="0" fontId="9" fillId="0" borderId="7" xfId="0" applyFont="1" applyBorder="1" applyAlignment="1" applyProtection="1">
      <alignment vertical="center"/>
      <protection/>
    </xf>
    <xf numFmtId="0" fontId="9" fillId="0" borderId="1" xfId="0" applyFont="1" applyBorder="1" applyAlignment="1" applyProtection="1">
      <alignment horizontal="right" vertical="center" wrapText="1"/>
      <protection/>
    </xf>
    <xf numFmtId="0" fontId="9" fillId="0" borderId="1" xfId="0" applyFont="1" applyBorder="1" applyAlignment="1" applyProtection="1">
      <alignment vertical="center" wrapText="1"/>
      <protection/>
    </xf>
    <xf numFmtId="0" fontId="9" fillId="0" borderId="7" xfId="0" applyFont="1" applyBorder="1" applyAlignment="1" applyProtection="1">
      <alignment horizontal="right" vertical="center" wrapText="1"/>
      <protection/>
    </xf>
    <xf numFmtId="0" fontId="9" fillId="0" borderId="7" xfId="0" applyFont="1" applyBorder="1" applyAlignment="1" applyProtection="1">
      <alignment vertical="center" wrapText="1"/>
      <protection/>
    </xf>
    <xf numFmtId="0" fontId="0" fillId="0" borderId="0" xfId="0" applyProtection="1">
      <protection/>
    </xf>
    <xf numFmtId="0" fontId="0" fillId="0" borderId="0" xfId="0" applyAlignment="1" applyProtection="1">
      <alignment horizontal="left" vertical="center" wrapText="1"/>
      <protection/>
    </xf>
    <xf numFmtId="0" fontId="12" fillId="0" borderId="8" xfId="0" applyFont="1" applyBorder="1" applyProtection="1">
      <protection/>
    </xf>
    <xf numFmtId="0" fontId="12" fillId="0" borderId="0" xfId="0" applyFont="1" applyAlignment="1" applyProtection="1">
      <alignment wrapText="1"/>
      <protection/>
    </xf>
    <xf numFmtId="0" fontId="12" fillId="0" borderId="0" xfId="0" applyFont="1" applyAlignment="1" applyProtection="1">
      <alignment horizontal="right"/>
      <protection/>
    </xf>
    <xf numFmtId="0" fontId="0" fillId="0" borderId="0" xfId="0" applyFill="1" applyProtection="1">
      <protection/>
    </xf>
    <xf numFmtId="0" fontId="3" fillId="0" borderId="8" xfId="0" applyFont="1" applyBorder="1" applyAlignment="1" applyProtection="1">
      <alignment horizontal="center" vertical="center" wrapText="1"/>
      <protection/>
    </xf>
    <xf numFmtId="0" fontId="0" fillId="0" borderId="0" xfId="0" applyFont="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8" xfId="0" applyFont="1" applyBorder="1" applyAlignment="1" applyProtection="1">
      <alignment horizontal="right"/>
      <protection/>
    </xf>
    <xf numFmtId="0" fontId="3" fillId="4" borderId="31" xfId="0" applyFont="1" applyFill="1" applyBorder="1" applyAlignment="1" applyProtection="1">
      <alignment horizontal="center" wrapText="1"/>
      <protection/>
    </xf>
    <xf numFmtId="164" fontId="0" fillId="0" borderId="31" xfId="0" applyNumberFormat="1" applyFont="1" applyBorder="1" applyAlignment="1" applyProtection="1">
      <alignment horizontal="right"/>
      <protection/>
    </xf>
    <xf numFmtId="164" fontId="0" fillId="0" borderId="32" xfId="0" applyNumberFormat="1" applyFont="1" applyBorder="1" applyAlignment="1" applyProtection="1">
      <alignment horizontal="right"/>
      <protection/>
    </xf>
    <xf numFmtId="164" fontId="5" fillId="5" borderId="12" xfId="0" applyNumberFormat="1" applyFont="1" applyFill="1" applyBorder="1" applyAlignment="1" applyProtection="1">
      <alignment horizontal="right"/>
      <protection/>
    </xf>
    <xf numFmtId="0" fontId="0" fillId="0" borderId="13" xfId="0" applyFont="1" applyBorder="1" applyAlignment="1" applyProtection="1">
      <alignment wrapText="1"/>
      <protection/>
    </xf>
    <xf numFmtId="0" fontId="0" fillId="0" borderId="14" xfId="0" applyFont="1" applyBorder="1" applyAlignment="1" applyProtection="1">
      <alignment wrapText="1"/>
      <protection/>
    </xf>
    <xf numFmtId="0" fontId="2" fillId="0" borderId="14" xfId="0" applyFont="1" applyBorder="1" applyAlignment="1" applyProtection="1">
      <alignment wrapText="1"/>
      <protection/>
    </xf>
    <xf numFmtId="0" fontId="0" fillId="0" borderId="15" xfId="0" applyFont="1" applyBorder="1" applyAlignment="1" applyProtection="1">
      <alignment wrapText="1"/>
      <protection/>
    </xf>
    <xf numFmtId="0" fontId="3" fillId="4" borderId="10" xfId="0" applyFont="1" applyFill="1" applyBorder="1" applyAlignment="1" applyProtection="1">
      <alignment horizontal="center" vertical="center"/>
      <protection/>
    </xf>
    <xf numFmtId="0" fontId="3" fillId="4" borderId="10" xfId="0" applyFont="1" applyFill="1" applyBorder="1" applyAlignment="1" applyProtection="1">
      <alignment horizontal="center" vertical="center" wrapText="1"/>
      <protection/>
    </xf>
    <xf numFmtId="0" fontId="4" fillId="8" borderId="27" xfId="0" applyFont="1" applyFill="1" applyBorder="1" applyAlignment="1">
      <alignment horizontal="center" vertical="center"/>
    </xf>
    <xf numFmtId="0" fontId="4" fillId="8" borderId="35" xfId="0" applyFont="1" applyFill="1" applyBorder="1" applyAlignment="1">
      <alignment horizontal="center" vertical="center"/>
    </xf>
    <xf numFmtId="0" fontId="4" fillId="8" borderId="12" xfId="0" applyFont="1" applyFill="1" applyBorder="1" applyAlignment="1">
      <alignment horizontal="center" vertical="center"/>
    </xf>
    <xf numFmtId="0" fontId="7" fillId="0" borderId="36" xfId="0" applyFont="1" applyBorder="1" applyAlignment="1">
      <alignment vertical="center" wrapText="1"/>
    </xf>
    <xf numFmtId="0" fontId="7" fillId="0" borderId="7" xfId="0" applyFont="1" applyBorder="1" applyAlignment="1">
      <alignment vertical="center" wrapText="1"/>
    </xf>
    <xf numFmtId="0" fontId="7" fillId="0" borderId="28" xfId="0" applyFont="1" applyBorder="1" applyAlignment="1">
      <alignment vertical="center" wrapText="1"/>
    </xf>
    <xf numFmtId="0" fontId="5" fillId="9" borderId="27" xfId="0" applyFont="1" applyFill="1" applyBorder="1" applyAlignment="1">
      <alignment horizontal="left"/>
    </xf>
    <xf numFmtId="0" fontId="5" fillId="9" borderId="35" xfId="0" applyFont="1" applyFill="1" applyBorder="1" applyAlignment="1">
      <alignment horizontal="left"/>
    </xf>
    <xf numFmtId="0" fontId="5" fillId="9" borderId="12" xfId="0" applyFont="1" applyFill="1" applyBorder="1" applyAlignment="1">
      <alignment horizontal="left"/>
    </xf>
    <xf numFmtId="0" fontId="8" fillId="4" borderId="27" xfId="0" applyFont="1" applyFill="1" applyBorder="1" applyAlignment="1">
      <alignment horizontal="left"/>
    </xf>
    <xf numFmtId="0" fontId="8" fillId="4" borderId="35" xfId="0" applyFont="1" applyFill="1" applyBorder="1" applyAlignment="1">
      <alignment horizontal="left"/>
    </xf>
    <xf numFmtId="0" fontId="8" fillId="4" borderId="12" xfId="0" applyFont="1" applyFill="1" applyBorder="1" applyAlignment="1">
      <alignment horizontal="left"/>
    </xf>
    <xf numFmtId="0" fontId="15" fillId="10" borderId="27" xfId="0" applyFont="1" applyFill="1" applyBorder="1" applyAlignment="1">
      <alignment horizontal="left" wrapText="1"/>
    </xf>
    <xf numFmtId="0" fontId="15" fillId="10" borderId="35" xfId="0" applyFont="1" applyFill="1" applyBorder="1" applyAlignment="1">
      <alignment horizontal="left" wrapText="1"/>
    </xf>
    <xf numFmtId="0" fontId="5" fillId="11" borderId="27" xfId="0" applyFont="1" applyFill="1" applyBorder="1" applyAlignment="1">
      <alignment horizontal="left"/>
    </xf>
    <xf numFmtId="0" fontId="5" fillId="11" borderId="35" xfId="0" applyFont="1" applyFill="1" applyBorder="1" applyAlignment="1">
      <alignment horizontal="left"/>
    </xf>
    <xf numFmtId="0" fontId="5" fillId="11" borderId="12" xfId="0" applyFont="1" applyFill="1" applyBorder="1" applyAlignment="1">
      <alignment horizontal="left"/>
    </xf>
    <xf numFmtId="0" fontId="5" fillId="5" borderId="27" xfId="0" applyFont="1" applyFill="1" applyBorder="1" applyAlignment="1">
      <alignment horizontal="left" vertical="center"/>
    </xf>
    <xf numFmtId="0" fontId="5" fillId="5" borderId="35" xfId="0" applyFont="1" applyFill="1" applyBorder="1" applyAlignment="1">
      <alignment horizontal="left" vertical="center"/>
    </xf>
    <xf numFmtId="0" fontId="5" fillId="5" borderId="12" xfId="0" applyFont="1" applyFill="1" applyBorder="1" applyAlignment="1">
      <alignment horizontal="left" vertical="center"/>
    </xf>
    <xf numFmtId="0" fontId="8" fillId="0" borderId="25" xfId="0" applyFont="1" applyBorder="1" applyAlignment="1">
      <alignment vertical="center" wrapText="1"/>
    </xf>
    <xf numFmtId="0" fontId="8" fillId="0" borderId="29" xfId="0" applyFont="1" applyBorder="1" applyAlignment="1">
      <alignment vertical="center" wrapText="1"/>
    </xf>
    <xf numFmtId="0" fontId="8" fillId="0" borderId="26" xfId="0" applyFont="1" applyBorder="1" applyAlignment="1">
      <alignment vertical="center" wrapText="1"/>
    </xf>
    <xf numFmtId="0" fontId="5" fillId="9" borderId="23" xfId="0" applyFont="1" applyFill="1" applyBorder="1" applyAlignment="1" applyProtection="1">
      <alignment horizontal="center" vertical="center" wrapText="1"/>
      <protection/>
    </xf>
    <xf numFmtId="0" fontId="5" fillId="9" borderId="24" xfId="0" applyFont="1" applyFill="1" applyBorder="1" applyAlignment="1" applyProtection="1">
      <alignment horizontal="center" vertical="center" wrapText="1"/>
      <protection/>
    </xf>
    <xf numFmtId="0" fontId="5" fillId="9" borderId="37"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164" fontId="0" fillId="2" borderId="13" xfId="0" applyNumberFormat="1" applyFont="1" applyFill="1" applyBorder="1" applyAlignment="1" applyProtection="1">
      <alignment horizontal="center" vertical="center"/>
      <protection locked="0"/>
    </xf>
    <xf numFmtId="164" fontId="0" fillId="2" borderId="14" xfId="0" applyNumberFormat="1" applyFont="1" applyFill="1" applyBorder="1" applyAlignment="1" applyProtection="1">
      <alignment horizontal="center" vertical="center"/>
      <protection locked="0"/>
    </xf>
    <xf numFmtId="164" fontId="0" fillId="2" borderId="15" xfId="0" applyNumberFormat="1" applyFont="1" applyFill="1" applyBorder="1" applyAlignment="1" applyProtection="1">
      <alignment horizontal="center" vertical="center"/>
      <protection locked="0"/>
    </xf>
    <xf numFmtId="0" fontId="5" fillId="12" borderId="38" xfId="0" applyFont="1" applyFill="1" applyBorder="1" applyAlignment="1" applyProtection="1">
      <alignment horizontal="center" vertical="center" wrapText="1"/>
      <protection/>
    </xf>
    <xf numFmtId="0" fontId="5" fillId="12" borderId="11" xfId="0" applyFont="1" applyFill="1" applyBorder="1" applyAlignment="1" applyProtection="1">
      <alignment horizontal="center" vertical="center" wrapText="1"/>
      <protection/>
    </xf>
    <xf numFmtId="0" fontId="5" fillId="11" borderId="39" xfId="0" applyFont="1" applyFill="1" applyBorder="1" applyAlignment="1" applyProtection="1">
      <alignment horizontal="center" vertical="center" wrapText="1"/>
      <protection/>
    </xf>
    <xf numFmtId="0" fontId="5" fillId="11" borderId="40" xfId="0" applyFont="1" applyFill="1" applyBorder="1" applyAlignment="1" applyProtection="1">
      <alignment horizontal="center" vertical="center" wrapText="1"/>
      <protection/>
    </xf>
    <xf numFmtId="0" fontId="0" fillId="0" borderId="41" xfId="0" applyFont="1" applyBorder="1" applyAlignment="1" applyProtection="1">
      <alignment horizontal="left" vertical="center" wrapText="1"/>
      <protection/>
    </xf>
    <xf numFmtId="0" fontId="0" fillId="0" borderId="42" xfId="0" applyFont="1" applyBorder="1" applyAlignment="1" applyProtection="1">
      <alignment horizontal="left" vertical="center" wrapText="1"/>
      <protection/>
    </xf>
    <xf numFmtId="0" fontId="0" fillId="0" borderId="43" xfId="0" applyFont="1" applyBorder="1" applyAlignment="1" applyProtection="1">
      <alignment horizontal="left" vertical="center" wrapText="1"/>
      <protection/>
    </xf>
    <xf numFmtId="0" fontId="15" fillId="10" borderId="25" xfId="0" applyFont="1" applyFill="1" applyBorder="1" applyAlignment="1" applyProtection="1">
      <alignment horizontal="center" vertical="center" wrapText="1"/>
      <protection/>
    </xf>
    <xf numFmtId="0" fontId="15" fillId="10" borderId="29" xfId="0" applyFont="1" applyFill="1" applyBorder="1" applyAlignment="1" applyProtection="1">
      <alignment horizontal="center" vertical="center" wrapText="1"/>
      <protection/>
    </xf>
    <xf numFmtId="0" fontId="15" fillId="10" borderId="26" xfId="0" applyFont="1" applyFill="1" applyBorder="1" applyAlignment="1" applyProtection="1">
      <alignment horizontal="center" vertical="center" wrapText="1"/>
      <protection/>
    </xf>
    <xf numFmtId="0" fontId="16" fillId="0" borderId="44" xfId="0" applyFont="1" applyBorder="1" applyAlignment="1" applyProtection="1">
      <alignment horizontal="center" vertical="center" wrapText="1"/>
      <protection/>
    </xf>
    <xf numFmtId="0" fontId="16" fillId="0" borderId="45" xfId="0" applyFont="1" applyBorder="1" applyAlignment="1" applyProtection="1">
      <alignment horizontal="center" vertical="center" wrapText="1"/>
      <protection/>
    </xf>
    <xf numFmtId="0" fontId="16" fillId="0" borderId="46" xfId="0" applyFont="1" applyBorder="1" applyAlignment="1" applyProtection="1">
      <alignment horizontal="center" vertical="center" wrapText="1"/>
      <protection/>
    </xf>
    <xf numFmtId="0" fontId="5" fillId="12" borderId="13" xfId="0" applyFont="1" applyFill="1" applyBorder="1" applyAlignment="1" applyProtection="1">
      <alignment horizontal="center" vertical="center" wrapText="1"/>
      <protection/>
    </xf>
    <xf numFmtId="0" fontId="5" fillId="12" borderId="14" xfId="0" applyFont="1" applyFill="1" applyBorder="1" applyAlignment="1" applyProtection="1">
      <alignment horizontal="center" vertical="center" wrapText="1"/>
      <protection/>
    </xf>
    <xf numFmtId="0" fontId="5" fillId="12" borderId="15" xfId="0" applyFont="1" applyFill="1" applyBorder="1" applyAlignment="1" applyProtection="1">
      <alignment horizontal="center" vertical="center" wrapText="1"/>
      <protection/>
    </xf>
    <xf numFmtId="0" fontId="5" fillId="8" borderId="47" xfId="0" applyFont="1" applyFill="1" applyBorder="1" applyAlignment="1" applyProtection="1">
      <alignment horizontal="center" vertical="center" wrapText="1"/>
      <protection/>
    </xf>
    <xf numFmtId="0" fontId="5" fillId="8" borderId="11" xfId="0" applyFont="1" applyFill="1" applyBorder="1" applyAlignment="1" applyProtection="1">
      <alignment horizontal="center" vertical="center" wrapText="1"/>
      <protection/>
    </xf>
    <xf numFmtId="0" fontId="6" fillId="0" borderId="47"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38" xfId="0" applyFont="1" applyFill="1" applyBorder="1" applyAlignment="1" applyProtection="1">
      <alignment horizontal="center" vertical="center" wrapText="1"/>
      <protection/>
    </xf>
    <xf numFmtId="0" fontId="5" fillId="13" borderId="38" xfId="0" applyFont="1" applyFill="1" applyBorder="1" applyAlignment="1" applyProtection="1">
      <alignment horizontal="center" vertical="center" wrapText="1"/>
      <protection/>
    </xf>
    <xf numFmtId="0" fontId="5" fillId="13" borderId="47" xfId="0"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5" fillId="14" borderId="38" xfId="0" applyFont="1" applyFill="1" applyBorder="1" applyAlignment="1" applyProtection="1">
      <alignment horizontal="center" vertical="center" wrapText="1"/>
      <protection/>
    </xf>
    <xf numFmtId="0" fontId="5" fillId="14" borderId="47" xfId="0" applyFont="1" applyFill="1" applyBorder="1" applyAlignment="1" applyProtection="1">
      <alignment horizontal="center" vertical="center" wrapText="1"/>
      <protection/>
    </xf>
    <xf numFmtId="0" fontId="5" fillId="14" borderId="11" xfId="0" applyFont="1" applyFill="1" applyBorder="1" applyAlignment="1" applyProtection="1">
      <alignment horizontal="center" vertical="center" wrapText="1"/>
      <protection/>
    </xf>
    <xf numFmtId="0" fontId="4" fillId="5" borderId="25" xfId="0" applyFont="1" applyFill="1" applyBorder="1" applyAlignment="1" applyProtection="1">
      <alignment horizontal="left" vertical="center"/>
      <protection/>
    </xf>
    <xf numFmtId="0" fontId="4" fillId="5" borderId="29" xfId="0" applyFont="1" applyFill="1" applyBorder="1" applyAlignment="1" applyProtection="1">
      <alignment horizontal="left" vertical="center"/>
      <protection/>
    </xf>
    <xf numFmtId="0" fontId="4" fillId="5" borderId="48" xfId="0" applyFont="1" applyFill="1" applyBorder="1" applyAlignment="1" applyProtection="1">
      <alignment horizontal="left" vertical="center"/>
      <protection/>
    </xf>
    <xf numFmtId="0" fontId="3" fillId="4" borderId="48" xfId="0" applyFont="1" applyFill="1" applyBorder="1" applyAlignment="1" applyProtection="1">
      <alignment horizontal="center" vertical="center" wrapText="1"/>
      <protection/>
    </xf>
    <xf numFmtId="0" fontId="3" fillId="4" borderId="49" xfId="0" applyFont="1" applyFill="1" applyBorder="1" applyAlignment="1" applyProtection="1">
      <alignment horizontal="center" vertical="center" wrapText="1"/>
      <protection/>
    </xf>
    <xf numFmtId="164" fontId="0" fillId="2" borderId="38" xfId="0" applyNumberFormat="1" applyFont="1" applyFill="1" applyBorder="1" applyAlignment="1" applyProtection="1">
      <alignment horizontal="center" vertical="center"/>
      <protection locked="0"/>
    </xf>
    <xf numFmtId="164" fontId="0" fillId="2" borderId="47" xfId="0" applyNumberFormat="1" applyFont="1" applyFill="1" applyBorder="1" applyAlignment="1" applyProtection="1">
      <alignment horizontal="center" vertical="center"/>
      <protection locked="0"/>
    </xf>
    <xf numFmtId="164" fontId="0" fillId="2" borderId="11" xfId="0" applyNumberFormat="1" applyFont="1" applyFill="1" applyBorder="1" applyAlignment="1" applyProtection="1">
      <alignment horizontal="center" vertical="center"/>
      <protection locked="0"/>
    </xf>
    <xf numFmtId="0" fontId="5" fillId="15" borderId="13" xfId="0" applyFont="1" applyFill="1" applyBorder="1" applyAlignment="1" applyProtection="1">
      <alignment horizontal="center" vertical="center" wrapText="1"/>
      <protection/>
    </xf>
    <xf numFmtId="0" fontId="5" fillId="15" borderId="14" xfId="0" applyFont="1" applyFill="1" applyBorder="1" applyAlignment="1" applyProtection="1">
      <alignment horizontal="center" vertical="center" wrapText="1"/>
      <protection/>
    </xf>
    <xf numFmtId="0" fontId="5" fillId="15" borderId="1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164" fontId="0" fillId="2" borderId="50" xfId="0" applyNumberFormat="1" applyFont="1" applyFill="1" applyBorder="1" applyAlignment="1" applyProtection="1">
      <alignment horizontal="center" vertical="center"/>
      <protection locked="0"/>
    </xf>
    <xf numFmtId="164" fontId="0" fillId="2" borderId="51" xfId="0" applyNumberFormat="1" applyFont="1" applyFill="1" applyBorder="1" applyAlignment="1" applyProtection="1">
      <alignment horizontal="center" vertical="center"/>
      <protection locked="0"/>
    </xf>
    <xf numFmtId="0" fontId="7" fillId="0" borderId="21" xfId="0" applyFont="1" applyBorder="1" applyAlignment="1" applyProtection="1">
      <alignment horizontal="left" vertical="center" wrapText="1"/>
      <protection/>
    </xf>
    <xf numFmtId="0" fontId="5" fillId="11" borderId="27" xfId="0" applyFont="1" applyFill="1" applyBorder="1" applyAlignment="1" applyProtection="1">
      <alignment horizontal="center" vertical="center"/>
      <protection/>
    </xf>
    <xf numFmtId="0" fontId="5" fillId="11" borderId="35" xfId="0" applyFont="1" applyFill="1" applyBorder="1" applyAlignment="1" applyProtection="1">
      <alignment horizontal="center" vertical="center"/>
      <protection/>
    </xf>
    <xf numFmtId="0" fontId="5" fillId="11" borderId="12" xfId="0" applyFont="1" applyFill="1" applyBorder="1" applyAlignment="1" applyProtection="1">
      <alignment horizontal="center" vertical="center"/>
      <protection/>
    </xf>
    <xf numFmtId="0" fontId="3" fillId="3" borderId="48" xfId="0" applyFont="1" applyFill="1" applyBorder="1" applyAlignment="1" applyProtection="1">
      <alignment horizontal="center" vertical="center" wrapText="1"/>
      <protection/>
    </xf>
    <xf numFmtId="0" fontId="3" fillId="3" borderId="49" xfId="0" applyFont="1" applyFill="1" applyBorder="1" applyAlignment="1" applyProtection="1">
      <alignment horizontal="center" vertical="center" wrapText="1"/>
      <protection/>
    </xf>
    <xf numFmtId="14" fontId="5" fillId="8" borderId="27" xfId="0" applyNumberFormat="1" applyFont="1" applyFill="1" applyBorder="1" applyAlignment="1" applyProtection="1">
      <alignment horizontal="center" vertical="center" wrapText="1"/>
      <protection/>
    </xf>
    <xf numFmtId="14" fontId="5" fillId="8" borderId="35" xfId="0" applyNumberFormat="1" applyFont="1" applyFill="1" applyBorder="1" applyAlignment="1" applyProtection="1">
      <alignment horizontal="center" vertical="center" wrapText="1"/>
      <protection/>
    </xf>
    <xf numFmtId="14" fontId="5" fillId="8" borderId="12" xfId="0" applyNumberFormat="1" applyFont="1" applyFill="1" applyBorder="1" applyAlignment="1" applyProtection="1">
      <alignment horizontal="center" vertical="center" wrapText="1"/>
      <protection/>
    </xf>
    <xf numFmtId="0" fontId="9" fillId="0" borderId="5" xfId="0" applyFont="1" applyBorder="1" applyAlignment="1" applyProtection="1">
      <alignment horizontal="left" wrapText="1"/>
      <protection/>
    </xf>
    <xf numFmtId="0" fontId="9" fillId="0" borderId="1" xfId="0" applyFont="1" applyBorder="1" applyAlignment="1" applyProtection="1">
      <alignment horizontal="left" wrapText="1"/>
      <protection/>
    </xf>
    <xf numFmtId="0" fontId="9" fillId="3" borderId="38" xfId="0" applyFont="1" applyFill="1" applyBorder="1" applyAlignment="1" applyProtection="1">
      <alignment horizontal="center" vertical="center" wrapText="1"/>
      <protection/>
    </xf>
    <xf numFmtId="0" fontId="9" fillId="3" borderId="47" xfId="0" applyFont="1" applyFill="1" applyBorder="1" applyAlignment="1" applyProtection="1">
      <alignment horizontal="center" vertical="center" wrapText="1"/>
      <protection/>
    </xf>
    <xf numFmtId="0" fontId="9" fillId="3" borderId="11" xfId="0" applyFont="1" applyFill="1" applyBorder="1" applyAlignment="1" applyProtection="1">
      <alignment horizontal="center" vertical="center" wrapText="1"/>
      <protection/>
    </xf>
    <xf numFmtId="0" fontId="9" fillId="0" borderId="19" xfId="0" applyFont="1" applyBorder="1" applyAlignment="1" applyProtection="1">
      <alignment horizontal="left" wrapText="1"/>
      <protection/>
    </xf>
    <xf numFmtId="0" fontId="9" fillId="0" borderId="52" xfId="0" applyFont="1" applyBorder="1" applyAlignment="1" applyProtection="1">
      <alignment horizontal="left" wrapText="1"/>
      <protection/>
    </xf>
    <xf numFmtId="0" fontId="9" fillId="0" borderId="21" xfId="0" applyFont="1" applyBorder="1" applyAlignment="1" applyProtection="1">
      <alignment horizontal="left" wrapText="1"/>
      <protection/>
    </xf>
    <xf numFmtId="0" fontId="10" fillId="8" borderId="40" xfId="0" applyFont="1" applyFill="1" applyBorder="1" applyAlignment="1" applyProtection="1">
      <alignment horizontal="left"/>
      <protection/>
    </xf>
    <xf numFmtId="0" fontId="10" fillId="8" borderId="21" xfId="0" applyFont="1" applyFill="1" applyBorder="1" applyAlignment="1" applyProtection="1">
      <alignment horizontal="left"/>
      <protection/>
    </xf>
    <xf numFmtId="0" fontId="10" fillId="8" borderId="51" xfId="0" applyFont="1" applyFill="1" applyBorder="1" applyAlignment="1" applyProtection="1">
      <alignment horizontal="left"/>
      <protection/>
    </xf>
    <xf numFmtId="0" fontId="9" fillId="0" borderId="22" xfId="0" applyFont="1" applyBorder="1" applyAlignment="1" applyProtection="1">
      <alignment horizontal="left" wrapText="1"/>
      <protection/>
    </xf>
    <xf numFmtId="0" fontId="9" fillId="0" borderId="53" xfId="0" applyFont="1" applyBorder="1" applyAlignment="1" applyProtection="1">
      <alignment horizontal="left" wrapText="1"/>
      <protection/>
    </xf>
    <xf numFmtId="0" fontId="7" fillId="0" borderId="21" xfId="0" applyFont="1" applyBorder="1" applyAlignment="1" applyProtection="1">
      <alignment horizontal="left" wrapText="1"/>
      <protection/>
    </xf>
    <xf numFmtId="0" fontId="7" fillId="0" borderId="5" xfId="0" applyFont="1" applyBorder="1" applyAlignment="1" applyProtection="1">
      <alignment horizontal="left" wrapText="1"/>
      <protection/>
    </xf>
    <xf numFmtId="0" fontId="7" fillId="0" borderId="22" xfId="0" applyFont="1" applyBorder="1" applyAlignment="1" applyProtection="1">
      <alignment horizontal="left" wrapText="1"/>
      <protection/>
    </xf>
    <xf numFmtId="0" fontId="7" fillId="0" borderId="53" xfId="0" applyFont="1" applyBorder="1" applyAlignment="1" applyProtection="1">
      <alignment horizontal="left" wrapText="1"/>
      <protection/>
    </xf>
    <xf numFmtId="0" fontId="7" fillId="3" borderId="38" xfId="0" applyFont="1" applyFill="1" applyBorder="1" applyAlignment="1" applyProtection="1">
      <alignment horizontal="center" vertical="center" wrapText="1"/>
      <protection/>
    </xf>
    <xf numFmtId="0" fontId="7" fillId="3" borderId="47" xfId="0" applyFont="1" applyFill="1" applyBorder="1" applyAlignment="1" applyProtection="1">
      <alignment horizontal="center" vertical="center" wrapText="1"/>
      <protection/>
    </xf>
    <xf numFmtId="0" fontId="7" fillId="3" borderId="11" xfId="0" applyFont="1" applyFill="1" applyBorder="1" applyAlignment="1" applyProtection="1">
      <alignment horizontal="center" vertical="center" wrapText="1"/>
      <protection/>
    </xf>
    <xf numFmtId="0" fontId="9" fillId="0" borderId="54" xfId="0" applyFont="1" applyBorder="1" applyAlignment="1" applyProtection="1">
      <alignment horizontal="left" wrapText="1"/>
      <protection/>
    </xf>
    <xf numFmtId="0" fontId="9" fillId="0" borderId="55" xfId="0" applyFont="1" applyBorder="1" applyAlignment="1" applyProtection="1">
      <alignment horizontal="left" wrapText="1"/>
      <protection/>
    </xf>
    <xf numFmtId="0" fontId="10" fillId="8" borderId="40" xfId="0" applyFont="1" applyFill="1" applyBorder="1" applyAlignment="1" applyProtection="1">
      <alignment horizontal="left" wrapText="1"/>
      <protection/>
    </xf>
    <xf numFmtId="0" fontId="10" fillId="8" borderId="21" xfId="0" applyFont="1" applyFill="1" applyBorder="1" applyAlignment="1" applyProtection="1">
      <alignment horizontal="left" wrapText="1"/>
      <protection/>
    </xf>
    <xf numFmtId="0" fontId="10" fillId="8" borderId="51" xfId="0" applyFont="1" applyFill="1" applyBorder="1" applyAlignment="1" applyProtection="1">
      <alignment horizontal="left" wrapText="1"/>
      <protection/>
    </xf>
    <xf numFmtId="0" fontId="9" fillId="0" borderId="27" xfId="0" applyFont="1" applyBorder="1" applyAlignment="1" applyProtection="1">
      <alignment horizontal="left" wrapText="1"/>
      <protection/>
    </xf>
    <xf numFmtId="0" fontId="9" fillId="0" borderId="49" xfId="0" applyFont="1" applyBorder="1" applyAlignment="1" applyProtection="1">
      <alignment horizontal="left" wrapText="1"/>
      <protection/>
    </xf>
    <xf numFmtId="0" fontId="5" fillId="5" borderId="27" xfId="0" applyFont="1" applyFill="1" applyBorder="1" applyAlignment="1" applyProtection="1">
      <alignment horizontal="left" vertical="center"/>
      <protection/>
    </xf>
    <xf numFmtId="0" fontId="5" fillId="5" borderId="35" xfId="0" applyFont="1" applyFill="1" applyBorder="1" applyAlignment="1" applyProtection="1">
      <alignment horizontal="left" vertical="center"/>
      <protection/>
    </xf>
    <xf numFmtId="0" fontId="5" fillId="5" borderId="49" xfId="0" applyFont="1" applyFill="1" applyBorder="1" applyAlignment="1" applyProtection="1">
      <alignment horizontal="left" vertical="center"/>
      <protection/>
    </xf>
    <xf numFmtId="0" fontId="7" fillId="0" borderId="21" xfId="0" applyFont="1" applyBorder="1" applyAlignment="1" applyProtection="1">
      <alignment wrapText="1"/>
      <protection/>
    </xf>
    <xf numFmtId="0" fontId="7" fillId="0" borderId="5" xfId="0" applyFont="1" applyBorder="1" applyAlignment="1" applyProtection="1">
      <alignment wrapText="1"/>
      <protection/>
    </xf>
    <xf numFmtId="0" fontId="14" fillId="0" borderId="0" xfId="0" applyFont="1" applyAlignment="1" applyProtection="1">
      <alignment horizontal="center" vertical="center" wrapText="1"/>
      <protection/>
    </xf>
    <xf numFmtId="0" fontId="9" fillId="0" borderId="56" xfId="0" applyFont="1" applyBorder="1" applyAlignment="1" applyProtection="1">
      <alignment horizontal="left" wrapText="1"/>
      <protection/>
    </xf>
    <xf numFmtId="0" fontId="9" fillId="0" borderId="57" xfId="0" applyFont="1" applyBorder="1" applyAlignment="1" applyProtection="1">
      <alignment horizontal="left" wrapText="1"/>
      <protection/>
    </xf>
    <xf numFmtId="0" fontId="3" fillId="3" borderId="27" xfId="0" applyFont="1" applyFill="1" applyBorder="1" applyAlignment="1" applyProtection="1">
      <alignment horizontal="center" vertical="center" wrapText="1"/>
      <protection/>
    </xf>
    <xf numFmtId="0" fontId="3" fillId="3" borderId="35" xfId="0" applyFont="1" applyFill="1" applyBorder="1" applyAlignment="1" applyProtection="1">
      <alignment horizontal="center" vertical="center" wrapText="1"/>
      <protection/>
    </xf>
    <xf numFmtId="0" fontId="3" fillId="3" borderId="12" xfId="0" applyFont="1" applyFill="1" applyBorder="1" applyAlignment="1" applyProtection="1">
      <alignment horizontal="center" vertical="center" wrapText="1"/>
      <protection/>
    </xf>
    <xf numFmtId="0" fontId="8" fillId="3" borderId="47" xfId="0" applyFont="1" applyFill="1" applyBorder="1" applyAlignment="1" applyProtection="1">
      <alignment horizontal="center" vertical="center" wrapText="1"/>
      <protection/>
    </xf>
    <xf numFmtId="0" fontId="8" fillId="3" borderId="11" xfId="0" applyFont="1" applyFill="1" applyBorder="1" applyAlignment="1" applyProtection="1">
      <alignment horizontal="center" vertical="center" wrapText="1"/>
      <protection/>
    </xf>
    <xf numFmtId="0" fontId="7" fillId="0" borderId="20" xfId="0" applyFont="1" applyBorder="1" applyAlignment="1" applyProtection="1">
      <alignment horizontal="left" vertical="center" wrapText="1"/>
      <protection/>
    </xf>
    <xf numFmtId="0" fontId="7" fillId="0" borderId="58" xfId="0" applyFont="1" applyBorder="1" applyAlignment="1" applyProtection="1">
      <alignment horizontal="left" vertical="center" wrapText="1"/>
      <protection/>
    </xf>
    <xf numFmtId="0" fontId="7" fillId="0" borderId="22" xfId="0" applyFont="1" applyBorder="1" applyAlignment="1" applyProtection="1">
      <alignment horizontal="left" vertical="center" wrapText="1"/>
      <protection/>
    </xf>
    <xf numFmtId="0" fontId="7" fillId="0" borderId="59" xfId="0" applyFont="1" applyBorder="1" applyAlignment="1" applyProtection="1">
      <alignment horizontal="left" vertical="center" wrapText="1"/>
      <protection/>
    </xf>
    <xf numFmtId="0" fontId="5" fillId="5" borderId="12" xfId="0" applyFont="1" applyFill="1" applyBorder="1" applyAlignment="1" applyProtection="1">
      <alignment horizontal="left" vertical="center"/>
      <protection/>
    </xf>
    <xf numFmtId="0" fontId="3" fillId="3" borderId="27" xfId="0" applyFont="1" applyFill="1" applyBorder="1" applyAlignment="1" applyProtection="1">
      <alignment horizontal="center"/>
      <protection/>
    </xf>
    <xf numFmtId="0" fontId="3" fillId="3" borderId="35" xfId="0" applyFont="1" applyFill="1" applyBorder="1" applyAlignment="1" applyProtection="1">
      <alignment horizontal="center"/>
      <protection/>
    </xf>
    <xf numFmtId="0" fontId="3" fillId="3" borderId="12" xfId="0" applyFont="1" applyFill="1" applyBorder="1" applyAlignment="1" applyProtection="1">
      <alignment horizontal="center"/>
      <protection/>
    </xf>
    <xf numFmtId="0" fontId="7" fillId="0" borderId="19" xfId="0" applyFont="1" applyBorder="1" applyAlignment="1" applyProtection="1">
      <alignment horizontal="left" wrapText="1"/>
      <protection/>
    </xf>
    <xf numFmtId="0" fontId="5" fillId="5" borderId="44" xfId="0" applyFont="1" applyFill="1" applyBorder="1" applyAlignment="1" applyProtection="1">
      <alignment horizontal="left" vertical="center"/>
      <protection/>
    </xf>
    <xf numFmtId="0" fontId="5" fillId="5" borderId="45" xfId="0" applyFont="1" applyFill="1" applyBorder="1" applyAlignment="1" applyProtection="1">
      <alignment horizontal="left" vertical="center"/>
      <protection/>
    </xf>
    <xf numFmtId="0" fontId="5" fillId="5" borderId="6" xfId="0" applyFont="1" applyFill="1" applyBorder="1" applyAlignment="1" applyProtection="1">
      <alignment horizontal="left" vertical="center"/>
      <protection/>
    </xf>
    <xf numFmtId="0" fontId="5" fillId="16" borderId="27" xfId="0" applyFont="1" applyFill="1" applyBorder="1" applyAlignment="1" applyProtection="1">
      <alignment horizontal="center"/>
      <protection/>
    </xf>
    <xf numFmtId="0" fontId="5" fillId="16" borderId="35" xfId="0" applyFont="1" applyFill="1" applyBorder="1" applyAlignment="1" applyProtection="1">
      <alignment horizontal="center"/>
      <protection/>
    </xf>
    <xf numFmtId="0" fontId="5" fillId="16" borderId="12" xfId="0" applyFont="1" applyFill="1" applyBorder="1" applyAlignment="1" applyProtection="1">
      <alignment horizontal="center"/>
      <protection/>
    </xf>
    <xf numFmtId="0" fontId="5" fillId="16" borderId="60" xfId="0" applyFont="1" applyFill="1" applyBorder="1" applyAlignment="1" applyProtection="1">
      <alignment horizontal="center"/>
      <protection/>
    </xf>
    <xf numFmtId="0" fontId="5" fillId="16" borderId="54" xfId="0" applyFont="1" applyFill="1" applyBorder="1" applyAlignment="1" applyProtection="1">
      <alignment horizontal="center"/>
      <protection/>
    </xf>
    <xf numFmtId="0" fontId="5" fillId="16" borderId="61" xfId="0" applyFont="1" applyFill="1" applyBorder="1" applyAlignment="1" applyProtection="1">
      <alignment horizontal="center"/>
      <protection/>
    </xf>
    <xf numFmtId="0" fontId="2" fillId="0" borderId="27" xfId="0" applyFont="1" applyFill="1" applyBorder="1" applyAlignment="1" applyProtection="1">
      <alignment horizontal="left" vertical="center"/>
      <protection/>
    </xf>
    <xf numFmtId="0" fontId="2" fillId="0" borderId="35"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16" fillId="0" borderId="0" xfId="0" applyFont="1" applyAlignment="1" applyProtection="1">
      <alignment horizontal="left" vertical="center" wrapText="1"/>
      <protection/>
    </xf>
    <xf numFmtId="0" fontId="5" fillId="12" borderId="60" xfId="0" applyFont="1" applyFill="1" applyBorder="1" applyAlignment="1" applyProtection="1">
      <alignment horizontal="center" wrapText="1"/>
      <protection/>
    </xf>
    <xf numFmtId="0" fontId="5" fillId="12" borderId="54" xfId="0" applyFont="1" applyFill="1" applyBorder="1" applyAlignment="1" applyProtection="1">
      <alignment horizontal="center" wrapText="1"/>
      <protection/>
    </xf>
    <xf numFmtId="0" fontId="5" fillId="12" borderId="61" xfId="0" applyFont="1" applyFill="1" applyBorder="1" applyAlignment="1" applyProtection="1">
      <alignment horizontal="center" wrapText="1"/>
      <protection/>
    </xf>
    <xf numFmtId="0" fontId="5" fillId="5" borderId="27" xfId="0" applyFont="1" applyFill="1" applyBorder="1" applyAlignment="1" applyProtection="1">
      <alignment horizontal="left"/>
      <protection/>
    </xf>
    <xf numFmtId="0" fontId="5" fillId="5" borderId="35" xfId="0" applyFont="1" applyFill="1" applyBorder="1" applyAlignment="1" applyProtection="1">
      <alignment horizontal="left"/>
      <protection/>
    </xf>
    <xf numFmtId="0" fontId="5" fillId="5" borderId="12" xfId="0" applyFont="1" applyFill="1" applyBorder="1" applyAlignment="1" applyProtection="1">
      <alignment horizontal="left"/>
      <protection/>
    </xf>
    <xf numFmtId="0" fontId="3" fillId="4" borderId="58" xfId="0" applyFont="1" applyFill="1" applyBorder="1" applyAlignment="1" applyProtection="1">
      <alignment horizontal="left"/>
      <protection/>
    </xf>
    <xf numFmtId="0" fontId="3" fillId="4" borderId="22" xfId="0" applyFont="1" applyFill="1" applyBorder="1" applyAlignment="1" applyProtection="1">
      <alignment horizontal="left"/>
      <protection/>
    </xf>
    <xf numFmtId="0" fontId="3" fillId="4" borderId="53" xfId="0" applyFont="1" applyFill="1" applyBorder="1" applyAlignment="1" applyProtection="1">
      <alignment horizontal="left"/>
      <protection/>
    </xf>
    <xf numFmtId="0" fontId="3" fillId="4" borderId="40" xfId="0" applyFont="1" applyFill="1" applyBorder="1" applyAlignment="1" applyProtection="1">
      <alignment horizontal="left"/>
      <protection/>
    </xf>
    <xf numFmtId="0" fontId="3" fillId="4" borderId="21" xfId="0" applyFont="1" applyFill="1" applyBorder="1" applyAlignment="1" applyProtection="1">
      <alignment horizontal="left"/>
      <protection/>
    </xf>
    <xf numFmtId="0" fontId="3" fillId="4" borderId="5" xfId="0" applyFont="1" applyFill="1" applyBorder="1" applyAlignment="1" applyProtection="1">
      <alignment horizontal="left"/>
      <protection/>
    </xf>
    <xf numFmtId="0" fontId="0" fillId="0" borderId="0" xfId="0" applyFont="1" applyAlignment="1" applyProtection="1">
      <alignment horizontal="center"/>
      <protection/>
    </xf>
    <xf numFmtId="0" fontId="0" fillId="4" borderId="27" xfId="0" applyFont="1" applyFill="1" applyBorder="1" applyAlignment="1" applyProtection="1">
      <alignment horizontal="center"/>
      <protection/>
    </xf>
    <xf numFmtId="0" fontId="0" fillId="4" borderId="12" xfId="0" applyFont="1" applyFill="1" applyBorder="1" applyAlignment="1" applyProtection="1">
      <alignment horizontal="center"/>
      <protection/>
    </xf>
    <xf numFmtId="0" fontId="3" fillId="0" borderId="13"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5" fillId="9" borderId="39" xfId="0" applyFont="1" applyFill="1" applyBorder="1" applyAlignment="1" applyProtection="1">
      <alignment horizontal="center" vertical="center"/>
      <protection/>
    </xf>
    <xf numFmtId="0" fontId="5" fillId="9" borderId="19" xfId="0" applyFont="1" applyFill="1" applyBorder="1" applyAlignment="1" applyProtection="1">
      <alignment horizontal="center" vertical="center"/>
      <protection/>
    </xf>
    <xf numFmtId="0" fontId="5" fillId="9" borderId="52" xfId="0" applyFont="1" applyFill="1" applyBorder="1" applyAlignment="1" applyProtection="1">
      <alignment horizontal="center" vertical="center"/>
      <protection/>
    </xf>
    <xf numFmtId="0" fontId="0" fillId="0" borderId="58" xfId="0"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53" xfId="0" applyFont="1" applyBorder="1"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B78C9-C2AA-42C3-B5C4-A40017BA3839}">
  <sheetPr>
    <pageSetUpPr fitToPage="1"/>
  </sheetPr>
  <dimension ref="A1:E16"/>
  <sheetViews>
    <sheetView workbookViewId="0" topLeftCell="A1">
      <selection activeCell="C29" sqref="C28:C29"/>
    </sheetView>
  </sheetViews>
  <sheetFormatPr defaultColWidth="9.140625" defaultRowHeight="15"/>
  <cols>
    <col min="1" max="1" width="21.57421875" style="1" customWidth="1"/>
    <col min="2" max="2" width="21.00390625" style="1" customWidth="1"/>
    <col min="3" max="3" width="22.7109375" style="1" customWidth="1"/>
    <col min="4" max="4" width="24.57421875" style="1" customWidth="1"/>
    <col min="5" max="5" width="23.57421875" style="1" customWidth="1"/>
  </cols>
  <sheetData>
    <row r="1" spans="1:5" ht="26.45" customHeight="1" thickBot="1">
      <c r="A1" s="133" t="s">
        <v>164</v>
      </c>
      <c r="B1" s="134"/>
      <c r="C1" s="134"/>
      <c r="D1" s="134"/>
      <c r="E1" s="135"/>
    </row>
    <row r="2" spans="1:5" ht="26.45" customHeight="1" thickBot="1">
      <c r="A2" s="133" t="s">
        <v>94</v>
      </c>
      <c r="B2" s="134"/>
      <c r="C2" s="134"/>
      <c r="D2" s="134"/>
      <c r="E2" s="135"/>
    </row>
    <row r="3" spans="1:5" ht="15.75" thickBot="1">
      <c r="A3" s="12"/>
      <c r="E3" s="16" t="s">
        <v>89</v>
      </c>
    </row>
    <row r="4" spans="1:5" ht="15.75" thickBot="1">
      <c r="A4" s="145" t="s">
        <v>77</v>
      </c>
      <c r="B4" s="146"/>
      <c r="C4" s="146"/>
      <c r="D4" s="146"/>
      <c r="E4" s="15">
        <f>'A) Pronájem konferenčních a jin'!D83</f>
        <v>0</v>
      </c>
    </row>
    <row r="5" spans="1:5" ht="15.75" thickBot="1">
      <c r="A5" s="12"/>
      <c r="E5" s="13"/>
    </row>
    <row r="6" spans="1:5" ht="15.75" thickBot="1">
      <c r="A6" s="147" t="s">
        <v>93</v>
      </c>
      <c r="B6" s="148"/>
      <c r="C6" s="148"/>
      <c r="D6" s="149"/>
      <c r="E6" s="17">
        <f>'B) Cateringové služby'!G103</f>
        <v>0</v>
      </c>
    </row>
    <row r="7" spans="1:5" ht="15.75" thickBot="1">
      <c r="A7" s="12"/>
      <c r="E7" s="14"/>
    </row>
    <row r="8" spans="1:5" ht="15.75" thickBot="1">
      <c r="A8" s="139" t="s">
        <v>80</v>
      </c>
      <c r="B8" s="140"/>
      <c r="C8" s="140"/>
      <c r="D8" s="141"/>
      <c r="E8" s="17">
        <f>'C) Ubytování'!D16</f>
        <v>0</v>
      </c>
    </row>
    <row r="9" spans="1:5" ht="15.75" thickBot="1">
      <c r="A9" s="12"/>
      <c r="E9" s="14"/>
    </row>
    <row r="10" spans="1:5" ht="15.75" thickBot="1">
      <c r="A10" s="150" t="s">
        <v>90</v>
      </c>
      <c r="B10" s="151"/>
      <c r="C10" s="151"/>
      <c r="D10" s="152"/>
      <c r="E10" s="18">
        <f>SUM(E4,E6,E8)</f>
        <v>0</v>
      </c>
    </row>
    <row r="12" ht="15.75" thickBot="1"/>
    <row r="13" spans="1:5" ht="95.45" customHeight="1" thickBot="1">
      <c r="A13" s="153" t="s">
        <v>91</v>
      </c>
      <c r="B13" s="154"/>
      <c r="C13" s="154"/>
      <c r="D13" s="154"/>
      <c r="E13" s="155"/>
    </row>
    <row r="14" ht="15.75" thickBot="1"/>
    <row r="15" spans="1:5" ht="15.75" thickBot="1">
      <c r="A15" s="142" t="s">
        <v>92</v>
      </c>
      <c r="B15" s="143"/>
      <c r="C15" s="143"/>
      <c r="D15" s="143"/>
      <c r="E15" s="144"/>
    </row>
    <row r="16" spans="1:5" ht="59.45" customHeight="1" thickBot="1">
      <c r="A16" s="136" t="s">
        <v>161</v>
      </c>
      <c r="B16" s="137"/>
      <c r="C16" s="137"/>
      <c r="D16" s="137"/>
      <c r="E16" s="138"/>
    </row>
  </sheetData>
  <sheetProtection algorithmName="SHA-512" hashValue="h3yBg8e8xaMUyuK1LtYR0tTVq1+NTuD6FvpwURz3QNlxtF92jvO6bnDnpsTXE1MGbpyhF4ovFWER3q0Kc0jPNA==" saltValue="GqTt0gHQ4LhM4/iGk9/oFw==" spinCount="100000" sheet="1" objects="1" scenarios="1"/>
  <mergeCells count="9">
    <mergeCell ref="A1:E1"/>
    <mergeCell ref="A16:E16"/>
    <mergeCell ref="A8:D8"/>
    <mergeCell ref="A15:E15"/>
    <mergeCell ref="A2:E2"/>
    <mergeCell ref="A4:D4"/>
    <mergeCell ref="A6:D6"/>
    <mergeCell ref="A10:D10"/>
    <mergeCell ref="A13:E13"/>
  </mergeCells>
  <printOptions/>
  <pageMargins left="0.7" right="0.7" top="0.787401575" bottom="0.787401575" header="0.3" footer="0.3"/>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0B74C-2E4E-40D2-B265-DD488740C6B8}">
  <sheetPr>
    <pageSetUpPr fitToPage="1"/>
  </sheetPr>
  <dimension ref="A1:D108"/>
  <sheetViews>
    <sheetView tabSelected="1" zoomScale="70" zoomScaleNormal="70" workbookViewId="0" topLeftCell="A1">
      <pane ySplit="3" topLeftCell="A4" activePane="bottomLeft" state="frozen"/>
      <selection pane="bottomLeft" activeCell="H8" sqref="H8"/>
    </sheetView>
  </sheetViews>
  <sheetFormatPr defaultColWidth="9.140625" defaultRowHeight="15"/>
  <cols>
    <col min="1" max="1" width="36.8515625" style="64" customWidth="1"/>
    <col min="2" max="2" width="36.57421875" style="64" customWidth="1"/>
    <col min="3" max="3" width="38.8515625" style="64" customWidth="1"/>
    <col min="4" max="4" width="22.421875" style="64" customWidth="1"/>
    <col min="5" max="7" width="9.140625" style="60" customWidth="1"/>
    <col min="8" max="8" width="66.28125" style="60" customWidth="1"/>
    <col min="9" max="16384" width="9.140625" style="60" customWidth="1"/>
  </cols>
  <sheetData>
    <row r="1" spans="1:4" ht="41.1" customHeight="1" thickBot="1">
      <c r="A1" s="172" t="s">
        <v>77</v>
      </c>
      <c r="B1" s="173"/>
      <c r="C1" s="173"/>
      <c r="D1" s="174"/>
    </row>
    <row r="2" spans="1:4" ht="34.5" customHeight="1" thickBot="1">
      <c r="A2" s="169" t="s">
        <v>129</v>
      </c>
      <c r="B2" s="170"/>
      <c r="C2" s="170"/>
      <c r="D2" s="171"/>
    </row>
    <row r="3" spans="1:4" ht="30.75" thickBot="1">
      <c r="A3" s="58" t="s">
        <v>39</v>
      </c>
      <c r="B3" s="195"/>
      <c r="C3" s="196"/>
      <c r="D3" s="59" t="s">
        <v>42</v>
      </c>
    </row>
    <row r="4" spans="1:4" ht="117" customHeight="1">
      <c r="A4" s="181" t="s">
        <v>24</v>
      </c>
      <c r="B4" s="45" t="s">
        <v>122</v>
      </c>
      <c r="C4" s="183" t="s">
        <v>167</v>
      </c>
      <c r="D4" s="198">
        <v>0</v>
      </c>
    </row>
    <row r="5" spans="1:4" ht="52.5" customHeight="1">
      <c r="A5" s="181"/>
      <c r="B5" s="46" t="s">
        <v>136</v>
      </c>
      <c r="C5" s="183"/>
      <c r="D5" s="198"/>
    </row>
    <row r="6" spans="1:4" ht="45">
      <c r="A6" s="181"/>
      <c r="B6" s="46" t="s">
        <v>8</v>
      </c>
      <c r="C6" s="183"/>
      <c r="D6" s="198"/>
    </row>
    <row r="7" spans="1:4" ht="75">
      <c r="A7" s="181"/>
      <c r="B7" s="46" t="s">
        <v>135</v>
      </c>
      <c r="C7" s="183"/>
      <c r="D7" s="198"/>
    </row>
    <row r="8" spans="1:4" ht="14.45" customHeight="1">
      <c r="A8" s="181"/>
      <c r="B8" s="46" t="s">
        <v>4</v>
      </c>
      <c r="C8" s="183"/>
      <c r="D8" s="198"/>
    </row>
    <row r="9" spans="1:4" ht="40.5" customHeight="1">
      <c r="A9" s="181"/>
      <c r="B9" s="46" t="s">
        <v>5</v>
      </c>
      <c r="C9" s="183"/>
      <c r="D9" s="198"/>
    </row>
    <row r="10" spans="1:4" ht="47.1" customHeight="1" thickBot="1">
      <c r="A10" s="182"/>
      <c r="B10" s="47" t="s">
        <v>7</v>
      </c>
      <c r="C10" s="184"/>
      <c r="D10" s="199"/>
    </row>
    <row r="11" spans="1:4" ht="14.45" customHeight="1">
      <c r="A11" s="29"/>
      <c r="B11" s="30"/>
      <c r="C11" s="41"/>
      <c r="D11" s="24"/>
    </row>
    <row r="12" spans="1:4" ht="15.75" thickBot="1">
      <c r="A12" s="56"/>
      <c r="B12" s="30"/>
      <c r="C12" s="31"/>
      <c r="D12" s="24"/>
    </row>
    <row r="13" spans="1:4" ht="57.6" customHeight="1">
      <c r="A13" s="178" t="s">
        <v>6</v>
      </c>
      <c r="B13" s="44" t="s">
        <v>137</v>
      </c>
      <c r="C13" s="185" t="s">
        <v>143</v>
      </c>
      <c r="D13" s="197">
        <v>0</v>
      </c>
    </row>
    <row r="14" spans="1:4" ht="36.95" customHeight="1">
      <c r="A14" s="179"/>
      <c r="B14" s="46" t="s">
        <v>124</v>
      </c>
      <c r="C14" s="183"/>
      <c r="D14" s="198"/>
    </row>
    <row r="15" spans="1:4" ht="43.5" customHeight="1" thickBot="1">
      <c r="A15" s="179"/>
      <c r="B15" s="46" t="s">
        <v>4</v>
      </c>
      <c r="C15" s="184"/>
      <c r="D15" s="198"/>
    </row>
    <row r="16" spans="1:4" ht="80.45" customHeight="1" thickBot="1">
      <c r="A16" s="180"/>
      <c r="B16" s="47" t="s">
        <v>7</v>
      </c>
      <c r="C16" s="57" t="s">
        <v>20</v>
      </c>
      <c r="D16" s="199"/>
    </row>
    <row r="17" spans="1:4" ht="15">
      <c r="A17" s="56"/>
      <c r="B17" s="30"/>
      <c r="C17" s="31"/>
      <c r="D17" s="24"/>
    </row>
    <row r="18" spans="1:4" ht="15.75" thickBot="1">
      <c r="A18" s="22"/>
      <c r="B18" s="36"/>
      <c r="C18" s="23"/>
      <c r="D18" s="24"/>
    </row>
    <row r="19" spans="1:4" ht="51" customHeight="1">
      <c r="A19" s="178" t="s">
        <v>9</v>
      </c>
      <c r="B19" s="44" t="s">
        <v>137</v>
      </c>
      <c r="C19" s="185" t="s">
        <v>144</v>
      </c>
      <c r="D19" s="197">
        <v>0</v>
      </c>
    </row>
    <row r="20" spans="1:4" ht="15">
      <c r="A20" s="179"/>
      <c r="B20" s="46" t="s">
        <v>124</v>
      </c>
      <c r="C20" s="183"/>
      <c r="D20" s="198"/>
    </row>
    <row r="21" spans="1:4" ht="78.6" customHeight="1" thickBot="1">
      <c r="A21" s="179"/>
      <c r="B21" s="46" t="s">
        <v>4</v>
      </c>
      <c r="C21" s="184"/>
      <c r="D21" s="198"/>
    </row>
    <row r="22" spans="1:4" ht="78.95" customHeight="1" thickBot="1">
      <c r="A22" s="180"/>
      <c r="B22" s="47" t="s">
        <v>7</v>
      </c>
      <c r="C22" s="53" t="s">
        <v>20</v>
      </c>
      <c r="D22" s="199"/>
    </row>
    <row r="23" spans="1:4" ht="15">
      <c r="A23" s="22"/>
      <c r="B23" s="36"/>
      <c r="C23" s="23"/>
      <c r="D23" s="24"/>
    </row>
    <row r="24" spans="1:4" ht="15.75" thickBot="1">
      <c r="A24" s="22"/>
      <c r="B24" s="36"/>
      <c r="C24" s="23"/>
      <c r="D24" s="24"/>
    </row>
    <row r="25" spans="1:4" ht="52.5" customHeight="1">
      <c r="A25" s="178" t="s">
        <v>10</v>
      </c>
      <c r="B25" s="54" t="s">
        <v>137</v>
      </c>
      <c r="C25" s="185" t="s">
        <v>143</v>
      </c>
      <c r="D25" s="197">
        <v>0</v>
      </c>
    </row>
    <row r="26" spans="1:4" ht="35.1" customHeight="1">
      <c r="A26" s="179"/>
      <c r="B26" s="46" t="s">
        <v>124</v>
      </c>
      <c r="C26" s="183"/>
      <c r="D26" s="198"/>
    </row>
    <row r="27" spans="1:4" ht="41.45" customHeight="1" thickBot="1">
      <c r="A27" s="179"/>
      <c r="B27" s="46" t="s">
        <v>4</v>
      </c>
      <c r="C27" s="184"/>
      <c r="D27" s="198"/>
    </row>
    <row r="28" spans="1:4" ht="80.1" customHeight="1" thickBot="1">
      <c r="A28" s="180"/>
      <c r="B28" s="47" t="s">
        <v>7</v>
      </c>
      <c r="C28" s="55" t="s">
        <v>20</v>
      </c>
      <c r="D28" s="199"/>
    </row>
    <row r="29" spans="1:4" ht="15">
      <c r="A29" s="22"/>
      <c r="B29" s="36"/>
      <c r="C29" s="23"/>
      <c r="D29" s="24"/>
    </row>
    <row r="30" spans="1:4" ht="15.75" thickBot="1">
      <c r="A30" s="22"/>
      <c r="B30" s="36"/>
      <c r="C30" s="23"/>
      <c r="D30" s="24"/>
    </row>
    <row r="31" spans="1:4" ht="75" customHeight="1">
      <c r="A31" s="178" t="s">
        <v>11</v>
      </c>
      <c r="B31" s="44" t="s">
        <v>138</v>
      </c>
      <c r="C31" s="185" t="s">
        <v>143</v>
      </c>
      <c r="D31" s="197">
        <v>0</v>
      </c>
    </row>
    <row r="32" spans="1:4" ht="15">
      <c r="A32" s="179"/>
      <c r="B32" s="46" t="s">
        <v>124</v>
      </c>
      <c r="C32" s="183"/>
      <c r="D32" s="198"/>
    </row>
    <row r="33" spans="1:4" ht="33.95" customHeight="1" thickBot="1">
      <c r="A33" s="179"/>
      <c r="B33" s="46" t="s">
        <v>4</v>
      </c>
      <c r="C33" s="184"/>
      <c r="D33" s="198"/>
    </row>
    <row r="34" spans="1:4" ht="83.1" customHeight="1" thickBot="1">
      <c r="A34" s="180"/>
      <c r="B34" s="47" t="s">
        <v>7</v>
      </c>
      <c r="C34" s="53" t="s">
        <v>20</v>
      </c>
      <c r="D34" s="199"/>
    </row>
    <row r="35" spans="1:4" ht="15">
      <c r="A35" s="22"/>
      <c r="B35" s="36"/>
      <c r="C35" s="23"/>
      <c r="D35" s="24"/>
    </row>
    <row r="36" spans="1:4" ht="15.75" thickBot="1">
      <c r="A36" s="22"/>
      <c r="B36" s="36"/>
      <c r="C36" s="23"/>
      <c r="D36" s="24"/>
    </row>
    <row r="37" spans="1:4" ht="48" customHeight="1">
      <c r="A37" s="200" t="s">
        <v>22</v>
      </c>
      <c r="B37" s="44" t="s">
        <v>23</v>
      </c>
      <c r="C37" s="185" t="s">
        <v>123</v>
      </c>
      <c r="D37" s="197">
        <v>0</v>
      </c>
    </row>
    <row r="38" spans="1:4" ht="60.6" customHeight="1">
      <c r="A38" s="201"/>
      <c r="B38" s="46" t="s">
        <v>124</v>
      </c>
      <c r="C38" s="183"/>
      <c r="D38" s="198"/>
    </row>
    <row r="39" spans="1:4" ht="48" customHeight="1">
      <c r="A39" s="201"/>
      <c r="B39" s="46" t="s">
        <v>4</v>
      </c>
      <c r="C39" s="183"/>
      <c r="D39" s="198"/>
    </row>
    <row r="40" spans="1:4" ht="86.45" customHeight="1" thickBot="1">
      <c r="A40" s="202"/>
      <c r="B40" s="47" t="s">
        <v>7</v>
      </c>
      <c r="C40" s="184"/>
      <c r="D40" s="199"/>
    </row>
    <row r="41" spans="1:4" ht="15">
      <c r="A41" s="22"/>
      <c r="B41" s="36"/>
      <c r="C41" s="23"/>
      <c r="D41" s="24"/>
    </row>
    <row r="42" spans="1:4" ht="15.75" thickBot="1">
      <c r="A42" s="22"/>
      <c r="B42" s="36"/>
      <c r="C42" s="23"/>
      <c r="D42" s="24"/>
    </row>
    <row r="43" spans="1:4" ht="45">
      <c r="A43" s="189" t="s">
        <v>95</v>
      </c>
      <c r="B43" s="44" t="s">
        <v>14</v>
      </c>
      <c r="C43" s="185" t="s">
        <v>12</v>
      </c>
      <c r="D43" s="197">
        <v>0</v>
      </c>
    </row>
    <row r="44" spans="1:4" ht="15">
      <c r="A44" s="190"/>
      <c r="B44" s="46" t="s">
        <v>124</v>
      </c>
      <c r="C44" s="183"/>
      <c r="D44" s="198"/>
    </row>
    <row r="45" spans="1:4" ht="15">
      <c r="A45" s="190"/>
      <c r="B45" s="46" t="s">
        <v>16</v>
      </c>
      <c r="C45" s="183"/>
      <c r="D45" s="198"/>
    </row>
    <row r="46" spans="1:4" ht="15">
      <c r="A46" s="190"/>
      <c r="B46" s="46" t="s">
        <v>13</v>
      </c>
      <c r="C46" s="183"/>
      <c r="D46" s="198"/>
    </row>
    <row r="47" spans="1:4" ht="15">
      <c r="A47" s="190"/>
      <c r="B47" s="46" t="s">
        <v>17</v>
      </c>
      <c r="C47" s="183"/>
      <c r="D47" s="198"/>
    </row>
    <row r="48" spans="1:4" ht="30.75" thickBot="1">
      <c r="A48" s="191"/>
      <c r="B48" s="47" t="s">
        <v>15</v>
      </c>
      <c r="C48" s="184"/>
      <c r="D48" s="199"/>
    </row>
    <row r="49" spans="1:4" ht="15">
      <c r="A49" s="29"/>
      <c r="B49" s="30"/>
      <c r="C49" s="41"/>
      <c r="D49" s="24"/>
    </row>
    <row r="50" spans="1:4" ht="15.75" thickBot="1">
      <c r="A50" s="22"/>
      <c r="B50" s="36"/>
      <c r="C50" s="23"/>
      <c r="D50" s="24"/>
    </row>
    <row r="51" spans="1:4" ht="14.45" customHeight="1">
      <c r="A51" s="167" t="s">
        <v>18</v>
      </c>
      <c r="B51" s="51" t="s">
        <v>21</v>
      </c>
      <c r="C51" s="203" t="s">
        <v>125</v>
      </c>
      <c r="D51" s="205">
        <v>0</v>
      </c>
    </row>
    <row r="52" spans="1:4" ht="15">
      <c r="A52" s="168"/>
      <c r="B52" s="52" t="s">
        <v>124</v>
      </c>
      <c r="C52" s="204"/>
      <c r="D52" s="206"/>
    </row>
    <row r="53" spans="1:4" ht="15">
      <c r="A53" s="168"/>
      <c r="B53" s="52" t="s">
        <v>4</v>
      </c>
      <c r="C53" s="204"/>
      <c r="D53" s="206"/>
    </row>
    <row r="54" spans="1:4" ht="17.45" customHeight="1">
      <c r="A54" s="168"/>
      <c r="B54" s="52" t="s">
        <v>19</v>
      </c>
      <c r="C54" s="204"/>
      <c r="D54" s="206"/>
    </row>
    <row r="55" spans="1:4" ht="17.45" customHeight="1">
      <c r="A55" s="29"/>
      <c r="B55" s="30"/>
      <c r="C55" s="41"/>
      <c r="D55" s="24"/>
    </row>
    <row r="56" spans="1:4" ht="15.75" thickBot="1">
      <c r="A56" s="48"/>
      <c r="B56" s="49"/>
      <c r="C56" s="50"/>
      <c r="D56" s="24"/>
    </row>
    <row r="57" spans="1:4" ht="78.75" customHeight="1">
      <c r="A57" s="186" t="s">
        <v>0</v>
      </c>
      <c r="B57" s="44" t="s">
        <v>25</v>
      </c>
      <c r="C57" s="185" t="s">
        <v>126</v>
      </c>
      <c r="D57" s="197">
        <v>0</v>
      </c>
    </row>
    <row r="58" spans="1:4" ht="42" customHeight="1">
      <c r="A58" s="187"/>
      <c r="B58" s="45" t="s">
        <v>26</v>
      </c>
      <c r="C58" s="183"/>
      <c r="D58" s="198"/>
    </row>
    <row r="59" spans="1:4" ht="21" customHeight="1">
      <c r="A59" s="187"/>
      <c r="B59" s="46" t="s">
        <v>124</v>
      </c>
      <c r="C59" s="183"/>
      <c r="D59" s="198"/>
    </row>
    <row r="60" spans="1:4" ht="45">
      <c r="A60" s="187"/>
      <c r="B60" s="46" t="s">
        <v>27</v>
      </c>
      <c r="C60" s="183"/>
      <c r="D60" s="198"/>
    </row>
    <row r="61" spans="1:4" ht="30.75" thickBot="1">
      <c r="A61" s="188"/>
      <c r="B61" s="47" t="s">
        <v>28</v>
      </c>
      <c r="C61" s="184"/>
      <c r="D61" s="199"/>
    </row>
    <row r="62" spans="1:4" ht="15">
      <c r="A62" s="22"/>
      <c r="B62" s="36"/>
      <c r="C62" s="23"/>
      <c r="D62" s="24"/>
    </row>
    <row r="63" spans="1:4" ht="15.75" thickBot="1">
      <c r="A63" s="22"/>
      <c r="B63" s="36"/>
      <c r="C63" s="23"/>
      <c r="D63" s="24"/>
    </row>
    <row r="64" spans="1:4" ht="83.1" customHeight="1" thickBot="1">
      <c r="A64" s="42" t="s">
        <v>132</v>
      </c>
      <c r="B64" s="43" t="s">
        <v>78</v>
      </c>
      <c r="C64" s="34" t="s">
        <v>155</v>
      </c>
      <c r="D64" s="61">
        <v>0</v>
      </c>
    </row>
    <row r="65" spans="1:4" ht="15">
      <c r="A65" s="29"/>
      <c r="B65" s="30"/>
      <c r="C65" s="41"/>
      <c r="D65" s="24"/>
    </row>
    <row r="66" spans="1:4" ht="15.75" thickBot="1">
      <c r="A66" s="29"/>
      <c r="B66" s="30"/>
      <c r="C66" s="41"/>
      <c r="D66" s="24"/>
    </row>
    <row r="67" spans="1:4" ht="48.6" customHeight="1" thickBot="1">
      <c r="A67" s="165" t="s">
        <v>1</v>
      </c>
      <c r="B67" s="37" t="s">
        <v>145</v>
      </c>
      <c r="C67" s="38" t="s">
        <v>30</v>
      </c>
      <c r="D67" s="197">
        <v>0</v>
      </c>
    </row>
    <row r="68" spans="1:4" ht="45.75" thickBot="1">
      <c r="A68" s="166"/>
      <c r="B68" s="39" t="s">
        <v>139</v>
      </c>
      <c r="C68" s="40" t="s">
        <v>31</v>
      </c>
      <c r="D68" s="199"/>
    </row>
    <row r="69" spans="1:4" ht="15">
      <c r="A69" s="22"/>
      <c r="B69" s="36"/>
      <c r="C69" s="23"/>
      <c r="D69" s="24"/>
    </row>
    <row r="70" spans="1:4" ht="15.75" thickBot="1">
      <c r="A70" s="22"/>
      <c r="B70" s="36"/>
      <c r="C70" s="23"/>
      <c r="D70" s="24"/>
    </row>
    <row r="71" spans="1:4" ht="36" customHeight="1" thickBot="1">
      <c r="A71" s="35" t="s">
        <v>29</v>
      </c>
      <c r="B71" s="33"/>
      <c r="C71" s="34" t="s">
        <v>32</v>
      </c>
      <c r="D71" s="61">
        <v>0</v>
      </c>
    </row>
    <row r="72" spans="1:4" ht="15">
      <c r="A72" s="29"/>
      <c r="B72" s="30"/>
      <c r="C72" s="31"/>
      <c r="D72" s="24"/>
    </row>
    <row r="73" spans="1:4" ht="15.75" thickBot="1">
      <c r="A73" s="29"/>
      <c r="B73" s="30"/>
      <c r="C73" s="31"/>
      <c r="D73" s="24"/>
    </row>
    <row r="74" spans="1:4" ht="51" customHeight="1" thickBot="1">
      <c r="A74" s="32" t="s">
        <v>36</v>
      </c>
      <c r="B74" s="33" t="s">
        <v>38</v>
      </c>
      <c r="C74" s="34" t="s">
        <v>37</v>
      </c>
      <c r="D74" s="61">
        <v>0</v>
      </c>
    </row>
    <row r="75" spans="1:4" ht="15">
      <c r="A75" s="29"/>
      <c r="B75" s="30"/>
      <c r="C75" s="31"/>
      <c r="D75" s="24"/>
    </row>
    <row r="76" spans="1:4" ht="15.75" thickBot="1">
      <c r="A76" s="29"/>
      <c r="B76" s="30"/>
      <c r="C76" s="31"/>
      <c r="D76" s="24"/>
    </row>
    <row r="77" spans="1:4" ht="94.5" customHeight="1">
      <c r="A77" s="156" t="s">
        <v>2</v>
      </c>
      <c r="B77" s="26" t="s">
        <v>140</v>
      </c>
      <c r="C77" s="159" t="s">
        <v>34</v>
      </c>
      <c r="D77" s="162">
        <v>0</v>
      </c>
    </row>
    <row r="78" spans="1:4" ht="68.25" customHeight="1">
      <c r="A78" s="157"/>
      <c r="B78" s="27" t="s">
        <v>33</v>
      </c>
      <c r="C78" s="160"/>
      <c r="D78" s="163"/>
    </row>
    <row r="79" spans="1:4" ht="45.6" customHeight="1">
      <c r="A79" s="157"/>
      <c r="B79" s="27" t="s">
        <v>127</v>
      </c>
      <c r="C79" s="160"/>
      <c r="D79" s="163"/>
    </row>
    <row r="80" spans="1:4" ht="51.75" customHeight="1" thickBot="1">
      <c r="A80" s="158"/>
      <c r="B80" s="28" t="s">
        <v>131</v>
      </c>
      <c r="C80" s="161"/>
      <c r="D80" s="164"/>
    </row>
    <row r="81" spans="1:4" ht="15">
      <c r="A81" s="22"/>
      <c r="B81" s="23"/>
      <c r="C81" s="23"/>
      <c r="D81" s="24"/>
    </row>
    <row r="82" spans="1:4" ht="15.75" thickBot="1">
      <c r="A82" s="22"/>
      <c r="B82" s="23"/>
      <c r="C82" s="23"/>
      <c r="D82" s="24"/>
    </row>
    <row r="83" spans="1:4" ht="54" customHeight="1" thickBot="1">
      <c r="A83" s="192" t="s">
        <v>79</v>
      </c>
      <c r="B83" s="193"/>
      <c r="C83" s="194"/>
      <c r="D83" s="25">
        <f>SUM(D4,D13,D19,D25,D31,D37,D43,D51,D57,D64,D67,D71,D74,D77)</f>
        <v>0</v>
      </c>
    </row>
    <row r="84" spans="1:4" ht="42.6" customHeight="1" thickBot="1">
      <c r="A84" s="175" t="s">
        <v>162</v>
      </c>
      <c r="B84" s="176"/>
      <c r="C84" s="176"/>
      <c r="D84" s="177"/>
    </row>
    <row r="89" spans="1:3" ht="15">
      <c r="A89" s="62"/>
      <c r="B89" s="63"/>
      <c r="C89" s="63"/>
    </row>
    <row r="96" spans="1:3" ht="15">
      <c r="A96" s="62"/>
      <c r="B96" s="63"/>
      <c r="C96" s="63"/>
    </row>
    <row r="98" spans="1:3" ht="15">
      <c r="A98" s="62"/>
      <c r="B98" s="63"/>
      <c r="C98" s="63"/>
    </row>
    <row r="108" spans="1:3" ht="15">
      <c r="A108" s="63"/>
      <c r="B108" s="63"/>
      <c r="C108" s="63"/>
    </row>
  </sheetData>
  <sheetProtection algorithmName="SHA-512" hashValue="sTmNgvzkistH4SpTElhOyMEAbUjmcoC0WAN3xm6WUM6H/+YTiIvcFO7hipSps1hUU6Lu1AZMm5dkSxL23OfBEg==" saltValue="lRfHfkm8P3Q5PA/8yK0qKQ==" spinCount="100000" sheet="1" objects="1" scenarios="1"/>
  <mergeCells count="37">
    <mergeCell ref="A83:C83"/>
    <mergeCell ref="B3:C3"/>
    <mergeCell ref="D37:D40"/>
    <mergeCell ref="D43:D48"/>
    <mergeCell ref="D57:D61"/>
    <mergeCell ref="D67:D68"/>
    <mergeCell ref="D4:D10"/>
    <mergeCell ref="D13:D16"/>
    <mergeCell ref="D19:D22"/>
    <mergeCell ref="D25:D28"/>
    <mergeCell ref="D31:D34"/>
    <mergeCell ref="A31:A34"/>
    <mergeCell ref="A37:A40"/>
    <mergeCell ref="C37:C40"/>
    <mergeCell ref="C51:C54"/>
    <mergeCell ref="D51:D54"/>
    <mergeCell ref="A2:D2"/>
    <mergeCell ref="A1:D1"/>
    <mergeCell ref="A84:D84"/>
    <mergeCell ref="A13:A16"/>
    <mergeCell ref="A4:A10"/>
    <mergeCell ref="C4:C10"/>
    <mergeCell ref="A19:A22"/>
    <mergeCell ref="C13:C15"/>
    <mergeCell ref="C31:C33"/>
    <mergeCell ref="C25:C27"/>
    <mergeCell ref="C19:C21"/>
    <mergeCell ref="A57:A61"/>
    <mergeCell ref="C57:C61"/>
    <mergeCell ref="A43:A48"/>
    <mergeCell ref="C43:C48"/>
    <mergeCell ref="A25:A28"/>
    <mergeCell ref="A77:A80"/>
    <mergeCell ref="C77:C80"/>
    <mergeCell ref="D77:D80"/>
    <mergeCell ref="A67:A68"/>
    <mergeCell ref="A51:A54"/>
  </mergeCells>
  <printOptions/>
  <pageMargins left="0.7" right="0.7" top="0.787401575" bottom="0.787401575" header="0.3" footer="0.3"/>
  <pageSetup fitToHeight="0"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D41DB-A63B-4411-B276-DA4E849E8928}">
  <sheetPr>
    <pageSetUpPr fitToPage="1"/>
  </sheetPr>
  <dimension ref="A1:I105"/>
  <sheetViews>
    <sheetView zoomScale="80" zoomScaleNormal="80" workbookViewId="0" topLeftCell="A1">
      <pane ySplit="3" topLeftCell="A65" activePane="bottomLeft" state="frozen"/>
      <selection pane="bottomLeft" activeCell="G103" sqref="G103"/>
    </sheetView>
  </sheetViews>
  <sheetFormatPr defaultColWidth="9.140625" defaultRowHeight="15"/>
  <cols>
    <col min="1" max="1" width="15.421875" style="69" customWidth="1"/>
    <col min="2" max="2" width="17.140625" style="70" customWidth="1"/>
    <col min="3" max="3" width="30.140625" style="70" customWidth="1"/>
    <col min="4" max="4" width="22.57421875" style="69" customWidth="1"/>
    <col min="5" max="5" width="11.140625" style="69" customWidth="1"/>
    <col min="6" max="6" width="15.7109375" style="69" customWidth="1"/>
    <col min="7" max="7" width="24.8515625" style="69" customWidth="1"/>
    <col min="8" max="8" width="9.140625" style="113" customWidth="1"/>
    <col min="9" max="9" width="61.7109375" style="113" customWidth="1"/>
    <col min="10" max="16384" width="9.140625" style="113" customWidth="1"/>
  </cols>
  <sheetData>
    <row r="1" spans="1:7" ht="26.45" customHeight="1" thickBot="1">
      <c r="A1" s="208" t="s">
        <v>68</v>
      </c>
      <c r="B1" s="209"/>
      <c r="C1" s="209"/>
      <c r="D1" s="209"/>
      <c r="E1" s="209"/>
      <c r="F1" s="209"/>
      <c r="G1" s="210"/>
    </row>
    <row r="2" spans="1:7" ht="32.25" customHeight="1" thickBot="1">
      <c r="A2" s="274" t="s">
        <v>142</v>
      </c>
      <c r="B2" s="275"/>
      <c r="C2" s="275"/>
      <c r="D2" s="275"/>
      <c r="E2" s="275"/>
      <c r="F2" s="275"/>
      <c r="G2" s="276"/>
    </row>
    <row r="3" spans="1:7" ht="45.75" thickBot="1">
      <c r="A3" s="82"/>
      <c r="B3" s="211" t="s">
        <v>39</v>
      </c>
      <c r="C3" s="212"/>
      <c r="D3" s="83" t="s">
        <v>156</v>
      </c>
      <c r="E3" s="83" t="s">
        <v>40</v>
      </c>
      <c r="F3" s="83" t="s">
        <v>41</v>
      </c>
      <c r="G3" s="84" t="s">
        <v>42</v>
      </c>
    </row>
    <row r="4" spans="1:7" ht="15.75" thickBot="1">
      <c r="A4" s="213">
        <v>44853</v>
      </c>
      <c r="B4" s="214"/>
      <c r="C4" s="214"/>
      <c r="D4" s="214"/>
      <c r="E4" s="214"/>
      <c r="F4" s="214"/>
      <c r="G4" s="215"/>
    </row>
    <row r="5" spans="1:7" ht="15">
      <c r="A5" s="218" t="s">
        <v>166</v>
      </c>
      <c r="B5" s="221" t="s">
        <v>157</v>
      </c>
      <c r="C5" s="222"/>
      <c r="D5" s="85" t="s">
        <v>43</v>
      </c>
      <c r="E5" s="85">
        <v>100</v>
      </c>
      <c r="F5" s="5">
        <v>0</v>
      </c>
      <c r="G5" s="86">
        <f>E5*F5</f>
        <v>0</v>
      </c>
    </row>
    <row r="6" spans="1:9" ht="15">
      <c r="A6" s="219"/>
      <c r="B6" s="223" t="s">
        <v>104</v>
      </c>
      <c r="C6" s="216"/>
      <c r="D6" s="87" t="s">
        <v>44</v>
      </c>
      <c r="E6" s="87">
        <v>50</v>
      </c>
      <c r="F6" s="6">
        <v>0</v>
      </c>
      <c r="G6" s="88">
        <f aca="true" t="shared" si="0" ref="G6:G7">E6*F6</f>
        <v>0</v>
      </c>
      <c r="I6" s="118"/>
    </row>
    <row r="7" spans="1:7" ht="29.25" customHeight="1">
      <c r="A7" s="219"/>
      <c r="B7" s="223" t="s">
        <v>154</v>
      </c>
      <c r="C7" s="216"/>
      <c r="D7" s="89" t="s">
        <v>45</v>
      </c>
      <c r="E7" s="87">
        <v>16</v>
      </c>
      <c r="F7" s="6">
        <v>0</v>
      </c>
      <c r="G7" s="88">
        <f t="shared" si="0"/>
        <v>0</v>
      </c>
    </row>
    <row r="8" spans="1:7" ht="15">
      <c r="A8" s="219"/>
      <c r="B8" s="224" t="s">
        <v>46</v>
      </c>
      <c r="C8" s="225"/>
      <c r="D8" s="225"/>
      <c r="E8" s="225"/>
      <c r="F8" s="225"/>
      <c r="G8" s="226"/>
    </row>
    <row r="9" spans="1:9" ht="15">
      <c r="A9" s="219"/>
      <c r="B9" s="223" t="s">
        <v>130</v>
      </c>
      <c r="C9" s="216"/>
      <c r="D9" s="90" t="s">
        <v>48</v>
      </c>
      <c r="E9" s="91">
        <v>400</v>
      </c>
      <c r="F9" s="7">
        <v>0</v>
      </c>
      <c r="G9" s="92">
        <f>E9*F9</f>
        <v>0</v>
      </c>
      <c r="I9" s="118"/>
    </row>
    <row r="10" spans="1:9" ht="15.75" thickBot="1">
      <c r="A10" s="220"/>
      <c r="B10" s="227" t="s">
        <v>106</v>
      </c>
      <c r="C10" s="228"/>
      <c r="D10" s="93" t="s">
        <v>58</v>
      </c>
      <c r="E10" s="94">
        <v>100</v>
      </c>
      <c r="F10" s="8">
        <v>0</v>
      </c>
      <c r="G10" s="95">
        <f>E10*F10</f>
        <v>0</v>
      </c>
      <c r="I10" s="118"/>
    </row>
    <row r="11" spans="1:9" ht="15">
      <c r="A11" s="233" t="s">
        <v>146</v>
      </c>
      <c r="B11" s="221" t="s">
        <v>96</v>
      </c>
      <c r="C11" s="222"/>
      <c r="D11" s="85" t="s">
        <v>51</v>
      </c>
      <c r="E11" s="85">
        <v>260</v>
      </c>
      <c r="F11" s="9">
        <v>0</v>
      </c>
      <c r="G11" s="96">
        <f>E11*F11</f>
        <v>0</v>
      </c>
      <c r="I11" s="118"/>
    </row>
    <row r="12" spans="1:9" ht="15">
      <c r="A12" s="234"/>
      <c r="B12" s="223" t="s">
        <v>98</v>
      </c>
      <c r="C12" s="216"/>
      <c r="D12" s="97" t="s">
        <v>51</v>
      </c>
      <c r="E12" s="97">
        <v>190</v>
      </c>
      <c r="F12" s="2">
        <v>0</v>
      </c>
      <c r="G12" s="98">
        <f>E12*F12</f>
        <v>0</v>
      </c>
      <c r="I12" s="118"/>
    </row>
    <row r="13" spans="1:9" ht="15">
      <c r="A13" s="234"/>
      <c r="B13" s="224" t="s">
        <v>52</v>
      </c>
      <c r="C13" s="225"/>
      <c r="D13" s="225"/>
      <c r="E13" s="225"/>
      <c r="F13" s="225"/>
      <c r="G13" s="226"/>
      <c r="I13" s="118"/>
    </row>
    <row r="14" spans="1:9" ht="15">
      <c r="A14" s="234"/>
      <c r="B14" s="249" t="s">
        <v>99</v>
      </c>
      <c r="C14" s="250"/>
      <c r="D14" s="97" t="s">
        <v>49</v>
      </c>
      <c r="E14" s="97">
        <v>450</v>
      </c>
      <c r="F14" s="2">
        <v>0</v>
      </c>
      <c r="G14" s="98">
        <f>E14*F14</f>
        <v>0</v>
      </c>
      <c r="I14" s="118"/>
    </row>
    <row r="15" spans="1:9" ht="15">
      <c r="A15" s="234"/>
      <c r="B15" s="249" t="s">
        <v>100</v>
      </c>
      <c r="C15" s="250"/>
      <c r="D15" s="97" t="s">
        <v>53</v>
      </c>
      <c r="E15" s="97">
        <v>450</v>
      </c>
      <c r="F15" s="2">
        <v>0</v>
      </c>
      <c r="G15" s="98">
        <f aca="true" t="shared" si="1" ref="G15:G16">E15*F15</f>
        <v>0</v>
      </c>
      <c r="I15" s="118"/>
    </row>
    <row r="16" spans="1:9" ht="15">
      <c r="A16" s="234"/>
      <c r="B16" s="223" t="s">
        <v>54</v>
      </c>
      <c r="C16" s="216"/>
      <c r="D16" s="97" t="s">
        <v>55</v>
      </c>
      <c r="E16" s="97">
        <v>225</v>
      </c>
      <c r="F16" s="2">
        <v>0</v>
      </c>
      <c r="G16" s="98">
        <f t="shared" si="1"/>
        <v>0</v>
      </c>
      <c r="I16" s="118"/>
    </row>
    <row r="17" spans="1:9" ht="15">
      <c r="A17" s="234"/>
      <c r="B17" s="224" t="s">
        <v>56</v>
      </c>
      <c r="C17" s="225"/>
      <c r="D17" s="225"/>
      <c r="E17" s="225"/>
      <c r="F17" s="225"/>
      <c r="G17" s="226"/>
      <c r="I17" s="118"/>
    </row>
    <row r="18" spans="1:9" ht="15">
      <c r="A18" s="234"/>
      <c r="B18" s="249" t="s">
        <v>101</v>
      </c>
      <c r="C18" s="250"/>
      <c r="D18" s="97" t="s">
        <v>47</v>
      </c>
      <c r="E18" s="99">
        <v>575</v>
      </c>
      <c r="F18" s="2">
        <v>0</v>
      </c>
      <c r="G18" s="98">
        <f aca="true" t="shared" si="2" ref="G18:G19">E18*F18</f>
        <v>0</v>
      </c>
      <c r="I18" s="118"/>
    </row>
    <row r="19" spans="1:9" ht="15">
      <c r="A19" s="234"/>
      <c r="B19" s="223" t="s">
        <v>102</v>
      </c>
      <c r="C19" s="216"/>
      <c r="D19" s="97" t="s">
        <v>47</v>
      </c>
      <c r="E19" s="99">
        <v>575</v>
      </c>
      <c r="F19" s="2">
        <v>0</v>
      </c>
      <c r="G19" s="98">
        <f t="shared" si="2"/>
        <v>0</v>
      </c>
      <c r="I19" s="118"/>
    </row>
    <row r="20" spans="1:9" ht="15">
      <c r="A20" s="234"/>
      <c r="B20" s="224" t="s">
        <v>46</v>
      </c>
      <c r="C20" s="225"/>
      <c r="D20" s="225"/>
      <c r="E20" s="225"/>
      <c r="F20" s="225"/>
      <c r="G20" s="226"/>
      <c r="I20" s="118"/>
    </row>
    <row r="21" spans="1:9" ht="15">
      <c r="A21" s="234"/>
      <c r="B21" s="223" t="s">
        <v>57</v>
      </c>
      <c r="C21" s="216"/>
      <c r="D21" s="87" t="s">
        <v>58</v>
      </c>
      <c r="E21" s="89">
        <v>450</v>
      </c>
      <c r="F21" s="3">
        <v>0</v>
      </c>
      <c r="G21" s="98">
        <f>E21*F21</f>
        <v>0</v>
      </c>
      <c r="I21" s="118"/>
    </row>
    <row r="22" spans="1:9" ht="15">
      <c r="A22" s="234"/>
      <c r="B22" s="224" t="s">
        <v>74</v>
      </c>
      <c r="C22" s="225"/>
      <c r="D22" s="225"/>
      <c r="E22" s="225"/>
      <c r="F22" s="225"/>
      <c r="G22" s="226"/>
      <c r="I22" s="118"/>
    </row>
    <row r="23" spans="1:9" ht="15">
      <c r="A23" s="234"/>
      <c r="B23" s="249" t="s">
        <v>103</v>
      </c>
      <c r="C23" s="250"/>
      <c r="D23" s="97" t="s">
        <v>59</v>
      </c>
      <c r="E23" s="99">
        <v>550</v>
      </c>
      <c r="F23" s="2">
        <v>0</v>
      </c>
      <c r="G23" s="98">
        <f>E23*F23</f>
        <v>0</v>
      </c>
      <c r="I23" s="118"/>
    </row>
    <row r="24" spans="1:9" ht="15">
      <c r="A24" s="234"/>
      <c r="B24" s="224" t="s">
        <v>60</v>
      </c>
      <c r="C24" s="225"/>
      <c r="D24" s="225"/>
      <c r="E24" s="225"/>
      <c r="F24" s="225"/>
      <c r="G24" s="226"/>
      <c r="I24" s="118"/>
    </row>
    <row r="25" spans="1:9" ht="31.5" customHeight="1">
      <c r="A25" s="234"/>
      <c r="B25" s="223" t="s">
        <v>154</v>
      </c>
      <c r="C25" s="216"/>
      <c r="D25" s="89" t="s">
        <v>45</v>
      </c>
      <c r="E25" s="89">
        <v>80</v>
      </c>
      <c r="F25" s="2">
        <v>0</v>
      </c>
      <c r="G25" s="98">
        <f>E25*F25</f>
        <v>0</v>
      </c>
      <c r="I25" s="118"/>
    </row>
    <row r="26" spans="1:9" ht="15.75" thickBot="1">
      <c r="A26" s="234"/>
      <c r="B26" s="229" t="s">
        <v>104</v>
      </c>
      <c r="C26" s="230"/>
      <c r="D26" s="87" t="s">
        <v>44</v>
      </c>
      <c r="E26" s="89">
        <v>290</v>
      </c>
      <c r="F26" s="2">
        <v>0</v>
      </c>
      <c r="G26" s="98">
        <f aca="true" t="shared" si="3" ref="G26:G27">E26*F26</f>
        <v>0</v>
      </c>
      <c r="I26" s="118"/>
    </row>
    <row r="27" spans="1:9" ht="15.75" customHeight="1" thickBot="1">
      <c r="A27" s="235"/>
      <c r="B27" s="221" t="s">
        <v>157</v>
      </c>
      <c r="C27" s="222"/>
      <c r="D27" s="100" t="s">
        <v>43</v>
      </c>
      <c r="E27" s="100">
        <v>450</v>
      </c>
      <c r="F27" s="4">
        <v>0</v>
      </c>
      <c r="G27" s="101">
        <f t="shared" si="3"/>
        <v>0</v>
      </c>
      <c r="I27" s="118"/>
    </row>
    <row r="28" spans="1:9" ht="15" customHeight="1">
      <c r="A28" s="218" t="s">
        <v>147</v>
      </c>
      <c r="B28" s="221" t="s">
        <v>157</v>
      </c>
      <c r="C28" s="222"/>
      <c r="D28" s="85" t="s">
        <v>43</v>
      </c>
      <c r="E28" s="85">
        <v>450</v>
      </c>
      <c r="F28" s="5">
        <v>0</v>
      </c>
      <c r="G28" s="86">
        <f aca="true" t="shared" si="4" ref="G28:G30">E28*F28</f>
        <v>0</v>
      </c>
      <c r="I28" s="118"/>
    </row>
    <row r="29" spans="1:9" ht="15">
      <c r="A29" s="219"/>
      <c r="B29" s="223" t="s">
        <v>104</v>
      </c>
      <c r="C29" s="216"/>
      <c r="D29" s="87" t="s">
        <v>44</v>
      </c>
      <c r="E29" s="87">
        <v>290</v>
      </c>
      <c r="F29" s="6">
        <v>0</v>
      </c>
      <c r="G29" s="88">
        <f t="shared" si="4"/>
        <v>0</v>
      </c>
      <c r="I29" s="118"/>
    </row>
    <row r="30" spans="1:9" ht="27" customHeight="1">
      <c r="A30" s="219"/>
      <c r="B30" s="223" t="s">
        <v>154</v>
      </c>
      <c r="C30" s="216"/>
      <c r="D30" s="89" t="s">
        <v>45</v>
      </c>
      <c r="E30" s="87">
        <v>80</v>
      </c>
      <c r="F30" s="6">
        <v>0</v>
      </c>
      <c r="G30" s="88">
        <f t="shared" si="4"/>
        <v>0</v>
      </c>
      <c r="I30" s="118"/>
    </row>
    <row r="31" spans="1:9" ht="15">
      <c r="A31" s="219"/>
      <c r="B31" s="224" t="s">
        <v>46</v>
      </c>
      <c r="C31" s="225"/>
      <c r="D31" s="225"/>
      <c r="E31" s="225"/>
      <c r="F31" s="225"/>
      <c r="G31" s="226"/>
      <c r="I31" s="118"/>
    </row>
    <row r="32" spans="1:9" ht="15">
      <c r="A32" s="219"/>
      <c r="B32" s="223" t="s">
        <v>105</v>
      </c>
      <c r="C32" s="216"/>
      <c r="D32" s="90" t="s">
        <v>48</v>
      </c>
      <c r="E32" s="91">
        <v>2030</v>
      </c>
      <c r="F32" s="7">
        <v>0</v>
      </c>
      <c r="G32" s="92">
        <f>E32*F32</f>
        <v>0</v>
      </c>
      <c r="I32" s="118"/>
    </row>
    <row r="33" spans="1:9" ht="15.75" thickBot="1">
      <c r="A33" s="220"/>
      <c r="B33" s="227" t="s">
        <v>106</v>
      </c>
      <c r="C33" s="228"/>
      <c r="D33" s="93" t="s">
        <v>50</v>
      </c>
      <c r="E33" s="94">
        <v>450</v>
      </c>
      <c r="F33" s="8">
        <v>0</v>
      </c>
      <c r="G33" s="95">
        <f>E33*F33</f>
        <v>0</v>
      </c>
      <c r="H33" s="118"/>
      <c r="I33" s="118"/>
    </row>
    <row r="34" spans="1:9" ht="15" customHeight="1" thickBot="1">
      <c r="A34" s="213">
        <v>44854</v>
      </c>
      <c r="B34" s="214"/>
      <c r="C34" s="214"/>
      <c r="D34" s="214"/>
      <c r="E34" s="214"/>
      <c r="F34" s="214"/>
      <c r="G34" s="215"/>
      <c r="I34" s="118"/>
    </row>
    <row r="35" spans="1:9" ht="14.45" customHeight="1">
      <c r="A35" s="218" t="s">
        <v>148</v>
      </c>
      <c r="B35" s="221" t="s">
        <v>157</v>
      </c>
      <c r="C35" s="222"/>
      <c r="D35" s="106" t="s">
        <v>43</v>
      </c>
      <c r="E35" s="106">
        <v>450</v>
      </c>
      <c r="F35" s="9">
        <v>0</v>
      </c>
      <c r="G35" s="96">
        <f>E35*F35</f>
        <v>0</v>
      </c>
      <c r="I35" s="118"/>
    </row>
    <row r="36" spans="1:9" ht="14.45" customHeight="1">
      <c r="A36" s="219"/>
      <c r="B36" s="229" t="s">
        <v>104</v>
      </c>
      <c r="C36" s="230"/>
      <c r="D36" s="87" t="s">
        <v>44</v>
      </c>
      <c r="E36" s="89">
        <v>290</v>
      </c>
      <c r="F36" s="2">
        <v>0</v>
      </c>
      <c r="G36" s="102">
        <f aca="true" t="shared" si="5" ref="G36:G37">E36*F36</f>
        <v>0</v>
      </c>
      <c r="I36" s="118"/>
    </row>
    <row r="37" spans="1:9" ht="31.5" customHeight="1">
      <c r="A37" s="219"/>
      <c r="B37" s="223" t="s">
        <v>154</v>
      </c>
      <c r="C37" s="216"/>
      <c r="D37" s="89" t="s">
        <v>45</v>
      </c>
      <c r="E37" s="89">
        <v>80</v>
      </c>
      <c r="F37" s="2">
        <v>0</v>
      </c>
      <c r="G37" s="98">
        <f t="shared" si="5"/>
        <v>0</v>
      </c>
      <c r="I37" s="118"/>
    </row>
    <row r="38" spans="1:9" ht="14.45" customHeight="1">
      <c r="A38" s="219"/>
      <c r="B38" s="224" t="s">
        <v>46</v>
      </c>
      <c r="C38" s="225"/>
      <c r="D38" s="225"/>
      <c r="E38" s="225"/>
      <c r="F38" s="225"/>
      <c r="G38" s="226"/>
      <c r="I38" s="118"/>
    </row>
    <row r="39" spans="1:9" ht="15" customHeight="1">
      <c r="A39" s="219"/>
      <c r="B39" s="223" t="s">
        <v>106</v>
      </c>
      <c r="C39" s="216"/>
      <c r="D39" s="90" t="s">
        <v>50</v>
      </c>
      <c r="E39" s="90">
        <v>450</v>
      </c>
      <c r="F39" s="10">
        <v>0</v>
      </c>
      <c r="G39" s="103">
        <f>E39*F39</f>
        <v>0</v>
      </c>
      <c r="I39" s="118"/>
    </row>
    <row r="40" spans="1:9" ht="30" customHeight="1" thickBot="1">
      <c r="A40" s="220"/>
      <c r="B40" s="231" t="s">
        <v>107</v>
      </c>
      <c r="C40" s="232"/>
      <c r="D40" s="93" t="s">
        <v>47</v>
      </c>
      <c r="E40" s="93">
        <v>900</v>
      </c>
      <c r="F40" s="11">
        <v>0</v>
      </c>
      <c r="G40" s="104">
        <f>E40*F40</f>
        <v>0</v>
      </c>
      <c r="H40" s="118"/>
      <c r="I40" s="118"/>
    </row>
    <row r="41" spans="1:9" ht="14.45" customHeight="1">
      <c r="A41" s="233" t="s">
        <v>149</v>
      </c>
      <c r="B41" s="236" t="s">
        <v>108</v>
      </c>
      <c r="C41" s="237"/>
      <c r="D41" s="85" t="s">
        <v>51</v>
      </c>
      <c r="E41" s="85">
        <v>260</v>
      </c>
      <c r="F41" s="9">
        <v>0</v>
      </c>
      <c r="G41" s="96">
        <f>E41*F41</f>
        <v>0</v>
      </c>
      <c r="I41" s="118"/>
    </row>
    <row r="42" spans="1:9" ht="14.45" customHeight="1">
      <c r="A42" s="234"/>
      <c r="B42" s="216" t="s">
        <v>109</v>
      </c>
      <c r="C42" s="217"/>
      <c r="D42" s="97" t="s">
        <v>51</v>
      </c>
      <c r="E42" s="97">
        <v>190</v>
      </c>
      <c r="F42" s="2">
        <v>0</v>
      </c>
      <c r="G42" s="98">
        <f>E42*F42</f>
        <v>0</v>
      </c>
      <c r="I42" s="118"/>
    </row>
    <row r="43" spans="1:9" ht="15">
      <c r="A43" s="234"/>
      <c r="B43" s="224" t="s">
        <v>52</v>
      </c>
      <c r="C43" s="225"/>
      <c r="D43" s="225"/>
      <c r="E43" s="225"/>
      <c r="F43" s="225"/>
      <c r="G43" s="226"/>
      <c r="I43" s="118"/>
    </row>
    <row r="44" spans="1:9" ht="14.45" customHeight="1">
      <c r="A44" s="234"/>
      <c r="B44" s="223" t="s">
        <v>71</v>
      </c>
      <c r="C44" s="216"/>
      <c r="D44" s="97" t="s">
        <v>49</v>
      </c>
      <c r="E44" s="97">
        <v>340</v>
      </c>
      <c r="F44" s="2">
        <v>0</v>
      </c>
      <c r="G44" s="98">
        <f>E44*F44</f>
        <v>0</v>
      </c>
      <c r="I44" s="118"/>
    </row>
    <row r="45" spans="1:9" ht="14.45" customHeight="1">
      <c r="A45" s="234"/>
      <c r="B45" s="223" t="s">
        <v>72</v>
      </c>
      <c r="C45" s="216"/>
      <c r="D45" s="97" t="s">
        <v>53</v>
      </c>
      <c r="E45" s="97">
        <v>450</v>
      </c>
      <c r="F45" s="2">
        <v>0</v>
      </c>
      <c r="G45" s="98">
        <f aca="true" t="shared" si="6" ref="G45:G46">E45*F45</f>
        <v>0</v>
      </c>
      <c r="I45" s="118"/>
    </row>
    <row r="46" spans="1:9" ht="14.45" customHeight="1">
      <c r="A46" s="234"/>
      <c r="B46" s="223" t="s">
        <v>70</v>
      </c>
      <c r="C46" s="216"/>
      <c r="D46" s="97" t="s">
        <v>55</v>
      </c>
      <c r="E46" s="97">
        <v>280</v>
      </c>
      <c r="F46" s="2">
        <v>0</v>
      </c>
      <c r="G46" s="98">
        <f t="shared" si="6"/>
        <v>0</v>
      </c>
      <c r="I46" s="118"/>
    </row>
    <row r="47" spans="1:9" ht="15">
      <c r="A47" s="234"/>
      <c r="B47" s="224" t="s">
        <v>56</v>
      </c>
      <c r="C47" s="225"/>
      <c r="D47" s="225"/>
      <c r="E47" s="225"/>
      <c r="F47" s="225"/>
      <c r="G47" s="226"/>
      <c r="I47" s="118"/>
    </row>
    <row r="48" spans="1:9" ht="14.45" customHeight="1">
      <c r="A48" s="234"/>
      <c r="B48" s="223" t="s">
        <v>73</v>
      </c>
      <c r="C48" s="216"/>
      <c r="D48" s="97" t="s">
        <v>47</v>
      </c>
      <c r="E48" s="99">
        <v>510</v>
      </c>
      <c r="F48" s="2">
        <v>0</v>
      </c>
      <c r="G48" s="98">
        <f aca="true" t="shared" si="7" ref="G48:G49">E48*F48</f>
        <v>0</v>
      </c>
      <c r="I48" s="118"/>
    </row>
    <row r="49" spans="1:9" ht="15">
      <c r="A49" s="234"/>
      <c r="B49" s="223" t="s">
        <v>102</v>
      </c>
      <c r="C49" s="216"/>
      <c r="D49" s="97" t="s">
        <v>47</v>
      </c>
      <c r="E49" s="99">
        <v>400</v>
      </c>
      <c r="F49" s="2">
        <v>0</v>
      </c>
      <c r="G49" s="98">
        <f t="shared" si="7"/>
        <v>0</v>
      </c>
      <c r="I49" s="118"/>
    </row>
    <row r="50" spans="1:9" ht="15">
      <c r="A50" s="234"/>
      <c r="B50" s="224" t="s">
        <v>46</v>
      </c>
      <c r="C50" s="225"/>
      <c r="D50" s="225"/>
      <c r="E50" s="225"/>
      <c r="F50" s="225"/>
      <c r="G50" s="226"/>
      <c r="I50" s="118"/>
    </row>
    <row r="51" spans="1:9" ht="14.45" customHeight="1">
      <c r="A51" s="234"/>
      <c r="B51" s="223" t="s">
        <v>57</v>
      </c>
      <c r="C51" s="216"/>
      <c r="D51" s="87" t="s">
        <v>58</v>
      </c>
      <c r="E51" s="89">
        <v>280</v>
      </c>
      <c r="F51" s="3">
        <v>0</v>
      </c>
      <c r="G51" s="98">
        <f>E51*F51</f>
        <v>0</v>
      </c>
      <c r="I51" s="118"/>
    </row>
    <row r="52" spans="1:9" ht="15">
      <c r="A52" s="234"/>
      <c r="B52" s="224" t="s">
        <v>74</v>
      </c>
      <c r="C52" s="225"/>
      <c r="D52" s="225"/>
      <c r="E52" s="225"/>
      <c r="F52" s="225"/>
      <c r="G52" s="226"/>
      <c r="I52" s="118"/>
    </row>
    <row r="53" spans="1:9" ht="14.45" customHeight="1">
      <c r="A53" s="234"/>
      <c r="B53" s="223" t="s">
        <v>110</v>
      </c>
      <c r="C53" s="216"/>
      <c r="D53" s="97" t="s">
        <v>59</v>
      </c>
      <c r="E53" s="99">
        <v>560</v>
      </c>
      <c r="F53" s="2">
        <v>0</v>
      </c>
      <c r="G53" s="98">
        <f>E53*F53</f>
        <v>0</v>
      </c>
      <c r="I53" s="118"/>
    </row>
    <row r="54" spans="1:9" ht="15">
      <c r="A54" s="234"/>
      <c r="B54" s="224" t="s">
        <v>60</v>
      </c>
      <c r="C54" s="225"/>
      <c r="D54" s="225"/>
      <c r="E54" s="225"/>
      <c r="F54" s="225"/>
      <c r="G54" s="226"/>
      <c r="I54" s="118"/>
    </row>
    <row r="55" spans="1:9" ht="36" customHeight="1">
      <c r="A55" s="234"/>
      <c r="B55" s="223" t="s">
        <v>154</v>
      </c>
      <c r="C55" s="216"/>
      <c r="D55" s="89" t="s">
        <v>45</v>
      </c>
      <c r="E55" s="89">
        <v>80</v>
      </c>
      <c r="F55" s="2">
        <v>0</v>
      </c>
      <c r="G55" s="98">
        <f>E55*F55</f>
        <v>0</v>
      </c>
      <c r="I55" s="118"/>
    </row>
    <row r="56" spans="1:9" ht="14.45" customHeight="1" thickBot="1">
      <c r="A56" s="234"/>
      <c r="B56" s="229" t="s">
        <v>104</v>
      </c>
      <c r="C56" s="230"/>
      <c r="D56" s="87" t="s">
        <v>44</v>
      </c>
      <c r="E56" s="89">
        <v>290</v>
      </c>
      <c r="F56" s="2">
        <v>0</v>
      </c>
      <c r="G56" s="98">
        <f aca="true" t="shared" si="8" ref="G56:G60">E56*F56</f>
        <v>0</v>
      </c>
      <c r="I56" s="118"/>
    </row>
    <row r="57" spans="1:9" ht="15" customHeight="1" thickBot="1">
      <c r="A57" s="235"/>
      <c r="B57" s="221" t="s">
        <v>157</v>
      </c>
      <c r="C57" s="222"/>
      <c r="D57" s="100" t="s">
        <v>43</v>
      </c>
      <c r="E57" s="100">
        <v>450</v>
      </c>
      <c r="F57" s="4">
        <v>0</v>
      </c>
      <c r="G57" s="101">
        <f t="shared" si="8"/>
        <v>0</v>
      </c>
      <c r="I57" s="118"/>
    </row>
    <row r="58" spans="1:9" ht="14.45" customHeight="1">
      <c r="A58" s="218" t="s">
        <v>150</v>
      </c>
      <c r="B58" s="221" t="s">
        <v>157</v>
      </c>
      <c r="C58" s="222"/>
      <c r="D58" s="106" t="s">
        <v>43</v>
      </c>
      <c r="E58" s="106">
        <v>450</v>
      </c>
      <c r="F58" s="9">
        <v>0</v>
      </c>
      <c r="G58" s="96">
        <f t="shared" si="8"/>
        <v>0</v>
      </c>
      <c r="I58" s="118"/>
    </row>
    <row r="59" spans="1:9" ht="14.45" customHeight="1">
      <c r="A59" s="219"/>
      <c r="B59" s="229" t="s">
        <v>104</v>
      </c>
      <c r="C59" s="230"/>
      <c r="D59" s="87" t="s">
        <v>44</v>
      </c>
      <c r="E59" s="89">
        <v>290</v>
      </c>
      <c r="F59" s="2">
        <v>0</v>
      </c>
      <c r="G59" s="98">
        <f t="shared" si="8"/>
        <v>0</v>
      </c>
      <c r="I59" s="118"/>
    </row>
    <row r="60" spans="1:9" ht="29.25" customHeight="1">
      <c r="A60" s="219"/>
      <c r="B60" s="223" t="s">
        <v>154</v>
      </c>
      <c r="C60" s="216"/>
      <c r="D60" s="89" t="s">
        <v>45</v>
      </c>
      <c r="E60" s="89">
        <v>80</v>
      </c>
      <c r="F60" s="2">
        <v>0</v>
      </c>
      <c r="G60" s="98">
        <f t="shared" si="8"/>
        <v>0</v>
      </c>
      <c r="I60" s="118"/>
    </row>
    <row r="61" spans="1:9" ht="14.45" customHeight="1">
      <c r="A61" s="219"/>
      <c r="B61" s="238" t="s">
        <v>46</v>
      </c>
      <c r="C61" s="239"/>
      <c r="D61" s="239"/>
      <c r="E61" s="239"/>
      <c r="F61" s="239"/>
      <c r="G61" s="240"/>
      <c r="I61" s="118"/>
    </row>
    <row r="62" spans="1:9" ht="14.45" customHeight="1">
      <c r="A62" s="219"/>
      <c r="B62" s="223" t="s">
        <v>105</v>
      </c>
      <c r="C62" s="216"/>
      <c r="D62" s="90" t="s">
        <v>48</v>
      </c>
      <c r="E62" s="107">
        <v>2030</v>
      </c>
      <c r="F62" s="10">
        <v>0</v>
      </c>
      <c r="G62" s="103">
        <f>E62*F62</f>
        <v>0</v>
      </c>
      <c r="I62" s="118"/>
    </row>
    <row r="63" spans="1:9" ht="15.75" thickBot="1">
      <c r="A63" s="220"/>
      <c r="B63" s="227" t="s">
        <v>111</v>
      </c>
      <c r="C63" s="228"/>
      <c r="D63" s="93" t="s">
        <v>47</v>
      </c>
      <c r="E63" s="108">
        <v>450</v>
      </c>
      <c r="F63" s="11">
        <v>0</v>
      </c>
      <c r="G63" s="105">
        <f>E63*F63</f>
        <v>0</v>
      </c>
      <c r="I63" s="118"/>
    </row>
    <row r="64" spans="1:9" ht="15.75" thickBot="1">
      <c r="A64" s="213">
        <v>44855</v>
      </c>
      <c r="B64" s="214"/>
      <c r="C64" s="214"/>
      <c r="D64" s="214"/>
      <c r="E64" s="214"/>
      <c r="F64" s="214"/>
      <c r="G64" s="215"/>
      <c r="I64" s="118"/>
    </row>
    <row r="65" spans="1:9" ht="14.45" customHeight="1">
      <c r="A65" s="218" t="s">
        <v>151</v>
      </c>
      <c r="B65" s="221" t="s">
        <v>157</v>
      </c>
      <c r="C65" s="222"/>
      <c r="D65" s="106" t="s">
        <v>43</v>
      </c>
      <c r="E65" s="106">
        <v>450</v>
      </c>
      <c r="F65" s="9">
        <v>0</v>
      </c>
      <c r="G65" s="96">
        <f>E65*F65</f>
        <v>0</v>
      </c>
      <c r="I65" s="118"/>
    </row>
    <row r="66" spans="1:9" ht="14.45" customHeight="1">
      <c r="A66" s="219"/>
      <c r="B66" s="246" t="s">
        <v>104</v>
      </c>
      <c r="C66" s="247"/>
      <c r="D66" s="87" t="s">
        <v>44</v>
      </c>
      <c r="E66" s="89">
        <v>290</v>
      </c>
      <c r="F66" s="2">
        <v>0</v>
      </c>
      <c r="G66" s="102">
        <f aca="true" t="shared" si="9" ref="G66:G67">E66*F66</f>
        <v>0</v>
      </c>
      <c r="I66" s="118"/>
    </row>
    <row r="67" spans="1:9" ht="33.75" customHeight="1">
      <c r="A67" s="219"/>
      <c r="B67" s="223" t="s">
        <v>154</v>
      </c>
      <c r="C67" s="216"/>
      <c r="D67" s="89" t="s">
        <v>45</v>
      </c>
      <c r="E67" s="89">
        <v>80</v>
      </c>
      <c r="F67" s="2">
        <v>0</v>
      </c>
      <c r="G67" s="102">
        <f t="shared" si="9"/>
        <v>0</v>
      </c>
      <c r="I67" s="118"/>
    </row>
    <row r="68" spans="1:9" ht="15">
      <c r="A68" s="219"/>
      <c r="B68" s="224" t="s">
        <v>46</v>
      </c>
      <c r="C68" s="225"/>
      <c r="D68" s="225"/>
      <c r="E68" s="225"/>
      <c r="F68" s="225"/>
      <c r="G68" s="226"/>
      <c r="I68" s="118"/>
    </row>
    <row r="69" spans="1:9" ht="14.45" customHeight="1">
      <c r="A69" s="219"/>
      <c r="B69" s="223" t="s">
        <v>106</v>
      </c>
      <c r="C69" s="216"/>
      <c r="D69" s="109" t="s">
        <v>50</v>
      </c>
      <c r="E69" s="110">
        <v>450</v>
      </c>
      <c r="F69" s="10">
        <v>0</v>
      </c>
      <c r="G69" s="103">
        <f>E69*F69</f>
        <v>0</v>
      </c>
      <c r="I69" s="118"/>
    </row>
    <row r="70" spans="1:9" ht="32.25" customHeight="1" thickBot="1">
      <c r="A70" s="220"/>
      <c r="B70" s="231" t="s">
        <v>112</v>
      </c>
      <c r="C70" s="232"/>
      <c r="D70" s="111" t="s">
        <v>47</v>
      </c>
      <c r="E70" s="112">
        <v>900</v>
      </c>
      <c r="F70" s="11">
        <v>0</v>
      </c>
      <c r="G70" s="104">
        <f>E70*F70</f>
        <v>0</v>
      </c>
      <c r="I70" s="118"/>
    </row>
    <row r="71" spans="1:9" ht="14.45" customHeight="1">
      <c r="A71" s="233" t="s">
        <v>152</v>
      </c>
      <c r="B71" s="221" t="s">
        <v>97</v>
      </c>
      <c r="C71" s="222"/>
      <c r="D71" s="85" t="s">
        <v>51</v>
      </c>
      <c r="E71" s="106">
        <v>260</v>
      </c>
      <c r="F71" s="9">
        <v>0</v>
      </c>
      <c r="G71" s="96">
        <f>E71*F71</f>
        <v>0</v>
      </c>
      <c r="I71" s="118"/>
    </row>
    <row r="72" spans="1:9" ht="14.45" customHeight="1">
      <c r="A72" s="234"/>
      <c r="B72" s="223" t="s">
        <v>113</v>
      </c>
      <c r="C72" s="216"/>
      <c r="D72" s="97" t="s">
        <v>51</v>
      </c>
      <c r="E72" s="89">
        <v>190</v>
      </c>
      <c r="F72" s="2">
        <v>0</v>
      </c>
      <c r="G72" s="102">
        <f>E72*F72</f>
        <v>0</v>
      </c>
      <c r="I72" s="118"/>
    </row>
    <row r="73" spans="1:7" ht="15">
      <c r="A73" s="234"/>
      <c r="B73" s="224" t="s">
        <v>52</v>
      </c>
      <c r="C73" s="225"/>
      <c r="D73" s="225"/>
      <c r="E73" s="225"/>
      <c r="F73" s="225"/>
      <c r="G73" s="226"/>
    </row>
    <row r="74" spans="1:7" ht="15">
      <c r="A74" s="234"/>
      <c r="B74" s="223" t="s">
        <v>114</v>
      </c>
      <c r="C74" s="216"/>
      <c r="D74" s="97" t="s">
        <v>47</v>
      </c>
      <c r="E74" s="97">
        <v>560</v>
      </c>
      <c r="F74" s="2">
        <v>0</v>
      </c>
      <c r="G74" s="98">
        <f>E74*F74</f>
        <v>0</v>
      </c>
    </row>
    <row r="75" spans="1:7" ht="14.45" customHeight="1">
      <c r="A75" s="234"/>
      <c r="B75" s="223" t="s">
        <v>121</v>
      </c>
      <c r="C75" s="216"/>
      <c r="D75" s="97" t="s">
        <v>49</v>
      </c>
      <c r="E75" s="97">
        <v>250</v>
      </c>
      <c r="F75" s="2">
        <v>0</v>
      </c>
      <c r="G75" s="98">
        <f aca="true" t="shared" si="10" ref="G75:G76">E75*F75</f>
        <v>0</v>
      </c>
    </row>
    <row r="76" spans="1:7" ht="14.45" customHeight="1">
      <c r="A76" s="234"/>
      <c r="B76" s="223" t="s">
        <v>115</v>
      </c>
      <c r="C76" s="216"/>
      <c r="D76" s="97" t="s">
        <v>49</v>
      </c>
      <c r="E76" s="99">
        <v>280</v>
      </c>
      <c r="F76" s="2">
        <v>0</v>
      </c>
      <c r="G76" s="98">
        <f t="shared" si="10"/>
        <v>0</v>
      </c>
    </row>
    <row r="77" spans="1:7" ht="15">
      <c r="A77" s="234"/>
      <c r="B77" s="224" t="s">
        <v>56</v>
      </c>
      <c r="C77" s="225"/>
      <c r="D77" s="225"/>
      <c r="E77" s="225"/>
      <c r="F77" s="225"/>
      <c r="G77" s="226"/>
    </row>
    <row r="78" spans="1:7" ht="14.45" customHeight="1">
      <c r="A78" s="234"/>
      <c r="B78" s="223" t="s">
        <v>116</v>
      </c>
      <c r="C78" s="216"/>
      <c r="D78" s="97" t="s">
        <v>47</v>
      </c>
      <c r="E78" s="99">
        <v>450</v>
      </c>
      <c r="F78" s="2">
        <v>0</v>
      </c>
      <c r="G78" s="98">
        <f>E78*F78</f>
        <v>0</v>
      </c>
    </row>
    <row r="79" spans="1:7" ht="15">
      <c r="A79" s="234"/>
      <c r="B79" s="223" t="s">
        <v>102</v>
      </c>
      <c r="C79" s="216"/>
      <c r="D79" s="97" t="s">
        <v>47</v>
      </c>
      <c r="E79" s="99">
        <v>450</v>
      </c>
      <c r="F79" s="2">
        <v>0</v>
      </c>
      <c r="G79" s="98">
        <f>E79*F79</f>
        <v>0</v>
      </c>
    </row>
    <row r="80" spans="1:7" ht="14.45" customHeight="1">
      <c r="A80" s="234"/>
      <c r="B80" s="223" t="s">
        <v>117</v>
      </c>
      <c r="C80" s="216"/>
      <c r="D80" s="97" t="s">
        <v>47</v>
      </c>
      <c r="E80" s="99">
        <v>340</v>
      </c>
      <c r="F80" s="2">
        <v>0</v>
      </c>
      <c r="G80" s="98">
        <f>E80*F80</f>
        <v>0</v>
      </c>
    </row>
    <row r="81" spans="1:7" ht="14.45" customHeight="1">
      <c r="A81" s="234"/>
      <c r="B81" s="224" t="s">
        <v>74</v>
      </c>
      <c r="C81" s="225"/>
      <c r="D81" s="225"/>
      <c r="E81" s="225"/>
      <c r="F81" s="225"/>
      <c r="G81" s="226"/>
    </row>
    <row r="82" spans="1:7" ht="14.45" customHeight="1">
      <c r="A82" s="234"/>
      <c r="B82" s="223" t="s">
        <v>75</v>
      </c>
      <c r="C82" s="216"/>
      <c r="D82" s="87" t="s">
        <v>76</v>
      </c>
      <c r="E82" s="89">
        <v>560</v>
      </c>
      <c r="F82" s="2">
        <v>0</v>
      </c>
      <c r="G82" s="98">
        <f>E82*F82</f>
        <v>0</v>
      </c>
    </row>
    <row r="83" spans="1:7" ht="15">
      <c r="A83" s="234"/>
      <c r="B83" s="224" t="s">
        <v>60</v>
      </c>
      <c r="C83" s="225"/>
      <c r="D83" s="225"/>
      <c r="E83" s="225"/>
      <c r="F83" s="225"/>
      <c r="G83" s="226"/>
    </row>
    <row r="84" spans="1:7" ht="32.25" customHeight="1">
      <c r="A84" s="234"/>
      <c r="B84" s="223" t="s">
        <v>154</v>
      </c>
      <c r="C84" s="216"/>
      <c r="D84" s="89" t="s">
        <v>45</v>
      </c>
      <c r="E84" s="89">
        <v>80</v>
      </c>
      <c r="F84" s="2">
        <v>0</v>
      </c>
      <c r="G84" s="98">
        <f>E84*F84</f>
        <v>0</v>
      </c>
    </row>
    <row r="85" spans="1:7" ht="14.45" customHeight="1" thickBot="1">
      <c r="A85" s="234"/>
      <c r="B85" s="229" t="s">
        <v>104</v>
      </c>
      <c r="C85" s="230"/>
      <c r="D85" s="87" t="s">
        <v>44</v>
      </c>
      <c r="E85" s="89">
        <v>290</v>
      </c>
      <c r="F85" s="2">
        <v>0</v>
      </c>
      <c r="G85" s="98">
        <f aca="true" t="shared" si="11" ref="G85:G86">E85*F85</f>
        <v>0</v>
      </c>
    </row>
    <row r="86" spans="1:7" ht="15" customHeight="1" thickBot="1">
      <c r="A86" s="235"/>
      <c r="B86" s="241" t="s">
        <v>157</v>
      </c>
      <c r="C86" s="242"/>
      <c r="D86" s="100" t="s">
        <v>43</v>
      </c>
      <c r="E86" s="100">
        <v>450</v>
      </c>
      <c r="F86" s="4">
        <v>0</v>
      </c>
      <c r="G86" s="101">
        <f t="shared" si="11"/>
        <v>0</v>
      </c>
    </row>
    <row r="87" spans="1:7" ht="15.75" thickBot="1">
      <c r="A87" s="243" t="s">
        <v>61</v>
      </c>
      <c r="B87" s="244"/>
      <c r="C87" s="244"/>
      <c r="D87" s="244"/>
      <c r="E87" s="244"/>
      <c r="F87" s="245"/>
      <c r="G87" s="81">
        <f>SUM(G5:G7,G9:G12,G14:G16,G18:G19,G21,G23:G23,G25:G30,G32:G33,G35:G37,G39:G42,G44:G46,G48:G49,G51,G53:G53,G55:G60,G62:G63,G65:G67,G69:G72,G74:G76,G78:G80,G82,G84:G86)</f>
        <v>0</v>
      </c>
    </row>
    <row r="88" spans="1:5" ht="15.75" thickBot="1">
      <c r="A88" s="115"/>
      <c r="B88" s="116"/>
      <c r="C88" s="116"/>
      <c r="D88" s="117"/>
      <c r="E88" s="117"/>
    </row>
    <row r="89" spans="1:7" ht="15.75" thickBot="1">
      <c r="A89" s="271" t="s">
        <v>134</v>
      </c>
      <c r="B89" s="272"/>
      <c r="C89" s="272"/>
      <c r="D89" s="272"/>
      <c r="E89" s="272"/>
      <c r="F89" s="272"/>
      <c r="G89" s="273"/>
    </row>
    <row r="90" spans="1:7" ht="70.5" customHeight="1" thickBot="1">
      <c r="A90" s="79"/>
      <c r="B90" s="261" t="s">
        <v>39</v>
      </c>
      <c r="C90" s="262"/>
      <c r="D90" s="262"/>
      <c r="E90" s="262"/>
      <c r="F90" s="263"/>
      <c r="G90" s="80" t="s">
        <v>42</v>
      </c>
    </row>
    <row r="91" spans="1:7" ht="17.25" customHeight="1">
      <c r="A91" s="76" t="s">
        <v>62</v>
      </c>
      <c r="B91" s="264" t="s">
        <v>160</v>
      </c>
      <c r="C91" s="264"/>
      <c r="D91" s="264"/>
      <c r="E91" s="264"/>
      <c r="F91" s="264"/>
      <c r="G91" s="65">
        <v>0</v>
      </c>
    </row>
    <row r="92" spans="1:7" ht="18" customHeight="1">
      <c r="A92" s="77" t="s">
        <v>63</v>
      </c>
      <c r="B92" s="229" t="s">
        <v>159</v>
      </c>
      <c r="C92" s="229"/>
      <c r="D92" s="229"/>
      <c r="E92" s="229"/>
      <c r="F92" s="229"/>
      <c r="G92" s="66">
        <v>0</v>
      </c>
    </row>
    <row r="93" spans="1:7" ht="21" customHeight="1" thickBot="1">
      <c r="A93" s="78" t="s">
        <v>64</v>
      </c>
      <c r="B93" s="231" t="s">
        <v>158</v>
      </c>
      <c r="C93" s="231"/>
      <c r="D93" s="231"/>
      <c r="E93" s="231"/>
      <c r="F93" s="231"/>
      <c r="G93" s="67">
        <v>0</v>
      </c>
    </row>
    <row r="94" spans="1:7" ht="15.75" thickBot="1">
      <c r="A94" s="265" t="s">
        <v>65</v>
      </c>
      <c r="B94" s="266"/>
      <c r="C94" s="266"/>
      <c r="D94" s="266"/>
      <c r="E94" s="266"/>
      <c r="F94" s="267"/>
      <c r="G94" s="75">
        <f>SUM(G91:G93)</f>
        <v>0</v>
      </c>
    </row>
    <row r="95" spans="1:5" ht="15.75" thickBot="1">
      <c r="A95" s="115"/>
      <c r="B95" s="116"/>
      <c r="C95" s="116"/>
      <c r="D95" s="117"/>
      <c r="E95" s="117"/>
    </row>
    <row r="96" spans="1:7" ht="15.75" thickBot="1">
      <c r="A96" s="268" t="s">
        <v>66</v>
      </c>
      <c r="B96" s="269"/>
      <c r="C96" s="269"/>
      <c r="D96" s="269"/>
      <c r="E96" s="269"/>
      <c r="F96" s="269"/>
      <c r="G96" s="270"/>
    </row>
    <row r="97" spans="1:7" ht="70.5" customHeight="1" thickBot="1">
      <c r="A97" s="73"/>
      <c r="B97" s="251" t="s">
        <v>39</v>
      </c>
      <c r="C97" s="252"/>
      <c r="D97" s="252"/>
      <c r="E97" s="252"/>
      <c r="F97" s="253"/>
      <c r="G97" s="74" t="s">
        <v>42</v>
      </c>
    </row>
    <row r="98" spans="1:7" ht="48.6" customHeight="1">
      <c r="A98" s="254" t="s">
        <v>66</v>
      </c>
      <c r="B98" s="256" t="s">
        <v>69</v>
      </c>
      <c r="C98" s="256"/>
      <c r="D98" s="256"/>
      <c r="E98" s="256"/>
      <c r="F98" s="256"/>
      <c r="G98" s="19">
        <v>0</v>
      </c>
    </row>
    <row r="99" spans="1:7" ht="29.45" customHeight="1">
      <c r="A99" s="254"/>
      <c r="B99" s="207" t="s">
        <v>133</v>
      </c>
      <c r="C99" s="207"/>
      <c r="D99" s="207"/>
      <c r="E99" s="207"/>
      <c r="F99" s="207"/>
      <c r="G99" s="20">
        <v>0</v>
      </c>
    </row>
    <row r="100" spans="1:9" ht="48.95" customHeight="1" thickBot="1">
      <c r="A100" s="255"/>
      <c r="B100" s="257" t="s">
        <v>153</v>
      </c>
      <c r="C100" s="258"/>
      <c r="D100" s="258"/>
      <c r="E100" s="258"/>
      <c r="F100" s="259"/>
      <c r="G100" s="21">
        <v>0</v>
      </c>
      <c r="I100" s="114"/>
    </row>
    <row r="101" spans="1:7" ht="15.75" thickBot="1">
      <c r="A101" s="243" t="s">
        <v>67</v>
      </c>
      <c r="B101" s="244"/>
      <c r="C101" s="244"/>
      <c r="D101" s="244"/>
      <c r="E101" s="244"/>
      <c r="F101" s="260"/>
      <c r="G101" s="68">
        <f>SUM(G98:G100)</f>
        <v>0</v>
      </c>
    </row>
    <row r="102" spans="4:5" ht="15.75" thickBot="1">
      <c r="D102" s="71"/>
      <c r="E102" s="71"/>
    </row>
    <row r="103" spans="1:7" ht="15.75" thickBot="1">
      <c r="A103" s="243" t="s">
        <v>118</v>
      </c>
      <c r="B103" s="244"/>
      <c r="C103" s="244"/>
      <c r="D103" s="244"/>
      <c r="E103" s="244"/>
      <c r="F103" s="260"/>
      <c r="G103" s="72">
        <f>G87+G94+G101</f>
        <v>0</v>
      </c>
    </row>
    <row r="104" spans="4:5" ht="15">
      <c r="D104" s="71"/>
      <c r="E104" s="71"/>
    </row>
    <row r="105" spans="1:7" ht="53.1" customHeight="1">
      <c r="A105" s="248" t="s">
        <v>162</v>
      </c>
      <c r="B105" s="248"/>
      <c r="C105" s="248"/>
      <c r="D105" s="248"/>
      <c r="E105" s="248"/>
      <c r="F105" s="248"/>
      <c r="G105" s="248"/>
    </row>
  </sheetData>
  <sheetProtection algorithmName="SHA-512" hashValue="40Vzs0w0nabKOyg1KjBXTf98BENS9ew9ee1CBF+btV/G8pOkMAibvr1DZQbfNSSStAxG6LHgjeIpSWIdJ9Wd3Q==" saltValue="00W2oLLmWW5xEbP1XZ9+YQ==" spinCount="100000" sheet="1" objects="1" scenarios="1"/>
  <mergeCells count="110">
    <mergeCell ref="A2:G2"/>
    <mergeCell ref="A5:A10"/>
    <mergeCell ref="B5:C5"/>
    <mergeCell ref="B6:C6"/>
    <mergeCell ref="B7:C7"/>
    <mergeCell ref="B8:G8"/>
    <mergeCell ref="B9:C9"/>
    <mergeCell ref="B10:C10"/>
    <mergeCell ref="B20:G20"/>
    <mergeCell ref="B21:C21"/>
    <mergeCell ref="B16:C16"/>
    <mergeCell ref="B17:G17"/>
    <mergeCell ref="B19:C19"/>
    <mergeCell ref="B18:C18"/>
    <mergeCell ref="B22:G22"/>
    <mergeCell ref="B24:G24"/>
    <mergeCell ref="B27:C27"/>
    <mergeCell ref="B25:C25"/>
    <mergeCell ref="B26:C26"/>
    <mergeCell ref="A105:G105"/>
    <mergeCell ref="B11:C11"/>
    <mergeCell ref="B14:C14"/>
    <mergeCell ref="B15:C15"/>
    <mergeCell ref="B97:F97"/>
    <mergeCell ref="A98:A100"/>
    <mergeCell ref="B98:F98"/>
    <mergeCell ref="B100:F100"/>
    <mergeCell ref="A101:F101"/>
    <mergeCell ref="A103:F103"/>
    <mergeCell ref="B90:F90"/>
    <mergeCell ref="B91:F91"/>
    <mergeCell ref="B92:F92"/>
    <mergeCell ref="B93:F93"/>
    <mergeCell ref="A94:F94"/>
    <mergeCell ref="A96:G96"/>
    <mergeCell ref="A11:A27"/>
    <mergeCell ref="B12:C12"/>
    <mergeCell ref="B13:G13"/>
    <mergeCell ref="B23:C23"/>
    <mergeCell ref="A89:G89"/>
    <mergeCell ref="A71:A86"/>
    <mergeCell ref="B71:C71"/>
    <mergeCell ref="B73:G73"/>
    <mergeCell ref="B74:C74"/>
    <mergeCell ref="B75:C75"/>
    <mergeCell ref="B76:C76"/>
    <mergeCell ref="B77:G77"/>
    <mergeCell ref="B78:C78"/>
    <mergeCell ref="B79:C79"/>
    <mergeCell ref="B80:C80"/>
    <mergeCell ref="B81:G81"/>
    <mergeCell ref="B82:C82"/>
    <mergeCell ref="B83:G83"/>
    <mergeCell ref="B84:C84"/>
    <mergeCell ref="B85:C85"/>
    <mergeCell ref="B86:C86"/>
    <mergeCell ref="A87:F87"/>
    <mergeCell ref="B53:C53"/>
    <mergeCell ref="B54:G54"/>
    <mergeCell ref="B55:C55"/>
    <mergeCell ref="B56:C56"/>
    <mergeCell ref="B57:C57"/>
    <mergeCell ref="B62:C62"/>
    <mergeCell ref="B63:C63"/>
    <mergeCell ref="A64:G64"/>
    <mergeCell ref="A65:A70"/>
    <mergeCell ref="B65:C65"/>
    <mergeCell ref="B66:C66"/>
    <mergeCell ref="B67:C67"/>
    <mergeCell ref="B68:G68"/>
    <mergeCell ref="B69:C69"/>
    <mergeCell ref="B70:C70"/>
    <mergeCell ref="A58:A63"/>
    <mergeCell ref="B58:C58"/>
    <mergeCell ref="B59:C59"/>
    <mergeCell ref="B60:C60"/>
    <mergeCell ref="B61:G61"/>
    <mergeCell ref="B44:C44"/>
    <mergeCell ref="B45:C45"/>
    <mergeCell ref="B46:C46"/>
    <mergeCell ref="B47:G47"/>
    <mergeCell ref="B48:C48"/>
    <mergeCell ref="B49:C49"/>
    <mergeCell ref="B50:G50"/>
    <mergeCell ref="B51:C51"/>
    <mergeCell ref="B52:G52"/>
    <mergeCell ref="B99:F99"/>
    <mergeCell ref="A1:G1"/>
    <mergeCell ref="B3:C3"/>
    <mergeCell ref="A4:G4"/>
    <mergeCell ref="B42:C42"/>
    <mergeCell ref="A28:A33"/>
    <mergeCell ref="B28:C28"/>
    <mergeCell ref="B29:C29"/>
    <mergeCell ref="B30:C30"/>
    <mergeCell ref="B31:G31"/>
    <mergeCell ref="B32:C32"/>
    <mergeCell ref="B33:C33"/>
    <mergeCell ref="A34:G34"/>
    <mergeCell ref="A35:A40"/>
    <mergeCell ref="B35:C35"/>
    <mergeCell ref="B36:C36"/>
    <mergeCell ref="B37:C37"/>
    <mergeCell ref="B38:G38"/>
    <mergeCell ref="B39:C39"/>
    <mergeCell ref="B40:C40"/>
    <mergeCell ref="A41:A57"/>
    <mergeCell ref="B41:C41"/>
    <mergeCell ref="B72:C72"/>
    <mergeCell ref="B43:G43"/>
  </mergeCells>
  <printOptions/>
  <pageMargins left="0.7" right="0.7" top="0.787401575" bottom="0.787401575" header="0.3" footer="0.3"/>
  <pageSetup fitToHeight="0" fitToWidth="1" horizontalDpi="600" verticalDpi="600" orientation="portrait" paperSize="9" scale="4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A87FE-286C-440D-BA69-EC6F1680491A}">
  <sheetPr>
    <pageSetUpPr fitToPage="1"/>
  </sheetPr>
  <dimension ref="A1:D18"/>
  <sheetViews>
    <sheetView zoomScale="85" zoomScaleNormal="85" workbookViewId="0" topLeftCell="A1">
      <selection activeCell="D16" sqref="D16"/>
    </sheetView>
  </sheetViews>
  <sheetFormatPr defaultColWidth="9.140625" defaultRowHeight="15"/>
  <cols>
    <col min="1" max="2" width="36.57421875" style="69" customWidth="1"/>
    <col min="3" max="3" width="33.57421875" style="69" customWidth="1"/>
    <col min="4" max="4" width="21.8515625" style="69" customWidth="1"/>
    <col min="5" max="5" width="9.140625" style="113" customWidth="1"/>
    <col min="6" max="6" width="55.28125" style="113" customWidth="1"/>
    <col min="7" max="16384" width="9.140625" style="113" customWidth="1"/>
  </cols>
  <sheetData>
    <row r="1" spans="1:4" ht="24.95" customHeight="1">
      <c r="A1" s="296" t="s">
        <v>80</v>
      </c>
      <c r="B1" s="297"/>
      <c r="C1" s="297"/>
      <c r="D1" s="298"/>
    </row>
    <row r="2" spans="1:4" ht="33.75" customHeight="1" thickBot="1">
      <c r="A2" s="299" t="s">
        <v>163</v>
      </c>
      <c r="B2" s="300"/>
      <c r="C2" s="300"/>
      <c r="D2" s="301"/>
    </row>
    <row r="3" spans="1:4" ht="15.75" thickBot="1">
      <c r="A3" s="278" t="s">
        <v>35</v>
      </c>
      <c r="B3" s="279"/>
      <c r="C3" s="279"/>
      <c r="D3" s="280"/>
    </row>
    <row r="4" spans="1:4" ht="46.5" customHeight="1" thickBot="1">
      <c r="A4" s="131" t="s">
        <v>39</v>
      </c>
      <c r="B4" s="291"/>
      <c r="C4" s="292"/>
      <c r="D4" s="132" t="s">
        <v>128</v>
      </c>
    </row>
    <row r="5" spans="1:4" ht="33.6" customHeight="1">
      <c r="A5" s="293" t="s">
        <v>88</v>
      </c>
      <c r="B5" s="127" t="s">
        <v>85</v>
      </c>
      <c r="C5" s="185" t="s">
        <v>81</v>
      </c>
      <c r="D5" s="197">
        <v>0</v>
      </c>
    </row>
    <row r="6" spans="1:4" ht="15">
      <c r="A6" s="294"/>
      <c r="B6" s="128" t="s">
        <v>82</v>
      </c>
      <c r="C6" s="183"/>
      <c r="D6" s="198"/>
    </row>
    <row r="7" spans="1:4" ht="15">
      <c r="A7" s="294"/>
      <c r="B7" s="129" t="s">
        <v>83</v>
      </c>
      <c r="C7" s="183"/>
      <c r="D7" s="198"/>
    </row>
    <row r="8" spans="1:4" ht="15">
      <c r="A8" s="294"/>
      <c r="B8" s="128" t="s">
        <v>141</v>
      </c>
      <c r="C8" s="183"/>
      <c r="D8" s="198"/>
    </row>
    <row r="9" spans="1:4" ht="15">
      <c r="A9" s="294"/>
      <c r="B9" s="128" t="s">
        <v>3</v>
      </c>
      <c r="C9" s="183"/>
      <c r="D9" s="198"/>
    </row>
    <row r="10" spans="1:4" ht="30.75" thickBot="1">
      <c r="A10" s="295"/>
      <c r="B10" s="130" t="s">
        <v>84</v>
      </c>
      <c r="C10" s="184"/>
      <c r="D10" s="199"/>
    </row>
    <row r="11" spans="1:3" ht="15">
      <c r="A11" s="119"/>
      <c r="B11" s="120"/>
      <c r="C11" s="121"/>
    </row>
    <row r="12" spans="1:4" ht="15">
      <c r="A12" s="122"/>
      <c r="B12" s="290"/>
      <c r="C12" s="290"/>
      <c r="D12" s="123" t="s">
        <v>86</v>
      </c>
    </row>
    <row r="13" spans="1:4" ht="15">
      <c r="A13" s="287" t="s">
        <v>120</v>
      </c>
      <c r="B13" s="288"/>
      <c r="C13" s="289"/>
      <c r="D13" s="124">
        <f>D5</f>
        <v>0</v>
      </c>
    </row>
    <row r="14" spans="1:4" ht="15.75" thickBot="1">
      <c r="A14" s="284" t="s">
        <v>119</v>
      </c>
      <c r="B14" s="285"/>
      <c r="C14" s="286"/>
      <c r="D14" s="125">
        <f>D13*5</f>
        <v>0</v>
      </c>
    </row>
    <row r="15" ht="15.75" thickBot="1"/>
    <row r="16" spans="1:4" ht="15.75" thickBot="1">
      <c r="A16" s="281" t="s">
        <v>87</v>
      </c>
      <c r="B16" s="282"/>
      <c r="C16" s="283"/>
      <c r="D16" s="126">
        <f>D14*3</f>
        <v>0</v>
      </c>
    </row>
    <row r="18" spans="1:4" ht="42.6" customHeight="1">
      <c r="A18" s="277" t="s">
        <v>165</v>
      </c>
      <c r="B18" s="277"/>
      <c r="C18" s="277"/>
      <c r="D18" s="277"/>
    </row>
  </sheetData>
  <sheetProtection algorithmName="SHA-512" hashValue="txjTX+/34HSxAlmoSzplEy4SAA9Sz3fDd2uw0s41s4UiNQfJFkO8R7Mz1Kd3RTH6oEkP85OT/cJGBz8Reoxnkw==" saltValue="m6szhKwgKWNuqgneC6yFHg==" spinCount="100000" sheet="1" objects="1" scenarios="1"/>
  <mergeCells count="12">
    <mergeCell ref="A1:D1"/>
    <mergeCell ref="A2:D2"/>
    <mergeCell ref="A18:D18"/>
    <mergeCell ref="A3:D3"/>
    <mergeCell ref="D5:D10"/>
    <mergeCell ref="A16:C16"/>
    <mergeCell ref="A14:C14"/>
    <mergeCell ref="A13:C13"/>
    <mergeCell ref="B12:C12"/>
    <mergeCell ref="B4:C4"/>
    <mergeCell ref="A5:A10"/>
    <mergeCell ref="C5:C10"/>
  </mergeCells>
  <printOptions/>
  <pageMargins left="0.7" right="0.7" top="0.787401575" bottom="0.787401575" header="0.3" footer="0.3"/>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Smolík</dc:creator>
  <cp:keywords/>
  <dc:description/>
  <cp:lastModifiedBy>Martin Smolík</cp:lastModifiedBy>
  <cp:lastPrinted>2021-09-16T06:46:12Z</cp:lastPrinted>
  <dcterms:created xsi:type="dcterms:W3CDTF">2021-01-06T12:36:34Z</dcterms:created>
  <dcterms:modified xsi:type="dcterms:W3CDTF">2021-11-17T17:37:09Z</dcterms:modified>
  <cp:category/>
  <cp:version/>
  <cp:contentType/>
  <cp:contentStatus/>
</cp:coreProperties>
</file>