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B0EF6B94-0E34-4070-A299-5000769E00A5}" xr6:coauthVersionLast="47" xr6:coauthVersionMax="47" xr10:uidLastSave="{00000000-0000-0000-0000-000000000000}"/>
  <bookViews>
    <workbookView xWindow="-120" yWindow="-120" windowWidth="25440" windowHeight="15390" tabRatio="891" xr2:uid="{00000000-000D-0000-FFFF-FFFF00000000}"/>
  </bookViews>
  <sheets>
    <sheet name="Celkem" sheetId="23" r:id="rId1"/>
    <sheet name="PZTS+EKV+CCTV" sheetId="17" r:id="rId2"/>
    <sheet name="SK" sheetId="18" r:id="rId3"/>
    <sheet name="EPS" sheetId="19" r:id="rId4"/>
    <sheet name="AVT" sheetId="22" r:id="rId5"/>
    <sheet name="Ostatní" sheetId="21" r:id="rId6"/>
  </sheets>
  <externalReferences>
    <externalReference r:id="rId7"/>
  </externalReferences>
  <definedNames>
    <definedName name="_FilterDatabase" localSheetId="4" hidden="1">AVT!$A$10:$K$76</definedName>
    <definedName name="_FilterDatabase" localSheetId="3" hidden="1">EPS!$A$10:$K$29</definedName>
    <definedName name="_FilterDatabase" localSheetId="5" hidden="1">Ostatní!$A$10:$K$12</definedName>
    <definedName name="_FilterDatabase" localSheetId="1" hidden="1">'PZTS+EKV+CCTV'!$A$10:$K$38</definedName>
    <definedName name="_FilterDatabase" localSheetId="2" hidden="1">SK!$A$10:$K$28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4">AVT!$A$1:$K$76</definedName>
    <definedName name="_xlnm.Print_Area" localSheetId="3">EPS!$A$1:$K$89</definedName>
    <definedName name="_xlnm.Print_Area" localSheetId="5">Ostatní!$A$1:$K$88</definedName>
    <definedName name="_xlnm.Print_Area" localSheetId="1">'PZTS+EKV+CCTV'!$A$1:$K$209</definedName>
    <definedName name="_xlnm.Print_Area" localSheetId="2">SK!$A$1:$K$116</definedName>
    <definedName name="okno">#REF!</definedName>
    <definedName name="Print_Area" localSheetId="4">AVT!$A$1:$K$76</definedName>
    <definedName name="Print_Area" localSheetId="3">EPS!$A$1:$K$29</definedName>
    <definedName name="Print_Area" localSheetId="5">Ostatní!$A$1:$K$12</definedName>
    <definedName name="Print_Area" localSheetId="1">'PZTS+EKV+CCTV'!$A$1:$K$38</definedName>
    <definedName name="Print_Area" localSheetId="2">SK!$A$1:$K$28</definedName>
    <definedName name="Print_Titles" localSheetId="4">AVT!$6:$8</definedName>
    <definedName name="Print_Titles" localSheetId="3">EPS!$6:$8</definedName>
    <definedName name="Print_Titles" localSheetId="5">Ostatní!$6:$8</definedName>
    <definedName name="Print_Titles" localSheetId="1">'PZTS+EKV+CCTV'!$6:$8</definedName>
    <definedName name="Print_Titles" localSheetId="2">SK!$6:$8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21" l="1"/>
  <c r="J33" i="21"/>
  <c r="J170" i="17"/>
  <c r="J203" i="17"/>
  <c r="J144" i="17"/>
  <c r="J99" i="17"/>
  <c r="J166" i="17"/>
  <c r="J164" i="17"/>
  <c r="I166" i="17"/>
  <c r="I164" i="17"/>
  <c r="I153" i="17"/>
  <c r="H153" i="17"/>
  <c r="J153" i="17" s="1"/>
  <c r="I152" i="17"/>
  <c r="H152" i="17"/>
  <c r="I35" i="21"/>
  <c r="J35" i="21" s="1"/>
  <c r="J11" i="21" s="1"/>
  <c r="J9" i="21" s="1"/>
  <c r="I34" i="21"/>
  <c r="I33" i="21"/>
  <c r="J152" i="17" l="1"/>
  <c r="I35" i="19"/>
  <c r="H35" i="19"/>
  <c r="I34" i="19"/>
  <c r="H34" i="19"/>
  <c r="I33" i="19"/>
  <c r="H33" i="19"/>
  <c r="J33" i="19" s="1"/>
  <c r="I32" i="19"/>
  <c r="H32" i="19"/>
  <c r="J32" i="19" s="1"/>
  <c r="I190" i="17"/>
  <c r="H190" i="17"/>
  <c r="I78" i="17"/>
  <c r="H78" i="17"/>
  <c r="I76" i="17"/>
  <c r="H76" i="17"/>
  <c r="I21" i="17"/>
  <c r="H21" i="17"/>
  <c r="J21" i="17" s="1"/>
  <c r="I19" i="17"/>
  <c r="H19" i="17"/>
  <c r="I72" i="22"/>
  <c r="H72" i="22"/>
  <c r="I71" i="22"/>
  <c r="H71" i="22"/>
  <c r="I70" i="22"/>
  <c r="H70" i="22"/>
  <c r="I69" i="22"/>
  <c r="H69" i="22"/>
  <c r="I68" i="22"/>
  <c r="H68" i="22"/>
  <c r="J68" i="22" s="1"/>
  <c r="I67" i="22"/>
  <c r="H67" i="22"/>
  <c r="I36" i="22"/>
  <c r="H36" i="22"/>
  <c r="I35" i="22"/>
  <c r="H35" i="22"/>
  <c r="I34" i="22"/>
  <c r="H34" i="22"/>
  <c r="J34" i="22" s="1"/>
  <c r="I33" i="22"/>
  <c r="H33" i="22"/>
  <c r="J190" i="17" l="1"/>
  <c r="J67" i="22"/>
  <c r="J70" i="22"/>
  <c r="J35" i="19"/>
  <c r="J34" i="19"/>
  <c r="J76" i="17"/>
  <c r="J19" i="17"/>
  <c r="J78" i="17"/>
  <c r="J71" i="22"/>
  <c r="J72" i="22"/>
  <c r="J69" i="22"/>
  <c r="J36" i="22"/>
  <c r="J33" i="22"/>
  <c r="J35" i="22"/>
  <c r="I42" i="22"/>
  <c r="H42" i="22"/>
  <c r="I40" i="22"/>
  <c r="H40" i="22"/>
  <c r="I198" i="17"/>
  <c r="H198" i="17"/>
  <c r="J198" i="17" s="1"/>
  <c r="I85" i="19"/>
  <c r="H85" i="19"/>
  <c r="I83" i="19"/>
  <c r="H83" i="19"/>
  <c r="I84" i="18"/>
  <c r="H84" i="18"/>
  <c r="J84" i="18" s="1"/>
  <c r="I83" i="18"/>
  <c r="H83" i="18"/>
  <c r="I45" i="18"/>
  <c r="H45" i="18"/>
  <c r="I43" i="18"/>
  <c r="H43" i="18"/>
  <c r="I42" i="18"/>
  <c r="H42" i="18"/>
  <c r="J42" i="18" s="1"/>
  <c r="I40" i="18"/>
  <c r="H40" i="18"/>
  <c r="I36" i="18"/>
  <c r="H36" i="18"/>
  <c r="I34" i="18"/>
  <c r="H34" i="18"/>
  <c r="I30" i="18"/>
  <c r="H30" i="18"/>
  <c r="I29" i="18"/>
  <c r="H29" i="18"/>
  <c r="I74" i="22"/>
  <c r="H74" i="22"/>
  <c r="I73" i="22"/>
  <c r="H73" i="22"/>
  <c r="I66" i="22"/>
  <c r="H66" i="22"/>
  <c r="I65" i="22"/>
  <c r="H65" i="22"/>
  <c r="I64" i="22"/>
  <c r="H64" i="22"/>
  <c r="I63" i="22"/>
  <c r="H63" i="22"/>
  <c r="I26" i="18"/>
  <c r="H26" i="18"/>
  <c r="I24" i="18"/>
  <c r="H24" i="18"/>
  <c r="I205" i="17"/>
  <c r="H205" i="17"/>
  <c r="I88" i="18"/>
  <c r="H88" i="18"/>
  <c r="I87" i="18"/>
  <c r="H87" i="18"/>
  <c r="H113" i="17"/>
  <c r="I113" i="17"/>
  <c r="H114" i="17"/>
  <c r="I114" i="17"/>
  <c r="I102" i="17"/>
  <c r="H102" i="17"/>
  <c r="I101" i="17"/>
  <c r="H101" i="17"/>
  <c r="I90" i="18"/>
  <c r="H90" i="18"/>
  <c r="I89" i="18"/>
  <c r="H89" i="18"/>
  <c r="I51" i="18"/>
  <c r="H51" i="18"/>
  <c r="I50" i="18"/>
  <c r="H50" i="18"/>
  <c r="I49" i="18"/>
  <c r="H49" i="18"/>
  <c r="I48" i="18"/>
  <c r="H48" i="18"/>
  <c r="I47" i="18"/>
  <c r="H47" i="18"/>
  <c r="I46" i="18"/>
  <c r="H46" i="18"/>
  <c r="I59" i="22"/>
  <c r="H59" i="22"/>
  <c r="I57" i="22"/>
  <c r="H57" i="22"/>
  <c r="I45" i="22"/>
  <c r="H45" i="22"/>
  <c r="I43" i="22"/>
  <c r="H43" i="22"/>
  <c r="I62" i="22"/>
  <c r="H62" i="22"/>
  <c r="I60" i="22"/>
  <c r="H60" i="22"/>
  <c r="I56" i="22"/>
  <c r="H56" i="22"/>
  <c r="I54" i="22"/>
  <c r="H54" i="22"/>
  <c r="I53" i="22"/>
  <c r="H53" i="22"/>
  <c r="I51" i="22"/>
  <c r="H51" i="22"/>
  <c r="I50" i="22"/>
  <c r="H50" i="22"/>
  <c r="I49" i="22"/>
  <c r="H49" i="22"/>
  <c r="I48" i="22"/>
  <c r="H48" i="22"/>
  <c r="I46" i="22"/>
  <c r="H46" i="22"/>
  <c r="I39" i="22"/>
  <c r="H39" i="22"/>
  <c r="I37" i="22"/>
  <c r="H37" i="22"/>
  <c r="I32" i="22"/>
  <c r="H32" i="22"/>
  <c r="I30" i="22"/>
  <c r="H30" i="22"/>
  <c r="I29" i="22"/>
  <c r="H29" i="22"/>
  <c r="I27" i="22"/>
  <c r="H27" i="22"/>
  <c r="I26" i="22"/>
  <c r="H26" i="22"/>
  <c r="I24" i="22"/>
  <c r="H24" i="22"/>
  <c r="I23" i="22"/>
  <c r="H23" i="22"/>
  <c r="I21" i="22"/>
  <c r="H21" i="22"/>
  <c r="I20" i="22"/>
  <c r="H20" i="22"/>
  <c r="I19" i="22"/>
  <c r="H19" i="22"/>
  <c r="I18" i="22"/>
  <c r="H18" i="22"/>
  <c r="I16" i="22"/>
  <c r="H16" i="22"/>
  <c r="I15" i="22"/>
  <c r="H15" i="22"/>
  <c r="I13" i="22"/>
  <c r="H13" i="22"/>
  <c r="J45" i="18" l="1"/>
  <c r="J57" i="22"/>
  <c r="J85" i="19"/>
  <c r="J42" i="22"/>
  <c r="J40" i="22"/>
  <c r="J66" i="22"/>
  <c r="J83" i="19"/>
  <c r="J83" i="18"/>
  <c r="J43" i="18"/>
  <c r="J40" i="18"/>
  <c r="J30" i="18"/>
  <c r="J34" i="18"/>
  <c r="J36" i="18"/>
  <c r="J29" i="18"/>
  <c r="J24" i="18"/>
  <c r="J205" i="17"/>
  <c r="J73" i="22"/>
  <c r="J64" i="22"/>
  <c r="J74" i="22"/>
  <c r="J20" i="22"/>
  <c r="J62" i="22"/>
  <c r="J59" i="22"/>
  <c r="J65" i="22"/>
  <c r="J63" i="22"/>
  <c r="J37" i="22"/>
  <c r="J43" i="22"/>
  <c r="J18" i="22"/>
  <c r="J39" i="22"/>
  <c r="J50" i="22"/>
  <c r="J56" i="22"/>
  <c r="J45" i="22"/>
  <c r="J26" i="18"/>
  <c r="J87" i="18"/>
  <c r="J88" i="18"/>
  <c r="J89" i="18"/>
  <c r="J114" i="17"/>
  <c r="J101" i="17"/>
  <c r="J113" i="17"/>
  <c r="J102" i="17"/>
  <c r="J90" i="18"/>
  <c r="J48" i="18"/>
  <c r="J51" i="18"/>
  <c r="J47" i="18"/>
  <c r="J49" i="18"/>
  <c r="J46" i="18"/>
  <c r="J50" i="18"/>
  <c r="J23" i="22"/>
  <c r="J60" i="22"/>
  <c r="J16" i="22"/>
  <c r="J27" i="22"/>
  <c r="J49" i="22"/>
  <c r="J15" i="22"/>
  <c r="J19" i="22"/>
  <c r="J24" i="22"/>
  <c r="J29" i="22"/>
  <c r="J54" i="22"/>
  <c r="J30" i="22"/>
  <c r="J13" i="22"/>
  <c r="J26" i="22"/>
  <c r="J32" i="22"/>
  <c r="J46" i="22"/>
  <c r="J51" i="22"/>
  <c r="J21" i="22"/>
  <c r="J48" i="22"/>
  <c r="J53" i="22"/>
  <c r="I155" i="17"/>
  <c r="H155" i="17"/>
  <c r="I154" i="17"/>
  <c r="H154" i="17"/>
  <c r="I196" i="17"/>
  <c r="H196" i="17"/>
  <c r="I55" i="17"/>
  <c r="H55" i="17"/>
  <c r="H164" i="17"/>
  <c r="I168" i="17"/>
  <c r="H168" i="17"/>
  <c r="J154" i="17" l="1"/>
  <c r="J155" i="17"/>
  <c r="J11" i="22"/>
  <c r="J9" i="22" s="1"/>
  <c r="B8" i="23" s="1"/>
  <c r="J168" i="17"/>
  <c r="J196" i="17"/>
  <c r="J55" i="17"/>
  <c r="I80" i="17" l="1"/>
  <c r="H80" i="17"/>
  <c r="I79" i="17"/>
  <c r="H79" i="17"/>
  <c r="I66" i="17"/>
  <c r="H66" i="17"/>
  <c r="I64" i="17"/>
  <c r="H64" i="17"/>
  <c r="I38" i="17"/>
  <c r="H38" i="17"/>
  <c r="I36" i="17"/>
  <c r="H36" i="17"/>
  <c r="I29" i="17"/>
  <c r="H29" i="17"/>
  <c r="I27" i="17"/>
  <c r="H27" i="17"/>
  <c r="I110" i="18"/>
  <c r="H110" i="18"/>
  <c r="I130" i="17"/>
  <c r="H130" i="17"/>
  <c r="I129" i="17"/>
  <c r="H129" i="17"/>
  <c r="H20" i="21"/>
  <c r="I20" i="21"/>
  <c r="H21" i="21"/>
  <c r="I21" i="21"/>
  <c r="H22" i="21"/>
  <c r="I22" i="21"/>
  <c r="H25" i="21"/>
  <c r="I25" i="21"/>
  <c r="H28" i="21"/>
  <c r="I28" i="21"/>
  <c r="H29" i="21"/>
  <c r="I29" i="21"/>
  <c r="H31" i="21"/>
  <c r="I31" i="21"/>
  <c r="H32" i="21"/>
  <c r="I32" i="21"/>
  <c r="J25" i="21" l="1"/>
  <c r="J20" i="21"/>
  <c r="J38" i="17"/>
  <c r="J79" i="17"/>
  <c r="J80" i="17"/>
  <c r="J36" i="17"/>
  <c r="J64" i="17"/>
  <c r="J66" i="17"/>
  <c r="J27" i="17"/>
  <c r="J130" i="17"/>
  <c r="J29" i="17"/>
  <c r="J32" i="21"/>
  <c r="J110" i="18"/>
  <c r="J31" i="21"/>
  <c r="J21" i="21"/>
  <c r="J28" i="21"/>
  <c r="J129" i="17"/>
  <c r="J29" i="21"/>
  <c r="J22" i="21"/>
  <c r="I23" i="19" l="1"/>
  <c r="H23" i="19"/>
  <c r="I21" i="19"/>
  <c r="H21" i="19"/>
  <c r="I20" i="19"/>
  <c r="H20" i="19"/>
  <c r="I18" i="19"/>
  <c r="H18" i="19"/>
  <c r="J20" i="19" l="1"/>
  <c r="J18" i="19"/>
  <c r="J21" i="19"/>
  <c r="J23" i="19"/>
  <c r="I16" i="21"/>
  <c r="H16" i="21"/>
  <c r="I15" i="21"/>
  <c r="H15" i="21"/>
  <c r="I14" i="21"/>
  <c r="H14" i="21"/>
  <c r="I13" i="21"/>
  <c r="H13" i="21"/>
  <c r="I69" i="19"/>
  <c r="H69" i="19"/>
  <c r="I68" i="19"/>
  <c r="H68" i="19"/>
  <c r="I187" i="17"/>
  <c r="H187" i="17"/>
  <c r="I186" i="17"/>
  <c r="H186" i="17"/>
  <c r="I134" i="17"/>
  <c r="H134" i="17"/>
  <c r="I133" i="17"/>
  <c r="H133" i="17"/>
  <c r="I112" i="18"/>
  <c r="H112" i="18"/>
  <c r="I111" i="18"/>
  <c r="H111" i="18"/>
  <c r="I96" i="18"/>
  <c r="H96" i="18"/>
  <c r="I94" i="18"/>
  <c r="H94" i="18"/>
  <c r="J96" i="18" l="1"/>
  <c r="J111" i="18"/>
  <c r="J16" i="21"/>
  <c r="J68" i="19"/>
  <c r="J69" i="19"/>
  <c r="J112" i="18"/>
  <c r="J187" i="17"/>
  <c r="J134" i="17"/>
  <c r="J186" i="17"/>
  <c r="J13" i="21"/>
  <c r="J15" i="21"/>
  <c r="J14" i="21"/>
  <c r="J133" i="17"/>
  <c r="J94" i="18"/>
  <c r="H206" i="17"/>
  <c r="I206" i="17"/>
  <c r="B9" i="23" l="1"/>
  <c r="J206" i="17"/>
  <c r="H13" i="19" l="1"/>
  <c r="I13" i="19"/>
  <c r="H15" i="19"/>
  <c r="I15" i="19"/>
  <c r="H16" i="19"/>
  <c r="I16" i="19"/>
  <c r="H17" i="19"/>
  <c r="I17" i="19"/>
  <c r="H24" i="19"/>
  <c r="I24" i="19"/>
  <c r="H25" i="19"/>
  <c r="I25" i="19"/>
  <c r="H26" i="19"/>
  <c r="I26" i="19"/>
  <c r="H27" i="19"/>
  <c r="I27" i="19"/>
  <c r="H28" i="19"/>
  <c r="I28" i="19"/>
  <c r="H29" i="19"/>
  <c r="I29" i="19"/>
  <c r="H30" i="19"/>
  <c r="I30" i="19"/>
  <c r="H31" i="19"/>
  <c r="I31" i="19"/>
  <c r="H36" i="19"/>
  <c r="I36" i="19"/>
  <c r="H38" i="19"/>
  <c r="I38" i="19"/>
  <c r="H39" i="19"/>
  <c r="I39" i="19"/>
  <c r="H41" i="19"/>
  <c r="I41" i="19"/>
  <c r="H42" i="19"/>
  <c r="I42" i="19"/>
  <c r="H43" i="19"/>
  <c r="I43" i="19"/>
  <c r="H44" i="19"/>
  <c r="I44" i="19"/>
  <c r="H45" i="19"/>
  <c r="I45" i="19"/>
  <c r="H46" i="19"/>
  <c r="I46" i="19"/>
  <c r="H47" i="19"/>
  <c r="I47" i="19"/>
  <c r="H48" i="19"/>
  <c r="I48" i="19"/>
  <c r="H49" i="19"/>
  <c r="I49" i="19"/>
  <c r="H50" i="19"/>
  <c r="I50" i="19"/>
  <c r="H51" i="19"/>
  <c r="I51" i="19"/>
  <c r="H52" i="19"/>
  <c r="I52" i="19"/>
  <c r="H53" i="19"/>
  <c r="I53" i="19"/>
  <c r="H54" i="19"/>
  <c r="I54" i="19"/>
  <c r="H55" i="19"/>
  <c r="I55" i="19"/>
  <c r="H56" i="19"/>
  <c r="I56" i="19"/>
  <c r="H57" i="19"/>
  <c r="I57" i="19"/>
  <c r="H58" i="19"/>
  <c r="I58" i="19"/>
  <c r="H59" i="19"/>
  <c r="I59" i="19"/>
  <c r="H60" i="19"/>
  <c r="I60" i="19"/>
  <c r="H62" i="19"/>
  <c r="I62" i="19"/>
  <c r="H63" i="19"/>
  <c r="I63" i="19"/>
  <c r="H64" i="19"/>
  <c r="I64" i="19"/>
  <c r="H65" i="19"/>
  <c r="I65" i="19"/>
  <c r="H67" i="19"/>
  <c r="I67" i="19"/>
  <c r="H70" i="19"/>
  <c r="I70" i="19"/>
  <c r="H71" i="19"/>
  <c r="I71" i="19"/>
  <c r="H72" i="19"/>
  <c r="I72" i="19"/>
  <c r="H73" i="19"/>
  <c r="I73" i="19"/>
  <c r="H74" i="19"/>
  <c r="I74" i="19"/>
  <c r="H75" i="19"/>
  <c r="I75" i="19"/>
  <c r="H76" i="19"/>
  <c r="I76" i="19"/>
  <c r="H77" i="19"/>
  <c r="I77" i="19"/>
  <c r="H78" i="19"/>
  <c r="I78" i="19"/>
  <c r="H79" i="19"/>
  <c r="I79" i="19"/>
  <c r="H80" i="19"/>
  <c r="I80" i="19"/>
  <c r="H81" i="19"/>
  <c r="I81" i="19"/>
  <c r="H82" i="19"/>
  <c r="I82" i="19"/>
  <c r="J24" i="19" l="1"/>
  <c r="J81" i="19"/>
  <c r="J71" i="19"/>
  <c r="J62" i="19"/>
  <c r="J51" i="19"/>
  <c r="J67" i="19"/>
  <c r="J64" i="19"/>
  <c r="J58" i="19"/>
  <c r="J54" i="19"/>
  <c r="J50" i="19"/>
  <c r="J47" i="19"/>
  <c r="J38" i="19"/>
  <c r="J25" i="19"/>
  <c r="J15" i="19"/>
  <c r="J56" i="19"/>
  <c r="J43" i="19"/>
  <c r="J45" i="19"/>
  <c r="J41" i="19"/>
  <c r="J27" i="19"/>
  <c r="J76" i="19"/>
  <c r="J29" i="19"/>
  <c r="J74" i="19"/>
  <c r="J80" i="19"/>
  <c r="J78" i="19"/>
  <c r="J77" i="19"/>
  <c r="J73" i="19"/>
  <c r="J59" i="19"/>
  <c r="J31" i="19"/>
  <c r="J26" i="19"/>
  <c r="J82" i="19"/>
  <c r="J60" i="19"/>
  <c r="J79" i="19"/>
  <c r="J55" i="19"/>
  <c r="J42" i="19"/>
  <c r="J75" i="19"/>
  <c r="J57" i="19"/>
  <c r="J70" i="19"/>
  <c r="J65" i="19"/>
  <c r="J53" i="19"/>
  <c r="J44" i="19"/>
  <c r="J39" i="19"/>
  <c r="J49" i="19"/>
  <c r="J13" i="19"/>
  <c r="J48" i="19"/>
  <c r="J46" i="19"/>
  <c r="J30" i="19"/>
  <c r="J17" i="19"/>
  <c r="J72" i="19"/>
  <c r="J63" i="19"/>
  <c r="J52" i="19"/>
  <c r="J36" i="19"/>
  <c r="J16" i="19"/>
  <c r="J28" i="19"/>
  <c r="J11" i="19" l="1"/>
  <c r="I61" i="18"/>
  <c r="H61" i="18"/>
  <c r="I60" i="18"/>
  <c r="H60" i="18"/>
  <c r="H72" i="18"/>
  <c r="I72" i="18"/>
  <c r="H73" i="18"/>
  <c r="I73" i="18"/>
  <c r="H74" i="18"/>
  <c r="I74" i="18"/>
  <c r="H75" i="18"/>
  <c r="I75" i="18"/>
  <c r="H76" i="18"/>
  <c r="I76" i="18"/>
  <c r="H77" i="18"/>
  <c r="I77" i="18"/>
  <c r="H78" i="18"/>
  <c r="I78" i="18"/>
  <c r="H79" i="18"/>
  <c r="I79" i="18"/>
  <c r="H80" i="18"/>
  <c r="I80" i="18"/>
  <c r="H81" i="18"/>
  <c r="I81" i="18"/>
  <c r="H82" i="18"/>
  <c r="I82" i="18"/>
  <c r="H85" i="18"/>
  <c r="I85" i="18"/>
  <c r="H86" i="18"/>
  <c r="I86" i="18"/>
  <c r="H91" i="18"/>
  <c r="I91" i="18"/>
  <c r="H93" i="18"/>
  <c r="I93" i="18"/>
  <c r="H97" i="18"/>
  <c r="I97" i="18"/>
  <c r="H99" i="18"/>
  <c r="I99" i="18"/>
  <c r="H100" i="18"/>
  <c r="I100" i="18"/>
  <c r="H101" i="18"/>
  <c r="I101" i="18"/>
  <c r="H102" i="18"/>
  <c r="I102" i="18"/>
  <c r="H103" i="18"/>
  <c r="I103" i="18"/>
  <c r="H104" i="18"/>
  <c r="I104" i="18"/>
  <c r="H105" i="18"/>
  <c r="I105" i="18"/>
  <c r="H106" i="18"/>
  <c r="I106" i="18"/>
  <c r="H107" i="18"/>
  <c r="I107" i="18"/>
  <c r="H108" i="18"/>
  <c r="I108" i="18"/>
  <c r="H109" i="18"/>
  <c r="I109" i="18"/>
  <c r="H113" i="18"/>
  <c r="I113" i="18"/>
  <c r="H114" i="18"/>
  <c r="I114" i="18"/>
  <c r="I71" i="18"/>
  <c r="H71" i="18"/>
  <c r="H57" i="18"/>
  <c r="I57" i="18"/>
  <c r="H58" i="18"/>
  <c r="I58" i="18"/>
  <c r="H59" i="18"/>
  <c r="I59" i="18"/>
  <c r="H62" i="18"/>
  <c r="I62" i="18"/>
  <c r="H63" i="18"/>
  <c r="I63" i="18"/>
  <c r="H64" i="18"/>
  <c r="I64" i="18"/>
  <c r="H65" i="18"/>
  <c r="I65" i="18"/>
  <c r="I56" i="18"/>
  <c r="H56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3" i="18"/>
  <c r="I23" i="18"/>
  <c r="H27" i="18"/>
  <c r="I27" i="18"/>
  <c r="H28" i="18"/>
  <c r="I28" i="18"/>
  <c r="H31" i="18"/>
  <c r="I31" i="18"/>
  <c r="H33" i="18"/>
  <c r="I33" i="18"/>
  <c r="H37" i="18"/>
  <c r="I37" i="18"/>
  <c r="H39" i="18"/>
  <c r="I39" i="18"/>
  <c r="H173" i="17"/>
  <c r="I173" i="17"/>
  <c r="H174" i="17"/>
  <c r="I174" i="17"/>
  <c r="H175" i="17"/>
  <c r="I175" i="17"/>
  <c r="H176" i="17"/>
  <c r="I176" i="17"/>
  <c r="H177" i="17"/>
  <c r="I177" i="17"/>
  <c r="H178" i="17"/>
  <c r="I178" i="17"/>
  <c r="H179" i="17"/>
  <c r="I179" i="17"/>
  <c r="H180" i="17"/>
  <c r="I180" i="17"/>
  <c r="H181" i="17"/>
  <c r="I181" i="17"/>
  <c r="H182" i="17"/>
  <c r="I182" i="17"/>
  <c r="H183" i="17"/>
  <c r="I183" i="17"/>
  <c r="H184" i="17"/>
  <c r="I184" i="17"/>
  <c r="H185" i="17"/>
  <c r="I185" i="17"/>
  <c r="H188" i="17"/>
  <c r="I188" i="17"/>
  <c r="H189" i="17"/>
  <c r="I189" i="17"/>
  <c r="H191" i="17"/>
  <c r="I191" i="17"/>
  <c r="H192" i="17"/>
  <c r="I192" i="17"/>
  <c r="H193" i="17"/>
  <c r="I193" i="17"/>
  <c r="H194" i="17"/>
  <c r="I194" i="17"/>
  <c r="H195" i="17"/>
  <c r="I195" i="17"/>
  <c r="I172" i="17"/>
  <c r="H172" i="17"/>
  <c r="H146" i="17"/>
  <c r="I146" i="17"/>
  <c r="H148" i="17"/>
  <c r="I148" i="17"/>
  <c r="H149" i="17"/>
  <c r="I149" i="17"/>
  <c r="H150" i="17"/>
  <c r="I150" i="17"/>
  <c r="H151" i="17"/>
  <c r="I151" i="17"/>
  <c r="H156" i="17"/>
  <c r="I156" i="17"/>
  <c r="H157" i="17"/>
  <c r="I157" i="17"/>
  <c r="H158" i="17"/>
  <c r="I158" i="17"/>
  <c r="H159" i="17"/>
  <c r="I159" i="17"/>
  <c r="H160" i="17"/>
  <c r="I160" i="17"/>
  <c r="H161" i="17"/>
  <c r="I161" i="17"/>
  <c r="H162" i="17"/>
  <c r="I162" i="17"/>
  <c r="H163" i="17"/>
  <c r="I163" i="17"/>
  <c r="H103" i="17"/>
  <c r="I103" i="17"/>
  <c r="H104" i="17"/>
  <c r="I104" i="17"/>
  <c r="H105" i="17"/>
  <c r="I105" i="17"/>
  <c r="H106" i="17"/>
  <c r="I106" i="17"/>
  <c r="H107" i="17"/>
  <c r="I107" i="17"/>
  <c r="H108" i="17"/>
  <c r="I108" i="17"/>
  <c r="H109" i="17"/>
  <c r="I109" i="17"/>
  <c r="H110" i="17"/>
  <c r="I110" i="17"/>
  <c r="H111" i="17"/>
  <c r="I111" i="17"/>
  <c r="H112" i="17"/>
  <c r="I112" i="17"/>
  <c r="H115" i="17"/>
  <c r="I115" i="17"/>
  <c r="H116" i="17"/>
  <c r="I116" i="17"/>
  <c r="H117" i="17"/>
  <c r="I117" i="17"/>
  <c r="H118" i="17"/>
  <c r="I118" i="17"/>
  <c r="H119" i="17"/>
  <c r="I119" i="17"/>
  <c r="H120" i="17"/>
  <c r="I120" i="17"/>
  <c r="H121" i="17"/>
  <c r="I121" i="17"/>
  <c r="H122" i="17"/>
  <c r="I122" i="17"/>
  <c r="H123" i="17"/>
  <c r="I123" i="17"/>
  <c r="H124" i="17"/>
  <c r="I124" i="17"/>
  <c r="H125" i="17"/>
  <c r="I125" i="17"/>
  <c r="H126" i="17"/>
  <c r="I126" i="17"/>
  <c r="H127" i="17"/>
  <c r="I127" i="17"/>
  <c r="H128" i="17"/>
  <c r="I128" i="17"/>
  <c r="H131" i="17"/>
  <c r="I131" i="17"/>
  <c r="H132" i="17"/>
  <c r="I132" i="17"/>
  <c r="H135" i="17"/>
  <c r="I135" i="17"/>
  <c r="H136" i="17"/>
  <c r="I136" i="17"/>
  <c r="H137" i="17"/>
  <c r="I137" i="17"/>
  <c r="H138" i="17"/>
  <c r="I138" i="17"/>
  <c r="H139" i="17"/>
  <c r="I139" i="17"/>
  <c r="H140" i="17"/>
  <c r="I140" i="17"/>
  <c r="H141" i="17"/>
  <c r="I141" i="17"/>
  <c r="H63" i="17"/>
  <c r="I63" i="17"/>
  <c r="H67" i="17"/>
  <c r="I67" i="17"/>
  <c r="H68" i="17"/>
  <c r="I68" i="17"/>
  <c r="H70" i="17"/>
  <c r="I70" i="17"/>
  <c r="H71" i="17"/>
  <c r="I71" i="17"/>
  <c r="H72" i="17"/>
  <c r="I72" i="17"/>
  <c r="H73" i="17"/>
  <c r="I73" i="17"/>
  <c r="H75" i="17"/>
  <c r="I75" i="17"/>
  <c r="H81" i="17"/>
  <c r="I81" i="17"/>
  <c r="H82" i="17"/>
  <c r="I82" i="17"/>
  <c r="H83" i="17"/>
  <c r="I83" i="17"/>
  <c r="H84" i="17"/>
  <c r="I84" i="17"/>
  <c r="H85" i="17"/>
  <c r="I85" i="17"/>
  <c r="H86" i="17"/>
  <c r="I86" i="17"/>
  <c r="H87" i="17"/>
  <c r="I87" i="17"/>
  <c r="H88" i="17"/>
  <c r="I88" i="17"/>
  <c r="H89" i="17"/>
  <c r="I89" i="17"/>
  <c r="H90" i="17"/>
  <c r="I90" i="17"/>
  <c r="H91" i="17"/>
  <c r="I91" i="17"/>
  <c r="H92" i="17"/>
  <c r="I92" i="17"/>
  <c r="H93" i="17"/>
  <c r="I93" i="17"/>
  <c r="H94" i="17"/>
  <c r="I94" i="17"/>
  <c r="H95" i="17"/>
  <c r="I95" i="17"/>
  <c r="H96" i="17"/>
  <c r="I96" i="17"/>
  <c r="I61" i="17"/>
  <c r="H61" i="17"/>
  <c r="H13" i="17"/>
  <c r="I13" i="17"/>
  <c r="H15" i="17"/>
  <c r="I15" i="17"/>
  <c r="H16" i="17"/>
  <c r="I16" i="17"/>
  <c r="H18" i="17"/>
  <c r="I18" i="17"/>
  <c r="H22" i="17"/>
  <c r="I22" i="17"/>
  <c r="H23" i="17"/>
  <c r="I23" i="17"/>
  <c r="H24" i="17"/>
  <c r="I24" i="17"/>
  <c r="H26" i="17"/>
  <c r="I26" i="17"/>
  <c r="H30" i="17"/>
  <c r="I30" i="17"/>
  <c r="H32" i="17"/>
  <c r="I32" i="17"/>
  <c r="H33" i="17"/>
  <c r="I33" i="17"/>
  <c r="H35" i="17"/>
  <c r="I35" i="17"/>
  <c r="H39" i="17"/>
  <c r="I39" i="17"/>
  <c r="H40" i="17"/>
  <c r="I40" i="17"/>
  <c r="H41" i="17"/>
  <c r="I41" i="17"/>
  <c r="H42" i="17"/>
  <c r="I42" i="17"/>
  <c r="H43" i="17"/>
  <c r="I43" i="17"/>
  <c r="H44" i="17"/>
  <c r="I44" i="17"/>
  <c r="H45" i="17"/>
  <c r="I45" i="17"/>
  <c r="H46" i="17"/>
  <c r="I46" i="17"/>
  <c r="H47" i="17"/>
  <c r="I47" i="17"/>
  <c r="H48" i="17"/>
  <c r="I48" i="17"/>
  <c r="H49" i="17"/>
  <c r="I49" i="17"/>
  <c r="H50" i="17"/>
  <c r="I50" i="17"/>
  <c r="H51" i="17"/>
  <c r="I51" i="17"/>
  <c r="H52" i="17"/>
  <c r="I52" i="17"/>
  <c r="H53" i="17"/>
  <c r="I53" i="17"/>
  <c r="H54" i="17"/>
  <c r="I54" i="17"/>
  <c r="J174" i="17" l="1"/>
  <c r="J111" i="17"/>
  <c r="J188" i="17"/>
  <c r="J140" i="17"/>
  <c r="J136" i="17"/>
  <c r="J118" i="17"/>
  <c r="J117" i="17"/>
  <c r="J103" i="17"/>
  <c r="J132" i="17"/>
  <c r="J128" i="17"/>
  <c r="J175" i="17"/>
  <c r="J182" i="17"/>
  <c r="J115" i="17"/>
  <c r="J162" i="17"/>
  <c r="J161" i="17"/>
  <c r="J146" i="17"/>
  <c r="J116" i="17"/>
  <c r="J112" i="17"/>
  <c r="J150" i="17"/>
  <c r="J189" i="17"/>
  <c r="J185" i="17"/>
  <c r="J177" i="17"/>
  <c r="J139" i="17"/>
  <c r="J121" i="17"/>
  <c r="J108" i="17"/>
  <c r="J193" i="17"/>
  <c r="J107" i="17"/>
  <c r="J184" i="17"/>
  <c r="J180" i="17"/>
  <c r="J176" i="17"/>
  <c r="J135" i="17"/>
  <c r="J125" i="17"/>
  <c r="J160" i="17"/>
  <c r="J151" i="17"/>
  <c r="J109" i="17"/>
  <c r="J163" i="17"/>
  <c r="J156" i="17"/>
  <c r="J194" i="17"/>
  <c r="J131" i="17"/>
  <c r="J127" i="17"/>
  <c r="J158" i="17"/>
  <c r="J173" i="17"/>
  <c r="J122" i="17"/>
  <c r="J104" i="17"/>
  <c r="J157" i="17"/>
  <c r="J179" i="17"/>
  <c r="J141" i="17"/>
  <c r="J138" i="17"/>
  <c r="J119" i="17"/>
  <c r="J137" i="17"/>
  <c r="J149" i="17"/>
  <c r="J183" i="17"/>
  <c r="J124" i="17"/>
  <c r="J110" i="17"/>
  <c r="J106" i="17"/>
  <c r="J148" i="17"/>
  <c r="J172" i="17"/>
  <c r="J126" i="17"/>
  <c r="J123" i="17"/>
  <c r="J120" i="17"/>
  <c r="J105" i="17"/>
  <c r="J192" i="17"/>
  <c r="J181" i="17"/>
  <c r="J178" i="17"/>
  <c r="J159" i="17"/>
  <c r="J195" i="17"/>
  <c r="J191" i="17"/>
  <c r="J18" i="18"/>
  <c r="J20" i="18"/>
  <c r="J16" i="18"/>
  <c r="J79" i="18"/>
  <c r="J28" i="18"/>
  <c r="J77" i="18"/>
  <c r="J31" i="18"/>
  <c r="J21" i="18"/>
  <c r="J14" i="18"/>
  <c r="J64" i="18"/>
  <c r="J71" i="18"/>
  <c r="J75" i="18"/>
  <c r="J107" i="18"/>
  <c r="J63" i="18"/>
  <c r="J114" i="18"/>
  <c r="J82" i="18"/>
  <c r="J81" i="18"/>
  <c r="J60" i="18"/>
  <c r="J13" i="18"/>
  <c r="J93" i="18"/>
  <c r="J76" i="18"/>
  <c r="J61" i="18"/>
  <c r="J39" i="18"/>
  <c r="J57" i="18"/>
  <c r="J105" i="18"/>
  <c r="J101" i="18"/>
  <c r="J86" i="18"/>
  <c r="J72" i="18"/>
  <c r="J56" i="18"/>
  <c r="J108" i="18"/>
  <c r="J100" i="18"/>
  <c r="J15" i="18"/>
  <c r="J91" i="18"/>
  <c r="J103" i="18"/>
  <c r="J27" i="18"/>
  <c r="J62" i="18"/>
  <c r="J58" i="18"/>
  <c r="J113" i="18"/>
  <c r="J106" i="18"/>
  <c r="J33" i="18"/>
  <c r="J23" i="18"/>
  <c r="J65" i="18"/>
  <c r="J97" i="18"/>
  <c r="J85" i="18"/>
  <c r="J80" i="18"/>
  <c r="J17" i="18"/>
  <c r="J104" i="18"/>
  <c r="J19" i="18"/>
  <c r="J78" i="18"/>
  <c r="J74" i="18"/>
  <c r="J37" i="18"/>
  <c r="J59" i="18"/>
  <c r="J109" i="18"/>
  <c r="J102" i="18"/>
  <c r="J99" i="18"/>
  <c r="J73" i="18"/>
  <c r="J67" i="17"/>
  <c r="J73" i="17"/>
  <c r="J68" i="17"/>
  <c r="J48" i="17"/>
  <c r="J39" i="17"/>
  <c r="J43" i="17"/>
  <c r="J85" i="17"/>
  <c r="J46" i="17"/>
  <c r="J88" i="17"/>
  <c r="J71" i="17"/>
  <c r="J90" i="17"/>
  <c r="J49" i="17"/>
  <c r="J41" i="17"/>
  <c r="J93" i="17"/>
  <c r="J89" i="17"/>
  <c r="J44" i="17"/>
  <c r="J30" i="17"/>
  <c r="J22" i="17"/>
  <c r="J96" i="17"/>
  <c r="J54" i="17"/>
  <c r="J51" i="17"/>
  <c r="J26" i="17"/>
  <c r="J84" i="17"/>
  <c r="J52" i="17"/>
  <c r="J33" i="17"/>
  <c r="J13" i="17"/>
  <c r="J75" i="17"/>
  <c r="J32" i="17"/>
  <c r="J23" i="17"/>
  <c r="J70" i="17"/>
  <c r="J47" i="17"/>
  <c r="J15" i="17"/>
  <c r="J87" i="17"/>
  <c r="J16" i="17"/>
  <c r="J82" i="17"/>
  <c r="J63" i="17"/>
  <c r="J40" i="17"/>
  <c r="J24" i="17"/>
  <c r="J83" i="17"/>
  <c r="J53" i="17"/>
  <c r="J86" i="17"/>
  <c r="J50" i="17"/>
  <c r="J42" i="17"/>
  <c r="J35" i="17"/>
  <c r="J92" i="17"/>
  <c r="J45" i="17"/>
  <c r="J18" i="17"/>
  <c r="J11" i="17" s="1"/>
  <c r="J95" i="17"/>
  <c r="J72" i="17"/>
  <c r="J91" i="17"/>
  <c r="J81" i="17"/>
  <c r="J61" i="17"/>
  <c r="J94" i="17"/>
  <c r="J54" i="18" l="1"/>
  <c r="J69" i="18"/>
  <c r="J11" i="18"/>
  <c r="J9" i="19"/>
  <c r="B7" i="23" s="1"/>
  <c r="J59" i="17"/>
  <c r="J9" i="18" l="1"/>
  <c r="B6" i="23" s="1"/>
  <c r="J9" i="17"/>
  <c r="B5" i="23" l="1"/>
  <c r="B10" i="23" s="1"/>
</calcChain>
</file>

<file path=xl/sharedStrings.xml><?xml version="1.0" encoding="utf-8"?>
<sst xmlns="http://schemas.openxmlformats.org/spreadsheetml/2006/main" count="1131" uniqueCount="496">
  <si>
    <t>Jednotka</t>
  </si>
  <si>
    <t xml:space="preserve">Cena celkem      </t>
  </si>
  <si>
    <t>1</t>
  </si>
  <si>
    <t>10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</si>
  <si>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</si>
  <si>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</si>
  <si>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</si>
  <si>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</si>
  <si>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</si>
  <si>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</si>
  <si>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</si>
  <si>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</si>
  <si>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</si>
  <si>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</si>
  <si>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</si>
  <si>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</si>
  <si>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</si>
  <si>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</si>
  <si>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PZTS - poplachový zabezpečovací a tísňový systém</t>
  </si>
  <si>
    <t>ks</t>
  </si>
  <si>
    <t>Montáž - Akumulátor</t>
  </si>
  <si>
    <t>Akumulátor, záložní zdroj, 12V/24Ah</t>
  </si>
  <si>
    <t>Tísňové NC tlačítko s odklopným krytem a pamětí poplachu</t>
  </si>
  <si>
    <t>Příslušenství a vyvažovací odpory pro připojení do PZTS</t>
  </si>
  <si>
    <t>kpl</t>
  </si>
  <si>
    <t>Plastová nízká propojovací krabice, 7+1 pájecích svorek</t>
  </si>
  <si>
    <t>Jištění PZTS</t>
  </si>
  <si>
    <t>Přepěťová ochrana napájení 230V zdrojů</t>
  </si>
  <si>
    <t>Přepěťová ochrana napájení 12VDC</t>
  </si>
  <si>
    <t>Přepěťová ochrana RS232/RS485</t>
  </si>
  <si>
    <t>Příslušenství pro zapojení a instalaci přepěťových ochran (svorky, uzemňovací můstky, příchytky, …)</t>
  </si>
  <si>
    <t>Ostatní příslušenství sestavy systému PZTS dle pokynů výrobce systému nutných pro oživení, provoz a správnou funkci</t>
  </si>
  <si>
    <t>Instalace - Ostatní příslušenství sestavy systému PZTS dle pokynů výrobce systému nutných pro oživení, provoz a správnou funkci</t>
  </si>
  <si>
    <t>Elektronická kontrola vstupu EKV</t>
  </si>
  <si>
    <t>Identifikační karty / čipy pro systém EKV a PZTS</t>
  </si>
  <si>
    <t>Instalace</t>
  </si>
  <si>
    <t>hod</t>
  </si>
  <si>
    <t>Kabelové příslušenství - systémová propojovací kabeláž.</t>
  </si>
  <si>
    <t>Instalace kebalového příslušenství</t>
  </si>
  <si>
    <t>Ostatní instalační materiál (pásky, vruty, hmoždinky, konektory,..)</t>
  </si>
  <si>
    <t>Montáž Ostatní instalační materiál</t>
  </si>
  <si>
    <t>Jištění</t>
  </si>
  <si>
    <t>Ostatní příslušenství sestavy systému EKV dle pokynů výrobce systému nutných pro oživení, provoz a správnou funkci</t>
  </si>
  <si>
    <t>Instalace - Ostatní příslušenství sestavy systému EKV dle pokynů výrobce systému nutných pro oživení, provoz a správnou funkci</t>
  </si>
  <si>
    <t>Popis: Dveřní elektrický zámek elektromechanický samozamykací ovládaný z EKV, kompletní sestava dle dveří, včetně příslušenství nutného pro správnou činost</t>
  </si>
  <si>
    <t>Dveřní elektrický zámek elektromechanický samozamykací ovládaný z EKV</t>
  </si>
  <si>
    <t>Software a licence rozšíření pro přístupový systém</t>
  </si>
  <si>
    <t>Instalační krabice a boxy</t>
  </si>
  <si>
    <t>Box cca.190x140x70   povrchová montáž, IP56</t>
  </si>
  <si>
    <t>Box cca.300x220x120   povrchová montáž, IP56</t>
  </si>
  <si>
    <t>Krabice s víčkem pro zápustnou/povrchovou montáž, pro modul PZTS</t>
  </si>
  <si>
    <t>Kabel PZTS, stíněný</t>
  </si>
  <si>
    <t>m</t>
  </si>
  <si>
    <t>Montáž - Kabel PZTS</t>
  </si>
  <si>
    <t>Kabel PZTS linkový, twistovaný, stíněný</t>
  </si>
  <si>
    <t>Kabel PZTS linkový, twistovaný, stíněný, pro vnitřní i venkovní instalaci</t>
  </si>
  <si>
    <t>Kabel silový napájecí cca.3x2,5mm, standartní pro vnitřní i venkovní instalaci</t>
  </si>
  <si>
    <t>Montáž - kabel</t>
  </si>
  <si>
    <t>Kabel napájecí cca.2x2,5mm, standartní pro vnitřní i venkovní instalaci</t>
  </si>
  <si>
    <t>Vodič PE 6-10mm ochranný zelenožlutý</t>
  </si>
  <si>
    <t>Lišta elektroinstalační pevná, 40x20mm</t>
  </si>
  <si>
    <t>Montáž - elektroinstalační trubka</t>
  </si>
  <si>
    <t>Trubka elektroinstalační pevná/ohebná 320N, vnější průměr 16-32mm</t>
  </si>
  <si>
    <t>Trubka elektroinstalační pevná/ohebná 750N, vnější průměr až 40mm</t>
  </si>
  <si>
    <t>Montáž instal.příslušenství trubek</t>
  </si>
  <si>
    <t>Instalace kabelového žebříku v kompletní sestavě včetně příslušenství, včetně tvarování pro změnu směry trasy, kompletní sestava včetně příslušenství</t>
  </si>
  <si>
    <t>Licence</t>
  </si>
  <si>
    <t>Oživení</t>
  </si>
  <si>
    <t>Programování a nastavení</t>
  </si>
  <si>
    <t>Drobný blíže nespecifikovaný elektroinstalační materiál pro instalační práce</t>
  </si>
  <si>
    <t>Instalace Drobný blíže nespecifikovaný elektroinstalační materiál pro instalační práce</t>
  </si>
  <si>
    <t>CCTV - kamerový systém</t>
  </si>
  <si>
    <t>Konzola a podstavec pro instalaci kamery</t>
  </si>
  <si>
    <t>Montáž konzoly</t>
  </si>
  <si>
    <t>Panel napájecí 19", min 6x230V, přepěťová ochrana, 3m</t>
  </si>
  <si>
    <t>Montáž - Panel napájecí 19"</t>
  </si>
  <si>
    <t>Přepěťová ochrana 1x data+PoE pro IP kameru, boxové provedení</t>
  </si>
  <si>
    <t>Ostatní příslušenství sestavy systému CCTV dle pokynů výrobce systému nutných pro oživení, provoz a správnou funkci</t>
  </si>
  <si>
    <t>Instalace - Ostatní příslušenství sestavy systému CCTV dle pokynů výrobce systému nutných pro oživení, provoz a správnou funkci</t>
  </si>
  <si>
    <t>CCTV - instalační materiál</t>
  </si>
  <si>
    <t>Montáž - Kabel</t>
  </si>
  <si>
    <t>Kamerové zkoušky</t>
  </si>
  <si>
    <t>PZTS+EKV+CCTV</t>
  </si>
  <si>
    <t xml:space="preserve">SK </t>
  </si>
  <si>
    <t>Integrace systémů</t>
  </si>
  <si>
    <t>SK - strukturovaná kabeláž</t>
  </si>
  <si>
    <t>Montáž včetně zakončení kabelů do patch panelu</t>
  </si>
  <si>
    <t>Vyvazovací panely 1U, horizontální</t>
  </si>
  <si>
    <t>Vyvazovací prvky vertikální pro kabeláž, vyvazovací oka.</t>
  </si>
  <si>
    <t>Montáž - Switch 19"</t>
  </si>
  <si>
    <t>Montáž - SFP modulu</t>
  </si>
  <si>
    <t>DT - Domácí telefon</t>
  </si>
  <si>
    <t>Přepěťová ochrana pro dveřní komunikátor, boxové provedení</t>
  </si>
  <si>
    <t>Ostatní instalační materiál</t>
  </si>
  <si>
    <t>SK - strukturovaná kabeláž a DT - instalační materiál</t>
  </si>
  <si>
    <t>Chránička prům.40mm HDPE</t>
  </si>
  <si>
    <t>Trubka elektroinstalační pevná/ohebná 320N, vnější průměr 24-32mm</t>
  </si>
  <si>
    <t>Instalace kabelového žlabu v kompletní sestavě včetně příslušenství, včetně tvarování žlabu a tvarovek pro vertikální a horizontální změnu směry trasy, kompletní sestava včetně příslušenství</t>
  </si>
  <si>
    <t>Instalační závitová tyč 0,5m včetně držáku pro kabelový žlab a kotvení do stropu, slouží pro uchycení kabelového žlabu do stropu</t>
  </si>
  <si>
    <t>Montáž instalačního a kotevního příslušenství</t>
  </si>
  <si>
    <t>Instalační konzola tvarovaná pro uchycení kabelového žlabu do stěny a do stropu</t>
  </si>
  <si>
    <t>Instalační příslušenství kabelových žlabů pro uchycení na konzolu nebo závitovou tyč a ukotvení do nosné konstrukce</t>
  </si>
  <si>
    <t>Dveřní telefonní komunikátor, venkovní, komplet sestava</t>
  </si>
  <si>
    <t>EPS</t>
  </si>
  <si>
    <t>Elektrická požární signalizace</t>
  </si>
  <si>
    <t>Akumulátor 24Ah</t>
  </si>
  <si>
    <t>Instalace akumulátoru</t>
  </si>
  <si>
    <t>Instalace napájecího zdroje</t>
  </si>
  <si>
    <t>Požární tlačítkový hlásič adresný, kompletní sestava včetně instalační krabičky, barva červená, provedení interiérové, pro instalaci na zeď.</t>
  </si>
  <si>
    <t>Instalace požárního detektoru včetně instalační krabičky, kompletní sestava</t>
  </si>
  <si>
    <t>Požární hlásič multisenzorový adresný, kompletní sestava včetně instalační patice a ostatního příslušenství</t>
  </si>
  <si>
    <t>Instalace požárního detektoru s paticí, kompletní sestava</t>
  </si>
  <si>
    <t>Instalační příslušenství bodových hlásičů pro instalaci do podhledu</t>
  </si>
  <si>
    <t>Instalace, kompletní sestava</t>
  </si>
  <si>
    <t>Instalace modulu EPS</t>
  </si>
  <si>
    <t>Požární siréna EPS</t>
  </si>
  <si>
    <t>Instalace požární sirény</t>
  </si>
  <si>
    <t>Instalace krytu, funkční při požáru</t>
  </si>
  <si>
    <t>Instalace kotvení, funkční při požáru</t>
  </si>
  <si>
    <t>Silový napájecí kabel pro vnitřní prostředí, funkční při požáru,
Včetně doložení osvědčení požární odolnosti dle požadavků PBŘ.</t>
  </si>
  <si>
    <t>Instalace ohniodolného kabelu,  funkční při požáru</t>
  </si>
  <si>
    <t>Kabel EPS 1x2x0,8, stíněný, bez požární odolnosti.</t>
  </si>
  <si>
    <t>Instalace kabelu</t>
  </si>
  <si>
    <t>Kabel ohniodolný 1x2x0,8 funkční při požáru,
Včetně doložení osvědčení požární odolnosti dle požadavků PBŘ.</t>
  </si>
  <si>
    <t>Kabel ohniodolný 2x1,5 funkční při požáru.
Včetně doložení osvědčení požární odolnosti dle požadavků PBŘ.</t>
  </si>
  <si>
    <t>Drážkování včetně zapravení pro uložení elektroinstalační trubky pod omítku krytí 1cm</t>
  </si>
  <si>
    <t>Instalace drážkování včetně zapravení pro uložení elektroinstalační trubky pod omítku</t>
  </si>
  <si>
    <t>Montáž instalačního a kotevního příslušenství,  funkční při požáru</t>
  </si>
  <si>
    <t>Instalace kabelových příchytek, kompletní sestava, funkční při požáru</t>
  </si>
  <si>
    <t>Instalační příslušenství kabelových příchytek, pro ukotvení do nosné konstrukce,
Včetně doložení osvědčení požární odolnosti dle požadavků PBŘ.</t>
  </si>
  <si>
    <t>Drobný instalační materiál pro instalaci systému EPS (konektory, svorky, redukce apod. pro napojení prvků EPS a související techniky, dále instalační krabičky, spojky, pásky, šroubky, a ostatní instalační příslušenství pro instalaci prvků EPS a kabelových tras)</t>
  </si>
  <si>
    <t>Instalace drobného instalačního materiálu</t>
  </si>
  <si>
    <t>Vybudování kabelových stoupaček (vytvoření otvorů prostupů, zpřístupnění, zpevnění, nosníky, zapravení atd.)</t>
  </si>
  <si>
    <t xml:space="preserve">Koordinační zkoušky poplachu EPS (kontrola vyhlášení poplachu EPS včetně navazujícího ovládání všech PBZ z EPS v souladu s PBŘ) </t>
  </si>
  <si>
    <t xml:space="preserve">Jištění </t>
  </si>
  <si>
    <t>Přepěťová ochrana napájení 24VDC</t>
  </si>
  <si>
    <t>kus</t>
  </si>
  <si>
    <t>Ostatní náklady</t>
  </si>
  <si>
    <t>Hodinové zúčtovací sazby</t>
  </si>
  <si>
    <t>Hodinová zúčtovací sazba stavební dělník</t>
  </si>
  <si>
    <t>Hodinová zúčtovací sazba montér konstrukcí specialista</t>
  </si>
  <si>
    <t>Položka obsahuje práce spojené s montáží nosných konstrukcí kabelových tras.</t>
  </si>
  <si>
    <t>Vedlejší rozpočtové náklady</t>
  </si>
  <si>
    <t>Položka obsahuje práce spojené s přípravou výroby a dílenskou dokumentací.</t>
  </si>
  <si>
    <t>Ostatní dokumentace - dílenská</t>
  </si>
  <si>
    <t>Inženýrská činnost</t>
  </si>
  <si>
    <t>Revize</t>
  </si>
  <si>
    <t>Zkoušky a ostatní měření</t>
  </si>
  <si>
    <t>Položka obsahuje :
- funkční a koordinační zkoušky
- zkoušky těsnosti
- zkoušky protažitelnosti chrániček</t>
  </si>
  <si>
    <t>Kompletační a koordinační činnost</t>
  </si>
  <si>
    <t>Instalační krabice pro zapuštění dveřního komunikátoru do fasády, rámeček venkovní, komplet sestava</t>
  </si>
  <si>
    <t>Páteřní nosné trasy a příslušenství pro uložení kabelů</t>
  </si>
  <si>
    <t>Páteřní a odbočné nosné trasy a příslušenství pro uložení kabelů</t>
  </si>
  <si>
    <t>Popis: Přídavný napájecí zdroj pro použití v systému EPS, výstupní napětí 24V DC s elektronickým jištěním proti zkratu, vstup 230V AC, provedení vnitřní, v boxu s možností připojit záložní akumulátor 12V/24Ah. Instalace na zeď.</t>
  </si>
  <si>
    <t>Přídavný napájecí zdroj pro použití v systému EPS</t>
  </si>
  <si>
    <t>Popis: Přídavný kryt pro linkový modul, funkční při požáru. Box určený pro instalaci linkového modulu EPS. Provedení interiérové.
Včetně doložení osvědčení požární odolnosti dle požadavků PBŘ.</t>
  </si>
  <si>
    <t>Přídavný kryt pro linkový modul, funkční při požáru</t>
  </si>
  <si>
    <t>Popis: Kotvení krytu linkového modulu, funkční při požáru. Systém kotev, kotevních konzol a šroubení pro kotvení do pevné nosné konstrukce vyhovující požadavkům na funkčnost při požáru.
Včetně doložení osvědčení požární odolnosti dle požadavků PBŘ.</t>
  </si>
  <si>
    <t>Kotvení krytu linkového modulu, funkční při požáru</t>
  </si>
  <si>
    <t>Kabelové příchytky pro ohniodolné uložení kabelů EPS na stěnu a strop</t>
  </si>
  <si>
    <t>Popis: Kabelové příchytky pro ohniodolné uložení kabelů EPS na stěnu a strop, funkční při požáru, včetně montážního příslušenství a spojovacího materiálu (šrouby, hmoždiny, vruty). Včetně doložení osvědčení požární odolnosti.</t>
  </si>
  <si>
    <t>Drobný instalační materiál pro instalaci systému EPS</t>
  </si>
  <si>
    <t>Ostatní</t>
  </si>
  <si>
    <t>Výškové práce</t>
  </si>
  <si>
    <t>Prostupy stěnou, včetně zapravení</t>
  </si>
  <si>
    <t>Montáž Prostupy stěnou, včetně zapravení</t>
  </si>
  <si>
    <t>Vybudování požárních ucpávek</t>
  </si>
  <si>
    <t>Montáž Vybudování požárních ucpávek</t>
  </si>
  <si>
    <t>MontážVybudování kabelových stoupaček</t>
  </si>
  <si>
    <t>SLP - Ostatní společné náklady</t>
  </si>
  <si>
    <t>PZTS,EKV - instalační materiál</t>
  </si>
  <si>
    <t>Popis: Kotvení krytu funkční při požáru. Systém kotev, kotevních konzol a šroubení pro kotvení do pevné nosné konstrukce vyhovující požadavkům na funkčnost při požáru.
Včetně doložení osvědčení požární odolnosti dle požadavků PBŘ.</t>
  </si>
  <si>
    <t>Přídavný kryt pro napájecí zdroj, funkční při požáru</t>
  </si>
  <si>
    <t>Popis: Přídavný kryt pro sestavu napájecího zdroje, funkční při požáru 30 minut. Provedení interiérové, instalace na stěnu.
Včetně doložení osvědčení požární odolnosti dle požadavků PBŘ.</t>
  </si>
  <si>
    <t>6</t>
  </si>
  <si>
    <t>Certifikační měření datových kabelů včetně vypracování měřících certifikačních protokolů</t>
  </si>
  <si>
    <t>Popis: Klávesnice pro ovládání PZTS, bílá, dvouřádkový displej, podsvícená klávesnice, Čtečka bezkontaktních karet  HF 13,56 MHz Mifare Classic  (zápis/čtení sektoru) a Mifare Desfire (šifrování karet EV2 na aplikační úrovni s využitím diverzifikovaných klíčů), kompatibilní se stávajícím systémem PZTS a EKV, včetně všeho příslušenství nutného pro správnou činost</t>
  </si>
  <si>
    <t>Ovládací klávesnice PZTS s integrovanou čtečkou EKV</t>
  </si>
  <si>
    <t>Expander Sběrnicový modul PZTS v krytu, 8x trojitě vyvážený vstup</t>
  </si>
  <si>
    <t>Popis: Expander Sběrnicový modul PZTS v krytu, 8x trojitě vyvážený vstup, 8x výstup pro připojení výstupní karty (relé nebo otevřený kolektor), tamper kontakt, kompatibilní se stávajícím systémem PZTS, komplet sestava včetně všeho příslušenství nutného pro správnou činost</t>
  </si>
  <si>
    <t>Popis: Magnetický kontakt závrtný - komplet sestava pro okna, MG plastový polarizovaný zápustný s pracovní mezerou 25mm, kabel 2m, do kovu pro ocelové rámy, Certifikovaný Stupeň 3 Střední a vysoké riziko dle EN50131-1</t>
  </si>
  <si>
    <t>Popis: Magnetický kontakt závrtný - komplet sestava pro dveře, MG plastový polarizovaný zápustný s pracovní mezerou 25mm, kabel 2m, do kovu, Certifikovaný Stupeň 3 Střední a vysoké riziko dle EN50131-1</t>
  </si>
  <si>
    <t>Popis: Digitální duální (PIR+MW) detektor s dosahem 15m (85°) a funkcí antimasking , Certifikovaný Stupeň 3 Střední a vysoké riziko dle EN50131-1</t>
  </si>
  <si>
    <t>Popis: Detektor tříštění skla, detektor s antimaskingem, typy skel: tabulové &amp; kalené jednosklo, dvojsklo a trojsklo; tabulové dvojsklo s ochranou fólií; jednoduché lepené nebo
s více skleněnými tabulemi s vnitřní fólií, Certifikovaný Stupeň 3 Střední a vysoké riziko dle EN50131-1</t>
  </si>
  <si>
    <t>Popis: Tísňové NC tlačítko s odklopným krytem a pamětí poplachu, Certifikovaný Stupeň 3 Střední a vysoké riziko dle EN50131-1</t>
  </si>
  <si>
    <t>Magnetický kontakt závrtný - komplet sestava pro okna, Certifikovaný Stupeň 3 dle EN50131-1</t>
  </si>
  <si>
    <t>Magnetický kontakt závrtný - komplet sestava pro dveře, Certifikovaný Stupeň 3 dle EN50131-1</t>
  </si>
  <si>
    <t>Digitální duální (PIR+MW) detektor s dosahem 15m (85°) AM, Certifikovaný Stupeň 3 dle EN50131-1</t>
  </si>
  <si>
    <t>Detektor tříštění skla, s antimaskingem, Certifikovaný Stupeň 3 dle EN50131-1</t>
  </si>
  <si>
    <t>EKV bezkontaktní čtečka karet</t>
  </si>
  <si>
    <t>Dveřní modul pro připojení snímačů pro 1 dveře jednotraně/oboustraně</t>
  </si>
  <si>
    <t>Popis: Sběrnicový modul PZTS/EKV  v krytu, 6x trojitě vyvážený vstup, 2x relé (max. zatížení kontaktů 3A/60V) na desce, 4 x výstup pro připojení výstupní karty, 2x Wiegand, 2x RS232 (umožňuje připojit celkem dvě čtečky), 1x RS485 pro infopanel, včetně instalačního boxu a příslušenství</t>
  </si>
  <si>
    <t>Popis: Čtečka bezkontaktních karet HF 13,56 MHz Mifare Desfire (šifrování karet EV2 na aplikační úrovni s využitím diverzifikovaných klíčů), kompatibilní se stávajícím systémem PZTS a EKV, včetně všeho příslušenství nutného pro správnou činost</t>
  </si>
  <si>
    <t>EKV bezkontaktní čtečka karet, prostředí venkovní</t>
  </si>
  <si>
    <t>Popis: Čtečka bezkontaktních karet HF 13,56 MHz Mifare Desfire (šifrování karet EV2 na aplikační úrovni s využitím diverzifikovaných klíčů), kompatibilní se stávajícím systémem PZTS a EKV, pro instalaci do venkovního prostředí, včetně všeho příslušenství nutného pro správnou činost</t>
  </si>
  <si>
    <t>Instalace - IP kamera, komplet včetně příslušenství</t>
  </si>
  <si>
    <t>Popis: DOME kamera, IP, 2MPx, provedení kompakt, s integrovaným IR přísvitem do 30m, motorický objektiv s nastavitelnou ohniskovou vzdáleností 3-10mm (90°-34°), inteligentní funkce pro zlepšení obrazu, WDR. Kompletní sestava včetně ostatního příslušenství nutného pro úplné sestavení prvku.</t>
  </si>
  <si>
    <t>DOME kamera</t>
  </si>
  <si>
    <t>Kamerová zkouška v místě instalace, pro určení optimální polohy kamery</t>
  </si>
  <si>
    <t>Hodinová zúčtovací sazba montér slaboproudých zařízení</t>
  </si>
  <si>
    <t>HZS3221</t>
  </si>
  <si>
    <t>Položka obsahuje práce spojené s demontáží stávající kamery CCTV včetně kabeláže.</t>
  </si>
  <si>
    <t>Hodinová zúčtovací sazba elektrikář odborný</t>
  </si>
  <si>
    <t>HZS2222</t>
  </si>
  <si>
    <t xml:space="preserve">Položka obsahuje práce spojené s odrytím a přeložkou stávajícího vedení k dveřnímu zámku a tlačítku, které má zůstat zachováno.
</t>
  </si>
  <si>
    <t>Položka obsahuje práce spojené s opětovnou montáží stávající kamery CCTV na novou pozici, zapojení a nastavení, čištění kamery.</t>
  </si>
  <si>
    <t>Položka obsahuje práce spojené se zapojením kabelu CCTV do stávajícího patch panelu v rozvaděči</t>
  </si>
  <si>
    <t>Propojovací patch kabel metalický cat5E, délka 1m</t>
  </si>
  <si>
    <t>Propojovací patch kabel metalický cat5E, délka 1,5m</t>
  </si>
  <si>
    <t>Propojovací patch kabel metalický cat5E, délka 0,5m</t>
  </si>
  <si>
    <t>AVT</t>
  </si>
  <si>
    <t>Projektor s pevným objektivem</t>
  </si>
  <si>
    <t xml:space="preserve">Popis: 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výstup HDMI-OUT, LAN, provozní hlučnost projektoru max. 39 dB. Životnost světelného zdroje 20 000 hodin.
</t>
  </si>
  <si>
    <t>Přípojné místo pro prezentaci v katedře</t>
  </si>
  <si>
    <t xml:space="preserve">Popis: Přípojné místo zápustné. Materiál kov, barva černá. Integrovaná výsuvná AV kabeláž s konektivitou vstupů min.HDMI, USB-C a DP. Vč. 230VAC. Datové USB s konektorem USB-A propojení s PC, Datový kabel CAT5e s konektorem RJ-45
</t>
  </si>
  <si>
    <t>Výkonový zesilovač (100V nebo nízkoimpedanční)</t>
  </si>
  <si>
    <t xml:space="preserve">Popis: 100V zesilovač, výkon 1x200W, 1x stereo/2x mono vstup, vstupní impedance &gt; 10kOhm, kmitočtový rozsah 20Hz-20kHz, spotřeba ve standby režimu &lt;1W
</t>
  </si>
  <si>
    <t>Instalace sestavy přípojného místa</t>
  </si>
  <si>
    <t>Instalace sestavy zesilovače</t>
  </si>
  <si>
    <t>Prezentační AV přepínač malý (4 vstupů, HDMI výstup)</t>
  </si>
  <si>
    <t xml:space="preserve">Popis: Prezentační přepínač/switcher s minimální konektivitou: Vstupy: 1xDP, 3xHDMI, Min. 1x výstup DTP + HDMI výstup pro náhledový monitor. Řízení: LAN, RS-232.
</t>
  </si>
  <si>
    <t>Instalace sestavy AV přepínače</t>
  </si>
  <si>
    <t>Ovládací panel/ŘS tlačítkový velký</t>
  </si>
  <si>
    <t xml:space="preserve">Popis: 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</si>
  <si>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Instalace sestavy ovládacího panelu</t>
  </si>
  <si>
    <t>Kabel SFTP Cat6A</t>
  </si>
  <si>
    <t>Popis: Instalační kabel pro strukturovanou kabeláž, třída 10GBase-T, stíněné provedení s konstrukcí F/FTP, 4 kroucené páry AWG 23/1, šířka pásma 500 MHz.</t>
  </si>
  <si>
    <t>Repro kabel 100V, CYKY 2x1,5 mm2</t>
  </si>
  <si>
    <t>Popis: 2 měděné vodiče o průřezu 2.5mm2, pro přenos audio signálů v pásmu 20Hz‐20kHz</t>
  </si>
  <si>
    <t>Prezentační počítač</t>
  </si>
  <si>
    <t xml:space="preserve">Popis: Rozměry: 17,70 cm x 3,40 cm x 17,50 cm  * Pevný disk: SSD 512 GB, rychlost čtení 1600 MB/s  * Paměť: RAM 16 GB, DDR4  * Síťová karta: 1 Gb LAN s podporou PXE, WoL  * Grafická karta: integrovaná na CPU, 2x digitální výstup pro externí monitor, z toho 1x HDMI  * Model a výkon zdroje: 65W 89%  * USB 7x, z toho 6x USB 3.x, 1x USB-C  * Klávesnice, myš HP  * Hlučnost podle ISO 7779 max 31 dB bez zátěže a 35 dB při 90 % zátěži CPU, nebo max. 33 dB průměrná  * Kensington lock  * Min. 1x USB 3.0 a 1x USB-C vyvedené na čelním panelu  * Konektory pro sluchátka a mikrofon na čelním panelu, součástí dodávky klávesnice a myš
</t>
  </si>
  <si>
    <t>AV rack v katedře - instalační vybavení pro vestavbu AV techniky a kabeláž</t>
  </si>
  <si>
    <t xml:space="preserve">Instalace sestavy </t>
  </si>
  <si>
    <t>Dálkové/LAN řízení distribuce napájení, 4x 230V (nezávislé)</t>
  </si>
  <si>
    <t xml:space="preserve">Popis: Minimálně čtyřportový spínač 230V řízený po LAN, web server, detekce proudového zatížení, postupné spínání a možnost seskupování výstupů. Spínaný proud min. 10 A, výška 1U, kovové provedení. Včetně instalace a nastavení podle instrukcí uživatele.
</t>
  </si>
  <si>
    <t>Instalace sestavy dálkového řízení distribuce napájení</t>
  </si>
  <si>
    <t>Náhledový monitor na katedru</t>
  </si>
  <si>
    <t>Instalace sestavy projektoru, nastavení do promítané plochy</t>
  </si>
  <si>
    <t>Sada instalační AV kabeláže pro přípojné místo</t>
  </si>
  <si>
    <t>Instalace sestavy kabeláže přípojného místa</t>
  </si>
  <si>
    <t>Popis: Technologický stojan v nábytkovém provedení
Výška 12 RU pro montáž zařízení šíře 19" pro umístění pod stůl, boční kryt perforovaný
Instalační hloubka nejméně 43cm</t>
  </si>
  <si>
    <t xml:space="preserve">Popis: Dotykový ovládací panel min. 21,5" IPS displej, 1920 × 1080, aktivní plocha 476 × 268 mm, 8192 úrovní přítlaku, rozlišení snímací vrstvy 5080 lpi, barevný rozsah Adobe RGB 94 %, napájení přes USB, Pro Pen 2, hmotnost 5600 g
</t>
  </si>
  <si>
    <t>Instalace sestavy monitoru na katedru</t>
  </si>
  <si>
    <t>Instalace sestavy prezentačního počítače</t>
  </si>
  <si>
    <t>Instalační police pro počítač do rozvaděče rack 19"</t>
  </si>
  <si>
    <t>Instalace police do rozvaděče</t>
  </si>
  <si>
    <t>Stolní vizualizér</t>
  </si>
  <si>
    <t xml:space="preserve">Popis: Výstup HDMI, min. rozlišení fullHD,"Stolní vizualizér, snímač 1-CCD, kovové provedení, min. 12x optický zoom, min. 2x digitální zoom. Montáž na katedru nebo do katedry.
</t>
  </si>
  <si>
    <t>Instalace sestavy stolní vizualizér</t>
  </si>
  <si>
    <t>Hlavový bezdrátový mikrofon</t>
  </si>
  <si>
    <t>Popis: Bezdrátová mikrofonní sada, přenos v pásmu UHF, až 12 kanálů, rozsah vysílací frekvence (566 ‐ 608 MHz), náhlavní sada s kardioidní charakteristikou, součástí dodávky je kompletní nabíječka pro mikrofon a nabíjecí baterie.</t>
  </si>
  <si>
    <t>Instalace sestavy hlavového mikrofonu</t>
  </si>
  <si>
    <t>Patch panel 1U, 48xRJ45, UTP Cat.5E, s čelní prachovou krytkou, kabely zakončeny v IDC zářezových kontaktních blocích včetně krytky zářezových kontaktů.</t>
  </si>
  <si>
    <t>Kabel CCTV datový UTPcat5E, instalační stíněný kabel CAT5E s LSOHFR pláštěm a třídou reakce na oheň B2ca-s1,d1,a1</t>
  </si>
  <si>
    <t>Kabel datový UTPcat5E, instalační stíněný kabel CAT5E s LSOHFR pláštěm a třídou reakce na oheň B2ca-s1,d1,a1</t>
  </si>
  <si>
    <t>Montáž - datová zásuvka do parapetního kanálu, včetně příslušenství</t>
  </si>
  <si>
    <t>Montáž - datová dvojzásuvka do stěny, včetně příslušenství</t>
  </si>
  <si>
    <t>Telefon kancelářský, kompletní sestava</t>
  </si>
  <si>
    <t>Popis: Páteřní nosné trasy a příslušenství pro uložení kabelů, kabelový žlab rozměru cca. 200x100mm s plným víkem, sednizimirově zinkovaný, včetně montážního a nosného příslušenství (spojky, držáky, nosníky, podpěry),  spojovacího materiálu (šrouby, hmoždiny, vruty), ohybů a tvarovek, a kabelových příchytek, kompletní funkční sestava</t>
  </si>
  <si>
    <t>Popis: Páteřní a odbočné nosné trasy a příslušenství pro uložení kabelů, kabelový žlab rozměru cca. 100x50mm s plným víkem, sednizimirově zinkovaný, včetně montážního a nosného příslušenství (spojky, držáky, nosníky, podpěry),  spojovacího materiálu (šrouby, hmoždiny, vruty), ohybů a tvarovek, a kabelových příchytek, kompletní funkční sestava</t>
  </si>
  <si>
    <t>Instalační příslušenství trubek (příchytky, spojky, rozbočné krabice trubkování …)</t>
  </si>
  <si>
    <t xml:space="preserve">Kabelový drátěný žlab a žebřík do kabelové stoupačky </t>
  </si>
  <si>
    <t>Instalace kabelového žlabu v kompletní sestavě včetně příslušenství, včetně tvarování pro změnu směry trasy, kompletní sestava včetně příslušenství</t>
  </si>
  <si>
    <t>Kabelový drátěný žlab 150x100 i ve funkci kabelového žebříku, včetně montážního a nosného příslušenství (spojky, držáky, nosníky, podpěry),  spojovacího materiálu (šrouby, hmoždiny, vruty), ohybů a tvarovek, a kabelových příchytek, kompletní funkční sestava</t>
  </si>
  <si>
    <t>Základní programování a nastavení</t>
  </si>
  <si>
    <t>Kabelový žebřík do kabelové stoupačky rozměru 50x50, včetně montážního a nosného příslušenství (spojky, držáky, nosníky, podpěry),  spojovacího materiálu (šrouby, hmoždiny, vruty), ohybů a tvarovek, a kabelových příchytek, kompletní funkční sestava</t>
  </si>
  <si>
    <t>Implementace instalovaných prvků technologií PZTS, EKV, EPS do stávající grafické nadstavby</t>
  </si>
  <si>
    <t>Implementace mapových podkladů vestavby do stávající grafické nadstavby</t>
  </si>
  <si>
    <t>Položka obsahuje stavební přípomoci spojené s instalací kabelových tras</t>
  </si>
  <si>
    <t>Switch 48 portů</t>
  </si>
  <si>
    <t>Popis: Spravovatelný switch 19"  porty 48 x RJ-45 10/100/1000 Mb/s, 4 x 1/10G SFP slot, 2 x RJ-45 (konzole + management), 1 x mini USB typ B (konzole), 2 x USB 2.0.
Přepínací kapacita switche je až 176 Gbps a rychlost směrování činí až 130,95 Mpps. Rozměry: 445 x 288 x 44 mm
Včetně licence. Kompatibilní se stávající IT technikou provozovatele Cisco Catalyst C9200 pro jednotnou správu.</t>
  </si>
  <si>
    <t>Sada pro stohování přepínačů switch</t>
  </si>
  <si>
    <t>Popis: Sada pro stohování přepínačů switch, stack-kit, která se skládá z kabelu a 2 modulů, včetně stohovacího kabelu délky 3metry</t>
  </si>
  <si>
    <t>SFP modul, SM, kompatibilní se switchem</t>
  </si>
  <si>
    <t>Montáž ostatní instalační materiál</t>
  </si>
  <si>
    <t>Akce: A18</t>
  </si>
  <si>
    <t>A18</t>
  </si>
  <si>
    <t xml:space="preserve">PoE injektor </t>
  </si>
  <si>
    <t>Montáž PoE injektoru</t>
  </si>
  <si>
    <t>Zásuvka datová UTP cat.5E dvojitá komplet, pro instalaci na zeď</t>
  </si>
  <si>
    <t>Popis: Zásuvka datová UTP cat.5E dvojitá komplet, 2xRJ45 s dvířky/záclonkou, pro instalaci na zeď, komplet včetně instalační krabice pro zapuštění do zdi a příslušenství.</t>
  </si>
  <si>
    <t>Zásuvka datová UTP cat.5E dvojitá komplet, pro instalaci do podhledu</t>
  </si>
  <si>
    <t>Popis: Zásuvka datová UTP cat.5E dvojitá komplet, 2xRJ45 s dvířky/záclonkou, pro instalaci do podhledu, komplet včetně instalační krabice a příslušenství.</t>
  </si>
  <si>
    <t>Popis: Zásuvka datová UTP cat.5E komplet 1xRJ45, 2xRJ45 s dvířky/záclonkou, pro instalaci do parapetního kanálu, komplet včetně instalačního příslušenství.
Nestíněný zásuvkový modul 22,5x45 mm v úhlovém provedení, se zářezovým systémem s protiprachovou krytkou zářezových kontaktů a konektorem RJ45 s čelní prachovou krytkou. Určen k montáži do montážních prvků s aperturou 45x45 mm.</t>
  </si>
  <si>
    <t>Zásuvka datová UTP cat.5E komplet, pro instalaci do parapetního kanálu</t>
  </si>
  <si>
    <t>Zásuvka datová UTP cat.5E komplet, pro instalaci do podlahové krybice</t>
  </si>
  <si>
    <t>Popis: Zásuvka datová UTP cat.5E komplet 1xRJ45, 2xRJ45 s dvířky/záclonkou, pro instalaci do podlahové krabice, komplet včetně instalačního příslušenství.
Nestíněný zásuvkový modul 22,5x45 mm v úhlovém provedení, se zářezovým systémem s protiprachovou krytkou zářezových kontaktů a konektorem RJ45 s čelní prachovou krytkou. Určen k montáži do montážních prvků s aperturou 45x45 mm.</t>
  </si>
  <si>
    <t>Podlahová krabice</t>
  </si>
  <si>
    <t>Montáž - datová zásuvka do podlahové krabice, včetně příslušenství</t>
  </si>
  <si>
    <t>Montáž - sestava podlahové krabice komplet, včetně příslušenství</t>
  </si>
  <si>
    <t>Položka obsahuje práce spojené s napojením do stávajícího systému EPS, napojení na stávající kabelové vedení linky</t>
  </si>
  <si>
    <t xml:space="preserve">Položka obsahuje práce spojené s demontáží nebo posunem stávajících prvků </t>
  </si>
  <si>
    <t>Audio video technika - učebna č.124 (2 projekce)</t>
  </si>
  <si>
    <t>Reproduktor stropní, zapuštěný do podhledu</t>
  </si>
  <si>
    <t xml:space="preserve">Popis: Dvoupásmová podhledová reprosoustava, min. parametry: měniče 3/4" a 6", char. citlivost 86 dB, zatížitelnost 60W. Vstup pro 100V vedení rozhlasu nebo  nízkoimpedanční (8 ohm) vstup s převodníkem na 100V, vyzařovací úhel reproduktoru 110°.
</t>
  </si>
  <si>
    <t>Instalace reproduktoru do podhledu</t>
  </si>
  <si>
    <t>Zásuvka datová SFTP Cat6A 1xRJ45, pro instalaci do podhledu</t>
  </si>
  <si>
    <t>Zásuvka datová SFTP Cat6A 1xRJ45 komplet, pro instalaci do podlahové krybice</t>
  </si>
  <si>
    <t>Montáž - datová zásuvka do podhledu, včetně příslušenství</t>
  </si>
  <si>
    <t>Popis: podlahová krabice 24 modulů, rozměr 286   ×  286 mm, do betonové podlahy, kompletní sestava včetně instalační krabice do betonu, krycí desky, víko s povrchovou krytinou dle podlahy v dané místnosti.</t>
  </si>
  <si>
    <t>Napájecí zálohovaný zdroj</t>
  </si>
  <si>
    <t>Popis: Napájecí zálohovaný zdroj PZTS 12V/10 A, systémový pro přímé připojení do systému PZTS, prostor pro expander PZTS, v kovovém boxu rozměry 444x444x182mm s prostorem pro AKU až 12 V/40Ah, tamper kontakt, včetně propojovacího kabelu s expanderem</t>
  </si>
  <si>
    <t>Montáž napájecího zdroje</t>
  </si>
  <si>
    <t>Licence pro kameru</t>
  </si>
  <si>
    <t>Kotvení krytu, funkční při požáru</t>
  </si>
  <si>
    <t>Linkový modul EPS, rozšiřuje počet vstupů a výstupů ústředny EPS, pro připojení do kruhové sběrnice EPS, monitorovaný výstup pro sirény EPS, kompletní sestava včetně instalačního boxu</t>
  </si>
  <si>
    <t>Linkový modul EPS, rozšiřuje počet vstupů a výstupů ústředny EPS, pro připojení do kruhové sběrnice EPS, 4 vstupy monitorovací a 2 releové výstupy ovládací, kompletní sestava včetně instalačního boxu</t>
  </si>
  <si>
    <t>Instalace modulu EPS pro sirény</t>
  </si>
  <si>
    <t>D1.1</t>
  </si>
  <si>
    <t>742220141</t>
  </si>
  <si>
    <t>742220031</t>
  </si>
  <si>
    <t>742220211</t>
  </si>
  <si>
    <t>742220161</t>
  </si>
  <si>
    <t>742220232</t>
  </si>
  <si>
    <t>742220236</t>
  </si>
  <si>
    <t>D1.2</t>
  </si>
  <si>
    <t>742320011</t>
  </si>
  <si>
    <t>D1.3</t>
  </si>
  <si>
    <t>D1.4</t>
  </si>
  <si>
    <t>D1.5</t>
  </si>
  <si>
    <t>D118-R-001</t>
  </si>
  <si>
    <t>D118-R-002</t>
  </si>
  <si>
    <t>D118-R-003</t>
  </si>
  <si>
    <t>D118-R-004</t>
  </si>
  <si>
    <t>D118-R-005</t>
  </si>
  <si>
    <t>D118-R-006</t>
  </si>
  <si>
    <t>D118-R-007</t>
  </si>
  <si>
    <t>D118-R-008</t>
  </si>
  <si>
    <t>D118-R-009</t>
  </si>
  <si>
    <t>D118-R-010</t>
  </si>
  <si>
    <t>D118-R-011</t>
  </si>
  <si>
    <t>D118-R-012</t>
  </si>
  <si>
    <t>D118-R-013</t>
  </si>
  <si>
    <t>D118-R-014</t>
  </si>
  <si>
    <t>D118-R-015</t>
  </si>
  <si>
    <t>D118-R-016</t>
  </si>
  <si>
    <t>D118-R-017</t>
  </si>
  <si>
    <t>D118-R-018</t>
  </si>
  <si>
    <t>D118-R-019</t>
  </si>
  <si>
    <t>D118-R-020</t>
  </si>
  <si>
    <t>D118-R-021</t>
  </si>
  <si>
    <t>D118-R-022</t>
  </si>
  <si>
    <t>D118-R-023</t>
  </si>
  <si>
    <t>D118-R-024</t>
  </si>
  <si>
    <t>D118-R-025</t>
  </si>
  <si>
    <t>D118-R-026</t>
  </si>
  <si>
    <t>D118-R-027</t>
  </si>
  <si>
    <t>D118-R-028</t>
  </si>
  <si>
    <t>D118-R-029</t>
  </si>
  <si>
    <t>D118-R-030</t>
  </si>
  <si>
    <t>D118-R-031</t>
  </si>
  <si>
    <t>D118-R-032</t>
  </si>
  <si>
    <t>D118-R-033</t>
  </si>
  <si>
    <t>D118-R-034</t>
  </si>
  <si>
    <t>D118-R-035</t>
  </si>
  <si>
    <t>D118-R-036</t>
  </si>
  <si>
    <t>D118-R-037</t>
  </si>
  <si>
    <t>D118-R-038</t>
  </si>
  <si>
    <t>D118-R-039</t>
  </si>
  <si>
    <t>D118-R-040</t>
  </si>
  <si>
    <t>D118-R-041</t>
  </si>
  <si>
    <t>D118-R-042</t>
  </si>
  <si>
    <t>D118-R-043</t>
  </si>
  <si>
    <t>D118-R-044</t>
  </si>
  <si>
    <t>D118-R-045</t>
  </si>
  <si>
    <t>D118-R-046</t>
  </si>
  <si>
    <t>D118-R-047</t>
  </si>
  <si>
    <t>D118-R-048</t>
  </si>
  <si>
    <t>D118-R-049</t>
  </si>
  <si>
    <t>D118-R-050</t>
  </si>
  <si>
    <t>D118-R-051</t>
  </si>
  <si>
    <t>D118-R-052</t>
  </si>
  <si>
    <t>D118-R-053</t>
  </si>
  <si>
    <t>D118-R-054</t>
  </si>
  <si>
    <t>D118-R-055</t>
  </si>
  <si>
    <t>D118-R-056</t>
  </si>
  <si>
    <t>D118-R-057</t>
  </si>
  <si>
    <t>D118-R-058</t>
  </si>
  <si>
    <t>D118-R-059</t>
  </si>
  <si>
    <t>D118-R-060</t>
  </si>
  <si>
    <t>D118-R-061</t>
  </si>
  <si>
    <t>D118-R-062</t>
  </si>
  <si>
    <t>D118-R-063</t>
  </si>
  <si>
    <t>D118-R-064</t>
  </si>
  <si>
    <t>D118-R-065</t>
  </si>
  <si>
    <t>D118-R-066</t>
  </si>
  <si>
    <t>D118-R-067</t>
  </si>
  <si>
    <t>D2.1</t>
  </si>
  <si>
    <t>D2.2</t>
  </si>
  <si>
    <t>D218-R-001</t>
  </si>
  <si>
    <t>D218-R-002</t>
  </si>
  <si>
    <t>D218-R-003</t>
  </si>
  <si>
    <t>D218-R-004</t>
  </si>
  <si>
    <t>D218-R-005</t>
  </si>
  <si>
    <t>D218-R-006</t>
  </si>
  <si>
    <t>D218-R-007</t>
  </si>
  <si>
    <t>D218-R-008</t>
  </si>
  <si>
    <t>D218-R-009</t>
  </si>
  <si>
    <t>D218-R-010</t>
  </si>
  <si>
    <t>D218-R-011</t>
  </si>
  <si>
    <t>D218-R-012</t>
  </si>
  <si>
    <t>D218-R-013</t>
  </si>
  <si>
    <t>D218-R-014</t>
  </si>
  <si>
    <t>D218-R-015</t>
  </si>
  <si>
    <t>D218-R-016</t>
  </si>
  <si>
    <t>D218-R-017</t>
  </si>
  <si>
    <t>D218-R-018</t>
  </si>
  <si>
    <t>D218-R-019</t>
  </si>
  <si>
    <t>D218-R-020</t>
  </si>
  <si>
    <t>D218-R-021</t>
  </si>
  <si>
    <t>D218-R-022</t>
  </si>
  <si>
    <t>D218-R-023</t>
  </si>
  <si>
    <t>D218-R-024</t>
  </si>
  <si>
    <t>D218-R-025</t>
  </si>
  <si>
    <t>D218-R-026</t>
  </si>
  <si>
    <t>D218-R-027</t>
  </si>
  <si>
    <t>D218-R-028</t>
  </si>
  <si>
    <t>D218-R-029</t>
  </si>
  <si>
    <t>D218-R-030</t>
  </si>
  <si>
    <t>D218-R-031</t>
  </si>
  <si>
    <t>D218-R-032</t>
  </si>
  <si>
    <t>D218-R-033</t>
  </si>
  <si>
    <t>D218-R-034</t>
  </si>
  <si>
    <t>D218-R-035</t>
  </si>
  <si>
    <t>D218-R-036</t>
  </si>
  <si>
    <t>D218-R-037</t>
  </si>
  <si>
    <t>D218-R-038</t>
  </si>
  <si>
    <t>D218-R-039</t>
  </si>
  <si>
    <t>D218-R-040</t>
  </si>
  <si>
    <t>D3.1</t>
  </si>
  <si>
    <t>D318-R-001</t>
  </si>
  <si>
    <t>D318-R-002</t>
  </si>
  <si>
    <t>D318-R-003</t>
  </si>
  <si>
    <t>D318-R-004</t>
  </si>
  <si>
    <t>D318-R-005</t>
  </si>
  <si>
    <t>D318-R-006</t>
  </si>
  <si>
    <t>D318-R-007</t>
  </si>
  <si>
    <t>D318-R-008</t>
  </si>
  <si>
    <t>D318-R-009</t>
  </si>
  <si>
    <t>D318-R-010</t>
  </si>
  <si>
    <t>D318-R-011</t>
  </si>
  <si>
    <t>D318-R-012</t>
  </si>
  <si>
    <t>D318-R-013</t>
  </si>
  <si>
    <t>D318-R-014</t>
  </si>
  <si>
    <t>D318-R-015</t>
  </si>
  <si>
    <t>D318-R-016</t>
  </si>
  <si>
    <t>D318-R-017</t>
  </si>
  <si>
    <t>D318-R-018</t>
  </si>
  <si>
    <t>D318-R-019</t>
  </si>
  <si>
    <t>D318-R-020</t>
  </si>
  <si>
    <t>D318-R-021</t>
  </si>
  <si>
    <t>D318-R-022</t>
  </si>
  <si>
    <t>D318-R-023</t>
  </si>
  <si>
    <t>D318-R-024</t>
  </si>
  <si>
    <t>D318-R-025</t>
  </si>
  <si>
    <t>D318-R-026</t>
  </si>
  <si>
    <t>D318-R-027</t>
  </si>
  <si>
    <t>D318-R-028</t>
  </si>
  <si>
    <t>D318-R-029</t>
  </si>
  <si>
    <t>D318-R-030</t>
  </si>
  <si>
    <t>D4.1</t>
  </si>
  <si>
    <t>D418-R-002</t>
  </si>
  <si>
    <t>D418-R-003</t>
  </si>
  <si>
    <t>D418-R-004</t>
  </si>
  <si>
    <t>D418-R-005</t>
  </si>
  <si>
    <t>D418-R-006</t>
  </si>
  <si>
    <t>D418-R-007</t>
  </si>
  <si>
    <t>D418-R-008</t>
  </si>
  <si>
    <t>D418-R-009</t>
  </si>
  <si>
    <t>D418-R-010</t>
  </si>
  <si>
    <t>D418-R-011</t>
  </si>
  <si>
    <t>D418-R-012</t>
  </si>
  <si>
    <t>D418-R-013</t>
  </si>
  <si>
    <t>D418-R-014</t>
  </si>
  <si>
    <t>D418-R-015</t>
  </si>
  <si>
    <t>D418-R-016</t>
  </si>
  <si>
    <t>D418-R-017</t>
  </si>
  <si>
    <t>D418-R-018</t>
  </si>
  <si>
    <t>D418-R-019</t>
  </si>
  <si>
    <t>D418-R-020</t>
  </si>
  <si>
    <t>D418-R-021</t>
  </si>
  <si>
    <t>D418-R-022</t>
  </si>
  <si>
    <t>D418-R-023</t>
  </si>
  <si>
    <t>D418-R-024</t>
  </si>
  <si>
    <t>Dokumentace skutečného provedení stavby</t>
  </si>
  <si>
    <t>Zaškolení obsluhy</t>
  </si>
  <si>
    <t>D118-R-068</t>
  </si>
  <si>
    <t>Kamerová licence kompatibilní se stávajícím systémem Avigilon Enterprise</t>
  </si>
  <si>
    <t>742230101</t>
  </si>
  <si>
    <t>Licence k připojení jedné kamery k SW</t>
  </si>
  <si>
    <t>Cena Kč bez DPH</t>
  </si>
  <si>
    <t>Cena celkem Kč bez DPH</t>
  </si>
  <si>
    <t>Slaboproud A18</t>
  </si>
  <si>
    <t>Rekapitulace</t>
  </si>
  <si>
    <t>Strukturovaná kabeláž</t>
  </si>
  <si>
    <t>Audio video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</si>
</sst>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_);[Red]\-\ #,##0_);[Blue]&quot;–&quot;??;_(@_)"/>
    <numFmt numFmtId="169" formatCode="_(#,##0.00_);[Red]\-\ #,##0.00_);&quot;–&quot;??;_(@_)"/>
    <numFmt numFmtId="170" formatCode="_(#,##0_);[Red]\-\ #,##0_);&quot;–&quot;??;_(@_)"/>
    <numFmt numFmtId="171" formatCode="_-&quot;Ł&quot;* #,##0_-;\-&quot;Ł&quot;* #,##0_-;_-&quot;Ł&quot;* &quot;-&quot;_-;_-@_-"/>
    <numFmt numFmtId="172" formatCode="_-&quot;Ł&quot;* #,##0.00_-;\-&quot;Ł&quot;* #,##0.00_-;_-&quot;Ł&quot;* &quot;-&quot;??_-;_-@_-"/>
    <numFmt numFmtId="173" formatCode="#,##0.000"/>
    <numFmt numFmtId="174" formatCode="#"/>
    <numFmt numFmtId="175" formatCode="#,##0.\-"/>
  </numFmts>
  <fonts count="87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01">
    <xf numFmtId="0" fontId="0" fillId="0" borderId="0"/>
    <xf numFmtId="0" fontId="6" fillId="0" borderId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37" fillId="0" borderId="0" applyProtection="0"/>
    <xf numFmtId="0" fontId="37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6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6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16" fillId="8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6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16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6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6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6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6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16" fillId="14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0" fontId="1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7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7" fillId="17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7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18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3" fontId="37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74" fontId="37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4" fillId="23" borderId="8" applyNumberFormat="0" applyAlignment="0" applyProtection="0"/>
    <xf numFmtId="0" fontId="44" fillId="23" borderId="8" applyNumberFormat="0" applyAlignment="0" applyProtection="0"/>
    <xf numFmtId="0" fontId="44" fillId="23" borderId="8" applyNumberFormat="0" applyAlignment="0" applyProtection="0"/>
    <xf numFmtId="0" fontId="45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9" fontId="46" fillId="0" borderId="11" applyNumberFormat="0">
      <alignment horizontal="left" vertical="center"/>
    </xf>
    <xf numFmtId="0" fontId="23" fillId="0" borderId="5" applyNumberFormat="0" applyFill="0" applyAlignment="0" applyProtection="0"/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24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25" fillId="0" borderId="7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" fontId="50" fillId="0" borderId="0" applyFill="0" applyBorder="0" applyProtection="0">
      <alignment horizontal="right"/>
    </xf>
    <xf numFmtId="4" fontId="51" fillId="0" borderId="0" applyFill="0" applyBorder="0" applyProtection="0"/>
    <xf numFmtId="4" fontId="51" fillId="0" borderId="0" applyFill="0" applyBorder="0" applyProtection="0"/>
    <xf numFmtId="4" fontId="51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0" fontId="2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72" fillId="0" borderId="0" applyFill="0" applyBorder="0" applyProtection="0"/>
    <xf numFmtId="0" fontId="38" fillId="0" borderId="0"/>
    <xf numFmtId="0" fontId="5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7" fillId="0" borderId="0"/>
    <xf numFmtId="0" fontId="5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6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38" fillId="0" borderId="0"/>
    <xf numFmtId="0" fontId="38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37" fillId="0" borderId="0"/>
    <xf numFmtId="0" fontId="75" fillId="0" borderId="0"/>
    <xf numFmtId="0" fontId="75" fillId="0" borderId="0"/>
    <xf numFmtId="0" fontId="38" fillId="0" borderId="0"/>
    <xf numFmtId="0" fontId="5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7" fillId="0" borderId="0" applyProtection="0"/>
    <xf numFmtId="0" fontId="75" fillId="0" borderId="0"/>
    <xf numFmtId="0" fontId="7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49" fontId="37" fillId="0" borderId="0" applyProtection="0"/>
    <xf numFmtId="49" fontId="37" fillId="0" borderId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28" fillId="0" borderId="10" applyNumberFormat="0" applyFill="0" applyAlignment="0" applyProtection="0"/>
    <xf numFmtId="0" fontId="59" fillId="0" borderId="10" applyNumberFormat="0" applyFill="0" applyAlignment="0" applyProtection="0"/>
    <xf numFmtId="0" fontId="59" fillId="0" borderId="10" applyNumberFormat="0" applyFill="0" applyAlignment="0" applyProtection="0"/>
    <xf numFmtId="0" fontId="59" fillId="0" borderId="10" applyNumberFormat="0" applyFill="0" applyAlignment="0" applyProtection="0"/>
    <xf numFmtId="0" fontId="35" fillId="0" borderId="16">
      <alignment horizontal="left" vertical="center" wrapText="1" indent="1"/>
    </xf>
    <xf numFmtId="0" fontId="35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0" fontId="37" fillId="0" borderId="0">
      <alignment horizontal="center" vertical="center"/>
      <protection locked="0"/>
    </xf>
    <xf numFmtId="0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12" fillId="0" borderId="0"/>
    <xf numFmtId="4" fontId="57" fillId="0" borderId="0" applyFill="0" applyBorder="0" applyProtection="0">
      <alignment horizontal="left"/>
    </xf>
    <xf numFmtId="4" fontId="61" fillId="0" borderId="0" applyFill="0" applyBorder="0" applyProtection="0"/>
    <xf numFmtId="4" fontId="62" fillId="0" borderId="0" applyFill="0" applyBorder="0" applyProtection="0"/>
    <xf numFmtId="4" fontId="63" fillId="0" borderId="0" applyFill="0" applyProtection="0"/>
    <xf numFmtId="4" fontId="64" fillId="0" borderId="0" applyFill="0" applyBorder="0" applyProtection="0"/>
    <xf numFmtId="4" fontId="63" fillId="0" borderId="0" applyFill="0" applyBorder="0" applyProtection="0"/>
    <xf numFmtId="0" fontId="15" fillId="0" borderId="0"/>
    <xf numFmtId="0" fontId="65" fillId="0" borderId="0"/>
    <xf numFmtId="0" fontId="65" fillId="0" borderId="0"/>
    <xf numFmtId="0" fontId="65" fillId="0" borderId="0"/>
    <xf numFmtId="0" fontId="74" fillId="0" borderId="0" applyNumberFormat="0" applyBorder="0" applyAlignment="0" applyProtection="0">
      <alignment vertical="top"/>
      <protection locked="0"/>
    </xf>
    <xf numFmtId="0" fontId="11" fillId="0" borderId="0"/>
    <xf numFmtId="0" fontId="74" fillId="0" borderId="0" applyNumberFormat="0" applyFill="0" applyBorder="0" applyAlignment="0" applyProtection="0">
      <alignment vertical="top"/>
      <protection locked="0"/>
    </xf>
    <xf numFmtId="49" fontId="66" fillId="0" borderId="0" applyFill="0" applyBorder="0" applyProtection="0"/>
    <xf numFmtId="0" fontId="3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8" fillId="13" borderId="2" applyNumberFormat="0" applyAlignment="0" applyProtection="0"/>
    <xf numFmtId="0" fontId="68" fillId="13" borderId="2" applyNumberFormat="0" applyAlignment="0" applyProtection="0"/>
    <xf numFmtId="0" fontId="68" fillId="13" borderId="2" applyNumberFormat="0" applyAlignment="0" applyProtection="0"/>
    <xf numFmtId="0" fontId="19" fillId="11" borderId="2" applyNumberFormat="0" applyAlignment="0" applyProtection="0"/>
    <xf numFmtId="0" fontId="69" fillId="24" borderId="2" applyNumberFormat="0" applyAlignment="0" applyProtection="0"/>
    <xf numFmtId="0" fontId="69" fillId="24" borderId="2" applyNumberFormat="0" applyAlignment="0" applyProtection="0"/>
    <xf numFmtId="0" fontId="69" fillId="24" borderId="2" applyNumberFormat="0" applyAlignment="0" applyProtection="0"/>
    <xf numFmtId="0" fontId="32" fillId="11" borderId="15" applyNumberFormat="0" applyAlignment="0" applyProtection="0"/>
    <xf numFmtId="0" fontId="70" fillId="24" borderId="15" applyNumberFormat="0" applyAlignment="0" applyProtection="0"/>
    <xf numFmtId="0" fontId="70" fillId="24" borderId="15" applyNumberFormat="0" applyAlignment="0" applyProtection="0"/>
    <xf numFmtId="0" fontId="70" fillId="24" borderId="15" applyNumberFormat="0" applyAlignment="0" applyProtection="0"/>
    <xf numFmtId="0" fontId="2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17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17" fillId="17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17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</cellStyleXfs>
  <cellXfs count="120">
    <xf numFmtId="0" fontId="0" fillId="0" borderId="0" xfId="0"/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right" wrapText="1"/>
    </xf>
    <xf numFmtId="4" fontId="8" fillId="0" borderId="18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49" fontId="7" fillId="0" borderId="18" xfId="0" applyNumberFormat="1" applyFont="1" applyFill="1" applyBorder="1" applyAlignment="1">
      <alignment horizontal="left" vertical="center" wrapText="1"/>
    </xf>
    <xf numFmtId="165" fontId="36" fillId="0" borderId="18" xfId="0" applyNumberFormat="1" applyFont="1" applyFill="1" applyBorder="1" applyAlignment="1">
      <alignment horizontal="left" wrapText="1"/>
    </xf>
    <xf numFmtId="165" fontId="7" fillId="0" borderId="18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 wrapText="1"/>
    </xf>
    <xf numFmtId="170" fontId="7" fillId="0" borderId="20" xfId="0" applyNumberFormat="1" applyFont="1" applyFill="1" applyBorder="1" applyAlignment="1">
      <alignment horizontal="right" vertical="center" wrapText="1"/>
    </xf>
    <xf numFmtId="49" fontId="13" fillId="0" borderId="21" xfId="0" applyNumberFormat="1" applyFont="1" applyFill="1" applyBorder="1" applyAlignment="1">
      <alignment vertical="center" wrapText="1"/>
    </xf>
    <xf numFmtId="49" fontId="13" fillId="0" borderId="22" xfId="0" applyNumberFormat="1" applyFont="1" applyFill="1" applyBorder="1" applyAlignment="1">
      <alignment horizontal="justify" vertical="center" wrapText="1"/>
    </xf>
    <xf numFmtId="49" fontId="10" fillId="0" borderId="0" xfId="0" applyNumberFormat="1" applyFont="1" applyFill="1" applyAlignment="1"/>
    <xf numFmtId="165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5" fillId="0" borderId="0" xfId="0" applyNumberFormat="1" applyFont="1" applyFill="1" applyBorder="1" applyAlignment="1" applyProtection="1">
      <alignment horizontal="right"/>
      <protection locked="0"/>
    </xf>
    <xf numFmtId="168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Alignment="1"/>
    <xf numFmtId="170" fontId="10" fillId="0" borderId="0" xfId="0" applyNumberFormat="1" applyFont="1" applyFill="1" applyAlignment="1"/>
    <xf numFmtId="0" fontId="0" fillId="0" borderId="0" xfId="0" applyFill="1"/>
    <xf numFmtId="49" fontId="13" fillId="0" borderId="21" xfId="0" applyNumberFormat="1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34" fillId="0" borderId="18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4" fontId="73" fillId="0" borderId="18" xfId="0" applyNumberFormat="1" applyFont="1" applyFill="1" applyBorder="1" applyAlignment="1">
      <alignment horizontal="right" vertical="center" wrapText="1"/>
    </xf>
    <xf numFmtId="2" fontId="78" fillId="0" borderId="0" xfId="0" applyNumberFormat="1" applyFont="1" applyFill="1" applyBorder="1" applyAlignment="1">
      <alignment vertical="center"/>
    </xf>
    <xf numFmtId="4" fontId="37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80" fillId="0" borderId="0" xfId="0" applyNumberFormat="1" applyFont="1" applyFill="1" applyBorder="1" applyAlignment="1">
      <alignment vertical="center"/>
    </xf>
    <xf numFmtId="49" fontId="37" fillId="0" borderId="0" xfId="0" applyNumberFormat="1" applyFont="1" applyFill="1"/>
    <xf numFmtId="0" fontId="76" fillId="0" borderId="0" xfId="0" applyFont="1" applyFill="1"/>
    <xf numFmtId="0" fontId="77" fillId="0" borderId="0" xfId="0" applyFont="1" applyFill="1" applyAlignment="1"/>
    <xf numFmtId="4" fontId="0" fillId="0" borderId="0" xfId="0" applyNumberFormat="1" applyFill="1" applyBorder="1" applyAlignment="1"/>
    <xf numFmtId="3" fontId="0" fillId="0" borderId="0" xfId="0" applyNumberFormat="1" applyFill="1" applyBorder="1" applyAlignment="1">
      <alignment horizontal="right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82" fillId="0" borderId="0" xfId="0" applyNumberFormat="1" applyFont="1" applyFill="1" applyBorder="1" applyAlignment="1">
      <alignment vertical="center"/>
    </xf>
    <xf numFmtId="175" fontId="79" fillId="0" borderId="0" xfId="0" applyNumberFormat="1" applyFont="1" applyFill="1" applyBorder="1" applyAlignment="1">
      <alignment vertical="center"/>
    </xf>
    <xf numFmtId="0" fontId="78" fillId="26" borderId="0" xfId="0" applyFont="1" applyFill="1"/>
    <xf numFmtId="49" fontId="83" fillId="0" borderId="18" xfId="0" applyNumberFormat="1" applyFont="1" applyFill="1" applyBorder="1" applyAlignment="1">
      <alignment horizontal="left" vertical="center" wrapText="1"/>
    </xf>
    <xf numFmtId="170" fontId="7" fillId="0" borderId="18" xfId="0" applyNumberFormat="1" applyFont="1" applyFill="1" applyBorder="1" applyAlignment="1">
      <alignment horizontal="right" vertical="center" wrapText="1"/>
    </xf>
    <xf numFmtId="0" fontId="0" fillId="0" borderId="18" xfId="0" applyFill="1" applyBorder="1"/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right"/>
    </xf>
    <xf numFmtId="49" fontId="84" fillId="0" borderId="18" xfId="0" applyNumberFormat="1" applyFont="1" applyFill="1" applyBorder="1" applyAlignment="1">
      <alignment horizontal="left" vertical="center" wrapText="1"/>
    </xf>
    <xf numFmtId="0" fontId="84" fillId="0" borderId="0" xfId="0" applyFont="1" applyFill="1" applyBorder="1"/>
    <xf numFmtId="0" fontId="84" fillId="0" borderId="18" xfId="0" applyFont="1" applyFill="1" applyBorder="1"/>
    <xf numFmtId="0" fontId="84" fillId="0" borderId="18" xfId="0" applyFont="1" applyFill="1" applyBorder="1" applyAlignment="1">
      <alignment horizontal="center"/>
    </xf>
    <xf numFmtId="0" fontId="84" fillId="0" borderId="18" xfId="0" applyFont="1" applyFill="1" applyBorder="1" applyAlignment="1">
      <alignment horizontal="right"/>
    </xf>
    <xf numFmtId="0" fontId="81" fillId="0" borderId="0" xfId="0" applyFont="1" applyFill="1" applyAlignment="1">
      <alignment horizontal="center" wrapText="1"/>
    </xf>
    <xf numFmtId="0" fontId="82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49" fontId="10" fillId="0" borderId="0" xfId="687" applyNumberFormat="1" applyFont="1" applyFill="1" applyAlignment="1">
      <alignment wrapText="1"/>
    </xf>
    <xf numFmtId="165" fontId="5" fillId="0" borderId="0" xfId="0" applyNumberFormat="1" applyFont="1" applyFill="1" applyBorder="1" applyAlignment="1">
      <alignment horizontal="left" wrapText="1"/>
    </xf>
    <xf numFmtId="0" fontId="78" fillId="26" borderId="0" xfId="0" applyFont="1" applyFill="1" applyAlignment="1">
      <alignment wrapText="1"/>
    </xf>
    <xf numFmtId="0" fontId="84" fillId="0" borderId="18" xfId="0" applyFont="1" applyFill="1" applyBorder="1" applyAlignment="1">
      <alignment wrapText="1"/>
    </xf>
    <xf numFmtId="0" fontId="83" fillId="0" borderId="18" xfId="0" applyFont="1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78" fillId="26" borderId="18" xfId="0" applyFont="1" applyFill="1" applyBorder="1"/>
    <xf numFmtId="0" fontId="78" fillId="27" borderId="0" xfId="0" applyFont="1" applyFill="1"/>
    <xf numFmtId="4" fontId="84" fillId="0" borderId="18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84" fillId="0" borderId="18" xfId="0" applyNumberFormat="1" applyFont="1" applyFill="1" applyBorder="1" applyAlignment="1">
      <alignment horizontal="right" vertical="center" wrapText="1"/>
    </xf>
    <xf numFmtId="170" fontId="84" fillId="0" borderId="2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165" fontId="7" fillId="0" borderId="18" xfId="0" applyNumberFormat="1" applyFont="1" applyBorder="1" applyAlignment="1">
      <alignment horizontal="right" vertical="center" wrapText="1"/>
    </xf>
    <xf numFmtId="49" fontId="7" fillId="0" borderId="18" xfId="0" applyNumberFormat="1" applyFont="1" applyBorder="1" applyAlignment="1">
      <alignment horizontal="left" vertical="center" wrapText="1"/>
    </xf>
    <xf numFmtId="49" fontId="83" fillId="0" borderId="18" xfId="0" applyNumberFormat="1" applyFont="1" applyBorder="1" applyAlignment="1">
      <alignment horizontal="left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right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170" fontId="7" fillId="0" borderId="20" xfId="0" applyNumberFormat="1" applyFont="1" applyBorder="1" applyAlignment="1">
      <alignment horizontal="right" vertical="center" wrapText="1"/>
    </xf>
    <xf numFmtId="49" fontId="84" fillId="0" borderId="18" xfId="0" applyNumberFormat="1" applyFont="1" applyBorder="1" applyAlignment="1">
      <alignment horizontal="left" vertical="center" wrapText="1"/>
    </xf>
    <xf numFmtId="0" fontId="84" fillId="0" borderId="18" xfId="0" applyFont="1" applyBorder="1"/>
    <xf numFmtId="0" fontId="84" fillId="0" borderId="18" xfId="0" applyFont="1" applyBorder="1" applyAlignment="1">
      <alignment wrapText="1"/>
    </xf>
    <xf numFmtId="0" fontId="84" fillId="0" borderId="18" xfId="0" applyFont="1" applyBorder="1" applyAlignment="1">
      <alignment horizontal="center"/>
    </xf>
    <xf numFmtId="0" fontId="84" fillId="0" borderId="18" xfId="0" applyFont="1" applyBorder="1" applyAlignment="1">
      <alignment horizontal="right"/>
    </xf>
    <xf numFmtId="0" fontId="84" fillId="0" borderId="0" xfId="0" applyFont="1"/>
    <xf numFmtId="0" fontId="83" fillId="0" borderId="18" xfId="0" applyFont="1" applyBorder="1" applyAlignment="1">
      <alignment wrapText="1"/>
    </xf>
    <xf numFmtId="49" fontId="34" fillId="0" borderId="18" xfId="0" applyNumberFormat="1" applyFont="1" applyBorder="1" applyAlignment="1">
      <alignment horizontal="left"/>
    </xf>
    <xf numFmtId="0" fontId="0" fillId="0" borderId="18" xfId="0" applyBorder="1"/>
    <xf numFmtId="4" fontId="0" fillId="0" borderId="0" xfId="0" applyNumberFormat="1"/>
    <xf numFmtId="0" fontId="0" fillId="0" borderId="27" xfId="0" applyBorder="1"/>
    <xf numFmtId="4" fontId="0" fillId="0" borderId="27" xfId="0" applyNumberFormat="1" applyBorder="1"/>
    <xf numFmtId="0" fontId="0" fillId="0" borderId="29" xfId="0" applyBorder="1"/>
    <xf numFmtId="4" fontId="0" fillId="0" borderId="29" xfId="0" applyNumberFormat="1" applyBorder="1"/>
    <xf numFmtId="0" fontId="0" fillId="0" borderId="28" xfId="0" applyBorder="1"/>
    <xf numFmtId="4" fontId="0" fillId="0" borderId="28" xfId="0" applyNumberFormat="1" applyBorder="1"/>
    <xf numFmtId="0" fontId="0" fillId="0" borderId="27" xfId="0" applyBorder="1" applyAlignment="1">
      <alignment horizontal="center"/>
    </xf>
    <xf numFmtId="0" fontId="81" fillId="0" borderId="0" xfId="0" applyFont="1" applyFill="1" applyAlignment="1">
      <alignment wrapText="1"/>
    </xf>
    <xf numFmtId="0" fontId="1" fillId="0" borderId="27" xfId="0" applyFont="1" applyBorder="1"/>
    <xf numFmtId="0" fontId="86" fillId="0" borderId="0" xfId="0" applyFont="1" applyAlignment="1">
      <alignment horizontal="center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left" vertical="center" textRotation="90" wrapText="1"/>
    </xf>
    <xf numFmtId="49" fontId="5" fillId="0" borderId="26" xfId="0" applyNumberFormat="1" applyFont="1" applyFill="1" applyBorder="1" applyAlignment="1">
      <alignment horizontal="left" vertical="center" textRotation="90" wrapText="1"/>
    </xf>
    <xf numFmtId="0" fontId="81" fillId="0" borderId="0" xfId="0" applyFont="1" applyFill="1" applyAlignment="1">
      <alignment horizontal="center" wrapText="1"/>
    </xf>
  </cellXfs>
  <cellStyles count="801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 2" xfId="478" xr:uid="{00000000-0005-0000-0000-0000DD010000}"/>
    <cellStyle name="Hypertextový odkaz 2 2" xfId="479" xr:uid="{00000000-0005-0000-0000-0000DE010000}"/>
    <cellStyle name="Hypertextový odkaz 2 3" xfId="480" xr:uid="{00000000-0005-0000-0000-0000DF010000}"/>
    <cellStyle name="Check Cell" xfId="481" xr:uid="{00000000-0005-0000-0000-0000E0010000}"/>
    <cellStyle name="Chybně 2" xfId="483" xr:uid="{00000000-0005-0000-0000-0000E1010000}"/>
    <cellStyle name="Chybně 3" xfId="484" xr:uid="{00000000-0005-0000-0000-0000E2010000}"/>
    <cellStyle name="Chybně 4" xfId="485" xr:uid="{00000000-0005-0000-0000-0000E3010000}"/>
    <cellStyle name="Input" xfId="486" xr:uid="{00000000-0005-0000-0000-0000E4010000}"/>
    <cellStyle name="Kontrolní buňka" xfId="487" builtinId="23" customBuiltin="1"/>
    <cellStyle name="Kontrolní buňka 2" xfId="488" xr:uid="{00000000-0005-0000-0000-0000E6010000}"/>
    <cellStyle name="Kontrolní buňka 3" xfId="489" xr:uid="{00000000-0005-0000-0000-0000E7010000}"/>
    <cellStyle name="Kontrolní buňka 4" xfId="490" xr:uid="{00000000-0005-0000-0000-0000E8010000}"/>
    <cellStyle name="lehký dolní okraj" xfId="491" xr:uid="{00000000-0005-0000-0000-0000E9010000}"/>
    <cellStyle name="Linked Cell" xfId="492" xr:uid="{00000000-0005-0000-0000-0000EA010000}"/>
    <cellStyle name="měny 10" xfId="493" xr:uid="{00000000-0005-0000-0000-0000EB010000}"/>
    <cellStyle name="měny 11" xfId="494" xr:uid="{00000000-0005-0000-0000-0000EC010000}"/>
    <cellStyle name="měny 12" xfId="495" xr:uid="{00000000-0005-0000-0000-0000ED010000}"/>
    <cellStyle name="měny 13" xfId="496" xr:uid="{00000000-0005-0000-0000-0000EE010000}"/>
    <cellStyle name="měny 2" xfId="497" xr:uid="{00000000-0005-0000-0000-0000EF010000}"/>
    <cellStyle name="měny 2 2" xfId="498" xr:uid="{00000000-0005-0000-0000-0000F0010000}"/>
    <cellStyle name="měny 2 2 2" xfId="499" xr:uid="{00000000-0005-0000-0000-0000F1010000}"/>
    <cellStyle name="měny 2 3" xfId="500" xr:uid="{00000000-0005-0000-0000-0000F2010000}"/>
    <cellStyle name="měny 3" xfId="501" xr:uid="{00000000-0005-0000-0000-0000F3010000}"/>
    <cellStyle name="měny 4" xfId="502" xr:uid="{00000000-0005-0000-0000-0000F4010000}"/>
    <cellStyle name="měny 5" xfId="503" xr:uid="{00000000-0005-0000-0000-0000F5010000}"/>
    <cellStyle name="měny 6" xfId="504" xr:uid="{00000000-0005-0000-0000-0000F6010000}"/>
    <cellStyle name="měny 7" xfId="505" xr:uid="{00000000-0005-0000-0000-0000F7010000}"/>
    <cellStyle name="měny 8" xfId="506" xr:uid="{00000000-0005-0000-0000-0000F8010000}"/>
    <cellStyle name="měny 9" xfId="507" xr:uid="{00000000-0005-0000-0000-0000F9010000}"/>
    <cellStyle name="nadpis" xfId="508" xr:uid="{00000000-0005-0000-0000-0000FA010000}"/>
    <cellStyle name="Nadpis 1" xfId="509" builtinId="16" customBuiltin="1"/>
    <cellStyle name="Nadpis 1 2" xfId="510" xr:uid="{00000000-0005-0000-0000-0000FC010000}"/>
    <cellStyle name="Nadpis 1 3" xfId="511" xr:uid="{00000000-0005-0000-0000-0000FD010000}"/>
    <cellStyle name="Nadpis 1 4" xfId="512" xr:uid="{00000000-0005-0000-0000-0000FE010000}"/>
    <cellStyle name="Nadpis 2" xfId="513" builtinId="17" customBuiltin="1"/>
    <cellStyle name="Nadpis 2 2" xfId="514" xr:uid="{00000000-0005-0000-0000-000000020000}"/>
    <cellStyle name="Nadpis 2 3" xfId="515" xr:uid="{00000000-0005-0000-0000-000001020000}"/>
    <cellStyle name="Nadpis 2 4" xfId="516" xr:uid="{00000000-0005-0000-0000-000002020000}"/>
    <cellStyle name="Nadpis 3" xfId="517" builtinId="18" customBuiltin="1"/>
    <cellStyle name="Nadpis 3 2" xfId="518" xr:uid="{00000000-0005-0000-0000-000004020000}"/>
    <cellStyle name="Nadpis 3 3" xfId="519" xr:uid="{00000000-0005-0000-0000-000005020000}"/>
    <cellStyle name="Nadpis 3 4" xfId="520" xr:uid="{00000000-0005-0000-0000-000006020000}"/>
    <cellStyle name="Nadpis 4" xfId="521" builtinId="19" customBuiltin="1"/>
    <cellStyle name="Nadpis 4 2" xfId="522" xr:uid="{00000000-0005-0000-0000-000008020000}"/>
    <cellStyle name="Nadpis 4 3" xfId="523" xr:uid="{00000000-0005-0000-0000-000009020000}"/>
    <cellStyle name="Nadpis 4 4" xfId="524" xr:uid="{00000000-0005-0000-0000-00000A020000}"/>
    <cellStyle name="nadpis-12" xfId="525" xr:uid="{00000000-0005-0000-0000-00000B020000}"/>
    <cellStyle name="nadpis-podtr." xfId="526" xr:uid="{00000000-0005-0000-0000-00000C020000}"/>
    <cellStyle name="nadpis-podtr. 2" xfId="527" xr:uid="{00000000-0005-0000-0000-00000D020000}"/>
    <cellStyle name="nadpis-podtr. 3" xfId="528" xr:uid="{00000000-0005-0000-0000-00000E020000}"/>
    <cellStyle name="nadpis-podtr-12" xfId="529" xr:uid="{00000000-0005-0000-0000-00000F020000}"/>
    <cellStyle name="nadpis-podtr-šik" xfId="530" xr:uid="{00000000-0005-0000-0000-000010020000}"/>
    <cellStyle name="Název" xfId="531" builtinId="15" customBuiltin="1"/>
    <cellStyle name="Název 2" xfId="532" xr:uid="{00000000-0005-0000-0000-000012020000}"/>
    <cellStyle name="Název 3" xfId="533" xr:uid="{00000000-0005-0000-0000-000013020000}"/>
    <cellStyle name="Název 4" xfId="534" xr:uid="{00000000-0005-0000-0000-000014020000}"/>
    <cellStyle name="Neutral" xfId="535" xr:uid="{00000000-0005-0000-0000-000015020000}"/>
    <cellStyle name="Neutrální" xfId="536" builtinId="28" customBuiltin="1"/>
    <cellStyle name="Neutrální 2" xfId="537" xr:uid="{00000000-0005-0000-0000-000017020000}"/>
    <cellStyle name="Neutrální 3" xfId="538" xr:uid="{00000000-0005-0000-0000-000018020000}"/>
    <cellStyle name="Neutrální 4" xfId="539" xr:uid="{00000000-0005-0000-0000-000019020000}"/>
    <cellStyle name="Normal_Power Voltage Bill 08.06" xfId="540" xr:uid="{00000000-0005-0000-0000-00001A020000}"/>
    <cellStyle name="Normální" xfId="0" builtinId="0"/>
    <cellStyle name="normální 10" xfId="541" xr:uid="{00000000-0005-0000-0000-00001C020000}"/>
    <cellStyle name="Normální 10 10" xfId="542" xr:uid="{00000000-0005-0000-0000-00001D020000}"/>
    <cellStyle name="normální 10 2" xfId="543" xr:uid="{00000000-0005-0000-0000-00001E020000}"/>
    <cellStyle name="normální 10 3" xfId="544" xr:uid="{00000000-0005-0000-0000-00001F020000}"/>
    <cellStyle name="normální 10 4" xfId="545" xr:uid="{00000000-0005-0000-0000-000020020000}"/>
    <cellStyle name="normální 10 5" xfId="546" xr:uid="{00000000-0005-0000-0000-000021020000}"/>
    <cellStyle name="normální 10 6" xfId="547" xr:uid="{00000000-0005-0000-0000-000022020000}"/>
    <cellStyle name="normální 10 7" xfId="548" xr:uid="{00000000-0005-0000-0000-000023020000}"/>
    <cellStyle name="Normální 10 8" xfId="549" xr:uid="{00000000-0005-0000-0000-000024020000}"/>
    <cellStyle name="Normální 10 9" xfId="550" xr:uid="{00000000-0005-0000-0000-000025020000}"/>
    <cellStyle name="normální 11" xfId="551" xr:uid="{00000000-0005-0000-0000-000026020000}"/>
    <cellStyle name="normální 11 2" xfId="552" xr:uid="{00000000-0005-0000-0000-000027020000}"/>
    <cellStyle name="normální 11 3" xfId="553" xr:uid="{00000000-0005-0000-0000-000028020000}"/>
    <cellStyle name="normální 11 4" xfId="554" xr:uid="{00000000-0005-0000-0000-000029020000}"/>
    <cellStyle name="normální 11 5" xfId="555" xr:uid="{00000000-0005-0000-0000-00002A020000}"/>
    <cellStyle name="normální 11 6" xfId="556" xr:uid="{00000000-0005-0000-0000-00002B020000}"/>
    <cellStyle name="normální 11 7" xfId="557" xr:uid="{00000000-0005-0000-0000-00002C020000}"/>
    <cellStyle name="normální 12" xfId="558" xr:uid="{00000000-0005-0000-0000-00002D020000}"/>
    <cellStyle name="normální 12 2" xfId="559" xr:uid="{00000000-0005-0000-0000-00002E020000}"/>
    <cellStyle name="normální 12 3" xfId="560" xr:uid="{00000000-0005-0000-0000-00002F020000}"/>
    <cellStyle name="normální 12 4" xfId="561" xr:uid="{00000000-0005-0000-0000-000030020000}"/>
    <cellStyle name="normální 12 5" xfId="562" xr:uid="{00000000-0005-0000-0000-000031020000}"/>
    <cellStyle name="normální 12 6" xfId="563" xr:uid="{00000000-0005-0000-0000-000032020000}"/>
    <cellStyle name="normální 12 7" xfId="564" xr:uid="{00000000-0005-0000-0000-000033020000}"/>
    <cellStyle name="normální 12 8" xfId="565" xr:uid="{00000000-0005-0000-0000-000034020000}"/>
    <cellStyle name="normální 13" xfId="566" xr:uid="{00000000-0005-0000-0000-000035020000}"/>
    <cellStyle name="normální 13 2" xfId="567" xr:uid="{00000000-0005-0000-0000-000036020000}"/>
    <cellStyle name="normální 13 3" xfId="568" xr:uid="{00000000-0005-0000-0000-000037020000}"/>
    <cellStyle name="normální 13 4" xfId="569" xr:uid="{00000000-0005-0000-0000-000038020000}"/>
    <cellStyle name="normální 13 5" xfId="570" xr:uid="{00000000-0005-0000-0000-000039020000}"/>
    <cellStyle name="normální 13 6" xfId="571" xr:uid="{00000000-0005-0000-0000-00003A020000}"/>
    <cellStyle name="normální 13 7" xfId="572" xr:uid="{00000000-0005-0000-0000-00003B020000}"/>
    <cellStyle name="normální 14" xfId="573" xr:uid="{00000000-0005-0000-0000-00003C020000}"/>
    <cellStyle name="normální 14 2" xfId="574" xr:uid="{00000000-0005-0000-0000-00003D020000}"/>
    <cellStyle name="normální 14 3" xfId="575" xr:uid="{00000000-0005-0000-0000-00003E020000}"/>
    <cellStyle name="normální 14 4" xfId="576" xr:uid="{00000000-0005-0000-0000-00003F020000}"/>
    <cellStyle name="normální 14 5" xfId="577" xr:uid="{00000000-0005-0000-0000-000040020000}"/>
    <cellStyle name="normální 14 6" xfId="578" xr:uid="{00000000-0005-0000-0000-000041020000}"/>
    <cellStyle name="normální 14 7" xfId="579" xr:uid="{00000000-0005-0000-0000-000042020000}"/>
    <cellStyle name="normální 15" xfId="580" xr:uid="{00000000-0005-0000-0000-000043020000}"/>
    <cellStyle name="normální 16" xfId="581" xr:uid="{00000000-0005-0000-0000-000044020000}"/>
    <cellStyle name="normální 16 2" xfId="582" xr:uid="{00000000-0005-0000-0000-000045020000}"/>
    <cellStyle name="normální 17" xfId="583" xr:uid="{00000000-0005-0000-0000-000046020000}"/>
    <cellStyle name="normální 17 2" xfId="584" xr:uid="{00000000-0005-0000-0000-000047020000}"/>
    <cellStyle name="normální 18" xfId="585" xr:uid="{00000000-0005-0000-0000-000048020000}"/>
    <cellStyle name="normální 18 2" xfId="586" xr:uid="{00000000-0005-0000-0000-000049020000}"/>
    <cellStyle name="normální 19" xfId="587" xr:uid="{00000000-0005-0000-0000-00004A020000}"/>
    <cellStyle name="normální 2" xfId="588" xr:uid="{00000000-0005-0000-0000-00004B020000}"/>
    <cellStyle name="Normální 2 10" xfId="589" xr:uid="{00000000-0005-0000-0000-00004C020000}"/>
    <cellStyle name="normální 2 2" xfId="590" xr:uid="{00000000-0005-0000-0000-00004D020000}"/>
    <cellStyle name="normální 2 2 2" xfId="591" xr:uid="{00000000-0005-0000-0000-00004E020000}"/>
    <cellStyle name="normální 2 2 2 2" xfId="592" xr:uid="{00000000-0005-0000-0000-00004F020000}"/>
    <cellStyle name="normální 2 2 2 3" xfId="593" xr:uid="{00000000-0005-0000-0000-000050020000}"/>
    <cellStyle name="normální 2 2 2 3 2" xfId="594" xr:uid="{00000000-0005-0000-0000-000051020000}"/>
    <cellStyle name="normální 2 2 2 4" xfId="595" xr:uid="{00000000-0005-0000-0000-000052020000}"/>
    <cellStyle name="normální 2 2 3" xfId="596" xr:uid="{00000000-0005-0000-0000-000053020000}"/>
    <cellStyle name="normální 2 2 3 2" xfId="597" xr:uid="{00000000-0005-0000-0000-000054020000}"/>
    <cellStyle name="normální 2 2 3 3" xfId="598" xr:uid="{00000000-0005-0000-0000-000055020000}"/>
    <cellStyle name="normální 2 2 3 3 2" xfId="599" xr:uid="{00000000-0005-0000-0000-000056020000}"/>
    <cellStyle name="normální 2 2 3 4" xfId="600" xr:uid="{00000000-0005-0000-0000-000057020000}"/>
    <cellStyle name="normální 2 2 4" xfId="601" xr:uid="{00000000-0005-0000-0000-000058020000}"/>
    <cellStyle name="normální 2 2 4 2" xfId="602" xr:uid="{00000000-0005-0000-0000-000059020000}"/>
    <cellStyle name="normální 2 2 4 3" xfId="603" xr:uid="{00000000-0005-0000-0000-00005A020000}"/>
    <cellStyle name="normální 2 2 4 3 2" xfId="604" xr:uid="{00000000-0005-0000-0000-00005B020000}"/>
    <cellStyle name="normální 2 2 4 4" xfId="605" xr:uid="{00000000-0005-0000-0000-00005C020000}"/>
    <cellStyle name="normální 2 2 5" xfId="606" xr:uid="{00000000-0005-0000-0000-00005D020000}"/>
    <cellStyle name="normální 2 2 5 2" xfId="607" xr:uid="{00000000-0005-0000-0000-00005E020000}"/>
    <cellStyle name="normální 2 2 5 3" xfId="608" xr:uid="{00000000-0005-0000-0000-00005F020000}"/>
    <cellStyle name="normální 2 2 5 3 2" xfId="609" xr:uid="{00000000-0005-0000-0000-000060020000}"/>
    <cellStyle name="normální 2 2 5 4" xfId="610" xr:uid="{00000000-0005-0000-0000-000061020000}"/>
    <cellStyle name="normální 2 2 6" xfId="611" xr:uid="{00000000-0005-0000-0000-000062020000}"/>
    <cellStyle name="normální 2 2 7" xfId="612" xr:uid="{00000000-0005-0000-0000-000063020000}"/>
    <cellStyle name="normální 2 3" xfId="613" xr:uid="{00000000-0005-0000-0000-000064020000}"/>
    <cellStyle name="normální 2 4" xfId="614" xr:uid="{00000000-0005-0000-0000-000065020000}"/>
    <cellStyle name="normální 2 5" xfId="615" xr:uid="{00000000-0005-0000-0000-000066020000}"/>
    <cellStyle name="normální 2 6" xfId="616" xr:uid="{00000000-0005-0000-0000-000067020000}"/>
    <cellStyle name="Normální 2 7" xfId="617" xr:uid="{00000000-0005-0000-0000-000068020000}"/>
    <cellStyle name="Normální 2 8" xfId="618" xr:uid="{00000000-0005-0000-0000-000069020000}"/>
    <cellStyle name="Normální 2 9" xfId="619" xr:uid="{00000000-0005-0000-0000-00006A020000}"/>
    <cellStyle name="normální 2_004_Vykaz_vymer_ZTI" xfId="620" xr:uid="{00000000-0005-0000-0000-00006B020000}"/>
    <cellStyle name="normální 20" xfId="621" xr:uid="{00000000-0005-0000-0000-00006C020000}"/>
    <cellStyle name="normální 21" xfId="622" xr:uid="{00000000-0005-0000-0000-00006D020000}"/>
    <cellStyle name="normální 22" xfId="623" xr:uid="{00000000-0005-0000-0000-00006E020000}"/>
    <cellStyle name="normální 23" xfId="624" xr:uid="{00000000-0005-0000-0000-00006F020000}"/>
    <cellStyle name="normální 23 2" xfId="625" xr:uid="{00000000-0005-0000-0000-000070020000}"/>
    <cellStyle name="normální 24" xfId="626" xr:uid="{00000000-0005-0000-0000-000071020000}"/>
    <cellStyle name="normální 25" xfId="627" xr:uid="{00000000-0005-0000-0000-000072020000}"/>
    <cellStyle name="normální 26" xfId="628" xr:uid="{00000000-0005-0000-0000-000073020000}"/>
    <cellStyle name="normální 27" xfId="629" xr:uid="{00000000-0005-0000-0000-000074020000}"/>
    <cellStyle name="Normální 28" xfId="630" xr:uid="{00000000-0005-0000-0000-000075020000}"/>
    <cellStyle name="Normální 29" xfId="631" xr:uid="{00000000-0005-0000-0000-000076020000}"/>
    <cellStyle name="normální 3" xfId="632" xr:uid="{00000000-0005-0000-0000-000077020000}"/>
    <cellStyle name="normální 3 2" xfId="633" xr:uid="{00000000-0005-0000-0000-000078020000}"/>
    <cellStyle name="normální 3 2 2" xfId="634" xr:uid="{00000000-0005-0000-0000-000079020000}"/>
    <cellStyle name="normální 3 3" xfId="635" xr:uid="{00000000-0005-0000-0000-00007A020000}"/>
    <cellStyle name="normální 3 4" xfId="636" xr:uid="{00000000-0005-0000-0000-00007B020000}"/>
    <cellStyle name="normální 3 5" xfId="637" xr:uid="{00000000-0005-0000-0000-00007C020000}"/>
    <cellStyle name="normální 3 6" xfId="638" xr:uid="{00000000-0005-0000-0000-00007D020000}"/>
    <cellStyle name="normální 3 7" xfId="639" xr:uid="{00000000-0005-0000-0000-00007E020000}"/>
    <cellStyle name="normální 3_01-DSP-10.20.30-001-MAR-vv" xfId="640" xr:uid="{00000000-0005-0000-0000-00007F020000}"/>
    <cellStyle name="Normální 30" xfId="641" xr:uid="{00000000-0005-0000-0000-000080020000}"/>
    <cellStyle name="Normální 31" xfId="642" xr:uid="{00000000-0005-0000-0000-000081020000}"/>
    <cellStyle name="normální 4" xfId="643" xr:uid="{00000000-0005-0000-0000-000082020000}"/>
    <cellStyle name="normální 4 2" xfId="644" xr:uid="{00000000-0005-0000-0000-000083020000}"/>
    <cellStyle name="normální 4 3" xfId="645" xr:uid="{00000000-0005-0000-0000-000084020000}"/>
    <cellStyle name="normální 4 4" xfId="646" xr:uid="{00000000-0005-0000-0000-000085020000}"/>
    <cellStyle name="normální 4 5" xfId="647" xr:uid="{00000000-0005-0000-0000-000086020000}"/>
    <cellStyle name="normální 4 6" xfId="648" xr:uid="{00000000-0005-0000-0000-000087020000}"/>
    <cellStyle name="normální 4 7" xfId="649" xr:uid="{00000000-0005-0000-0000-000088020000}"/>
    <cellStyle name="normální 5" xfId="650" xr:uid="{00000000-0005-0000-0000-000089020000}"/>
    <cellStyle name="normální 5 2" xfId="651" xr:uid="{00000000-0005-0000-0000-00008A020000}"/>
    <cellStyle name="normální 5 3" xfId="652" xr:uid="{00000000-0005-0000-0000-00008B020000}"/>
    <cellStyle name="normální 5 4" xfId="653" xr:uid="{00000000-0005-0000-0000-00008C020000}"/>
    <cellStyle name="normální 5 5" xfId="654" xr:uid="{00000000-0005-0000-0000-00008D020000}"/>
    <cellStyle name="normální 5 6" xfId="655" xr:uid="{00000000-0005-0000-0000-00008E020000}"/>
    <cellStyle name="normální 5 7" xfId="656" xr:uid="{00000000-0005-0000-0000-00008F020000}"/>
    <cellStyle name="normální 6" xfId="657" xr:uid="{00000000-0005-0000-0000-000090020000}"/>
    <cellStyle name="normální 6 2" xfId="658" xr:uid="{00000000-0005-0000-0000-000091020000}"/>
    <cellStyle name="normální 6 3" xfId="659" xr:uid="{00000000-0005-0000-0000-000092020000}"/>
    <cellStyle name="normální 6 4" xfId="660" xr:uid="{00000000-0005-0000-0000-000093020000}"/>
    <cellStyle name="normální 6 5" xfId="661" xr:uid="{00000000-0005-0000-0000-000094020000}"/>
    <cellStyle name="normální 6 6" xfId="662" xr:uid="{00000000-0005-0000-0000-000095020000}"/>
    <cellStyle name="normální 6 7" xfId="663" xr:uid="{00000000-0005-0000-0000-000096020000}"/>
    <cellStyle name="normální 6 8" xfId="664" xr:uid="{00000000-0005-0000-0000-000097020000}"/>
    <cellStyle name="normální 6 8 2" xfId="665" xr:uid="{00000000-0005-0000-0000-000098020000}"/>
    <cellStyle name="normální 7" xfId="666" xr:uid="{00000000-0005-0000-0000-000099020000}"/>
    <cellStyle name="normální 7 2" xfId="667" xr:uid="{00000000-0005-0000-0000-00009A020000}"/>
    <cellStyle name="normální 7 3" xfId="668" xr:uid="{00000000-0005-0000-0000-00009B020000}"/>
    <cellStyle name="normální 7 4" xfId="669" xr:uid="{00000000-0005-0000-0000-00009C020000}"/>
    <cellStyle name="normální 7 5" xfId="670" xr:uid="{00000000-0005-0000-0000-00009D020000}"/>
    <cellStyle name="normální 7 6" xfId="671" xr:uid="{00000000-0005-0000-0000-00009E020000}"/>
    <cellStyle name="normální 7 7" xfId="672" xr:uid="{00000000-0005-0000-0000-00009F020000}"/>
    <cellStyle name="normální 8" xfId="673" xr:uid="{00000000-0005-0000-0000-0000A0020000}"/>
    <cellStyle name="normální 8 2" xfId="674" xr:uid="{00000000-0005-0000-0000-0000A1020000}"/>
    <cellStyle name="normální 8 3" xfId="675" xr:uid="{00000000-0005-0000-0000-0000A2020000}"/>
    <cellStyle name="normální 8 4" xfId="676" xr:uid="{00000000-0005-0000-0000-0000A3020000}"/>
    <cellStyle name="normální 8 5" xfId="677" xr:uid="{00000000-0005-0000-0000-0000A4020000}"/>
    <cellStyle name="normální 8 6" xfId="678" xr:uid="{00000000-0005-0000-0000-0000A5020000}"/>
    <cellStyle name="normální 8 7" xfId="679" xr:uid="{00000000-0005-0000-0000-0000A6020000}"/>
    <cellStyle name="normální 9" xfId="680" xr:uid="{00000000-0005-0000-0000-0000A7020000}"/>
    <cellStyle name="normální 9 2" xfId="681" xr:uid="{00000000-0005-0000-0000-0000A8020000}"/>
    <cellStyle name="normální 9 3" xfId="682" xr:uid="{00000000-0005-0000-0000-0000A9020000}"/>
    <cellStyle name="normální 9 4" xfId="683" xr:uid="{00000000-0005-0000-0000-0000AA020000}"/>
    <cellStyle name="normální 9 5" xfId="684" xr:uid="{00000000-0005-0000-0000-0000AB020000}"/>
    <cellStyle name="normální 9 6" xfId="685" xr:uid="{00000000-0005-0000-0000-0000AC020000}"/>
    <cellStyle name="normální 9 7" xfId="686" xr:uid="{00000000-0005-0000-0000-0000AD020000}"/>
    <cellStyle name="normální_slaboproud" xfId="687" xr:uid="{00000000-0005-0000-0000-0000AE020000}"/>
    <cellStyle name="Normalny_laroux" xfId="688" xr:uid="{00000000-0005-0000-0000-0000AF020000}"/>
    <cellStyle name="Note" xfId="689" xr:uid="{00000000-0005-0000-0000-0000B0020000}"/>
    <cellStyle name="Output" xfId="690" xr:uid="{00000000-0005-0000-0000-0000B1020000}"/>
    <cellStyle name="Poznámka" xfId="691" builtinId="10" customBuiltin="1"/>
    <cellStyle name="Poznámka 2" xfId="692" xr:uid="{00000000-0005-0000-0000-0000B3020000}"/>
    <cellStyle name="Poznámka 2 2" xfId="693" xr:uid="{00000000-0005-0000-0000-0000B4020000}"/>
    <cellStyle name="Poznámka 2 2 2" xfId="694" xr:uid="{00000000-0005-0000-0000-0000B5020000}"/>
    <cellStyle name="Poznámka 2 2_Xl0000028" xfId="695" xr:uid="{00000000-0005-0000-0000-0000B6020000}"/>
    <cellStyle name="Poznámka 2 3" xfId="696" xr:uid="{00000000-0005-0000-0000-0000B7020000}"/>
    <cellStyle name="Poznámka 2_Xl0000028" xfId="697" xr:uid="{00000000-0005-0000-0000-0000B8020000}"/>
    <cellStyle name="Poznámka 3" xfId="698" xr:uid="{00000000-0005-0000-0000-0000B9020000}"/>
    <cellStyle name="Poznámka 3 2" xfId="699" xr:uid="{00000000-0005-0000-0000-0000BA020000}"/>
    <cellStyle name="Poznámka 3 2 2" xfId="700" xr:uid="{00000000-0005-0000-0000-0000BB020000}"/>
    <cellStyle name="Poznámka 3 2_Xl0000028" xfId="701" xr:uid="{00000000-0005-0000-0000-0000BC020000}"/>
    <cellStyle name="Poznámka 3 3" xfId="702" xr:uid="{00000000-0005-0000-0000-0000BD020000}"/>
    <cellStyle name="Poznámka 3_Xl0000028" xfId="703" xr:uid="{00000000-0005-0000-0000-0000BE020000}"/>
    <cellStyle name="Poznámka 4" xfId="704" xr:uid="{00000000-0005-0000-0000-0000BF020000}"/>
    <cellStyle name="Poznámka 4 2" xfId="705" xr:uid="{00000000-0005-0000-0000-0000C0020000}"/>
    <cellStyle name="Poznámka 4 2 2" xfId="706" xr:uid="{00000000-0005-0000-0000-0000C1020000}"/>
    <cellStyle name="Poznámka 4 2_Xl0000028" xfId="707" xr:uid="{00000000-0005-0000-0000-0000C2020000}"/>
    <cellStyle name="Poznámka 4 3" xfId="708" xr:uid="{00000000-0005-0000-0000-0000C3020000}"/>
    <cellStyle name="Poznámka 4_Xl0000028" xfId="709" xr:uid="{00000000-0005-0000-0000-0000C4020000}"/>
    <cellStyle name="Propojená buňka" xfId="710" builtinId="24" customBuiltin="1"/>
    <cellStyle name="Propojená buňka 2" xfId="711" xr:uid="{00000000-0005-0000-0000-0000C6020000}"/>
    <cellStyle name="Propojená buňka 3" xfId="712" xr:uid="{00000000-0005-0000-0000-0000C7020000}"/>
    <cellStyle name="Propojená buňka 4" xfId="713" xr:uid="{00000000-0005-0000-0000-0000C8020000}"/>
    <cellStyle name="R_text" xfId="714" xr:uid="{00000000-0005-0000-0000-0000C9020000}"/>
    <cellStyle name="R_text_Xl0000028" xfId="715" xr:uid="{00000000-0005-0000-0000-0000CA020000}"/>
    <cellStyle name="Specifikace" xfId="716" xr:uid="{00000000-0005-0000-0000-0000CB020000}"/>
    <cellStyle name="Specifikace 10" xfId="717" xr:uid="{00000000-0005-0000-0000-0000CC020000}"/>
    <cellStyle name="Specifikace 11" xfId="718" xr:uid="{00000000-0005-0000-0000-0000CD020000}"/>
    <cellStyle name="Specifikace 2" xfId="719" xr:uid="{00000000-0005-0000-0000-0000CE020000}"/>
    <cellStyle name="Specifikace 2 2" xfId="720" xr:uid="{00000000-0005-0000-0000-0000CF020000}"/>
    <cellStyle name="Specifikace 2 3" xfId="721" xr:uid="{00000000-0005-0000-0000-0000D0020000}"/>
    <cellStyle name="Specifikace 2_01-DSP-10.20.30-001-MAR-vv" xfId="722" xr:uid="{00000000-0005-0000-0000-0000D1020000}"/>
    <cellStyle name="Specifikace 3" xfId="723" xr:uid="{00000000-0005-0000-0000-0000D2020000}"/>
    <cellStyle name="Specifikace 3 2" xfId="724" xr:uid="{00000000-0005-0000-0000-0000D3020000}"/>
    <cellStyle name="Specifikace 3_01-DSP-10.20.30-001-MAR-vv" xfId="725" xr:uid="{00000000-0005-0000-0000-0000D4020000}"/>
    <cellStyle name="Specifikace 4" xfId="726" xr:uid="{00000000-0005-0000-0000-0000D5020000}"/>
    <cellStyle name="Specifikace 5" xfId="727" xr:uid="{00000000-0005-0000-0000-0000D6020000}"/>
    <cellStyle name="Specifikace 6" xfId="728" xr:uid="{00000000-0005-0000-0000-0000D7020000}"/>
    <cellStyle name="Specifikace 7" xfId="729" xr:uid="{00000000-0005-0000-0000-0000D8020000}"/>
    <cellStyle name="Specifikace 8" xfId="730" xr:uid="{00000000-0005-0000-0000-0000D9020000}"/>
    <cellStyle name="Specifikace 9" xfId="731" xr:uid="{00000000-0005-0000-0000-0000DA020000}"/>
    <cellStyle name="Specifikace_004_Vykaz_vymer_ZTI" xfId="732" xr:uid="{00000000-0005-0000-0000-0000DB020000}"/>
    <cellStyle name="Správně" xfId="733" builtinId="26" customBuiltin="1"/>
    <cellStyle name="Správně 2" xfId="734" xr:uid="{00000000-0005-0000-0000-0000DD020000}"/>
    <cellStyle name="Správně 3" xfId="735" xr:uid="{00000000-0005-0000-0000-0000DE020000}"/>
    <cellStyle name="Správně 4" xfId="736" xr:uid="{00000000-0005-0000-0000-0000DF020000}"/>
    <cellStyle name="Standard_aktuell" xfId="737" xr:uid="{00000000-0005-0000-0000-0000E0020000}"/>
    <cellStyle name="standardní-Courier12" xfId="738" xr:uid="{00000000-0005-0000-0000-0000E1020000}"/>
    <cellStyle name="standardní-podtržený" xfId="739" xr:uid="{00000000-0005-0000-0000-0000E2020000}"/>
    <cellStyle name="standardní-podtržený-šikmý" xfId="740" xr:uid="{00000000-0005-0000-0000-0000E3020000}"/>
    <cellStyle name="standardní-tučně" xfId="741" xr:uid="{00000000-0005-0000-0000-0000E4020000}"/>
    <cellStyle name="standard-podtr" xfId="742" xr:uid="{00000000-0005-0000-0000-0000E5020000}"/>
    <cellStyle name="standard-podtr/tučně" xfId="743" xr:uid="{00000000-0005-0000-0000-0000E6020000}"/>
    <cellStyle name="Styl 1" xfId="744" xr:uid="{00000000-0005-0000-0000-0000E7020000}"/>
    <cellStyle name="Styl 1 2" xfId="745" xr:uid="{00000000-0005-0000-0000-0000E8020000}"/>
    <cellStyle name="Styl 1 3" xfId="746" xr:uid="{00000000-0005-0000-0000-0000E9020000}"/>
    <cellStyle name="Styl 1 4" xfId="747" xr:uid="{00000000-0005-0000-0000-0000EA020000}"/>
    <cellStyle name="Styl 1 5" xfId="748" xr:uid="{00000000-0005-0000-0000-0000EB020000}"/>
    <cellStyle name="Styl 1_01-DSP-10.20.30-001-MAR-vv" xfId="749" xr:uid="{00000000-0005-0000-0000-0000EC020000}"/>
    <cellStyle name="Styl 2" xfId="750" xr:uid="{00000000-0005-0000-0000-0000ED020000}"/>
    <cellStyle name="Špatně" xfId="482" builtinId="27" customBuiltin="1"/>
    <cellStyle name="text" xfId="751" xr:uid="{00000000-0005-0000-0000-0000EF020000}"/>
    <cellStyle name="Text upozornění" xfId="752" builtinId="11" customBuiltin="1"/>
    <cellStyle name="Text upozornění 2" xfId="753" xr:uid="{00000000-0005-0000-0000-0000F1020000}"/>
    <cellStyle name="Text upozornění 3" xfId="754" xr:uid="{00000000-0005-0000-0000-0000F2020000}"/>
    <cellStyle name="Text upozornění 4" xfId="755" xr:uid="{00000000-0005-0000-0000-0000F3020000}"/>
    <cellStyle name="Title" xfId="756" xr:uid="{00000000-0005-0000-0000-0000F4020000}"/>
    <cellStyle name="Total" xfId="757" xr:uid="{00000000-0005-0000-0000-0000F5020000}"/>
    <cellStyle name="Vstup" xfId="758" builtinId="20" customBuiltin="1"/>
    <cellStyle name="Vstup 2" xfId="759" xr:uid="{00000000-0005-0000-0000-0000F7020000}"/>
    <cellStyle name="Vstup 3" xfId="760" xr:uid="{00000000-0005-0000-0000-0000F8020000}"/>
    <cellStyle name="Vstup 4" xfId="761" xr:uid="{00000000-0005-0000-0000-0000F9020000}"/>
    <cellStyle name="Výpočet" xfId="762" builtinId="22" customBuiltin="1"/>
    <cellStyle name="Výpočet 2" xfId="763" xr:uid="{00000000-0005-0000-0000-0000FB020000}"/>
    <cellStyle name="Výpočet 3" xfId="764" xr:uid="{00000000-0005-0000-0000-0000FC020000}"/>
    <cellStyle name="Výpočet 4" xfId="765" xr:uid="{00000000-0005-0000-0000-0000FD020000}"/>
    <cellStyle name="Výstup" xfId="766" builtinId="21" customBuiltin="1"/>
    <cellStyle name="Výstup 2" xfId="767" xr:uid="{00000000-0005-0000-0000-0000FF020000}"/>
    <cellStyle name="Výstup 3" xfId="768" xr:uid="{00000000-0005-0000-0000-000000030000}"/>
    <cellStyle name="Výstup 4" xfId="769" xr:uid="{00000000-0005-0000-0000-000001030000}"/>
    <cellStyle name="Vysvětlující text" xfId="770" builtinId="53" customBuiltin="1"/>
    <cellStyle name="Vysvětlující text 2" xfId="771" xr:uid="{00000000-0005-0000-0000-000003030000}"/>
    <cellStyle name="Vysvětlující text 3" xfId="772" xr:uid="{00000000-0005-0000-0000-000004030000}"/>
    <cellStyle name="Vysvětlující text 4" xfId="773" xr:uid="{00000000-0005-0000-0000-000005030000}"/>
    <cellStyle name="Walutowy [0]_laroux" xfId="774" xr:uid="{00000000-0005-0000-0000-000006030000}"/>
    <cellStyle name="Walutowy_laroux" xfId="775" xr:uid="{00000000-0005-0000-0000-000007030000}"/>
    <cellStyle name="Warning Text" xfId="776" xr:uid="{00000000-0005-0000-0000-000008030000}"/>
    <cellStyle name="Zvýraznění 1" xfId="777" builtinId="29" customBuiltin="1"/>
    <cellStyle name="Zvýraznění 1 2" xfId="778" xr:uid="{00000000-0005-0000-0000-00000A030000}"/>
    <cellStyle name="Zvýraznění 1 3" xfId="779" xr:uid="{00000000-0005-0000-0000-00000B030000}"/>
    <cellStyle name="Zvýraznění 1 4" xfId="780" xr:uid="{00000000-0005-0000-0000-00000C030000}"/>
    <cellStyle name="Zvýraznění 2" xfId="781" builtinId="33" customBuiltin="1"/>
    <cellStyle name="Zvýraznění 2 2" xfId="782" xr:uid="{00000000-0005-0000-0000-00000E030000}"/>
    <cellStyle name="Zvýraznění 2 3" xfId="783" xr:uid="{00000000-0005-0000-0000-00000F030000}"/>
    <cellStyle name="Zvýraznění 2 4" xfId="784" xr:uid="{00000000-0005-0000-0000-000010030000}"/>
    <cellStyle name="Zvýraznění 3" xfId="785" builtinId="37" customBuiltin="1"/>
    <cellStyle name="Zvýraznění 3 2" xfId="786" xr:uid="{00000000-0005-0000-0000-000012030000}"/>
    <cellStyle name="Zvýraznění 3 3" xfId="787" xr:uid="{00000000-0005-0000-0000-000013030000}"/>
    <cellStyle name="Zvýraznění 3 4" xfId="788" xr:uid="{00000000-0005-0000-0000-000014030000}"/>
    <cellStyle name="Zvýraznění 4" xfId="789" builtinId="41" customBuiltin="1"/>
    <cellStyle name="Zvýraznění 4 2" xfId="790" xr:uid="{00000000-0005-0000-0000-000016030000}"/>
    <cellStyle name="Zvýraznění 4 3" xfId="791" xr:uid="{00000000-0005-0000-0000-000017030000}"/>
    <cellStyle name="Zvýraznění 4 4" xfId="792" xr:uid="{00000000-0005-0000-0000-000018030000}"/>
    <cellStyle name="Zvýraznění 5" xfId="793" builtinId="45" customBuiltin="1"/>
    <cellStyle name="Zvýraznění 5 2" xfId="794" xr:uid="{00000000-0005-0000-0000-00001A030000}"/>
    <cellStyle name="Zvýraznění 5 3" xfId="795" xr:uid="{00000000-0005-0000-0000-00001B030000}"/>
    <cellStyle name="Zvýraznění 5 4" xfId="796" xr:uid="{00000000-0005-0000-0000-00001C030000}"/>
    <cellStyle name="Zvýraznění 6" xfId="797" builtinId="49" customBuiltin="1"/>
    <cellStyle name="Zvýraznění 6 2" xfId="798" xr:uid="{00000000-0005-0000-0000-00001E030000}"/>
    <cellStyle name="Zvýraznění 6 3" xfId="799" xr:uid="{00000000-0005-0000-0000-00001F030000}"/>
    <cellStyle name="Zvýraznění 6 4" xfId="800" xr:uid="{00000000-0005-0000-0000-000020030000}"/>
  </cellStyles>
  <dxfs count="1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A11" sqref="A11"/>
    </sheetView>
  </sheetViews>
  <sheetFormatPr defaultRowHeight="12.75"/>
  <cols>
    <col min="1" max="1" width="41.140625" customWidth="1"/>
    <col min="2" max="2" width="21.140625" customWidth="1"/>
  </cols>
  <sheetData>
    <row r="1" spans="1:2">
      <c r="A1" s="114" t="s">
        <v>493</v>
      </c>
      <c r="B1" s="114"/>
    </row>
    <row r="2" spans="1:2" ht="16.5" customHeight="1">
      <c r="A2" s="114" t="s">
        <v>492</v>
      </c>
      <c r="B2" s="114"/>
    </row>
    <row r="4" spans="1:2">
      <c r="A4" s="105"/>
      <c r="B4" s="111" t="s">
        <v>490</v>
      </c>
    </row>
    <row r="5" spans="1:2">
      <c r="A5" s="105" t="s">
        <v>82</v>
      </c>
      <c r="B5" s="106">
        <f>'PZTS+EKV+CCTV'!J9</f>
        <v>0</v>
      </c>
    </row>
    <row r="6" spans="1:2">
      <c r="A6" s="113" t="s">
        <v>494</v>
      </c>
      <c r="B6" s="106">
        <f>SK!J9</f>
        <v>0</v>
      </c>
    </row>
    <row r="7" spans="1:2">
      <c r="A7" s="113" t="s">
        <v>104</v>
      </c>
      <c r="B7" s="106">
        <f>EPS!J9</f>
        <v>0</v>
      </c>
    </row>
    <row r="8" spans="1:2">
      <c r="A8" s="113" t="s">
        <v>495</v>
      </c>
      <c r="B8" s="106">
        <f>AVT!J9</f>
        <v>0</v>
      </c>
    </row>
    <row r="9" spans="1:2" ht="13.5" thickBot="1">
      <c r="A9" s="107" t="s">
        <v>162</v>
      </c>
      <c r="B9" s="108">
        <f>Ostatní!J9</f>
        <v>0</v>
      </c>
    </row>
    <row r="10" spans="1:2" ht="17.25" customHeight="1">
      <c r="A10" s="109" t="s">
        <v>491</v>
      </c>
      <c r="B10" s="110">
        <f>SUM(B5:B9)</f>
        <v>0</v>
      </c>
    </row>
    <row r="11" spans="1:2">
      <c r="B11" s="104"/>
    </row>
  </sheetData>
  <mergeCells count="2">
    <mergeCell ref="A2:B2"/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8">
    <outlinePr summaryBelow="0"/>
  </sheetPr>
  <dimension ref="A1:L209"/>
  <sheetViews>
    <sheetView showGridLines="0" view="pageBreakPreview" zoomScale="85" zoomScaleNormal="85" zoomScaleSheetLayoutView="85" workbookViewId="0">
      <selection activeCell="F13" sqref="F13"/>
    </sheetView>
  </sheetViews>
  <sheetFormatPr defaultColWidth="8.7109375" defaultRowHeight="12.75"/>
  <cols>
    <col min="1" max="1" width="5.5703125" style="13" customWidth="1"/>
    <col min="2" max="2" width="9" style="13" customWidth="1"/>
    <col min="3" max="3" width="40.7109375" style="78" customWidth="1"/>
    <col min="4" max="4" width="9.28515625" style="13" customWidth="1"/>
    <col min="5" max="5" width="11.7109375" style="24" customWidth="1"/>
    <col min="6" max="6" width="11.5703125" style="42" customWidth="1"/>
    <col min="7" max="7" width="11.28515625" style="13" bestFit="1" customWidth="1"/>
    <col min="8" max="8" width="18.7109375" style="13" customWidth="1"/>
    <col min="9" max="9" width="11.7109375" style="13" customWidth="1"/>
    <col min="10" max="10" width="18.42578125" style="13" customWidth="1"/>
    <col min="11" max="11" width="15" style="13" bestFit="1" customWidth="1"/>
    <col min="12" max="16384" width="8.7109375" style="13"/>
  </cols>
  <sheetData>
    <row r="1" spans="1:11" s="30" customFormat="1" ht="21.75" customHeight="1">
      <c r="A1" s="49"/>
      <c r="B1" s="50"/>
      <c r="C1" s="69" t="s">
        <v>82</v>
      </c>
      <c r="D1" s="51"/>
      <c r="E1" s="52"/>
      <c r="F1" s="46"/>
      <c r="G1" s="53"/>
      <c r="H1" s="28"/>
      <c r="I1" s="28"/>
      <c r="J1" s="28"/>
      <c r="K1" s="29"/>
    </row>
    <row r="2" spans="1:11" s="30" customFormat="1" ht="30" customHeight="1">
      <c r="A2" s="56" t="s">
        <v>4</v>
      </c>
      <c r="B2" s="44" t="s">
        <v>276</v>
      </c>
      <c r="C2" s="70"/>
      <c r="D2" s="45"/>
      <c r="E2" s="45"/>
      <c r="F2" s="57"/>
      <c r="G2" s="57"/>
      <c r="H2" s="28"/>
      <c r="I2" s="28"/>
      <c r="J2" s="28"/>
      <c r="K2" s="29"/>
    </row>
    <row r="3" spans="1:11" s="30" customFormat="1" ht="21.75" customHeight="1">
      <c r="A3" s="56" t="s">
        <v>5</v>
      </c>
      <c r="B3" s="44"/>
      <c r="C3" s="71"/>
      <c r="D3" s="45"/>
      <c r="E3" s="45"/>
      <c r="F3" s="46"/>
      <c r="G3" s="47"/>
      <c r="H3" s="28"/>
      <c r="I3" s="28"/>
      <c r="J3" s="28"/>
      <c r="K3" s="29"/>
    </row>
    <row r="4" spans="1:11" s="30" customFormat="1" ht="21.75" customHeight="1">
      <c r="A4" s="56" t="s">
        <v>6</v>
      </c>
      <c r="B4" s="48"/>
      <c r="C4" s="70"/>
      <c r="D4" s="45"/>
      <c r="E4" s="45"/>
      <c r="F4" s="46"/>
      <c r="G4" s="47"/>
      <c r="H4" s="28"/>
      <c r="I4" s="28"/>
      <c r="J4" s="28"/>
      <c r="K4" s="29"/>
    </row>
    <row r="5" spans="1:11" s="30" customFormat="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s="30" customFormat="1" ht="11.65" customHeight="1" thickBot="1">
      <c r="A6" s="117" t="s">
        <v>7</v>
      </c>
      <c r="B6" s="117" t="s">
        <v>8</v>
      </c>
      <c r="C6" s="17" t="s">
        <v>9</v>
      </c>
      <c r="D6" s="31"/>
      <c r="E6" s="31"/>
      <c r="F6" s="115" t="s">
        <v>11</v>
      </c>
      <c r="G6" s="116"/>
      <c r="H6" s="115" t="s">
        <v>14</v>
      </c>
      <c r="I6" s="116"/>
      <c r="J6" s="54" t="s">
        <v>1</v>
      </c>
      <c r="K6" s="31"/>
    </row>
    <row r="7" spans="1:11" s="30" customFormat="1" ht="34.5" customHeight="1">
      <c r="A7" s="118"/>
      <c r="B7" s="118"/>
      <c r="C7" s="18"/>
      <c r="D7" s="31" t="s">
        <v>0</v>
      </c>
      <c r="E7" s="32" t="s">
        <v>10</v>
      </c>
      <c r="F7" s="33" t="s">
        <v>12</v>
      </c>
      <c r="G7" s="33" t="s">
        <v>13</v>
      </c>
      <c r="H7" s="33" t="s">
        <v>12</v>
      </c>
      <c r="I7" s="33" t="s">
        <v>13</v>
      </c>
      <c r="J7" s="34" t="s">
        <v>15</v>
      </c>
      <c r="K7" s="32" t="s">
        <v>16</v>
      </c>
    </row>
    <row r="8" spans="1:11" s="30" customFormat="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8" customFormat="1" ht="29.65" customHeight="1">
      <c r="A9" s="27"/>
      <c r="B9" s="19"/>
      <c r="C9" s="72" t="s">
        <v>82</v>
      </c>
      <c r="D9" s="35"/>
      <c r="E9" s="22"/>
      <c r="F9" s="8"/>
      <c r="G9" s="36"/>
      <c r="H9" s="36"/>
      <c r="I9" s="36"/>
      <c r="J9" s="37">
        <f>J11+J59+J99+J144+J170+J203</f>
        <v>0</v>
      </c>
      <c r="K9" s="29"/>
    </row>
    <row r="10" spans="1:11" s="40" customFormat="1" ht="16.899999999999999" customHeight="1">
      <c r="A10" s="27"/>
      <c r="B10" s="39"/>
      <c r="C10" s="73"/>
      <c r="D10" s="20"/>
      <c r="E10" s="23"/>
      <c r="F10" s="9"/>
      <c r="G10" s="25"/>
      <c r="H10" s="26"/>
      <c r="I10" s="25"/>
      <c r="J10" s="21"/>
      <c r="K10" s="26"/>
    </row>
    <row r="11" spans="1:11" ht="31.5">
      <c r="A11" s="88">
        <v>1</v>
      </c>
      <c r="B11" s="102" t="s">
        <v>308</v>
      </c>
      <c r="C11" s="74" t="s">
        <v>18</v>
      </c>
      <c r="D11" s="10"/>
      <c r="E11" s="14"/>
      <c r="F11" s="4"/>
      <c r="G11" s="15"/>
      <c r="H11" s="15"/>
      <c r="I11" s="15"/>
      <c r="J11" s="43">
        <f>SUM(J13:J56)</f>
        <v>0</v>
      </c>
      <c r="K11" s="16"/>
    </row>
    <row r="12" spans="1:11">
      <c r="A12" s="88">
        <v>2</v>
      </c>
      <c r="B12" s="102"/>
      <c r="C12" s="11"/>
      <c r="D12" s="10"/>
      <c r="E12" s="14"/>
      <c r="F12" s="4"/>
      <c r="G12" s="15"/>
      <c r="H12" s="15"/>
      <c r="I12" s="15"/>
      <c r="J12" s="15"/>
      <c r="K12" s="16"/>
    </row>
    <row r="13" spans="1:11" ht="24">
      <c r="A13" s="88">
        <v>3</v>
      </c>
      <c r="B13" s="95" t="s">
        <v>320</v>
      </c>
      <c r="C13" s="59" t="s">
        <v>177</v>
      </c>
      <c r="D13" s="10" t="s">
        <v>19</v>
      </c>
      <c r="E13" s="14">
        <v>1</v>
      </c>
      <c r="F13" s="4"/>
      <c r="G13" s="15"/>
      <c r="H13" s="15">
        <f t="shared" ref="H13:H55" si="0">E13*F13</f>
        <v>0</v>
      </c>
      <c r="I13" s="15">
        <f t="shared" ref="I13:I55" si="1">E13*G13</f>
        <v>0</v>
      </c>
      <c r="J13" s="15">
        <f t="shared" ref="J13:J55" si="2">H13+I13</f>
        <v>0</v>
      </c>
      <c r="K13" s="16"/>
    </row>
    <row r="14" spans="1:11" ht="105" customHeight="1">
      <c r="A14" s="88">
        <v>4</v>
      </c>
      <c r="B14" s="89"/>
      <c r="C14" s="64" t="s">
        <v>176</v>
      </c>
      <c r="D14" s="10"/>
      <c r="E14" s="14"/>
      <c r="F14" s="4"/>
      <c r="G14" s="15"/>
      <c r="H14" s="15"/>
      <c r="I14" s="15"/>
      <c r="J14" s="15"/>
      <c r="K14" s="16"/>
    </row>
    <row r="15" spans="1:11" ht="24">
      <c r="A15" s="88">
        <v>5</v>
      </c>
      <c r="B15" s="89" t="s">
        <v>309</v>
      </c>
      <c r="C15" s="10" t="s">
        <v>13</v>
      </c>
      <c r="D15" s="10" t="s">
        <v>19</v>
      </c>
      <c r="E15" s="14">
        <v>1</v>
      </c>
      <c r="F15" s="4"/>
      <c r="G15" s="15"/>
      <c r="H15" s="15">
        <f t="shared" si="0"/>
        <v>0</v>
      </c>
      <c r="I15" s="15">
        <f t="shared" si="1"/>
        <v>0</v>
      </c>
      <c r="J15" s="15">
        <f t="shared" si="2"/>
        <v>0</v>
      </c>
      <c r="K15" s="16"/>
    </row>
    <row r="16" spans="1:11" ht="24">
      <c r="A16" s="88">
        <v>6</v>
      </c>
      <c r="B16" s="95" t="s">
        <v>321</v>
      </c>
      <c r="C16" s="59" t="s">
        <v>178</v>
      </c>
      <c r="D16" s="10" t="s">
        <v>19</v>
      </c>
      <c r="E16" s="14">
        <v>7</v>
      </c>
      <c r="F16" s="4"/>
      <c r="G16" s="15"/>
      <c r="H16" s="15">
        <f t="shared" si="0"/>
        <v>0</v>
      </c>
      <c r="I16" s="15">
        <f t="shared" si="1"/>
        <v>0</v>
      </c>
      <c r="J16" s="15">
        <f t="shared" si="2"/>
        <v>0</v>
      </c>
      <c r="K16" s="16"/>
    </row>
    <row r="17" spans="1:12" ht="72">
      <c r="A17" s="88">
        <v>7</v>
      </c>
      <c r="B17" s="89"/>
      <c r="C17" s="64" t="s">
        <v>179</v>
      </c>
      <c r="D17" s="10"/>
      <c r="E17" s="14"/>
      <c r="F17" s="4"/>
      <c r="G17" s="15"/>
      <c r="H17" s="15"/>
      <c r="I17" s="15"/>
      <c r="J17" s="15"/>
      <c r="K17" s="16"/>
    </row>
    <row r="18" spans="1:12" ht="24">
      <c r="A18" s="88">
        <v>8</v>
      </c>
      <c r="B18" s="89" t="s">
        <v>310</v>
      </c>
      <c r="C18" s="10" t="s">
        <v>13</v>
      </c>
      <c r="D18" s="10" t="s">
        <v>19</v>
      </c>
      <c r="E18" s="14">
        <v>7</v>
      </c>
      <c r="F18" s="4"/>
      <c r="G18" s="15"/>
      <c r="H18" s="15">
        <f t="shared" si="0"/>
        <v>0</v>
      </c>
      <c r="I18" s="15">
        <f t="shared" si="1"/>
        <v>0</v>
      </c>
      <c r="J18" s="15">
        <f t="shared" si="2"/>
        <v>0</v>
      </c>
      <c r="K18" s="16"/>
    </row>
    <row r="19" spans="1:12" customFormat="1" ht="24">
      <c r="A19" s="88">
        <v>9</v>
      </c>
      <c r="B19" s="95" t="s">
        <v>322</v>
      </c>
      <c r="C19" s="90" t="s">
        <v>300</v>
      </c>
      <c r="D19" s="89" t="s">
        <v>19</v>
      </c>
      <c r="E19" s="91">
        <v>1</v>
      </c>
      <c r="F19" s="92"/>
      <c r="G19" s="93"/>
      <c r="H19" s="93">
        <f t="shared" si="0"/>
        <v>0</v>
      </c>
      <c r="I19" s="93">
        <f t="shared" si="1"/>
        <v>0</v>
      </c>
      <c r="J19" s="93">
        <f t="shared" si="2"/>
        <v>0</v>
      </c>
      <c r="K19" s="94"/>
    </row>
    <row r="20" spans="1:12" customFormat="1" ht="72">
      <c r="A20" s="88">
        <v>10</v>
      </c>
      <c r="B20" s="95"/>
      <c r="C20" s="95" t="s">
        <v>301</v>
      </c>
      <c r="D20" s="89"/>
      <c r="E20" s="91"/>
      <c r="F20" s="92"/>
      <c r="G20" s="93"/>
      <c r="H20" s="93"/>
      <c r="I20" s="93"/>
      <c r="J20" s="93"/>
      <c r="K20" s="94"/>
    </row>
    <row r="21" spans="1:12" customFormat="1" ht="24">
      <c r="A21" s="88">
        <v>11</v>
      </c>
      <c r="B21" s="89" t="s">
        <v>311</v>
      </c>
      <c r="C21" s="89" t="s">
        <v>302</v>
      </c>
      <c r="D21" s="89" t="s">
        <v>19</v>
      </c>
      <c r="E21" s="91">
        <v>1</v>
      </c>
      <c r="F21" s="92"/>
      <c r="G21" s="93"/>
      <c r="H21" s="93">
        <f t="shared" si="0"/>
        <v>0</v>
      </c>
      <c r="I21" s="93">
        <f t="shared" si="1"/>
        <v>0</v>
      </c>
      <c r="J21" s="93">
        <f t="shared" si="2"/>
        <v>0</v>
      </c>
      <c r="K21" s="94"/>
    </row>
    <row r="22" spans="1:12" ht="24">
      <c r="A22" s="88">
        <v>12</v>
      </c>
      <c r="B22" s="95" t="s">
        <v>323</v>
      </c>
      <c r="C22" s="59" t="s">
        <v>21</v>
      </c>
      <c r="D22" s="10" t="s">
        <v>19</v>
      </c>
      <c r="E22" s="14">
        <v>1</v>
      </c>
      <c r="F22" s="4"/>
      <c r="G22" s="15"/>
      <c r="H22" s="15">
        <f t="shared" si="0"/>
        <v>0</v>
      </c>
      <c r="I22" s="15">
        <f t="shared" si="1"/>
        <v>0</v>
      </c>
      <c r="J22" s="15">
        <f t="shared" si="2"/>
        <v>0</v>
      </c>
      <c r="K22" s="16"/>
    </row>
    <row r="23" spans="1:12" ht="24">
      <c r="A23" s="88">
        <v>13</v>
      </c>
      <c r="B23" s="89" t="s">
        <v>312</v>
      </c>
      <c r="C23" s="10" t="s">
        <v>20</v>
      </c>
      <c r="D23" s="10" t="s">
        <v>19</v>
      </c>
      <c r="E23" s="14">
        <v>1</v>
      </c>
      <c r="F23" s="4"/>
      <c r="G23" s="15"/>
      <c r="H23" s="15">
        <f t="shared" si="0"/>
        <v>0</v>
      </c>
      <c r="I23" s="15">
        <f t="shared" si="1"/>
        <v>0</v>
      </c>
      <c r="J23" s="15">
        <f t="shared" si="2"/>
        <v>0</v>
      </c>
      <c r="K23" s="16"/>
    </row>
    <row r="24" spans="1:12" ht="38.25" customHeight="1">
      <c r="A24" s="88">
        <v>14</v>
      </c>
      <c r="B24" s="95" t="s">
        <v>324</v>
      </c>
      <c r="C24" s="59" t="s">
        <v>187</v>
      </c>
      <c r="D24" s="10" t="s">
        <v>19</v>
      </c>
      <c r="E24" s="14">
        <v>10</v>
      </c>
      <c r="F24" s="4"/>
      <c r="G24" s="15"/>
      <c r="H24" s="15">
        <f t="shared" si="0"/>
        <v>0</v>
      </c>
      <c r="I24" s="15">
        <f t="shared" si="1"/>
        <v>0</v>
      </c>
      <c r="J24" s="15">
        <f t="shared" si="2"/>
        <v>0</v>
      </c>
      <c r="K24" s="16"/>
    </row>
    <row r="25" spans="1:12" ht="53.45" customHeight="1">
      <c r="A25" s="88">
        <v>15</v>
      </c>
      <c r="B25" s="89"/>
      <c r="C25" s="64" t="s">
        <v>182</v>
      </c>
      <c r="D25" s="10"/>
      <c r="E25" s="14"/>
      <c r="F25" s="4"/>
      <c r="G25" s="15"/>
      <c r="H25" s="15"/>
      <c r="I25" s="15"/>
      <c r="J25" s="15"/>
      <c r="K25" s="16"/>
    </row>
    <row r="26" spans="1:12" ht="24">
      <c r="A26" s="88">
        <v>16</v>
      </c>
      <c r="B26" s="89" t="s">
        <v>313</v>
      </c>
      <c r="C26" s="10" t="s">
        <v>13</v>
      </c>
      <c r="D26" s="10" t="s">
        <v>19</v>
      </c>
      <c r="E26" s="14">
        <v>10</v>
      </c>
      <c r="F26" s="4"/>
      <c r="G26" s="15"/>
      <c r="H26" s="15">
        <f t="shared" si="0"/>
        <v>0</v>
      </c>
      <c r="I26" s="15">
        <f t="shared" si="1"/>
        <v>0</v>
      </c>
      <c r="J26" s="15">
        <f t="shared" si="2"/>
        <v>0</v>
      </c>
      <c r="K26" s="16"/>
    </row>
    <row r="27" spans="1:12" ht="31.9" customHeight="1">
      <c r="A27" s="88">
        <v>17</v>
      </c>
      <c r="B27" s="95" t="s">
        <v>325</v>
      </c>
      <c r="C27" s="59" t="s">
        <v>188</v>
      </c>
      <c r="D27" s="10" t="s">
        <v>19</v>
      </c>
      <c r="E27" s="14">
        <v>9</v>
      </c>
      <c r="F27" s="4"/>
      <c r="G27" s="15"/>
      <c r="H27" s="15">
        <f t="shared" ref="H27:H29" si="3">E27*F27</f>
        <v>0</v>
      </c>
      <c r="I27" s="15">
        <f t="shared" ref="I27:I29" si="4">E27*G27</f>
        <v>0</v>
      </c>
      <c r="J27" s="15">
        <f t="shared" ref="J27:J29" si="5">H27+I27</f>
        <v>0</v>
      </c>
      <c r="K27" s="16"/>
      <c r="L27" s="85"/>
    </row>
    <row r="28" spans="1:12" ht="84.6" customHeight="1">
      <c r="A28" s="88">
        <v>18</v>
      </c>
      <c r="B28" s="89"/>
      <c r="C28" s="64" t="s">
        <v>183</v>
      </c>
      <c r="D28" s="10"/>
      <c r="E28" s="14"/>
      <c r="F28" s="4"/>
      <c r="G28" s="15"/>
      <c r="H28" s="15"/>
      <c r="I28" s="15"/>
      <c r="J28" s="15"/>
      <c r="K28" s="16"/>
    </row>
    <row r="29" spans="1:12" ht="24">
      <c r="A29" s="88">
        <v>19</v>
      </c>
      <c r="B29" s="89" t="s">
        <v>313</v>
      </c>
      <c r="C29" s="10" t="s">
        <v>13</v>
      </c>
      <c r="D29" s="10" t="s">
        <v>19</v>
      </c>
      <c r="E29" s="14">
        <v>9</v>
      </c>
      <c r="F29" s="4"/>
      <c r="G29" s="15"/>
      <c r="H29" s="15">
        <f t="shared" si="3"/>
        <v>0</v>
      </c>
      <c r="I29" s="15">
        <f t="shared" si="4"/>
        <v>0</v>
      </c>
      <c r="J29" s="15">
        <f t="shared" si="5"/>
        <v>0</v>
      </c>
      <c r="K29" s="16"/>
    </row>
    <row r="30" spans="1:12" ht="24">
      <c r="A30" s="88">
        <v>20</v>
      </c>
      <c r="B30" s="95" t="s">
        <v>326</v>
      </c>
      <c r="C30" s="59" t="s">
        <v>22</v>
      </c>
      <c r="D30" s="10" t="s">
        <v>19</v>
      </c>
      <c r="E30" s="14">
        <v>1</v>
      </c>
      <c r="F30" s="4"/>
      <c r="G30" s="15"/>
      <c r="H30" s="15">
        <f t="shared" si="0"/>
        <v>0</v>
      </c>
      <c r="I30" s="15">
        <f t="shared" si="1"/>
        <v>0</v>
      </c>
      <c r="J30" s="15">
        <f t="shared" si="2"/>
        <v>0</v>
      </c>
      <c r="K30" s="16"/>
    </row>
    <row r="31" spans="1:12" ht="36">
      <c r="A31" s="88">
        <v>21</v>
      </c>
      <c r="B31" s="89"/>
      <c r="C31" s="64" t="s">
        <v>184</v>
      </c>
      <c r="D31" s="10"/>
      <c r="E31" s="14"/>
      <c r="F31" s="4"/>
      <c r="G31" s="15"/>
      <c r="H31" s="15"/>
      <c r="I31" s="15"/>
      <c r="J31" s="15"/>
      <c r="K31" s="16"/>
    </row>
    <row r="32" spans="1:12" ht="24">
      <c r="A32" s="88">
        <v>22</v>
      </c>
      <c r="B32" s="89" t="s">
        <v>314</v>
      </c>
      <c r="C32" s="10" t="s">
        <v>13</v>
      </c>
      <c r="D32" s="10" t="s">
        <v>19</v>
      </c>
      <c r="E32" s="14">
        <v>1</v>
      </c>
      <c r="F32" s="4"/>
      <c r="G32" s="15"/>
      <c r="H32" s="15">
        <f t="shared" si="0"/>
        <v>0</v>
      </c>
      <c r="I32" s="15">
        <f t="shared" si="1"/>
        <v>0</v>
      </c>
      <c r="J32" s="15">
        <f t="shared" si="2"/>
        <v>0</v>
      </c>
      <c r="K32" s="16"/>
    </row>
    <row r="33" spans="1:12" ht="24">
      <c r="A33" s="88">
        <v>23</v>
      </c>
      <c r="B33" s="95" t="s">
        <v>327</v>
      </c>
      <c r="C33" s="59" t="s">
        <v>185</v>
      </c>
      <c r="D33" s="10" t="s">
        <v>19</v>
      </c>
      <c r="E33" s="14">
        <v>10</v>
      </c>
      <c r="F33" s="4"/>
      <c r="G33" s="15"/>
      <c r="H33" s="15">
        <f t="shared" si="0"/>
        <v>0</v>
      </c>
      <c r="I33" s="15">
        <f t="shared" si="1"/>
        <v>0</v>
      </c>
      <c r="J33" s="15">
        <f t="shared" si="2"/>
        <v>0</v>
      </c>
      <c r="K33" s="16"/>
      <c r="L33" s="85"/>
    </row>
    <row r="34" spans="1:12" ht="60">
      <c r="A34" s="88">
        <v>24</v>
      </c>
      <c r="B34" s="89"/>
      <c r="C34" s="64" t="s">
        <v>180</v>
      </c>
      <c r="D34" s="10"/>
      <c r="E34" s="14"/>
      <c r="F34" s="4"/>
      <c r="G34" s="15"/>
      <c r="H34" s="15"/>
      <c r="I34" s="15"/>
      <c r="J34" s="15"/>
      <c r="K34" s="16"/>
      <c r="L34" s="85"/>
    </row>
    <row r="35" spans="1:12" ht="24">
      <c r="A35" s="88">
        <v>25</v>
      </c>
      <c r="B35" s="89" t="s">
        <v>314</v>
      </c>
      <c r="C35" s="10" t="s">
        <v>13</v>
      </c>
      <c r="D35" s="10" t="s">
        <v>19</v>
      </c>
      <c r="E35" s="14">
        <v>10</v>
      </c>
      <c r="F35" s="4"/>
      <c r="G35" s="15"/>
      <c r="H35" s="15">
        <f t="shared" si="0"/>
        <v>0</v>
      </c>
      <c r="I35" s="15">
        <f t="shared" si="1"/>
        <v>0</v>
      </c>
      <c r="J35" s="15">
        <f t="shared" si="2"/>
        <v>0</v>
      </c>
      <c r="K35" s="16"/>
    </row>
    <row r="36" spans="1:12" ht="24">
      <c r="A36" s="88">
        <v>26</v>
      </c>
      <c r="B36" s="95" t="s">
        <v>328</v>
      </c>
      <c r="C36" s="59" t="s">
        <v>186</v>
      </c>
      <c r="D36" s="10" t="s">
        <v>19</v>
      </c>
      <c r="E36" s="14">
        <v>11</v>
      </c>
      <c r="F36" s="4"/>
      <c r="G36" s="15"/>
      <c r="H36" s="15">
        <f t="shared" ref="H36" si="6">E36*F36</f>
        <v>0</v>
      </c>
      <c r="I36" s="15">
        <f t="shared" ref="I36" si="7">E36*G36</f>
        <v>0</v>
      </c>
      <c r="J36" s="15">
        <f t="shared" ref="J36" si="8">H36+I36</f>
        <v>0</v>
      </c>
      <c r="K36" s="16"/>
      <c r="L36" s="85"/>
    </row>
    <row r="37" spans="1:12" ht="60">
      <c r="A37" s="88">
        <v>27</v>
      </c>
      <c r="B37" s="10"/>
      <c r="C37" s="64" t="s">
        <v>181</v>
      </c>
      <c r="D37" s="10"/>
      <c r="E37" s="14"/>
      <c r="F37" s="4"/>
      <c r="G37" s="15"/>
      <c r="H37" s="15"/>
      <c r="I37" s="15"/>
      <c r="J37" s="15"/>
      <c r="K37" s="16"/>
      <c r="L37" s="85"/>
    </row>
    <row r="38" spans="1:12">
      <c r="A38" s="88">
        <v>28</v>
      </c>
      <c r="B38" s="10"/>
      <c r="C38" s="10" t="s">
        <v>13</v>
      </c>
      <c r="D38" s="10" t="s">
        <v>19</v>
      </c>
      <c r="E38" s="14">
        <v>11</v>
      </c>
      <c r="F38" s="4"/>
      <c r="G38" s="15"/>
      <c r="H38" s="15">
        <f t="shared" ref="H38" si="9">E38*F38</f>
        <v>0</v>
      </c>
      <c r="I38" s="15">
        <f t="shared" ref="I38" si="10">E38*G38</f>
        <v>0</v>
      </c>
      <c r="J38" s="15">
        <f t="shared" ref="J38" si="11">H38+I38</f>
        <v>0</v>
      </c>
      <c r="K38" s="16"/>
    </row>
    <row r="39" spans="1:12" s="65" customFormat="1" ht="24">
      <c r="A39" s="88">
        <v>29</v>
      </c>
      <c r="B39" s="95" t="s">
        <v>329</v>
      </c>
      <c r="C39" s="76" t="s">
        <v>23</v>
      </c>
      <c r="D39" s="66" t="s">
        <v>24</v>
      </c>
      <c r="E39" s="67">
        <v>1</v>
      </c>
      <c r="F39" s="68"/>
      <c r="G39" s="66"/>
      <c r="H39" s="15">
        <f t="shared" si="0"/>
        <v>0</v>
      </c>
      <c r="I39" s="15">
        <f t="shared" si="1"/>
        <v>0</v>
      </c>
      <c r="J39" s="15">
        <f t="shared" si="2"/>
        <v>0</v>
      </c>
      <c r="K39" s="66"/>
    </row>
    <row r="40" spans="1:12" s="65" customFormat="1" ht="12">
      <c r="A40" s="88">
        <v>30</v>
      </c>
      <c r="B40" s="96"/>
      <c r="C40" s="75" t="s">
        <v>13</v>
      </c>
      <c r="D40" s="66" t="s">
        <v>24</v>
      </c>
      <c r="E40" s="67">
        <v>1</v>
      </c>
      <c r="F40" s="68"/>
      <c r="G40" s="66"/>
      <c r="H40" s="15">
        <f t="shared" si="0"/>
        <v>0</v>
      </c>
      <c r="I40" s="15">
        <f t="shared" si="1"/>
        <v>0</v>
      </c>
      <c r="J40" s="15">
        <f t="shared" si="2"/>
        <v>0</v>
      </c>
      <c r="K40" s="66"/>
    </row>
    <row r="41" spans="1:12" s="65" customFormat="1" ht="24">
      <c r="A41" s="88">
        <v>31</v>
      </c>
      <c r="B41" s="95" t="s">
        <v>330</v>
      </c>
      <c r="C41" s="76" t="s">
        <v>25</v>
      </c>
      <c r="D41" s="66" t="s">
        <v>19</v>
      </c>
      <c r="E41" s="67">
        <v>20</v>
      </c>
      <c r="F41" s="68"/>
      <c r="G41" s="66"/>
      <c r="H41" s="15">
        <f t="shared" si="0"/>
        <v>0</v>
      </c>
      <c r="I41" s="15">
        <f t="shared" si="1"/>
        <v>0</v>
      </c>
      <c r="J41" s="15">
        <f t="shared" si="2"/>
        <v>0</v>
      </c>
      <c r="K41" s="66"/>
    </row>
    <row r="42" spans="1:12" s="65" customFormat="1" ht="12">
      <c r="A42" s="88">
        <v>32</v>
      </c>
      <c r="B42" s="96"/>
      <c r="C42" s="75" t="s">
        <v>13</v>
      </c>
      <c r="D42" s="66" t="s">
        <v>19</v>
      </c>
      <c r="E42" s="67">
        <v>20</v>
      </c>
      <c r="F42" s="68"/>
      <c r="G42" s="66"/>
      <c r="H42" s="15">
        <f t="shared" si="0"/>
        <v>0</v>
      </c>
      <c r="I42" s="15">
        <f t="shared" si="1"/>
        <v>0</v>
      </c>
      <c r="J42" s="15">
        <f t="shared" si="2"/>
        <v>0</v>
      </c>
      <c r="K42" s="66"/>
    </row>
    <row r="43" spans="1:12" s="65" customFormat="1" ht="24">
      <c r="A43" s="88">
        <v>33</v>
      </c>
      <c r="B43" s="95" t="s">
        <v>331</v>
      </c>
      <c r="C43" s="76" t="s">
        <v>26</v>
      </c>
      <c r="D43" s="66" t="s">
        <v>19</v>
      </c>
      <c r="E43" s="67">
        <v>1</v>
      </c>
      <c r="F43" s="68"/>
      <c r="G43" s="66"/>
      <c r="H43" s="15">
        <f t="shared" si="0"/>
        <v>0</v>
      </c>
      <c r="I43" s="15">
        <f t="shared" si="1"/>
        <v>0</v>
      </c>
      <c r="J43" s="15">
        <f t="shared" si="2"/>
        <v>0</v>
      </c>
      <c r="K43" s="66"/>
    </row>
    <row r="44" spans="1:12" s="65" customFormat="1" ht="12">
      <c r="A44" s="88">
        <v>34</v>
      </c>
      <c r="B44" s="96"/>
      <c r="C44" s="75" t="s">
        <v>13</v>
      </c>
      <c r="D44" s="66" t="s">
        <v>19</v>
      </c>
      <c r="E44" s="67">
        <v>1</v>
      </c>
      <c r="F44" s="68"/>
      <c r="G44" s="66"/>
      <c r="H44" s="15">
        <f t="shared" si="0"/>
        <v>0</v>
      </c>
      <c r="I44" s="15">
        <f t="shared" si="1"/>
        <v>0</v>
      </c>
      <c r="J44" s="15">
        <f t="shared" si="2"/>
        <v>0</v>
      </c>
      <c r="K44" s="66"/>
    </row>
    <row r="45" spans="1:12" s="65" customFormat="1" ht="24">
      <c r="A45" s="88">
        <v>35</v>
      </c>
      <c r="B45" s="95" t="s">
        <v>332</v>
      </c>
      <c r="C45" s="76" t="s">
        <v>27</v>
      </c>
      <c r="D45" s="66" t="s">
        <v>19</v>
      </c>
      <c r="E45" s="67">
        <v>1</v>
      </c>
      <c r="F45" s="68"/>
      <c r="G45" s="66"/>
      <c r="H45" s="15">
        <f t="shared" si="0"/>
        <v>0</v>
      </c>
      <c r="I45" s="15">
        <f t="shared" si="1"/>
        <v>0</v>
      </c>
      <c r="J45" s="15">
        <f t="shared" si="2"/>
        <v>0</v>
      </c>
      <c r="K45" s="66"/>
    </row>
    <row r="46" spans="1:12" s="65" customFormat="1" ht="12">
      <c r="A46" s="88">
        <v>36</v>
      </c>
      <c r="B46" s="96"/>
      <c r="C46" s="75" t="s">
        <v>13</v>
      </c>
      <c r="D46" s="66" t="s">
        <v>19</v>
      </c>
      <c r="E46" s="67">
        <v>1</v>
      </c>
      <c r="F46" s="68"/>
      <c r="G46" s="66"/>
      <c r="H46" s="15">
        <f t="shared" si="0"/>
        <v>0</v>
      </c>
      <c r="I46" s="15">
        <f t="shared" si="1"/>
        <v>0</v>
      </c>
      <c r="J46" s="15">
        <f t="shared" si="2"/>
        <v>0</v>
      </c>
      <c r="K46" s="66"/>
    </row>
    <row r="47" spans="1:12" s="65" customFormat="1" ht="24">
      <c r="A47" s="88">
        <v>37</v>
      </c>
      <c r="B47" s="95" t="s">
        <v>333</v>
      </c>
      <c r="C47" s="76" t="s">
        <v>28</v>
      </c>
      <c r="D47" s="66" t="s">
        <v>19</v>
      </c>
      <c r="E47" s="67">
        <v>1</v>
      </c>
      <c r="F47" s="68"/>
      <c r="G47" s="66"/>
      <c r="H47" s="15">
        <f t="shared" si="0"/>
        <v>0</v>
      </c>
      <c r="I47" s="15">
        <f t="shared" si="1"/>
        <v>0</v>
      </c>
      <c r="J47" s="15">
        <f t="shared" si="2"/>
        <v>0</v>
      </c>
      <c r="K47" s="66"/>
    </row>
    <row r="48" spans="1:12" s="65" customFormat="1" ht="12">
      <c r="A48" s="88">
        <v>38</v>
      </c>
      <c r="B48" s="96"/>
      <c r="C48" s="75" t="s">
        <v>13</v>
      </c>
      <c r="D48" s="66" t="s">
        <v>19</v>
      </c>
      <c r="E48" s="67">
        <v>1</v>
      </c>
      <c r="F48" s="68"/>
      <c r="G48" s="66"/>
      <c r="H48" s="15">
        <f t="shared" si="0"/>
        <v>0</v>
      </c>
      <c r="I48" s="15">
        <f t="shared" si="1"/>
        <v>0</v>
      </c>
      <c r="J48" s="15">
        <f t="shared" si="2"/>
        <v>0</v>
      </c>
      <c r="K48" s="66"/>
    </row>
    <row r="49" spans="1:11" s="65" customFormat="1" ht="24">
      <c r="A49" s="88">
        <v>39</v>
      </c>
      <c r="B49" s="95" t="s">
        <v>334</v>
      </c>
      <c r="C49" s="76" t="s">
        <v>29</v>
      </c>
      <c r="D49" s="66" t="s">
        <v>19</v>
      </c>
      <c r="E49" s="67">
        <v>1</v>
      </c>
      <c r="F49" s="68"/>
      <c r="G49" s="66"/>
      <c r="H49" s="15">
        <f t="shared" si="0"/>
        <v>0</v>
      </c>
      <c r="I49" s="15">
        <f t="shared" si="1"/>
        <v>0</v>
      </c>
      <c r="J49" s="15">
        <f t="shared" si="2"/>
        <v>0</v>
      </c>
      <c r="K49" s="66"/>
    </row>
    <row r="50" spans="1:11" s="65" customFormat="1" ht="12">
      <c r="A50" s="88">
        <v>40</v>
      </c>
      <c r="B50" s="96"/>
      <c r="C50" s="75" t="s">
        <v>13</v>
      </c>
      <c r="D50" s="66" t="s">
        <v>19</v>
      </c>
      <c r="E50" s="67">
        <v>1</v>
      </c>
      <c r="F50" s="68"/>
      <c r="G50" s="66"/>
      <c r="H50" s="15">
        <f t="shared" si="0"/>
        <v>0</v>
      </c>
      <c r="I50" s="15">
        <f t="shared" si="1"/>
        <v>0</v>
      </c>
      <c r="J50" s="15">
        <f t="shared" si="2"/>
        <v>0</v>
      </c>
      <c r="K50" s="66"/>
    </row>
    <row r="51" spans="1:11" s="65" customFormat="1" ht="24">
      <c r="A51" s="88">
        <v>41</v>
      </c>
      <c r="B51" s="95" t="s">
        <v>335</v>
      </c>
      <c r="C51" s="76" t="s">
        <v>30</v>
      </c>
      <c r="D51" s="66" t="s">
        <v>24</v>
      </c>
      <c r="E51" s="67">
        <v>1</v>
      </c>
      <c r="F51" s="68"/>
      <c r="G51" s="66"/>
      <c r="H51" s="15">
        <f t="shared" si="0"/>
        <v>0</v>
      </c>
      <c r="I51" s="15">
        <f t="shared" si="1"/>
        <v>0</v>
      </c>
      <c r="J51" s="15">
        <f t="shared" si="2"/>
        <v>0</v>
      </c>
      <c r="K51" s="66"/>
    </row>
    <row r="52" spans="1:11" s="65" customFormat="1" ht="12">
      <c r="A52" s="88">
        <v>42</v>
      </c>
      <c r="B52" s="96"/>
      <c r="C52" s="75" t="s">
        <v>13</v>
      </c>
      <c r="D52" s="66" t="s">
        <v>24</v>
      </c>
      <c r="E52" s="67">
        <v>1</v>
      </c>
      <c r="F52" s="68"/>
      <c r="G52" s="66"/>
      <c r="H52" s="15">
        <f t="shared" si="0"/>
        <v>0</v>
      </c>
      <c r="I52" s="15">
        <f t="shared" si="1"/>
        <v>0</v>
      </c>
      <c r="J52" s="15">
        <f t="shared" si="2"/>
        <v>0</v>
      </c>
      <c r="K52" s="66"/>
    </row>
    <row r="53" spans="1:11" s="65" customFormat="1" ht="36">
      <c r="A53" s="88">
        <v>43</v>
      </c>
      <c r="B53" s="96" t="s">
        <v>200</v>
      </c>
      <c r="C53" s="76" t="s">
        <v>31</v>
      </c>
      <c r="D53" s="66" t="s">
        <v>24</v>
      </c>
      <c r="E53" s="67">
        <v>1</v>
      </c>
      <c r="F53" s="68"/>
      <c r="G53" s="66"/>
      <c r="H53" s="15">
        <f t="shared" si="0"/>
        <v>0</v>
      </c>
      <c r="I53" s="15">
        <f t="shared" si="1"/>
        <v>0</v>
      </c>
      <c r="J53" s="15">
        <f t="shared" si="2"/>
        <v>0</v>
      </c>
      <c r="K53" s="66"/>
    </row>
    <row r="54" spans="1:11" s="65" customFormat="1" ht="36">
      <c r="A54" s="88">
        <v>44</v>
      </c>
      <c r="B54" s="66"/>
      <c r="C54" s="75" t="s">
        <v>32</v>
      </c>
      <c r="D54" s="66" t="s">
        <v>24</v>
      </c>
      <c r="E54" s="67">
        <v>1</v>
      </c>
      <c r="F54" s="68"/>
      <c r="G54" s="66"/>
      <c r="H54" s="15">
        <f t="shared" si="0"/>
        <v>0</v>
      </c>
      <c r="I54" s="15">
        <f t="shared" si="1"/>
        <v>0</v>
      </c>
      <c r="J54" s="15">
        <f t="shared" si="2"/>
        <v>0</v>
      </c>
      <c r="K54" s="66"/>
    </row>
    <row r="55" spans="1:11" s="65" customFormat="1" ht="24">
      <c r="A55" s="88">
        <v>45</v>
      </c>
      <c r="B55" s="66" t="s">
        <v>200</v>
      </c>
      <c r="C55" s="76" t="s">
        <v>199</v>
      </c>
      <c r="D55" s="66" t="s">
        <v>36</v>
      </c>
      <c r="E55" s="67">
        <v>10</v>
      </c>
      <c r="F55" s="68"/>
      <c r="G55" s="66"/>
      <c r="H55" s="15">
        <f t="shared" si="0"/>
        <v>0</v>
      </c>
      <c r="I55" s="15">
        <f t="shared" si="1"/>
        <v>0</v>
      </c>
      <c r="J55" s="15">
        <f t="shared" si="2"/>
        <v>0</v>
      </c>
      <c r="K55" s="66"/>
    </row>
    <row r="56" spans="1:11" s="65" customFormat="1" ht="48">
      <c r="A56" s="88">
        <v>46</v>
      </c>
      <c r="B56" s="66"/>
      <c r="C56" s="75" t="s">
        <v>204</v>
      </c>
      <c r="D56" s="66"/>
      <c r="E56" s="67"/>
      <c r="F56" s="68"/>
      <c r="G56" s="66"/>
      <c r="H56" s="15"/>
      <c r="I56" s="15"/>
      <c r="J56" s="15"/>
      <c r="K56" s="66"/>
    </row>
    <row r="57" spans="1:11">
      <c r="A57" s="88">
        <v>47</v>
      </c>
      <c r="B57" s="61"/>
      <c r="C57" s="77"/>
      <c r="D57" s="61"/>
      <c r="E57" s="62"/>
      <c r="F57" s="63"/>
      <c r="G57" s="61"/>
      <c r="H57" s="61"/>
      <c r="I57" s="61"/>
      <c r="J57" s="61"/>
      <c r="K57" s="61"/>
    </row>
    <row r="58" spans="1:11">
      <c r="A58" s="88">
        <v>48</v>
      </c>
      <c r="B58" s="61"/>
      <c r="C58" s="77"/>
      <c r="D58" s="61"/>
      <c r="E58" s="62"/>
      <c r="F58" s="63"/>
      <c r="G58" s="61"/>
      <c r="H58" s="61"/>
      <c r="I58" s="61"/>
      <c r="J58" s="61"/>
      <c r="K58" s="61"/>
    </row>
    <row r="59" spans="1:11" ht="15.75">
      <c r="A59" s="88">
        <v>49</v>
      </c>
      <c r="B59" s="102" t="s">
        <v>315</v>
      </c>
      <c r="C59" s="74" t="s">
        <v>33</v>
      </c>
      <c r="D59" s="10"/>
      <c r="E59" s="14"/>
      <c r="F59" s="4"/>
      <c r="G59" s="15"/>
      <c r="H59" s="15"/>
      <c r="I59" s="15"/>
      <c r="J59" s="43">
        <f>SUM(J61:J96)</f>
        <v>0</v>
      </c>
      <c r="K59" s="16"/>
    </row>
    <row r="60" spans="1:11">
      <c r="A60" s="88">
        <v>50</v>
      </c>
      <c r="B60" s="102"/>
      <c r="C60" s="11"/>
      <c r="D60" s="10"/>
      <c r="E60" s="14"/>
      <c r="F60" s="4"/>
      <c r="G60" s="15"/>
      <c r="H60" s="15"/>
      <c r="I60" s="15"/>
      <c r="J60" s="15"/>
      <c r="K60" s="16"/>
    </row>
    <row r="61" spans="1:11" s="65" customFormat="1" ht="24">
      <c r="A61" s="88">
        <v>51</v>
      </c>
      <c r="B61" s="95" t="s">
        <v>336</v>
      </c>
      <c r="C61" s="59" t="s">
        <v>189</v>
      </c>
      <c r="D61" s="10" t="s">
        <v>19</v>
      </c>
      <c r="E61" s="14">
        <v>9</v>
      </c>
      <c r="F61" s="4"/>
      <c r="G61" s="15"/>
      <c r="H61" s="15">
        <f t="shared" ref="H61" si="12">E61*F61</f>
        <v>0</v>
      </c>
      <c r="I61" s="15">
        <f t="shared" ref="I61" si="13">E61*G61</f>
        <v>0</v>
      </c>
      <c r="J61" s="15">
        <f t="shared" ref="J61" si="14">H61+I61</f>
        <v>0</v>
      </c>
      <c r="K61" s="16"/>
    </row>
    <row r="62" spans="1:11" s="65" customFormat="1" ht="72">
      <c r="A62" s="88">
        <v>52</v>
      </c>
      <c r="B62" s="89"/>
      <c r="C62" s="64" t="s">
        <v>192</v>
      </c>
      <c r="D62" s="10"/>
      <c r="E62" s="14"/>
      <c r="F62" s="4"/>
      <c r="G62" s="15"/>
      <c r="H62" s="15"/>
      <c r="I62" s="15"/>
      <c r="J62" s="15"/>
      <c r="K62" s="16"/>
    </row>
    <row r="63" spans="1:11" s="65" customFormat="1" ht="12">
      <c r="A63" s="88">
        <v>53</v>
      </c>
      <c r="B63" s="96">
        <v>742240001</v>
      </c>
      <c r="C63" s="75" t="s">
        <v>13</v>
      </c>
      <c r="D63" s="66" t="s">
        <v>19</v>
      </c>
      <c r="E63" s="67">
        <v>9</v>
      </c>
      <c r="F63" s="68"/>
      <c r="G63" s="66"/>
      <c r="H63" s="15">
        <f t="shared" ref="H63:H96" si="15">E63*F63</f>
        <v>0</v>
      </c>
      <c r="I63" s="15">
        <f t="shared" ref="I63:I96" si="16">E63*G63</f>
        <v>0</v>
      </c>
      <c r="J63" s="15">
        <f t="shared" ref="J63:J96" si="17">H63+I63</f>
        <v>0</v>
      </c>
      <c r="K63" s="66"/>
    </row>
    <row r="64" spans="1:11" s="65" customFormat="1" ht="24">
      <c r="A64" s="88">
        <v>54</v>
      </c>
      <c r="B64" s="95" t="s">
        <v>337</v>
      </c>
      <c r="C64" s="59" t="s">
        <v>193</v>
      </c>
      <c r="D64" s="10" t="s">
        <v>19</v>
      </c>
      <c r="E64" s="14">
        <v>1</v>
      </c>
      <c r="F64" s="4"/>
      <c r="G64" s="15"/>
      <c r="H64" s="15">
        <f t="shared" si="15"/>
        <v>0</v>
      </c>
      <c r="I64" s="15">
        <f t="shared" si="16"/>
        <v>0</v>
      </c>
      <c r="J64" s="15">
        <f t="shared" si="17"/>
        <v>0</v>
      </c>
      <c r="K64" s="16"/>
    </row>
    <row r="65" spans="1:11" s="65" customFormat="1" ht="72">
      <c r="A65" s="88">
        <v>55</v>
      </c>
      <c r="B65" s="89"/>
      <c r="C65" s="64" t="s">
        <v>194</v>
      </c>
      <c r="D65" s="10"/>
      <c r="E65" s="14"/>
      <c r="F65" s="4"/>
      <c r="G65" s="15"/>
      <c r="H65" s="15"/>
      <c r="I65" s="15"/>
      <c r="J65" s="15"/>
      <c r="K65" s="16"/>
    </row>
    <row r="66" spans="1:11" s="65" customFormat="1" ht="12">
      <c r="A66" s="88">
        <v>56</v>
      </c>
      <c r="B66" s="96">
        <v>742240001</v>
      </c>
      <c r="C66" s="75" t="s">
        <v>13</v>
      </c>
      <c r="D66" s="66" t="s">
        <v>19</v>
      </c>
      <c r="E66" s="67">
        <v>1</v>
      </c>
      <c r="F66" s="68"/>
      <c r="G66" s="66"/>
      <c r="H66" s="15">
        <f t="shared" ref="H66" si="18">E66*F66</f>
        <v>0</v>
      </c>
      <c r="I66" s="15">
        <f t="shared" ref="I66" si="19">E66*G66</f>
        <v>0</v>
      </c>
      <c r="J66" s="15">
        <f t="shared" ref="J66" si="20">H66+I66</f>
        <v>0</v>
      </c>
      <c r="K66" s="66"/>
    </row>
    <row r="67" spans="1:11" s="65" customFormat="1" ht="12">
      <c r="A67" s="88">
        <v>57</v>
      </c>
      <c r="B67" s="96"/>
      <c r="C67" s="75" t="s">
        <v>34</v>
      </c>
      <c r="D67" s="66" t="s">
        <v>19</v>
      </c>
      <c r="E67" s="67">
        <v>100</v>
      </c>
      <c r="F67" s="68"/>
      <c r="G67" s="66"/>
      <c r="H67" s="15">
        <f t="shared" si="15"/>
        <v>0</v>
      </c>
      <c r="I67" s="15">
        <f t="shared" si="16"/>
        <v>0</v>
      </c>
      <c r="J67" s="15">
        <f t="shared" si="17"/>
        <v>0</v>
      </c>
      <c r="K67" s="66"/>
    </row>
    <row r="68" spans="1:11" s="65" customFormat="1" ht="24">
      <c r="A68" s="88">
        <v>58</v>
      </c>
      <c r="B68" s="95" t="s">
        <v>338</v>
      </c>
      <c r="C68" s="76" t="s">
        <v>45</v>
      </c>
      <c r="D68" s="66" t="s">
        <v>19</v>
      </c>
      <c r="E68" s="67">
        <v>10</v>
      </c>
      <c r="F68" s="68"/>
      <c r="G68" s="66"/>
      <c r="H68" s="15">
        <f t="shared" si="15"/>
        <v>0</v>
      </c>
      <c r="I68" s="15">
        <f t="shared" si="16"/>
        <v>0</v>
      </c>
      <c r="J68" s="15">
        <f t="shared" si="17"/>
        <v>0</v>
      </c>
      <c r="K68" s="66"/>
    </row>
    <row r="69" spans="1:11" s="65" customFormat="1" ht="48">
      <c r="A69" s="88">
        <v>59</v>
      </c>
      <c r="B69" s="96"/>
      <c r="C69" s="75" t="s">
        <v>44</v>
      </c>
      <c r="D69" s="66"/>
      <c r="E69" s="67"/>
      <c r="F69" s="68"/>
      <c r="G69" s="66"/>
      <c r="H69" s="15"/>
      <c r="I69" s="15"/>
      <c r="J69" s="15"/>
      <c r="K69" s="66"/>
    </row>
    <row r="70" spans="1:11" s="65" customFormat="1" ht="12">
      <c r="A70" s="88">
        <v>60</v>
      </c>
      <c r="B70" s="96"/>
      <c r="C70" s="75" t="s">
        <v>13</v>
      </c>
      <c r="D70" s="66" t="s">
        <v>19</v>
      </c>
      <c r="E70" s="67">
        <v>10</v>
      </c>
      <c r="F70" s="68"/>
      <c r="G70" s="66"/>
      <c r="H70" s="15">
        <f t="shared" si="15"/>
        <v>0</v>
      </c>
      <c r="I70" s="15">
        <f t="shared" si="16"/>
        <v>0</v>
      </c>
      <c r="J70" s="15">
        <f t="shared" si="17"/>
        <v>0</v>
      </c>
      <c r="K70" s="66"/>
    </row>
    <row r="71" spans="1:11" s="65" customFormat="1" ht="24">
      <c r="A71" s="88">
        <v>61</v>
      </c>
      <c r="B71" s="95" t="s">
        <v>339</v>
      </c>
      <c r="C71" s="76" t="s">
        <v>46</v>
      </c>
      <c r="D71" s="66" t="s">
        <v>24</v>
      </c>
      <c r="E71" s="67">
        <v>1</v>
      </c>
      <c r="F71" s="68"/>
      <c r="G71" s="66"/>
      <c r="H71" s="15">
        <f t="shared" si="15"/>
        <v>0</v>
      </c>
      <c r="I71" s="15">
        <f t="shared" si="16"/>
        <v>0</v>
      </c>
      <c r="J71" s="15">
        <f t="shared" si="17"/>
        <v>0</v>
      </c>
      <c r="K71" s="66"/>
    </row>
    <row r="72" spans="1:11" s="65" customFormat="1" ht="12">
      <c r="A72" s="88">
        <v>62</v>
      </c>
      <c r="B72" s="96"/>
      <c r="C72" s="75" t="s">
        <v>35</v>
      </c>
      <c r="D72" s="66" t="s">
        <v>36</v>
      </c>
      <c r="E72" s="67">
        <v>4</v>
      </c>
      <c r="F72" s="68"/>
      <c r="G72" s="66"/>
      <c r="H72" s="15">
        <f t="shared" si="15"/>
        <v>0</v>
      </c>
      <c r="I72" s="15">
        <f t="shared" si="16"/>
        <v>0</v>
      </c>
      <c r="J72" s="15">
        <f t="shared" si="17"/>
        <v>0</v>
      </c>
      <c r="K72" s="66"/>
    </row>
    <row r="73" spans="1:11" s="65" customFormat="1" ht="24">
      <c r="A73" s="88">
        <v>63</v>
      </c>
      <c r="B73" s="95" t="s">
        <v>340</v>
      </c>
      <c r="C73" s="76" t="s">
        <v>190</v>
      </c>
      <c r="D73" s="66" t="s">
        <v>19</v>
      </c>
      <c r="E73" s="67">
        <v>10</v>
      </c>
      <c r="F73" s="68"/>
      <c r="G73" s="66"/>
      <c r="H73" s="15">
        <f t="shared" si="15"/>
        <v>0</v>
      </c>
      <c r="I73" s="15">
        <f t="shared" si="16"/>
        <v>0</v>
      </c>
      <c r="J73" s="15">
        <f t="shared" si="17"/>
        <v>0</v>
      </c>
      <c r="K73" s="66"/>
    </row>
    <row r="74" spans="1:11" s="65" customFormat="1" ht="73.900000000000006" customHeight="1">
      <c r="A74" s="88">
        <v>64</v>
      </c>
      <c r="B74" s="96"/>
      <c r="C74" s="75" t="s">
        <v>191</v>
      </c>
      <c r="D74" s="66"/>
      <c r="E74" s="67"/>
      <c r="F74" s="68"/>
      <c r="G74" s="66"/>
      <c r="H74" s="15"/>
      <c r="I74" s="15"/>
      <c r="J74" s="15"/>
      <c r="K74" s="66"/>
    </row>
    <row r="75" spans="1:11" s="65" customFormat="1" ht="12">
      <c r="A75" s="88">
        <v>65</v>
      </c>
      <c r="B75" s="96">
        <v>742220031</v>
      </c>
      <c r="C75" s="75" t="s">
        <v>13</v>
      </c>
      <c r="D75" s="66" t="s">
        <v>19</v>
      </c>
      <c r="E75" s="67">
        <v>10</v>
      </c>
      <c r="F75" s="68"/>
      <c r="G75" s="66"/>
      <c r="H75" s="15">
        <f t="shared" si="15"/>
        <v>0</v>
      </c>
      <c r="I75" s="15">
        <f t="shared" si="16"/>
        <v>0</v>
      </c>
      <c r="J75" s="15">
        <f t="shared" si="17"/>
        <v>0</v>
      </c>
      <c r="K75" s="66"/>
    </row>
    <row r="76" spans="1:11" customFormat="1" ht="24">
      <c r="A76" s="88">
        <v>66</v>
      </c>
      <c r="B76" s="95" t="s">
        <v>341</v>
      </c>
      <c r="C76" s="90" t="s">
        <v>300</v>
      </c>
      <c r="D76" s="89" t="s">
        <v>19</v>
      </c>
      <c r="E76" s="91">
        <v>1</v>
      </c>
      <c r="F76" s="92"/>
      <c r="G76" s="93"/>
      <c r="H76" s="93">
        <f t="shared" si="15"/>
        <v>0</v>
      </c>
      <c r="I76" s="93">
        <f t="shared" si="16"/>
        <v>0</v>
      </c>
      <c r="J76" s="93">
        <f t="shared" si="17"/>
        <v>0</v>
      </c>
      <c r="K76" s="94"/>
    </row>
    <row r="77" spans="1:11" customFormat="1" ht="72">
      <c r="A77" s="88">
        <v>67</v>
      </c>
      <c r="B77" s="89"/>
      <c r="C77" s="95" t="s">
        <v>301</v>
      </c>
      <c r="D77" s="89"/>
      <c r="E77" s="91"/>
      <c r="F77" s="92"/>
      <c r="G77" s="93"/>
      <c r="H77" s="93"/>
      <c r="I77" s="93"/>
      <c r="J77" s="93"/>
      <c r="K77" s="94"/>
    </row>
    <row r="78" spans="1:11" customFormat="1" ht="24">
      <c r="A78" s="88">
        <v>68</v>
      </c>
      <c r="B78" s="89" t="s">
        <v>316</v>
      </c>
      <c r="C78" s="89" t="s">
        <v>302</v>
      </c>
      <c r="D78" s="89" t="s">
        <v>19</v>
      </c>
      <c r="E78" s="91">
        <v>1</v>
      </c>
      <c r="F78" s="92"/>
      <c r="G78" s="93"/>
      <c r="H78" s="93">
        <f t="shared" ref="H78" si="21">E78*F78</f>
        <v>0</v>
      </c>
      <c r="I78" s="93">
        <f t="shared" ref="I78" si="22">E78*G78</f>
        <v>0</v>
      </c>
      <c r="J78" s="93">
        <f t="shared" ref="J78" si="23">H78+I78</f>
        <v>0</v>
      </c>
      <c r="K78" s="94"/>
    </row>
    <row r="79" spans="1:11" ht="24">
      <c r="A79" s="88">
        <v>69</v>
      </c>
      <c r="B79" s="95" t="s">
        <v>342</v>
      </c>
      <c r="C79" s="59" t="s">
        <v>21</v>
      </c>
      <c r="D79" s="10" t="s">
        <v>19</v>
      </c>
      <c r="E79" s="14">
        <v>1</v>
      </c>
      <c r="F79" s="4"/>
      <c r="G79" s="15"/>
      <c r="H79" s="15">
        <f t="shared" si="15"/>
        <v>0</v>
      </c>
      <c r="I79" s="15">
        <f t="shared" si="16"/>
        <v>0</v>
      </c>
      <c r="J79" s="15">
        <f t="shared" si="17"/>
        <v>0</v>
      </c>
      <c r="K79" s="16"/>
    </row>
    <row r="80" spans="1:11" ht="24">
      <c r="A80" s="88">
        <v>70</v>
      </c>
      <c r="B80" s="89" t="s">
        <v>312</v>
      </c>
      <c r="C80" s="10" t="s">
        <v>20</v>
      </c>
      <c r="D80" s="10" t="s">
        <v>19</v>
      </c>
      <c r="E80" s="14">
        <v>1</v>
      </c>
      <c r="F80" s="4"/>
      <c r="G80" s="15"/>
      <c r="H80" s="15">
        <f t="shared" si="15"/>
        <v>0</v>
      </c>
      <c r="I80" s="15">
        <f t="shared" si="16"/>
        <v>0</v>
      </c>
      <c r="J80" s="15">
        <f t="shared" si="17"/>
        <v>0</v>
      </c>
      <c r="K80" s="16"/>
    </row>
    <row r="81" spans="1:11" s="65" customFormat="1" ht="24">
      <c r="A81" s="88">
        <v>71</v>
      </c>
      <c r="B81" s="95" t="s">
        <v>343</v>
      </c>
      <c r="C81" s="76" t="s">
        <v>37</v>
      </c>
      <c r="D81" s="66" t="s">
        <v>24</v>
      </c>
      <c r="E81" s="67">
        <v>1</v>
      </c>
      <c r="F81" s="68"/>
      <c r="G81" s="66"/>
      <c r="H81" s="15">
        <f t="shared" si="15"/>
        <v>0</v>
      </c>
      <c r="I81" s="15">
        <f t="shared" si="16"/>
        <v>0</v>
      </c>
      <c r="J81" s="15">
        <f t="shared" si="17"/>
        <v>0</v>
      </c>
      <c r="K81" s="66"/>
    </row>
    <row r="82" spans="1:11" s="65" customFormat="1" ht="12">
      <c r="A82" s="88">
        <v>72</v>
      </c>
      <c r="B82" s="89"/>
      <c r="C82" s="75" t="s">
        <v>38</v>
      </c>
      <c r="D82" s="66" t="s">
        <v>24</v>
      </c>
      <c r="E82" s="67">
        <v>1</v>
      </c>
      <c r="F82" s="68"/>
      <c r="G82" s="66"/>
      <c r="H82" s="15">
        <f t="shared" si="15"/>
        <v>0</v>
      </c>
      <c r="I82" s="15">
        <f t="shared" si="16"/>
        <v>0</v>
      </c>
      <c r="J82" s="15">
        <f t="shared" si="17"/>
        <v>0</v>
      </c>
      <c r="K82" s="66"/>
    </row>
    <row r="83" spans="1:11" s="65" customFormat="1" ht="24">
      <c r="A83" s="88">
        <v>73</v>
      </c>
      <c r="B83" s="95" t="s">
        <v>344</v>
      </c>
      <c r="C83" s="76" t="s">
        <v>39</v>
      </c>
      <c r="D83" s="66" t="s">
        <v>24</v>
      </c>
      <c r="E83" s="67">
        <v>1</v>
      </c>
      <c r="F83" s="68"/>
      <c r="G83" s="66"/>
      <c r="H83" s="15">
        <f t="shared" si="15"/>
        <v>0</v>
      </c>
      <c r="I83" s="15">
        <f t="shared" si="16"/>
        <v>0</v>
      </c>
      <c r="J83" s="15">
        <f t="shared" si="17"/>
        <v>0</v>
      </c>
      <c r="K83" s="66"/>
    </row>
    <row r="84" spans="1:11" s="65" customFormat="1" ht="12">
      <c r="A84" s="88">
        <v>74</v>
      </c>
      <c r="B84" s="89"/>
      <c r="C84" s="75" t="s">
        <v>40</v>
      </c>
      <c r="D84" s="66" t="s">
        <v>24</v>
      </c>
      <c r="E84" s="67">
        <v>1</v>
      </c>
      <c r="F84" s="68"/>
      <c r="G84" s="66"/>
      <c r="H84" s="15">
        <f t="shared" si="15"/>
        <v>0</v>
      </c>
      <c r="I84" s="15">
        <f t="shared" si="16"/>
        <v>0</v>
      </c>
      <c r="J84" s="15">
        <f t="shared" si="17"/>
        <v>0</v>
      </c>
      <c r="K84" s="66"/>
    </row>
    <row r="85" spans="1:11" s="65" customFormat="1" ht="24">
      <c r="A85" s="88">
        <v>75</v>
      </c>
      <c r="B85" s="95" t="s">
        <v>345</v>
      </c>
      <c r="C85" s="76" t="s">
        <v>41</v>
      </c>
      <c r="D85" s="66" t="s">
        <v>19</v>
      </c>
      <c r="E85" s="67">
        <v>1</v>
      </c>
      <c r="F85" s="68"/>
      <c r="G85" s="66"/>
      <c r="H85" s="15">
        <f t="shared" si="15"/>
        <v>0</v>
      </c>
      <c r="I85" s="15">
        <f t="shared" si="16"/>
        <v>0</v>
      </c>
      <c r="J85" s="15">
        <f t="shared" si="17"/>
        <v>0</v>
      </c>
      <c r="K85" s="66"/>
    </row>
    <row r="86" spans="1:11" s="65" customFormat="1" ht="12">
      <c r="A86" s="88">
        <v>76</v>
      </c>
      <c r="B86" s="89"/>
      <c r="C86" s="75" t="s">
        <v>13</v>
      </c>
      <c r="D86" s="66" t="s">
        <v>19</v>
      </c>
      <c r="E86" s="67">
        <v>1</v>
      </c>
      <c r="F86" s="68"/>
      <c r="G86" s="66"/>
      <c r="H86" s="15">
        <f t="shared" si="15"/>
        <v>0</v>
      </c>
      <c r="I86" s="15">
        <f t="shared" si="16"/>
        <v>0</v>
      </c>
      <c r="J86" s="15">
        <f t="shared" si="17"/>
        <v>0</v>
      </c>
      <c r="K86" s="66"/>
    </row>
    <row r="87" spans="1:11" s="65" customFormat="1" ht="24">
      <c r="A87" s="88">
        <v>77</v>
      </c>
      <c r="B87" s="95" t="s">
        <v>346</v>
      </c>
      <c r="C87" s="76" t="s">
        <v>27</v>
      </c>
      <c r="D87" s="66" t="s">
        <v>19</v>
      </c>
      <c r="E87" s="67">
        <v>1</v>
      </c>
      <c r="F87" s="68"/>
      <c r="G87" s="66"/>
      <c r="H87" s="15">
        <f t="shared" si="15"/>
        <v>0</v>
      </c>
      <c r="I87" s="15">
        <f t="shared" si="16"/>
        <v>0</v>
      </c>
      <c r="J87" s="15">
        <f t="shared" si="17"/>
        <v>0</v>
      </c>
      <c r="K87" s="66"/>
    </row>
    <row r="88" spans="1:11" s="65" customFormat="1" ht="12">
      <c r="A88" s="88">
        <v>78</v>
      </c>
      <c r="B88" s="89"/>
      <c r="C88" s="75" t="s">
        <v>13</v>
      </c>
      <c r="D88" s="66" t="s">
        <v>19</v>
      </c>
      <c r="E88" s="67">
        <v>1</v>
      </c>
      <c r="F88" s="68"/>
      <c r="G88" s="66"/>
      <c r="H88" s="15">
        <f t="shared" si="15"/>
        <v>0</v>
      </c>
      <c r="I88" s="15">
        <f t="shared" si="16"/>
        <v>0</v>
      </c>
      <c r="J88" s="15">
        <f t="shared" si="17"/>
        <v>0</v>
      </c>
      <c r="K88" s="66"/>
    </row>
    <row r="89" spans="1:11" s="65" customFormat="1" ht="24">
      <c r="A89" s="88">
        <v>79</v>
      </c>
      <c r="B89" s="95" t="s">
        <v>347</v>
      </c>
      <c r="C89" s="76" t="s">
        <v>28</v>
      </c>
      <c r="D89" s="66" t="s">
        <v>19</v>
      </c>
      <c r="E89" s="67">
        <v>1</v>
      </c>
      <c r="F89" s="68"/>
      <c r="G89" s="66"/>
      <c r="H89" s="15">
        <f t="shared" si="15"/>
        <v>0</v>
      </c>
      <c r="I89" s="15">
        <f t="shared" si="16"/>
        <v>0</v>
      </c>
      <c r="J89" s="15">
        <f t="shared" si="17"/>
        <v>0</v>
      </c>
      <c r="K89" s="66"/>
    </row>
    <row r="90" spans="1:11" s="65" customFormat="1" ht="12">
      <c r="A90" s="88">
        <v>80</v>
      </c>
      <c r="B90" s="89"/>
      <c r="C90" s="75" t="s">
        <v>13</v>
      </c>
      <c r="D90" s="66" t="s">
        <v>19</v>
      </c>
      <c r="E90" s="67">
        <v>1</v>
      </c>
      <c r="F90" s="68"/>
      <c r="G90" s="66"/>
      <c r="H90" s="15">
        <f t="shared" si="15"/>
        <v>0</v>
      </c>
      <c r="I90" s="15">
        <f t="shared" si="16"/>
        <v>0</v>
      </c>
      <c r="J90" s="15">
        <f t="shared" si="17"/>
        <v>0</v>
      </c>
      <c r="K90" s="66"/>
    </row>
    <row r="91" spans="1:11" s="65" customFormat="1" ht="24">
      <c r="A91" s="88">
        <v>81</v>
      </c>
      <c r="B91" s="95" t="s">
        <v>348</v>
      </c>
      <c r="C91" s="76" t="s">
        <v>29</v>
      </c>
      <c r="D91" s="66" t="s">
        <v>19</v>
      </c>
      <c r="E91" s="67">
        <v>1</v>
      </c>
      <c r="F91" s="68"/>
      <c r="G91" s="66"/>
      <c r="H91" s="15">
        <f t="shared" si="15"/>
        <v>0</v>
      </c>
      <c r="I91" s="15">
        <f t="shared" si="16"/>
        <v>0</v>
      </c>
      <c r="J91" s="15">
        <f t="shared" si="17"/>
        <v>0</v>
      </c>
      <c r="K91" s="66"/>
    </row>
    <row r="92" spans="1:11" s="65" customFormat="1" ht="12">
      <c r="A92" s="88">
        <v>82</v>
      </c>
      <c r="B92" s="89"/>
      <c r="C92" s="75" t="s">
        <v>13</v>
      </c>
      <c r="D92" s="66" t="s">
        <v>19</v>
      </c>
      <c r="E92" s="67">
        <v>1</v>
      </c>
      <c r="F92" s="68"/>
      <c r="G92" s="66"/>
      <c r="H92" s="15">
        <f t="shared" si="15"/>
        <v>0</v>
      </c>
      <c r="I92" s="15">
        <f t="shared" si="16"/>
        <v>0</v>
      </c>
      <c r="J92" s="15">
        <f t="shared" si="17"/>
        <v>0</v>
      </c>
      <c r="K92" s="66"/>
    </row>
    <row r="93" spans="1:11" s="65" customFormat="1" ht="24">
      <c r="A93" s="88">
        <v>83</v>
      </c>
      <c r="B93" s="95" t="s">
        <v>349</v>
      </c>
      <c r="C93" s="76" t="s">
        <v>30</v>
      </c>
      <c r="D93" s="66" t="s">
        <v>24</v>
      </c>
      <c r="E93" s="67">
        <v>1</v>
      </c>
      <c r="F93" s="68"/>
      <c r="G93" s="66"/>
      <c r="H93" s="15">
        <f t="shared" si="15"/>
        <v>0</v>
      </c>
      <c r="I93" s="15">
        <f t="shared" si="16"/>
        <v>0</v>
      </c>
      <c r="J93" s="15">
        <f t="shared" si="17"/>
        <v>0</v>
      </c>
      <c r="K93" s="66"/>
    </row>
    <row r="94" spans="1:11" s="65" customFormat="1" ht="12">
      <c r="A94" s="88">
        <v>84</v>
      </c>
      <c r="B94" s="89"/>
      <c r="C94" s="75" t="s">
        <v>13</v>
      </c>
      <c r="D94" s="66" t="s">
        <v>24</v>
      </c>
      <c r="E94" s="67">
        <v>1</v>
      </c>
      <c r="F94" s="68"/>
      <c r="G94" s="66"/>
      <c r="H94" s="15">
        <f t="shared" si="15"/>
        <v>0</v>
      </c>
      <c r="I94" s="15">
        <f t="shared" si="16"/>
        <v>0</v>
      </c>
      <c r="J94" s="15">
        <f t="shared" si="17"/>
        <v>0</v>
      </c>
      <c r="K94" s="66"/>
    </row>
    <row r="95" spans="1:11" s="65" customFormat="1" ht="36">
      <c r="A95" s="88">
        <v>85</v>
      </c>
      <c r="B95" s="95" t="s">
        <v>350</v>
      </c>
      <c r="C95" s="76" t="s">
        <v>42</v>
      </c>
      <c r="D95" s="66" t="s">
        <v>24</v>
      </c>
      <c r="E95" s="67">
        <v>1</v>
      </c>
      <c r="F95" s="68"/>
      <c r="G95" s="66"/>
      <c r="H95" s="15">
        <f t="shared" si="15"/>
        <v>0</v>
      </c>
      <c r="I95" s="15">
        <f t="shared" si="16"/>
        <v>0</v>
      </c>
      <c r="J95" s="15">
        <f t="shared" si="17"/>
        <v>0</v>
      </c>
      <c r="K95" s="66"/>
    </row>
    <row r="96" spans="1:11" s="65" customFormat="1" ht="36">
      <c r="A96" s="88">
        <v>86</v>
      </c>
      <c r="B96" s="66"/>
      <c r="C96" s="75" t="s">
        <v>43</v>
      </c>
      <c r="D96" s="66" t="s">
        <v>24</v>
      </c>
      <c r="E96" s="67">
        <v>1</v>
      </c>
      <c r="F96" s="68"/>
      <c r="G96" s="66"/>
      <c r="H96" s="15">
        <f t="shared" si="15"/>
        <v>0</v>
      </c>
      <c r="I96" s="15">
        <f t="shared" si="16"/>
        <v>0</v>
      </c>
      <c r="J96" s="15">
        <f t="shared" si="17"/>
        <v>0</v>
      </c>
      <c r="K96" s="66"/>
    </row>
    <row r="97" spans="1:11" s="65" customFormat="1" ht="12">
      <c r="A97" s="88">
        <v>87</v>
      </c>
      <c r="B97" s="66"/>
      <c r="C97" s="75"/>
      <c r="D97" s="66"/>
      <c r="E97" s="67"/>
      <c r="F97" s="68"/>
      <c r="G97" s="66"/>
      <c r="H97" s="66"/>
      <c r="I97" s="66"/>
      <c r="J97" s="66"/>
      <c r="K97" s="66"/>
    </row>
    <row r="98" spans="1:11" s="65" customFormat="1" ht="12">
      <c r="A98" s="88">
        <v>88</v>
      </c>
      <c r="B98" s="66"/>
      <c r="C98" s="75"/>
      <c r="D98" s="66"/>
      <c r="E98" s="67"/>
      <c r="F98" s="68"/>
      <c r="G98" s="66"/>
      <c r="H98" s="66"/>
      <c r="I98" s="66"/>
      <c r="J98" s="66"/>
      <c r="K98" s="66"/>
    </row>
    <row r="99" spans="1:11" ht="15.75">
      <c r="A99" s="88">
        <v>89</v>
      </c>
      <c r="B99" s="102" t="s">
        <v>317</v>
      </c>
      <c r="C99" s="79" t="s">
        <v>170</v>
      </c>
      <c r="D99" s="10"/>
      <c r="E99" s="14"/>
      <c r="F99" s="4"/>
      <c r="G99" s="15"/>
      <c r="H99" s="15"/>
      <c r="I99" s="15"/>
      <c r="J99" s="43">
        <f>SUM(J101:J141)</f>
        <v>0</v>
      </c>
      <c r="K99" s="60"/>
    </row>
    <row r="100" spans="1:11" s="65" customFormat="1" ht="12">
      <c r="A100" s="88">
        <v>90</v>
      </c>
      <c r="B100" s="96"/>
      <c r="C100" s="75"/>
      <c r="D100" s="66"/>
      <c r="E100" s="67"/>
      <c r="F100" s="68"/>
      <c r="G100" s="66"/>
      <c r="H100" s="66"/>
      <c r="I100" s="66"/>
      <c r="J100" s="66"/>
      <c r="K100" s="66"/>
    </row>
    <row r="101" spans="1:11" s="65" customFormat="1" ht="24">
      <c r="A101" s="88">
        <v>91</v>
      </c>
      <c r="B101" s="95" t="s">
        <v>351</v>
      </c>
      <c r="C101" s="76" t="s">
        <v>47</v>
      </c>
      <c r="D101" s="66" t="s">
        <v>19</v>
      </c>
      <c r="E101" s="67">
        <v>20</v>
      </c>
      <c r="F101" s="68"/>
      <c r="G101" s="66"/>
      <c r="H101" s="15">
        <f t="shared" ref="H101:H102" si="24">E101*F101</f>
        <v>0</v>
      </c>
      <c r="I101" s="15">
        <f t="shared" ref="I101:I102" si="25">E101*G101</f>
        <v>0</v>
      </c>
      <c r="J101" s="15">
        <f t="shared" ref="J101:J102" si="26">H101+I101</f>
        <v>0</v>
      </c>
      <c r="K101" s="66"/>
    </row>
    <row r="102" spans="1:11" s="65" customFormat="1" ht="12">
      <c r="A102" s="88">
        <v>92</v>
      </c>
      <c r="B102" s="96"/>
      <c r="C102" s="75" t="s">
        <v>13</v>
      </c>
      <c r="D102" s="66" t="s">
        <v>19</v>
      </c>
      <c r="E102" s="67">
        <v>20</v>
      </c>
      <c r="F102" s="68"/>
      <c r="G102" s="66"/>
      <c r="H102" s="15">
        <f t="shared" si="24"/>
        <v>0</v>
      </c>
      <c r="I102" s="15">
        <f t="shared" si="25"/>
        <v>0</v>
      </c>
      <c r="J102" s="15">
        <f t="shared" si="26"/>
        <v>0</v>
      </c>
      <c r="K102" s="66"/>
    </row>
    <row r="103" spans="1:11" s="65" customFormat="1" ht="24">
      <c r="A103" s="88">
        <v>93</v>
      </c>
      <c r="B103" s="95" t="s">
        <v>352</v>
      </c>
      <c r="C103" s="76" t="s">
        <v>48</v>
      </c>
      <c r="D103" s="66" t="s">
        <v>19</v>
      </c>
      <c r="E103" s="67">
        <v>8</v>
      </c>
      <c r="F103" s="68"/>
      <c r="G103" s="66"/>
      <c r="H103" s="15">
        <f t="shared" ref="H103:H141" si="27">E103*F103</f>
        <v>0</v>
      </c>
      <c r="I103" s="15">
        <f t="shared" ref="I103:I141" si="28">E103*G103</f>
        <v>0</v>
      </c>
      <c r="J103" s="15">
        <f t="shared" ref="J103:J141" si="29">H103+I103</f>
        <v>0</v>
      </c>
      <c r="K103" s="66"/>
    </row>
    <row r="104" spans="1:11" s="65" customFormat="1" ht="12">
      <c r="A104" s="88">
        <v>94</v>
      </c>
      <c r="B104" s="96"/>
      <c r="C104" s="75" t="s">
        <v>13</v>
      </c>
      <c r="D104" s="66" t="s">
        <v>19</v>
      </c>
      <c r="E104" s="67">
        <v>8</v>
      </c>
      <c r="F104" s="68"/>
      <c r="G104" s="66"/>
      <c r="H104" s="15">
        <f t="shared" si="27"/>
        <v>0</v>
      </c>
      <c r="I104" s="15">
        <f t="shared" si="28"/>
        <v>0</v>
      </c>
      <c r="J104" s="15">
        <f t="shared" si="29"/>
        <v>0</v>
      </c>
      <c r="K104" s="66"/>
    </row>
    <row r="105" spans="1:11" s="65" customFormat="1" ht="24">
      <c r="A105" s="88">
        <v>95</v>
      </c>
      <c r="B105" s="95" t="s">
        <v>353</v>
      </c>
      <c r="C105" s="76" t="s">
        <v>49</v>
      </c>
      <c r="D105" s="66" t="s">
        <v>19</v>
      </c>
      <c r="E105" s="67">
        <v>10</v>
      </c>
      <c r="F105" s="68"/>
      <c r="G105" s="66"/>
      <c r="H105" s="15">
        <f t="shared" si="27"/>
        <v>0</v>
      </c>
      <c r="I105" s="15">
        <f t="shared" si="28"/>
        <v>0</v>
      </c>
      <c r="J105" s="15">
        <f t="shared" si="29"/>
        <v>0</v>
      </c>
      <c r="K105" s="66"/>
    </row>
    <row r="106" spans="1:11" s="65" customFormat="1" ht="12">
      <c r="A106" s="88">
        <v>96</v>
      </c>
      <c r="B106" s="96"/>
      <c r="C106" s="75" t="s">
        <v>13</v>
      </c>
      <c r="D106" s="66" t="s">
        <v>19</v>
      </c>
      <c r="E106" s="67">
        <v>10</v>
      </c>
      <c r="F106" s="68"/>
      <c r="G106" s="66"/>
      <c r="H106" s="15">
        <f t="shared" si="27"/>
        <v>0</v>
      </c>
      <c r="I106" s="15">
        <f t="shared" si="28"/>
        <v>0</v>
      </c>
      <c r="J106" s="15">
        <f t="shared" si="29"/>
        <v>0</v>
      </c>
      <c r="K106" s="66"/>
    </row>
    <row r="107" spans="1:11" s="65" customFormat="1" ht="24">
      <c r="A107" s="88">
        <v>97</v>
      </c>
      <c r="B107" s="95" t="s">
        <v>354</v>
      </c>
      <c r="C107" s="76" t="s">
        <v>50</v>
      </c>
      <c r="D107" s="66" t="s">
        <v>19</v>
      </c>
      <c r="E107" s="67">
        <v>17</v>
      </c>
      <c r="F107" s="68"/>
      <c r="G107" s="66"/>
      <c r="H107" s="15">
        <f t="shared" si="27"/>
        <v>0</v>
      </c>
      <c r="I107" s="15">
        <f t="shared" si="28"/>
        <v>0</v>
      </c>
      <c r="J107" s="15">
        <f t="shared" si="29"/>
        <v>0</v>
      </c>
      <c r="K107" s="66"/>
    </row>
    <row r="108" spans="1:11" s="65" customFormat="1" ht="12">
      <c r="A108" s="88">
        <v>98</v>
      </c>
      <c r="B108" s="96"/>
      <c r="C108" s="75" t="s">
        <v>13</v>
      </c>
      <c r="D108" s="66" t="s">
        <v>19</v>
      </c>
      <c r="E108" s="67">
        <v>17</v>
      </c>
      <c r="F108" s="68"/>
      <c r="G108" s="66"/>
      <c r="H108" s="15">
        <f t="shared" si="27"/>
        <v>0</v>
      </c>
      <c r="I108" s="15">
        <f t="shared" si="28"/>
        <v>0</v>
      </c>
      <c r="J108" s="15">
        <f t="shared" si="29"/>
        <v>0</v>
      </c>
      <c r="K108" s="66"/>
    </row>
    <row r="109" spans="1:11" s="65" customFormat="1" ht="24">
      <c r="A109" s="88">
        <v>99</v>
      </c>
      <c r="B109" s="95" t="s">
        <v>355</v>
      </c>
      <c r="C109" s="76" t="s">
        <v>51</v>
      </c>
      <c r="D109" s="66" t="s">
        <v>52</v>
      </c>
      <c r="E109" s="67">
        <v>1500</v>
      </c>
      <c r="F109" s="68"/>
      <c r="G109" s="66"/>
      <c r="H109" s="15">
        <f t="shared" si="27"/>
        <v>0</v>
      </c>
      <c r="I109" s="15">
        <f t="shared" si="28"/>
        <v>0</v>
      </c>
      <c r="J109" s="15">
        <f t="shared" si="29"/>
        <v>0</v>
      </c>
      <c r="K109" s="66"/>
    </row>
    <row r="110" spans="1:11" s="65" customFormat="1" ht="12">
      <c r="A110" s="88">
        <v>100</v>
      </c>
      <c r="B110" s="96"/>
      <c r="C110" s="75" t="s">
        <v>53</v>
      </c>
      <c r="D110" s="66" t="s">
        <v>52</v>
      </c>
      <c r="E110" s="67">
        <v>1500</v>
      </c>
      <c r="F110" s="68"/>
      <c r="G110" s="66"/>
      <c r="H110" s="15">
        <f t="shared" si="27"/>
        <v>0</v>
      </c>
      <c r="I110" s="15">
        <f t="shared" si="28"/>
        <v>0</v>
      </c>
      <c r="J110" s="15">
        <f t="shared" si="29"/>
        <v>0</v>
      </c>
      <c r="K110" s="66"/>
    </row>
    <row r="111" spans="1:11" s="65" customFormat="1" ht="24">
      <c r="A111" s="88">
        <v>101</v>
      </c>
      <c r="B111" s="95" t="s">
        <v>356</v>
      </c>
      <c r="C111" s="76" t="s">
        <v>54</v>
      </c>
      <c r="D111" s="66" t="s">
        <v>52</v>
      </c>
      <c r="E111" s="67">
        <v>800</v>
      </c>
      <c r="F111" s="68"/>
      <c r="G111" s="66"/>
      <c r="H111" s="15">
        <f t="shared" si="27"/>
        <v>0</v>
      </c>
      <c r="I111" s="15">
        <f t="shared" si="28"/>
        <v>0</v>
      </c>
      <c r="J111" s="15">
        <f t="shared" si="29"/>
        <v>0</v>
      </c>
      <c r="K111" s="66"/>
    </row>
    <row r="112" spans="1:11" s="65" customFormat="1" ht="12">
      <c r="A112" s="88">
        <v>102</v>
      </c>
      <c r="B112" s="96"/>
      <c r="C112" s="75" t="s">
        <v>53</v>
      </c>
      <c r="D112" s="66" t="s">
        <v>52</v>
      </c>
      <c r="E112" s="67">
        <v>800</v>
      </c>
      <c r="F112" s="68"/>
      <c r="G112" s="66"/>
      <c r="H112" s="15">
        <f t="shared" si="27"/>
        <v>0</v>
      </c>
      <c r="I112" s="15">
        <f t="shared" si="28"/>
        <v>0</v>
      </c>
      <c r="J112" s="15">
        <f t="shared" si="29"/>
        <v>0</v>
      </c>
      <c r="K112" s="66"/>
    </row>
    <row r="113" spans="1:11" s="65" customFormat="1" ht="24">
      <c r="A113" s="88">
        <v>103</v>
      </c>
      <c r="B113" s="95" t="s">
        <v>357</v>
      </c>
      <c r="C113" s="76" t="s">
        <v>55</v>
      </c>
      <c r="D113" s="66" t="s">
        <v>52</v>
      </c>
      <c r="E113" s="67">
        <v>150</v>
      </c>
      <c r="F113" s="68"/>
      <c r="G113" s="66"/>
      <c r="H113" s="15">
        <f t="shared" si="27"/>
        <v>0</v>
      </c>
      <c r="I113" s="15">
        <f t="shared" si="28"/>
        <v>0</v>
      </c>
      <c r="J113" s="15">
        <f t="shared" si="29"/>
        <v>0</v>
      </c>
      <c r="K113" s="66"/>
    </row>
    <row r="114" spans="1:11" s="65" customFormat="1" ht="12">
      <c r="A114" s="88">
        <v>104</v>
      </c>
      <c r="B114" s="96"/>
      <c r="C114" s="75" t="s">
        <v>53</v>
      </c>
      <c r="D114" s="66" t="s">
        <v>52</v>
      </c>
      <c r="E114" s="67">
        <v>150</v>
      </c>
      <c r="F114" s="68"/>
      <c r="G114" s="66"/>
      <c r="H114" s="15">
        <f t="shared" si="27"/>
        <v>0</v>
      </c>
      <c r="I114" s="15">
        <f t="shared" si="28"/>
        <v>0</v>
      </c>
      <c r="J114" s="15">
        <f t="shared" si="29"/>
        <v>0</v>
      </c>
      <c r="K114" s="66"/>
    </row>
    <row r="115" spans="1:11" s="65" customFormat="1" ht="24">
      <c r="A115" s="88">
        <v>105</v>
      </c>
      <c r="B115" s="95" t="s">
        <v>358</v>
      </c>
      <c r="C115" s="76" t="s">
        <v>56</v>
      </c>
      <c r="D115" s="66" t="s">
        <v>52</v>
      </c>
      <c r="E115" s="67">
        <v>30</v>
      </c>
      <c r="F115" s="68"/>
      <c r="G115" s="66"/>
      <c r="H115" s="15">
        <f t="shared" si="27"/>
        <v>0</v>
      </c>
      <c r="I115" s="15">
        <f t="shared" si="28"/>
        <v>0</v>
      </c>
      <c r="J115" s="15">
        <f t="shared" si="29"/>
        <v>0</v>
      </c>
      <c r="K115" s="66"/>
    </row>
    <row r="116" spans="1:11" s="65" customFormat="1" ht="12">
      <c r="A116" s="88">
        <v>106</v>
      </c>
      <c r="B116" s="96"/>
      <c r="C116" s="75" t="s">
        <v>57</v>
      </c>
      <c r="D116" s="66" t="s">
        <v>52</v>
      </c>
      <c r="E116" s="67">
        <v>30</v>
      </c>
      <c r="F116" s="68"/>
      <c r="G116" s="66"/>
      <c r="H116" s="15">
        <f t="shared" si="27"/>
        <v>0</v>
      </c>
      <c r="I116" s="15">
        <f t="shared" si="28"/>
        <v>0</v>
      </c>
      <c r="J116" s="15">
        <f t="shared" si="29"/>
        <v>0</v>
      </c>
      <c r="K116" s="66"/>
    </row>
    <row r="117" spans="1:11" s="65" customFormat="1" ht="24">
      <c r="A117" s="88">
        <v>107</v>
      </c>
      <c r="B117" s="95" t="s">
        <v>359</v>
      </c>
      <c r="C117" s="76" t="s">
        <v>58</v>
      </c>
      <c r="D117" s="66" t="s">
        <v>52</v>
      </c>
      <c r="E117" s="67">
        <v>650</v>
      </c>
      <c r="F117" s="68"/>
      <c r="G117" s="66"/>
      <c r="H117" s="15">
        <f t="shared" si="27"/>
        <v>0</v>
      </c>
      <c r="I117" s="15">
        <f t="shared" si="28"/>
        <v>0</v>
      </c>
      <c r="J117" s="15">
        <f t="shared" si="29"/>
        <v>0</v>
      </c>
      <c r="K117" s="66"/>
    </row>
    <row r="118" spans="1:11" s="65" customFormat="1" ht="12">
      <c r="A118" s="88">
        <v>108</v>
      </c>
      <c r="B118" s="96"/>
      <c r="C118" s="75" t="s">
        <v>57</v>
      </c>
      <c r="D118" s="66" t="s">
        <v>52</v>
      </c>
      <c r="E118" s="67">
        <v>650</v>
      </c>
      <c r="F118" s="68"/>
      <c r="G118" s="66"/>
      <c r="H118" s="15">
        <f t="shared" si="27"/>
        <v>0</v>
      </c>
      <c r="I118" s="15">
        <f t="shared" si="28"/>
        <v>0</v>
      </c>
      <c r="J118" s="15">
        <f t="shared" si="29"/>
        <v>0</v>
      </c>
      <c r="K118" s="66"/>
    </row>
    <row r="119" spans="1:11" s="65" customFormat="1" ht="24">
      <c r="A119" s="88">
        <v>109</v>
      </c>
      <c r="B119" s="95" t="s">
        <v>360</v>
      </c>
      <c r="C119" s="76" t="s">
        <v>59</v>
      </c>
      <c r="D119" s="66" t="s">
        <v>52</v>
      </c>
      <c r="E119" s="67">
        <v>150</v>
      </c>
      <c r="F119" s="68"/>
      <c r="G119" s="66"/>
      <c r="H119" s="15">
        <f t="shared" si="27"/>
        <v>0</v>
      </c>
      <c r="I119" s="15">
        <f t="shared" si="28"/>
        <v>0</v>
      </c>
      <c r="J119" s="15">
        <f t="shared" si="29"/>
        <v>0</v>
      </c>
      <c r="K119" s="66"/>
    </row>
    <row r="120" spans="1:11" s="65" customFormat="1" ht="12">
      <c r="A120" s="88">
        <v>110</v>
      </c>
      <c r="B120" s="96"/>
      <c r="C120" s="75" t="s">
        <v>57</v>
      </c>
      <c r="D120" s="66" t="s">
        <v>52</v>
      </c>
      <c r="E120" s="67">
        <v>150</v>
      </c>
      <c r="F120" s="68"/>
      <c r="G120" s="66"/>
      <c r="H120" s="15">
        <f t="shared" si="27"/>
        <v>0</v>
      </c>
      <c r="I120" s="15">
        <f t="shared" si="28"/>
        <v>0</v>
      </c>
      <c r="J120" s="15">
        <f t="shared" si="29"/>
        <v>0</v>
      </c>
      <c r="K120" s="66"/>
    </row>
    <row r="121" spans="1:11" s="65" customFormat="1" ht="24">
      <c r="A121" s="88">
        <v>111</v>
      </c>
      <c r="B121" s="95" t="s">
        <v>361</v>
      </c>
      <c r="C121" s="76" t="s">
        <v>60</v>
      </c>
      <c r="D121" s="66" t="s">
        <v>52</v>
      </c>
      <c r="E121" s="67">
        <v>20</v>
      </c>
      <c r="F121" s="68"/>
      <c r="G121" s="66"/>
      <c r="H121" s="15">
        <f t="shared" si="27"/>
        <v>0</v>
      </c>
      <c r="I121" s="15">
        <f t="shared" si="28"/>
        <v>0</v>
      </c>
      <c r="J121" s="15">
        <f t="shared" si="29"/>
        <v>0</v>
      </c>
      <c r="K121" s="66"/>
    </row>
    <row r="122" spans="1:11" s="65" customFormat="1" ht="12">
      <c r="A122" s="88">
        <v>112</v>
      </c>
      <c r="B122" s="96"/>
      <c r="C122" s="75" t="s">
        <v>61</v>
      </c>
      <c r="D122" s="66" t="s">
        <v>52</v>
      </c>
      <c r="E122" s="67">
        <v>20</v>
      </c>
      <c r="F122" s="68"/>
      <c r="G122" s="66"/>
      <c r="H122" s="15">
        <f t="shared" si="27"/>
        <v>0</v>
      </c>
      <c r="I122" s="15">
        <f t="shared" si="28"/>
        <v>0</v>
      </c>
      <c r="J122" s="15">
        <f t="shared" si="29"/>
        <v>0</v>
      </c>
      <c r="K122" s="66"/>
    </row>
    <row r="123" spans="1:11" s="65" customFormat="1" ht="24">
      <c r="A123" s="88">
        <v>113</v>
      </c>
      <c r="B123" s="95" t="s">
        <v>362</v>
      </c>
      <c r="C123" s="76" t="s">
        <v>62</v>
      </c>
      <c r="D123" s="66" t="s">
        <v>52</v>
      </c>
      <c r="E123" s="67">
        <v>950</v>
      </c>
      <c r="F123" s="68"/>
      <c r="G123" s="66"/>
      <c r="H123" s="15">
        <f t="shared" si="27"/>
        <v>0</v>
      </c>
      <c r="I123" s="15">
        <f t="shared" si="28"/>
        <v>0</v>
      </c>
      <c r="J123" s="15">
        <f t="shared" si="29"/>
        <v>0</v>
      </c>
      <c r="K123" s="66"/>
    </row>
    <row r="124" spans="1:11" s="65" customFormat="1" ht="12">
      <c r="A124" s="88">
        <v>114</v>
      </c>
      <c r="B124" s="96"/>
      <c r="C124" s="75" t="s">
        <v>61</v>
      </c>
      <c r="D124" s="66" t="s">
        <v>52</v>
      </c>
      <c r="E124" s="67">
        <v>950</v>
      </c>
      <c r="F124" s="68"/>
      <c r="G124" s="66"/>
      <c r="H124" s="15">
        <f t="shared" si="27"/>
        <v>0</v>
      </c>
      <c r="I124" s="15">
        <f t="shared" si="28"/>
        <v>0</v>
      </c>
      <c r="J124" s="15">
        <f t="shared" si="29"/>
        <v>0</v>
      </c>
      <c r="K124" s="66"/>
    </row>
    <row r="125" spans="1:11" s="65" customFormat="1" ht="24">
      <c r="A125" s="88">
        <v>115</v>
      </c>
      <c r="B125" s="95" t="s">
        <v>363</v>
      </c>
      <c r="C125" s="76" t="s">
        <v>63</v>
      </c>
      <c r="D125" s="66" t="s">
        <v>52</v>
      </c>
      <c r="E125" s="67">
        <v>250</v>
      </c>
      <c r="F125" s="68"/>
      <c r="G125" s="66"/>
      <c r="H125" s="15">
        <f t="shared" si="27"/>
        <v>0</v>
      </c>
      <c r="I125" s="15">
        <f t="shared" si="28"/>
        <v>0</v>
      </c>
      <c r="J125" s="15">
        <f t="shared" si="29"/>
        <v>0</v>
      </c>
      <c r="K125" s="66"/>
    </row>
    <row r="126" spans="1:11" s="65" customFormat="1" ht="12">
      <c r="A126" s="88">
        <v>116</v>
      </c>
      <c r="B126" s="96"/>
      <c r="C126" s="75" t="s">
        <v>61</v>
      </c>
      <c r="D126" s="66" t="s">
        <v>52</v>
      </c>
      <c r="E126" s="67">
        <v>250</v>
      </c>
      <c r="F126" s="68"/>
      <c r="G126" s="66"/>
      <c r="H126" s="15">
        <f t="shared" si="27"/>
        <v>0</v>
      </c>
      <c r="I126" s="15">
        <f t="shared" si="28"/>
        <v>0</v>
      </c>
      <c r="J126" s="15">
        <f t="shared" si="29"/>
        <v>0</v>
      </c>
      <c r="K126" s="66"/>
    </row>
    <row r="127" spans="1:11" s="65" customFormat="1" ht="24">
      <c r="A127" s="88">
        <v>117</v>
      </c>
      <c r="B127" s="95" t="s">
        <v>364</v>
      </c>
      <c r="C127" s="76" t="s">
        <v>260</v>
      </c>
      <c r="D127" s="66" t="s">
        <v>24</v>
      </c>
      <c r="E127" s="67">
        <v>1</v>
      </c>
      <c r="F127" s="68"/>
      <c r="G127" s="66"/>
      <c r="H127" s="15">
        <f t="shared" si="27"/>
        <v>0</v>
      </c>
      <c r="I127" s="15">
        <f t="shared" si="28"/>
        <v>0</v>
      </c>
      <c r="J127" s="15">
        <f t="shared" si="29"/>
        <v>0</v>
      </c>
      <c r="K127" s="66"/>
    </row>
    <row r="128" spans="1:11" s="65" customFormat="1" ht="12">
      <c r="A128" s="88">
        <v>118</v>
      </c>
      <c r="B128" s="96"/>
      <c r="C128" s="75" t="s">
        <v>64</v>
      </c>
      <c r="D128" s="66" t="s">
        <v>24</v>
      </c>
      <c r="E128" s="67">
        <v>1</v>
      </c>
      <c r="F128" s="68"/>
      <c r="G128" s="66"/>
      <c r="H128" s="15">
        <f t="shared" si="27"/>
        <v>0</v>
      </c>
      <c r="I128" s="15">
        <f t="shared" si="28"/>
        <v>0</v>
      </c>
      <c r="J128" s="15">
        <f t="shared" si="29"/>
        <v>0</v>
      </c>
      <c r="K128" s="66"/>
    </row>
    <row r="129" spans="1:11" s="65" customFormat="1" ht="24">
      <c r="A129" s="88">
        <v>119</v>
      </c>
      <c r="B129" s="95" t="s">
        <v>365</v>
      </c>
      <c r="C129" s="76" t="s">
        <v>125</v>
      </c>
      <c r="D129" s="66" t="s">
        <v>52</v>
      </c>
      <c r="E129" s="67">
        <v>250</v>
      </c>
      <c r="F129" s="68"/>
      <c r="G129" s="66"/>
      <c r="H129" s="15">
        <f t="shared" si="27"/>
        <v>0</v>
      </c>
      <c r="I129" s="15">
        <f t="shared" si="28"/>
        <v>0</v>
      </c>
      <c r="J129" s="15">
        <f t="shared" si="29"/>
        <v>0</v>
      </c>
      <c r="K129" s="66"/>
    </row>
    <row r="130" spans="1:11" s="65" customFormat="1" ht="24">
      <c r="A130" s="88">
        <v>120</v>
      </c>
      <c r="B130" s="96"/>
      <c r="C130" s="75" t="s">
        <v>126</v>
      </c>
      <c r="D130" s="66" t="s">
        <v>52</v>
      </c>
      <c r="E130" s="67">
        <v>250</v>
      </c>
      <c r="F130" s="68"/>
      <c r="G130" s="66"/>
      <c r="H130" s="15">
        <f t="shared" si="27"/>
        <v>0</v>
      </c>
      <c r="I130" s="15">
        <f t="shared" si="28"/>
        <v>0</v>
      </c>
      <c r="J130" s="15">
        <f t="shared" si="29"/>
        <v>0</v>
      </c>
      <c r="K130" s="66"/>
    </row>
    <row r="131" spans="1:11" s="65" customFormat="1" ht="72.599999999999994" customHeight="1">
      <c r="A131" s="88">
        <v>121</v>
      </c>
      <c r="B131" s="95" t="s">
        <v>366</v>
      </c>
      <c r="C131" s="76" t="s">
        <v>265</v>
      </c>
      <c r="D131" s="66" t="s">
        <v>52</v>
      </c>
      <c r="E131" s="67">
        <v>10</v>
      </c>
      <c r="F131" s="68"/>
      <c r="G131" s="66"/>
      <c r="H131" s="15">
        <f t="shared" si="27"/>
        <v>0</v>
      </c>
      <c r="I131" s="15">
        <f t="shared" si="28"/>
        <v>0</v>
      </c>
      <c r="J131" s="15">
        <f t="shared" si="29"/>
        <v>0</v>
      </c>
      <c r="K131" s="66"/>
    </row>
    <row r="132" spans="1:11" s="65" customFormat="1" ht="48">
      <c r="A132" s="88">
        <v>122</v>
      </c>
      <c r="B132" s="96"/>
      <c r="C132" s="75" t="s">
        <v>65</v>
      </c>
      <c r="D132" s="66" t="s">
        <v>52</v>
      </c>
      <c r="E132" s="67">
        <v>10</v>
      </c>
      <c r="F132" s="68"/>
      <c r="G132" s="66"/>
      <c r="H132" s="15">
        <f t="shared" si="27"/>
        <v>0</v>
      </c>
      <c r="I132" s="15">
        <f t="shared" si="28"/>
        <v>0</v>
      </c>
      <c r="J132" s="15">
        <f t="shared" si="29"/>
        <v>0</v>
      </c>
      <c r="K132" s="66"/>
    </row>
    <row r="133" spans="1:11" s="65" customFormat="1" ht="24">
      <c r="A133" s="88">
        <v>123</v>
      </c>
      <c r="B133" s="95" t="s">
        <v>367</v>
      </c>
      <c r="C133" s="76" t="s">
        <v>164</v>
      </c>
      <c r="D133" s="66" t="s">
        <v>24</v>
      </c>
      <c r="E133" s="67">
        <v>1</v>
      </c>
      <c r="F133" s="68"/>
      <c r="G133" s="66"/>
      <c r="H133" s="15">
        <f t="shared" si="27"/>
        <v>0</v>
      </c>
      <c r="I133" s="15">
        <f t="shared" si="28"/>
        <v>0</v>
      </c>
      <c r="J133" s="15">
        <f t="shared" si="29"/>
        <v>0</v>
      </c>
      <c r="K133" s="66"/>
    </row>
    <row r="134" spans="1:11" s="65" customFormat="1" ht="12">
      <c r="A134" s="88">
        <v>124</v>
      </c>
      <c r="B134" s="96"/>
      <c r="C134" s="75" t="s">
        <v>165</v>
      </c>
      <c r="D134" s="66" t="s">
        <v>24</v>
      </c>
      <c r="E134" s="67">
        <v>1</v>
      </c>
      <c r="F134" s="68"/>
      <c r="G134" s="66"/>
      <c r="H134" s="15">
        <f t="shared" si="27"/>
        <v>0</v>
      </c>
      <c r="I134" s="15">
        <f t="shared" si="28"/>
        <v>0</v>
      </c>
      <c r="J134" s="15">
        <f t="shared" si="29"/>
        <v>0</v>
      </c>
      <c r="K134" s="66"/>
    </row>
    <row r="135" spans="1:11" s="65" customFormat="1" ht="24">
      <c r="A135" s="88">
        <v>125</v>
      </c>
      <c r="B135" s="95" t="s">
        <v>368</v>
      </c>
      <c r="C135" s="76" t="s">
        <v>39</v>
      </c>
      <c r="D135" s="66" t="s">
        <v>24</v>
      </c>
      <c r="E135" s="67">
        <v>1</v>
      </c>
      <c r="F135" s="68"/>
      <c r="G135" s="66"/>
      <c r="H135" s="15">
        <f t="shared" si="27"/>
        <v>0</v>
      </c>
      <c r="I135" s="15">
        <f t="shared" si="28"/>
        <v>0</v>
      </c>
      <c r="J135" s="15">
        <f t="shared" si="29"/>
        <v>0</v>
      </c>
      <c r="K135" s="66"/>
    </row>
    <row r="136" spans="1:11" s="65" customFormat="1" ht="12">
      <c r="A136" s="88">
        <v>126</v>
      </c>
      <c r="B136" s="96"/>
      <c r="C136" s="75" t="s">
        <v>13</v>
      </c>
      <c r="D136" s="66" t="s">
        <v>24</v>
      </c>
      <c r="E136" s="67">
        <v>1</v>
      </c>
      <c r="F136" s="68"/>
      <c r="G136" s="66"/>
      <c r="H136" s="15">
        <f t="shared" si="27"/>
        <v>0</v>
      </c>
      <c r="I136" s="15">
        <f t="shared" si="28"/>
        <v>0</v>
      </c>
      <c r="J136" s="15">
        <f t="shared" si="29"/>
        <v>0</v>
      </c>
      <c r="K136" s="66"/>
    </row>
    <row r="137" spans="1:11" s="65" customFormat="1" ht="12">
      <c r="A137" s="88">
        <v>127</v>
      </c>
      <c r="B137" s="96"/>
      <c r="C137" s="75" t="s">
        <v>66</v>
      </c>
      <c r="D137" s="66" t="s">
        <v>24</v>
      </c>
      <c r="E137" s="67">
        <v>1</v>
      </c>
      <c r="F137" s="68"/>
      <c r="G137" s="66"/>
      <c r="H137" s="15">
        <f t="shared" si="27"/>
        <v>0</v>
      </c>
      <c r="I137" s="15">
        <f t="shared" si="28"/>
        <v>0</v>
      </c>
      <c r="J137" s="15">
        <f t="shared" si="29"/>
        <v>0</v>
      </c>
      <c r="K137" s="66"/>
    </row>
    <row r="138" spans="1:11" s="65" customFormat="1" ht="12">
      <c r="A138" s="88">
        <v>128</v>
      </c>
      <c r="B138" s="96"/>
      <c r="C138" s="75" t="s">
        <v>67</v>
      </c>
      <c r="D138" s="66" t="s">
        <v>36</v>
      </c>
      <c r="E138" s="67">
        <v>8</v>
      </c>
      <c r="F138" s="68"/>
      <c r="G138" s="66"/>
      <c r="H138" s="15">
        <f t="shared" si="27"/>
        <v>0</v>
      </c>
      <c r="I138" s="15">
        <f t="shared" si="28"/>
        <v>0</v>
      </c>
      <c r="J138" s="15">
        <f t="shared" si="29"/>
        <v>0</v>
      </c>
      <c r="K138" s="66"/>
    </row>
    <row r="139" spans="1:11" s="65" customFormat="1" ht="12">
      <c r="A139" s="88">
        <v>129</v>
      </c>
      <c r="B139" s="96"/>
      <c r="C139" s="75" t="s">
        <v>68</v>
      </c>
      <c r="D139" s="66" t="s">
        <v>36</v>
      </c>
      <c r="E139" s="67">
        <v>20</v>
      </c>
      <c r="F139" s="68"/>
      <c r="G139" s="66"/>
      <c r="H139" s="15">
        <f t="shared" si="27"/>
        <v>0</v>
      </c>
      <c r="I139" s="15">
        <f t="shared" si="28"/>
        <v>0</v>
      </c>
      <c r="J139" s="15">
        <f t="shared" si="29"/>
        <v>0</v>
      </c>
      <c r="K139" s="66"/>
    </row>
    <row r="140" spans="1:11" s="65" customFormat="1" ht="24">
      <c r="A140" s="88">
        <v>130</v>
      </c>
      <c r="B140" s="95" t="s">
        <v>369</v>
      </c>
      <c r="C140" s="76" t="s">
        <v>69</v>
      </c>
      <c r="D140" s="66" t="s">
        <v>24</v>
      </c>
      <c r="E140" s="67">
        <v>1</v>
      </c>
      <c r="F140" s="68"/>
      <c r="G140" s="66"/>
      <c r="H140" s="15">
        <f t="shared" si="27"/>
        <v>0</v>
      </c>
      <c r="I140" s="15">
        <f t="shared" si="28"/>
        <v>0</v>
      </c>
      <c r="J140" s="15">
        <f t="shared" si="29"/>
        <v>0</v>
      </c>
      <c r="K140" s="66"/>
    </row>
    <row r="141" spans="1:11" s="65" customFormat="1" ht="24">
      <c r="A141" s="88">
        <v>131</v>
      </c>
      <c r="B141" s="96"/>
      <c r="C141" s="75" t="s">
        <v>70</v>
      </c>
      <c r="D141" s="66" t="s">
        <v>24</v>
      </c>
      <c r="E141" s="67">
        <v>1</v>
      </c>
      <c r="F141" s="68"/>
      <c r="G141" s="66"/>
      <c r="H141" s="15">
        <f t="shared" si="27"/>
        <v>0</v>
      </c>
      <c r="I141" s="15">
        <f t="shared" si="28"/>
        <v>0</v>
      </c>
      <c r="J141" s="15">
        <f t="shared" si="29"/>
        <v>0</v>
      </c>
      <c r="K141" s="66"/>
    </row>
    <row r="142" spans="1:11" s="65" customFormat="1" ht="12">
      <c r="A142" s="88">
        <v>132</v>
      </c>
      <c r="B142" s="66"/>
      <c r="C142" s="75"/>
      <c r="D142" s="66"/>
      <c r="E142" s="67"/>
      <c r="F142" s="68"/>
      <c r="G142" s="66"/>
      <c r="H142" s="66"/>
      <c r="I142" s="66"/>
      <c r="J142" s="66"/>
      <c r="K142" s="66"/>
    </row>
    <row r="143" spans="1:11">
      <c r="A143" s="88">
        <v>133</v>
      </c>
      <c r="B143" s="61"/>
      <c r="C143" s="77"/>
      <c r="D143" s="61"/>
      <c r="E143" s="62"/>
      <c r="F143" s="63"/>
      <c r="G143" s="61"/>
      <c r="H143" s="61"/>
      <c r="I143" s="61"/>
      <c r="J143" s="61"/>
      <c r="K143" s="61"/>
    </row>
    <row r="144" spans="1:11" ht="15.75">
      <c r="A144" s="88">
        <v>134</v>
      </c>
      <c r="B144" s="102" t="s">
        <v>318</v>
      </c>
      <c r="C144" s="79" t="s">
        <v>71</v>
      </c>
      <c r="D144" s="10"/>
      <c r="E144" s="14"/>
      <c r="F144" s="4"/>
      <c r="G144" s="15"/>
      <c r="H144" s="15"/>
      <c r="I144" s="15"/>
      <c r="J144" s="43">
        <f>SUM(J146:J168)</f>
        <v>0</v>
      </c>
      <c r="K144" s="60"/>
    </row>
    <row r="145" spans="1:11">
      <c r="A145" s="88">
        <v>135</v>
      </c>
      <c r="B145" s="103"/>
      <c r="C145" s="77"/>
      <c r="D145" s="61"/>
      <c r="E145" s="62"/>
      <c r="F145" s="63"/>
      <c r="G145" s="61"/>
      <c r="H145" s="61"/>
      <c r="I145" s="61"/>
      <c r="J145" s="61"/>
      <c r="K145" s="61"/>
    </row>
    <row r="146" spans="1:11" s="65" customFormat="1" ht="20.45" customHeight="1">
      <c r="A146" s="88">
        <v>136</v>
      </c>
      <c r="B146" s="95" t="s">
        <v>370</v>
      </c>
      <c r="C146" s="76" t="s">
        <v>197</v>
      </c>
      <c r="D146" s="66" t="s">
        <v>19</v>
      </c>
      <c r="E146" s="67">
        <v>1</v>
      </c>
      <c r="F146" s="68"/>
      <c r="G146" s="66"/>
      <c r="H146" s="15">
        <f t="shared" ref="H146:H164" si="30">E146*F146</f>
        <v>0</v>
      </c>
      <c r="I146" s="15">
        <f t="shared" ref="I146:I163" si="31">E146*G146</f>
        <v>0</v>
      </c>
      <c r="J146" s="15">
        <f t="shared" ref="J146:J163" si="32">H146+I146</f>
        <v>0</v>
      </c>
      <c r="K146" s="66"/>
    </row>
    <row r="147" spans="1:11" s="65" customFormat="1" ht="96.6" customHeight="1">
      <c r="A147" s="88">
        <v>137</v>
      </c>
      <c r="B147" s="96"/>
      <c r="C147" s="75" t="s">
        <v>196</v>
      </c>
      <c r="D147" s="66"/>
      <c r="E147" s="67"/>
      <c r="F147" s="68"/>
      <c r="G147" s="66"/>
      <c r="H147" s="15"/>
      <c r="I147" s="15"/>
      <c r="J147" s="15"/>
      <c r="K147" s="66"/>
    </row>
    <row r="148" spans="1:11" s="65" customFormat="1" ht="15" customHeight="1">
      <c r="A148" s="88">
        <v>138</v>
      </c>
      <c r="B148" s="96">
        <v>742230004</v>
      </c>
      <c r="C148" s="75" t="s">
        <v>195</v>
      </c>
      <c r="D148" s="66" t="s">
        <v>19</v>
      </c>
      <c r="E148" s="67">
        <v>1</v>
      </c>
      <c r="F148" s="68"/>
      <c r="G148" s="66"/>
      <c r="H148" s="15">
        <f t="shared" si="30"/>
        <v>0</v>
      </c>
      <c r="I148" s="15">
        <f t="shared" si="31"/>
        <v>0</v>
      </c>
      <c r="J148" s="15">
        <f t="shared" si="32"/>
        <v>0</v>
      </c>
      <c r="K148" s="66"/>
    </row>
    <row r="149" spans="1:11" s="65" customFormat="1" ht="24">
      <c r="A149" s="88">
        <v>139</v>
      </c>
      <c r="B149" s="96"/>
      <c r="C149" s="75" t="s">
        <v>198</v>
      </c>
      <c r="D149" s="66" t="s">
        <v>19</v>
      </c>
      <c r="E149" s="67">
        <v>1</v>
      </c>
      <c r="F149" s="68"/>
      <c r="G149" s="66"/>
      <c r="H149" s="15">
        <f t="shared" si="30"/>
        <v>0</v>
      </c>
      <c r="I149" s="15">
        <f t="shared" si="31"/>
        <v>0</v>
      </c>
      <c r="J149" s="15">
        <f t="shared" si="32"/>
        <v>0</v>
      </c>
      <c r="K149" s="66"/>
    </row>
    <row r="150" spans="1:11" s="65" customFormat="1" ht="24">
      <c r="A150" s="88">
        <v>140</v>
      </c>
      <c r="B150" s="95" t="s">
        <v>371</v>
      </c>
      <c r="C150" s="76" t="s">
        <v>72</v>
      </c>
      <c r="D150" s="66" t="s">
        <v>19</v>
      </c>
      <c r="E150" s="67">
        <v>1</v>
      </c>
      <c r="F150" s="68"/>
      <c r="G150" s="66"/>
      <c r="H150" s="15">
        <f t="shared" si="30"/>
        <v>0</v>
      </c>
      <c r="I150" s="15">
        <f t="shared" si="31"/>
        <v>0</v>
      </c>
      <c r="J150" s="15">
        <f t="shared" si="32"/>
        <v>0</v>
      </c>
      <c r="K150" s="66"/>
    </row>
    <row r="151" spans="1:11" s="65" customFormat="1" ht="12">
      <c r="A151" s="88">
        <v>141</v>
      </c>
      <c r="B151" s="96">
        <v>742230007</v>
      </c>
      <c r="C151" s="75" t="s">
        <v>73</v>
      </c>
      <c r="D151" s="66" t="s">
        <v>19</v>
      </c>
      <c r="E151" s="67">
        <v>1</v>
      </c>
      <c r="F151" s="68"/>
      <c r="G151" s="66"/>
      <c r="H151" s="15">
        <f t="shared" si="30"/>
        <v>0</v>
      </c>
      <c r="I151" s="15">
        <f t="shared" si="31"/>
        <v>0</v>
      </c>
      <c r="J151" s="15">
        <f t="shared" si="32"/>
        <v>0</v>
      </c>
      <c r="K151" s="66"/>
    </row>
    <row r="152" spans="1:11" s="65" customFormat="1" ht="24">
      <c r="A152" s="88">
        <v>142</v>
      </c>
      <c r="B152" s="95" t="s">
        <v>486</v>
      </c>
      <c r="C152" s="76" t="s">
        <v>487</v>
      </c>
      <c r="D152" s="66" t="s">
        <v>19</v>
      </c>
      <c r="E152" s="67">
        <v>1</v>
      </c>
      <c r="F152" s="68"/>
      <c r="G152" s="66"/>
      <c r="H152" s="15">
        <f t="shared" ref="H152:H153" si="33">E152*F152</f>
        <v>0</v>
      </c>
      <c r="I152" s="15">
        <f t="shared" ref="I152:I153" si="34">E152*G152</f>
        <v>0</v>
      </c>
      <c r="J152" s="15">
        <f t="shared" ref="J152:J153" si="35">H152+I152</f>
        <v>0</v>
      </c>
      <c r="K152" s="66"/>
    </row>
    <row r="153" spans="1:11" s="65" customFormat="1" ht="12">
      <c r="A153" s="88">
        <v>143</v>
      </c>
      <c r="B153" s="96" t="s">
        <v>488</v>
      </c>
      <c r="C153" s="75" t="s">
        <v>489</v>
      </c>
      <c r="D153" s="66" t="s">
        <v>19</v>
      </c>
      <c r="E153" s="67">
        <v>1</v>
      </c>
      <c r="F153" s="68"/>
      <c r="G153" s="66"/>
      <c r="H153" s="15">
        <f t="shared" si="33"/>
        <v>0</v>
      </c>
      <c r="I153" s="15">
        <f t="shared" si="34"/>
        <v>0</v>
      </c>
      <c r="J153" s="15">
        <f t="shared" si="35"/>
        <v>0</v>
      </c>
      <c r="K153" s="66"/>
    </row>
    <row r="154" spans="1:11" s="65" customFormat="1" ht="24">
      <c r="A154" s="88">
        <v>144</v>
      </c>
      <c r="B154" s="95" t="s">
        <v>372</v>
      </c>
      <c r="C154" s="76" t="s">
        <v>209</v>
      </c>
      <c r="D154" s="66" t="s">
        <v>19</v>
      </c>
      <c r="E154" s="67">
        <v>2</v>
      </c>
      <c r="F154" s="68"/>
      <c r="G154" s="66"/>
      <c r="H154" s="15">
        <f t="shared" ref="H154:H155" si="36">E154*F154</f>
        <v>0</v>
      </c>
      <c r="I154" s="15">
        <f t="shared" ref="I154:I155" si="37">E154*G154</f>
        <v>0</v>
      </c>
      <c r="J154" s="15">
        <f t="shared" ref="J154:J155" si="38">H154+I154</f>
        <v>0</v>
      </c>
      <c r="K154" s="66"/>
    </row>
    <row r="155" spans="1:11" s="65" customFormat="1" ht="12">
      <c r="A155" s="88">
        <v>145</v>
      </c>
      <c r="B155" s="96"/>
      <c r="C155" s="75" t="s">
        <v>38</v>
      </c>
      <c r="D155" s="66" t="s">
        <v>19</v>
      </c>
      <c r="E155" s="67">
        <v>2</v>
      </c>
      <c r="F155" s="68"/>
      <c r="G155" s="66"/>
      <c r="H155" s="15">
        <f t="shared" si="36"/>
        <v>0</v>
      </c>
      <c r="I155" s="15">
        <f t="shared" si="37"/>
        <v>0</v>
      </c>
      <c r="J155" s="15">
        <f t="shared" si="38"/>
        <v>0</v>
      </c>
      <c r="K155" s="66"/>
    </row>
    <row r="156" spans="1:11" s="65" customFormat="1" ht="24">
      <c r="A156" s="88">
        <v>146</v>
      </c>
      <c r="B156" s="95" t="s">
        <v>373</v>
      </c>
      <c r="C156" s="76" t="s">
        <v>207</v>
      </c>
      <c r="D156" s="66" t="s">
        <v>19</v>
      </c>
      <c r="E156" s="67">
        <v>2</v>
      </c>
      <c r="F156" s="68"/>
      <c r="G156" s="66"/>
      <c r="H156" s="15">
        <f t="shared" si="30"/>
        <v>0</v>
      </c>
      <c r="I156" s="15">
        <f t="shared" si="31"/>
        <v>0</v>
      </c>
      <c r="J156" s="15">
        <f t="shared" si="32"/>
        <v>0</v>
      </c>
      <c r="K156" s="66"/>
    </row>
    <row r="157" spans="1:11" s="65" customFormat="1" ht="12">
      <c r="A157" s="88">
        <v>147</v>
      </c>
      <c r="B157" s="96"/>
      <c r="C157" s="75" t="s">
        <v>38</v>
      </c>
      <c r="D157" s="66" t="s">
        <v>19</v>
      </c>
      <c r="E157" s="67">
        <v>2</v>
      </c>
      <c r="F157" s="68"/>
      <c r="G157" s="66"/>
      <c r="H157" s="15">
        <f t="shared" si="30"/>
        <v>0</v>
      </c>
      <c r="I157" s="15">
        <f t="shared" si="31"/>
        <v>0</v>
      </c>
      <c r="J157" s="15">
        <f t="shared" si="32"/>
        <v>0</v>
      </c>
      <c r="K157" s="66"/>
    </row>
    <row r="158" spans="1:11" s="65" customFormat="1" ht="24">
      <c r="A158" s="88">
        <v>148</v>
      </c>
      <c r="B158" s="95" t="s">
        <v>374</v>
      </c>
      <c r="C158" s="76" t="s">
        <v>76</v>
      </c>
      <c r="D158" s="66" t="s">
        <v>19</v>
      </c>
      <c r="E158" s="67">
        <v>2</v>
      </c>
      <c r="F158" s="68"/>
      <c r="G158" s="66"/>
      <c r="H158" s="15">
        <f t="shared" si="30"/>
        <v>0</v>
      </c>
      <c r="I158" s="15">
        <f t="shared" si="31"/>
        <v>0</v>
      </c>
      <c r="J158" s="15">
        <f t="shared" si="32"/>
        <v>0</v>
      </c>
      <c r="K158" s="66"/>
    </row>
    <row r="159" spans="1:11" s="65" customFormat="1" ht="12">
      <c r="A159" s="88">
        <v>149</v>
      </c>
      <c r="B159" s="96"/>
      <c r="C159" s="75" t="s">
        <v>13</v>
      </c>
      <c r="D159" s="66" t="s">
        <v>19</v>
      </c>
      <c r="E159" s="67">
        <v>2</v>
      </c>
      <c r="F159" s="68"/>
      <c r="G159" s="66"/>
      <c r="H159" s="15">
        <f t="shared" si="30"/>
        <v>0</v>
      </c>
      <c r="I159" s="15">
        <f t="shared" si="31"/>
        <v>0</v>
      </c>
      <c r="J159" s="15">
        <f t="shared" si="32"/>
        <v>0</v>
      </c>
      <c r="K159" s="66"/>
    </row>
    <row r="160" spans="1:11" s="65" customFormat="1" ht="24">
      <c r="A160" s="88">
        <v>150</v>
      </c>
      <c r="B160" s="95" t="s">
        <v>375</v>
      </c>
      <c r="C160" s="76" t="s">
        <v>30</v>
      </c>
      <c r="D160" s="66" t="s">
        <v>24</v>
      </c>
      <c r="E160" s="67">
        <v>1</v>
      </c>
      <c r="F160" s="68"/>
      <c r="G160" s="66"/>
      <c r="H160" s="15">
        <f t="shared" si="30"/>
        <v>0</v>
      </c>
      <c r="I160" s="15">
        <f t="shared" si="31"/>
        <v>0</v>
      </c>
      <c r="J160" s="15">
        <f t="shared" si="32"/>
        <v>0</v>
      </c>
      <c r="K160" s="66"/>
    </row>
    <row r="161" spans="1:11" s="65" customFormat="1" ht="12">
      <c r="A161" s="88">
        <v>151</v>
      </c>
      <c r="B161" s="96"/>
      <c r="C161" s="75" t="s">
        <v>13</v>
      </c>
      <c r="D161" s="66" t="s">
        <v>24</v>
      </c>
      <c r="E161" s="67">
        <v>1</v>
      </c>
      <c r="F161" s="68"/>
      <c r="G161" s="66"/>
      <c r="H161" s="15">
        <f t="shared" si="30"/>
        <v>0</v>
      </c>
      <c r="I161" s="15">
        <f t="shared" si="31"/>
        <v>0</v>
      </c>
      <c r="J161" s="15">
        <f t="shared" si="32"/>
        <v>0</v>
      </c>
      <c r="K161" s="66"/>
    </row>
    <row r="162" spans="1:11" s="65" customFormat="1" ht="36">
      <c r="A162" s="88">
        <v>152</v>
      </c>
      <c r="B162" s="95" t="s">
        <v>376</v>
      </c>
      <c r="C162" s="76" t="s">
        <v>77</v>
      </c>
      <c r="D162" s="66" t="s">
        <v>24</v>
      </c>
      <c r="E162" s="67">
        <v>1</v>
      </c>
      <c r="F162" s="68"/>
      <c r="G162" s="66"/>
      <c r="H162" s="15">
        <f t="shared" si="30"/>
        <v>0</v>
      </c>
      <c r="I162" s="15">
        <f t="shared" si="31"/>
        <v>0</v>
      </c>
      <c r="J162" s="15">
        <f t="shared" si="32"/>
        <v>0</v>
      </c>
      <c r="K162" s="66"/>
    </row>
    <row r="163" spans="1:11" s="65" customFormat="1" ht="36">
      <c r="A163" s="88">
        <v>153</v>
      </c>
      <c r="B163" s="96"/>
      <c r="C163" s="75" t="s">
        <v>78</v>
      </c>
      <c r="D163" s="66" t="s">
        <v>24</v>
      </c>
      <c r="E163" s="67">
        <v>1</v>
      </c>
      <c r="F163" s="68"/>
      <c r="G163" s="66"/>
      <c r="H163" s="15">
        <f t="shared" si="30"/>
        <v>0</v>
      </c>
      <c r="I163" s="15">
        <f t="shared" si="31"/>
        <v>0</v>
      </c>
      <c r="J163" s="15">
        <f t="shared" si="32"/>
        <v>0</v>
      </c>
      <c r="K163" s="66"/>
    </row>
    <row r="164" spans="1:11" s="65" customFormat="1" ht="24">
      <c r="A164" s="88">
        <v>154</v>
      </c>
      <c r="B164" s="96" t="s">
        <v>200</v>
      </c>
      <c r="C164" s="76" t="s">
        <v>199</v>
      </c>
      <c r="D164" s="66" t="s">
        <v>36</v>
      </c>
      <c r="E164" s="67">
        <v>3</v>
      </c>
      <c r="F164" s="68"/>
      <c r="G164" s="66"/>
      <c r="H164" s="15">
        <f t="shared" si="30"/>
        <v>0</v>
      </c>
      <c r="I164" s="15">
        <f>E164*G164</f>
        <v>0</v>
      </c>
      <c r="J164" s="15">
        <f>H164+I164</f>
        <v>0</v>
      </c>
      <c r="K164" s="66"/>
    </row>
    <row r="165" spans="1:11" s="65" customFormat="1" ht="24">
      <c r="A165" s="88">
        <v>155</v>
      </c>
      <c r="B165" s="96"/>
      <c r="C165" s="75" t="s">
        <v>201</v>
      </c>
      <c r="D165" s="66"/>
      <c r="E165" s="67"/>
      <c r="F165" s="68"/>
      <c r="G165" s="66"/>
      <c r="H165" s="15"/>
      <c r="I165" s="15"/>
      <c r="J165" s="15"/>
      <c r="K165" s="66"/>
    </row>
    <row r="166" spans="1:11" s="65" customFormat="1" ht="12">
      <c r="A166" s="88">
        <v>156</v>
      </c>
      <c r="B166" s="96" t="s">
        <v>203</v>
      </c>
      <c r="C166" s="76" t="s">
        <v>202</v>
      </c>
      <c r="D166" s="66" t="s">
        <v>36</v>
      </c>
      <c r="E166" s="67">
        <v>3</v>
      </c>
      <c r="F166" s="68"/>
      <c r="G166" s="66"/>
      <c r="H166" s="15"/>
      <c r="I166" s="15">
        <f>E166*G166</f>
        <v>0</v>
      </c>
      <c r="J166" s="15">
        <f>H166+I166</f>
        <v>0</v>
      </c>
      <c r="K166" s="66"/>
    </row>
    <row r="167" spans="1:11" s="65" customFormat="1" ht="36">
      <c r="A167" s="88">
        <v>157</v>
      </c>
      <c r="B167" s="96"/>
      <c r="C167" s="75" t="s">
        <v>205</v>
      </c>
      <c r="D167" s="66"/>
      <c r="E167" s="67"/>
      <c r="F167" s="68"/>
      <c r="G167" s="66"/>
      <c r="H167" s="15"/>
      <c r="I167" s="15"/>
      <c r="J167" s="15"/>
      <c r="K167" s="66"/>
    </row>
    <row r="168" spans="1:11" s="65" customFormat="1" ht="24">
      <c r="A168" s="88">
        <v>158</v>
      </c>
      <c r="B168" s="96"/>
      <c r="C168" s="75" t="s">
        <v>198</v>
      </c>
      <c r="D168" s="66" t="s">
        <v>19</v>
      </c>
      <c r="E168" s="67">
        <v>1</v>
      </c>
      <c r="F168" s="68"/>
      <c r="G168" s="66"/>
      <c r="H168" s="15">
        <f t="shared" ref="H168" si="39">E168*F168</f>
        <v>0</v>
      </c>
      <c r="I168" s="15">
        <f t="shared" ref="I168" si="40">E168*G168</f>
        <v>0</v>
      </c>
      <c r="J168" s="15">
        <f t="shared" ref="J168" si="41">H168+I168</f>
        <v>0</v>
      </c>
      <c r="K168" s="66"/>
    </row>
    <row r="169" spans="1:11">
      <c r="A169" s="88">
        <v>159</v>
      </c>
      <c r="B169" s="61"/>
      <c r="C169" s="77"/>
      <c r="D169" s="61"/>
      <c r="E169" s="62"/>
      <c r="F169" s="63"/>
      <c r="G169" s="61"/>
      <c r="H169" s="61"/>
      <c r="I169" s="61"/>
      <c r="J169" s="61"/>
      <c r="K169" s="61"/>
    </row>
    <row r="170" spans="1:11" ht="15.75">
      <c r="A170" s="88">
        <v>160</v>
      </c>
      <c r="B170" s="102" t="s">
        <v>319</v>
      </c>
      <c r="C170" s="79" t="s">
        <v>79</v>
      </c>
      <c r="D170" s="10"/>
      <c r="E170" s="14"/>
      <c r="F170" s="4"/>
      <c r="G170" s="15"/>
      <c r="H170" s="15"/>
      <c r="I170" s="15"/>
      <c r="J170" s="43">
        <f>SUM(J172:J200)</f>
        <v>0</v>
      </c>
      <c r="K170" s="60"/>
    </row>
    <row r="171" spans="1:11" s="65" customFormat="1" ht="12">
      <c r="A171" s="88">
        <v>161</v>
      </c>
      <c r="B171" s="96"/>
      <c r="C171" s="75"/>
      <c r="D171" s="66"/>
      <c r="E171" s="67"/>
      <c r="F171" s="68"/>
      <c r="G171" s="66"/>
      <c r="H171" s="66"/>
      <c r="I171" s="66"/>
      <c r="J171" s="66"/>
      <c r="K171" s="66"/>
    </row>
    <row r="172" spans="1:11" s="65" customFormat="1" ht="37.9" customHeight="1">
      <c r="A172" s="88">
        <v>162</v>
      </c>
      <c r="B172" s="95" t="s">
        <v>377</v>
      </c>
      <c r="C172" s="76" t="s">
        <v>253</v>
      </c>
      <c r="D172" s="66" t="s">
        <v>52</v>
      </c>
      <c r="E172" s="67">
        <v>200</v>
      </c>
      <c r="F172" s="68"/>
      <c r="G172" s="66"/>
      <c r="H172" s="15">
        <f t="shared" ref="H172" si="42">E172*F172</f>
        <v>0</v>
      </c>
      <c r="I172" s="15">
        <f t="shared" ref="I172" si="43">E172*G172</f>
        <v>0</v>
      </c>
      <c r="J172" s="15">
        <f t="shared" ref="J172" si="44">H172+I172</f>
        <v>0</v>
      </c>
      <c r="K172" s="66"/>
    </row>
    <row r="173" spans="1:11" s="65" customFormat="1" ht="12">
      <c r="A173" s="88">
        <v>163</v>
      </c>
      <c r="B173" s="96"/>
      <c r="C173" s="75" t="s">
        <v>80</v>
      </c>
      <c r="D173" s="66" t="s">
        <v>52</v>
      </c>
      <c r="E173" s="67">
        <v>200</v>
      </c>
      <c r="F173" s="68"/>
      <c r="G173" s="66"/>
      <c r="H173" s="15">
        <f t="shared" ref="H173:H196" si="45">E173*F173</f>
        <v>0</v>
      </c>
      <c r="I173" s="15">
        <f t="shared" ref="I173:I196" si="46">E173*G173</f>
        <v>0</v>
      </c>
      <c r="J173" s="15">
        <f t="shared" ref="J173:J196" si="47">H173+I173</f>
        <v>0</v>
      </c>
      <c r="K173" s="66"/>
    </row>
    <row r="174" spans="1:11" s="65" customFormat="1" ht="24">
      <c r="A174" s="88">
        <v>164</v>
      </c>
      <c r="B174" s="95" t="s">
        <v>378</v>
      </c>
      <c r="C174" s="76" t="s">
        <v>59</v>
      </c>
      <c r="D174" s="66" t="s">
        <v>52</v>
      </c>
      <c r="E174" s="67">
        <v>70</v>
      </c>
      <c r="F174" s="68"/>
      <c r="G174" s="66"/>
      <c r="H174" s="15">
        <f t="shared" si="45"/>
        <v>0</v>
      </c>
      <c r="I174" s="15">
        <f t="shared" si="46"/>
        <v>0</v>
      </c>
      <c r="J174" s="15">
        <f t="shared" si="47"/>
        <v>0</v>
      </c>
      <c r="K174" s="66"/>
    </row>
    <row r="175" spans="1:11" s="65" customFormat="1" ht="12">
      <c r="A175" s="88">
        <v>165</v>
      </c>
      <c r="B175" s="96"/>
      <c r="C175" s="75" t="s">
        <v>57</v>
      </c>
      <c r="D175" s="66" t="s">
        <v>52</v>
      </c>
      <c r="E175" s="67">
        <v>70</v>
      </c>
      <c r="F175" s="68"/>
      <c r="G175" s="66"/>
      <c r="H175" s="15">
        <f t="shared" si="45"/>
        <v>0</v>
      </c>
      <c r="I175" s="15">
        <f t="shared" si="46"/>
        <v>0</v>
      </c>
      <c r="J175" s="15">
        <f t="shared" si="47"/>
        <v>0</v>
      </c>
      <c r="K175" s="66"/>
    </row>
    <row r="176" spans="1:11" s="65" customFormat="1" ht="24">
      <c r="A176" s="88">
        <v>166</v>
      </c>
      <c r="B176" s="95" t="s">
        <v>379</v>
      </c>
      <c r="C176" s="76" t="s">
        <v>48</v>
      </c>
      <c r="D176" s="66" t="s">
        <v>19</v>
      </c>
      <c r="E176" s="67">
        <v>2</v>
      </c>
      <c r="F176" s="68"/>
      <c r="G176" s="66"/>
      <c r="H176" s="15">
        <f t="shared" si="45"/>
        <v>0</v>
      </c>
      <c r="I176" s="15">
        <f t="shared" si="46"/>
        <v>0</v>
      </c>
      <c r="J176" s="15">
        <f t="shared" si="47"/>
        <v>0</v>
      </c>
      <c r="K176" s="66"/>
    </row>
    <row r="177" spans="1:11" s="65" customFormat="1" ht="12">
      <c r="A177" s="88">
        <v>167</v>
      </c>
      <c r="B177" s="96"/>
      <c r="C177" s="75" t="s">
        <v>13</v>
      </c>
      <c r="D177" s="66" t="s">
        <v>19</v>
      </c>
      <c r="E177" s="67">
        <v>2</v>
      </c>
      <c r="F177" s="68"/>
      <c r="G177" s="66"/>
      <c r="H177" s="15">
        <f t="shared" si="45"/>
        <v>0</v>
      </c>
      <c r="I177" s="15">
        <f t="shared" si="46"/>
        <v>0</v>
      </c>
      <c r="J177" s="15">
        <f t="shared" si="47"/>
        <v>0</v>
      </c>
      <c r="K177" s="66"/>
    </row>
    <row r="178" spans="1:11" s="65" customFormat="1" ht="24">
      <c r="A178" s="88">
        <v>168</v>
      </c>
      <c r="B178" s="95" t="s">
        <v>380</v>
      </c>
      <c r="C178" s="76" t="s">
        <v>49</v>
      </c>
      <c r="D178" s="66" t="s">
        <v>19</v>
      </c>
      <c r="E178" s="67">
        <v>2</v>
      </c>
      <c r="F178" s="68"/>
      <c r="G178" s="66"/>
      <c r="H178" s="15">
        <f t="shared" si="45"/>
        <v>0</v>
      </c>
      <c r="I178" s="15">
        <f t="shared" si="46"/>
        <v>0</v>
      </c>
      <c r="J178" s="15">
        <f t="shared" si="47"/>
        <v>0</v>
      </c>
      <c r="K178" s="66"/>
    </row>
    <row r="179" spans="1:11" s="65" customFormat="1" ht="12">
      <c r="A179" s="88">
        <v>169</v>
      </c>
      <c r="B179" s="96"/>
      <c r="C179" s="75" t="s">
        <v>13</v>
      </c>
      <c r="D179" s="66" t="s">
        <v>19</v>
      </c>
      <c r="E179" s="67">
        <v>2</v>
      </c>
      <c r="F179" s="68"/>
      <c r="G179" s="66"/>
      <c r="H179" s="15">
        <f t="shared" si="45"/>
        <v>0</v>
      </c>
      <c r="I179" s="15">
        <f t="shared" si="46"/>
        <v>0</v>
      </c>
      <c r="J179" s="15">
        <f t="shared" si="47"/>
        <v>0</v>
      </c>
      <c r="K179" s="66"/>
    </row>
    <row r="180" spans="1:11" s="65" customFormat="1" ht="24">
      <c r="A180" s="88">
        <v>170</v>
      </c>
      <c r="B180" s="95" t="s">
        <v>381</v>
      </c>
      <c r="C180" s="76" t="s">
        <v>62</v>
      </c>
      <c r="D180" s="66" t="s">
        <v>52</v>
      </c>
      <c r="E180" s="67">
        <v>120</v>
      </c>
      <c r="F180" s="68"/>
      <c r="G180" s="66"/>
      <c r="H180" s="15">
        <f t="shared" si="45"/>
        <v>0</v>
      </c>
      <c r="I180" s="15">
        <f t="shared" si="46"/>
        <v>0</v>
      </c>
      <c r="J180" s="15">
        <f t="shared" si="47"/>
        <v>0</v>
      </c>
      <c r="K180" s="66"/>
    </row>
    <row r="181" spans="1:11" s="65" customFormat="1" ht="12">
      <c r="A181" s="88">
        <v>171</v>
      </c>
      <c r="B181" s="96"/>
      <c r="C181" s="75" t="s">
        <v>61</v>
      </c>
      <c r="D181" s="66" t="s">
        <v>52</v>
      </c>
      <c r="E181" s="67">
        <v>120</v>
      </c>
      <c r="F181" s="68"/>
      <c r="G181" s="66"/>
      <c r="H181" s="15">
        <f t="shared" si="45"/>
        <v>0</v>
      </c>
      <c r="I181" s="15">
        <f t="shared" si="46"/>
        <v>0</v>
      </c>
      <c r="J181" s="15">
        <f t="shared" si="47"/>
        <v>0</v>
      </c>
      <c r="K181" s="66"/>
    </row>
    <row r="182" spans="1:11" s="65" customFormat="1" ht="24">
      <c r="A182" s="88">
        <v>172</v>
      </c>
      <c r="B182" s="95" t="s">
        <v>382</v>
      </c>
      <c r="C182" s="76" t="s">
        <v>63</v>
      </c>
      <c r="D182" s="66" t="s">
        <v>52</v>
      </c>
      <c r="E182" s="67">
        <v>50</v>
      </c>
      <c r="F182" s="68"/>
      <c r="G182" s="66"/>
      <c r="H182" s="15">
        <f t="shared" si="45"/>
        <v>0</v>
      </c>
      <c r="I182" s="15">
        <f t="shared" si="46"/>
        <v>0</v>
      </c>
      <c r="J182" s="15">
        <f t="shared" si="47"/>
        <v>0</v>
      </c>
      <c r="K182" s="66"/>
    </row>
    <row r="183" spans="1:11" s="65" customFormat="1" ht="12">
      <c r="A183" s="88">
        <v>173</v>
      </c>
      <c r="B183" s="96"/>
      <c r="C183" s="75" t="s">
        <v>61</v>
      </c>
      <c r="D183" s="66" t="s">
        <v>52</v>
      </c>
      <c r="E183" s="67">
        <v>50</v>
      </c>
      <c r="F183" s="68"/>
      <c r="G183" s="66"/>
      <c r="H183" s="15">
        <f t="shared" si="45"/>
        <v>0</v>
      </c>
      <c r="I183" s="15">
        <f t="shared" si="46"/>
        <v>0</v>
      </c>
      <c r="J183" s="15">
        <f t="shared" si="47"/>
        <v>0</v>
      </c>
      <c r="K183" s="66"/>
    </row>
    <row r="184" spans="1:11" s="65" customFormat="1" ht="24">
      <c r="A184" s="88">
        <v>174</v>
      </c>
      <c r="B184" s="95" t="s">
        <v>383</v>
      </c>
      <c r="C184" s="76" t="s">
        <v>260</v>
      </c>
      <c r="D184" s="66" t="s">
        <v>24</v>
      </c>
      <c r="E184" s="67">
        <v>1</v>
      </c>
      <c r="F184" s="68"/>
      <c r="G184" s="66"/>
      <c r="H184" s="15">
        <f t="shared" si="45"/>
        <v>0</v>
      </c>
      <c r="I184" s="15">
        <f t="shared" si="46"/>
        <v>0</v>
      </c>
      <c r="J184" s="15">
        <f t="shared" si="47"/>
        <v>0</v>
      </c>
      <c r="K184" s="66"/>
    </row>
    <row r="185" spans="1:11" s="65" customFormat="1" ht="12">
      <c r="A185" s="88">
        <v>175</v>
      </c>
      <c r="B185" s="96"/>
      <c r="C185" s="75" t="s">
        <v>64</v>
      </c>
      <c r="D185" s="66" t="s">
        <v>24</v>
      </c>
      <c r="E185" s="67">
        <v>1</v>
      </c>
      <c r="F185" s="68"/>
      <c r="G185" s="66"/>
      <c r="H185" s="15">
        <f t="shared" si="45"/>
        <v>0</v>
      </c>
      <c r="I185" s="15">
        <f t="shared" si="46"/>
        <v>0</v>
      </c>
      <c r="J185" s="15">
        <f t="shared" si="47"/>
        <v>0</v>
      </c>
      <c r="K185" s="66"/>
    </row>
    <row r="186" spans="1:11" s="65" customFormat="1" ht="24">
      <c r="A186" s="88">
        <v>176</v>
      </c>
      <c r="B186" s="95" t="s">
        <v>384</v>
      </c>
      <c r="C186" s="76" t="s">
        <v>164</v>
      </c>
      <c r="D186" s="66" t="s">
        <v>24</v>
      </c>
      <c r="E186" s="67">
        <v>1</v>
      </c>
      <c r="F186" s="68"/>
      <c r="G186" s="66"/>
      <c r="H186" s="15">
        <f t="shared" si="45"/>
        <v>0</v>
      </c>
      <c r="I186" s="15">
        <f t="shared" si="46"/>
        <v>0</v>
      </c>
      <c r="J186" s="15">
        <f t="shared" si="47"/>
        <v>0</v>
      </c>
      <c r="K186" s="66"/>
    </row>
    <row r="187" spans="1:11" s="65" customFormat="1" ht="12">
      <c r="A187" s="88">
        <v>177</v>
      </c>
      <c r="B187" s="96"/>
      <c r="C187" s="75" t="s">
        <v>165</v>
      </c>
      <c r="D187" s="66" t="s">
        <v>24</v>
      </c>
      <c r="E187" s="67">
        <v>1</v>
      </c>
      <c r="F187" s="68"/>
      <c r="G187" s="66"/>
      <c r="H187" s="15">
        <f t="shared" si="45"/>
        <v>0</v>
      </c>
      <c r="I187" s="15">
        <f t="shared" si="46"/>
        <v>0</v>
      </c>
      <c r="J187" s="15">
        <f t="shared" si="47"/>
        <v>0</v>
      </c>
      <c r="K187" s="66"/>
    </row>
    <row r="188" spans="1:11" s="65" customFormat="1" ht="24">
      <c r="A188" s="88">
        <v>178</v>
      </c>
      <c r="B188" s="95" t="s">
        <v>385</v>
      </c>
      <c r="C188" s="76" t="s">
        <v>39</v>
      </c>
      <c r="D188" s="66" t="s">
        <v>24</v>
      </c>
      <c r="E188" s="67">
        <v>1</v>
      </c>
      <c r="F188" s="68"/>
      <c r="G188" s="66"/>
      <c r="H188" s="15">
        <f t="shared" si="45"/>
        <v>0</v>
      </c>
      <c r="I188" s="15">
        <f t="shared" si="46"/>
        <v>0</v>
      </c>
      <c r="J188" s="15">
        <f t="shared" si="47"/>
        <v>0</v>
      </c>
      <c r="K188" s="66"/>
    </row>
    <row r="189" spans="1:11" s="65" customFormat="1" ht="12">
      <c r="A189" s="88">
        <v>179</v>
      </c>
      <c r="B189" s="96"/>
      <c r="C189" s="75" t="s">
        <v>13</v>
      </c>
      <c r="D189" s="66" t="s">
        <v>24</v>
      </c>
      <c r="E189" s="67">
        <v>1</v>
      </c>
      <c r="F189" s="68"/>
      <c r="G189" s="66"/>
      <c r="H189" s="15">
        <f t="shared" si="45"/>
        <v>0</v>
      </c>
      <c r="I189" s="15">
        <f t="shared" si="46"/>
        <v>0</v>
      </c>
      <c r="J189" s="15">
        <f t="shared" si="47"/>
        <v>0</v>
      </c>
      <c r="K189" s="66"/>
    </row>
    <row r="190" spans="1:11" s="100" customFormat="1" ht="12">
      <c r="A190" s="88">
        <v>180</v>
      </c>
      <c r="B190" s="96"/>
      <c r="C190" s="97" t="s">
        <v>303</v>
      </c>
      <c r="D190" s="96" t="s">
        <v>19</v>
      </c>
      <c r="E190" s="98">
        <v>1</v>
      </c>
      <c r="F190" s="99"/>
      <c r="G190" s="96"/>
      <c r="H190" s="93">
        <f t="shared" si="45"/>
        <v>0</v>
      </c>
      <c r="I190" s="93">
        <f t="shared" si="46"/>
        <v>0</v>
      </c>
      <c r="J190" s="93">
        <f t="shared" si="47"/>
        <v>0</v>
      </c>
      <c r="K190" s="96"/>
    </row>
    <row r="191" spans="1:11" s="65" customFormat="1" ht="12">
      <c r="A191" s="88">
        <v>181</v>
      </c>
      <c r="B191" s="96"/>
      <c r="C191" s="75" t="s">
        <v>67</v>
      </c>
      <c r="D191" s="66" t="s">
        <v>36</v>
      </c>
      <c r="E191" s="67">
        <v>4</v>
      </c>
      <c r="F191" s="68"/>
      <c r="G191" s="66"/>
      <c r="H191" s="15">
        <f t="shared" si="45"/>
        <v>0</v>
      </c>
      <c r="I191" s="15">
        <f t="shared" si="46"/>
        <v>0</v>
      </c>
      <c r="J191" s="15">
        <f t="shared" si="47"/>
        <v>0</v>
      </c>
      <c r="K191" s="66"/>
    </row>
    <row r="192" spans="1:11" s="65" customFormat="1" ht="12">
      <c r="A192" s="88">
        <v>182</v>
      </c>
      <c r="B192" s="96"/>
      <c r="C192" s="75" t="s">
        <v>81</v>
      </c>
      <c r="D192" s="66" t="s">
        <v>36</v>
      </c>
      <c r="E192" s="67">
        <v>4</v>
      </c>
      <c r="F192" s="68"/>
      <c r="G192" s="66"/>
      <c r="H192" s="15">
        <f t="shared" si="45"/>
        <v>0</v>
      </c>
      <c r="I192" s="15">
        <f t="shared" si="46"/>
        <v>0</v>
      </c>
      <c r="J192" s="15">
        <f t="shared" si="47"/>
        <v>0</v>
      </c>
      <c r="K192" s="66"/>
    </row>
    <row r="193" spans="1:11" s="65" customFormat="1" ht="12">
      <c r="A193" s="88">
        <v>183</v>
      </c>
      <c r="B193" s="96"/>
      <c r="C193" s="75" t="s">
        <v>68</v>
      </c>
      <c r="D193" s="66" t="s">
        <v>36</v>
      </c>
      <c r="E193" s="67">
        <v>4</v>
      </c>
      <c r="F193" s="68"/>
      <c r="G193" s="66"/>
      <c r="H193" s="15">
        <f t="shared" si="45"/>
        <v>0</v>
      </c>
      <c r="I193" s="15">
        <f t="shared" si="46"/>
        <v>0</v>
      </c>
      <c r="J193" s="15">
        <f t="shared" si="47"/>
        <v>0</v>
      </c>
      <c r="K193" s="66"/>
    </row>
    <row r="194" spans="1:11" s="65" customFormat="1" ht="24">
      <c r="A194" s="88">
        <v>184</v>
      </c>
      <c r="B194" s="95" t="s">
        <v>386</v>
      </c>
      <c r="C194" s="76" t="s">
        <v>69</v>
      </c>
      <c r="D194" s="66" t="s">
        <v>24</v>
      </c>
      <c r="E194" s="67">
        <v>1</v>
      </c>
      <c r="F194" s="68"/>
      <c r="G194" s="66"/>
      <c r="H194" s="15">
        <f t="shared" si="45"/>
        <v>0</v>
      </c>
      <c r="I194" s="15">
        <f t="shared" si="46"/>
        <v>0</v>
      </c>
      <c r="J194" s="15">
        <f t="shared" si="47"/>
        <v>0</v>
      </c>
      <c r="K194" s="66"/>
    </row>
    <row r="195" spans="1:11" s="65" customFormat="1" ht="24">
      <c r="A195" s="88">
        <v>185</v>
      </c>
      <c r="B195" s="96"/>
      <c r="C195" s="75" t="s">
        <v>70</v>
      </c>
      <c r="D195" s="66" t="s">
        <v>24</v>
      </c>
      <c r="E195" s="67">
        <v>1</v>
      </c>
      <c r="F195" s="68"/>
      <c r="G195" s="66"/>
      <c r="H195" s="15">
        <f t="shared" si="45"/>
        <v>0</v>
      </c>
      <c r="I195" s="15">
        <f t="shared" si="46"/>
        <v>0</v>
      </c>
      <c r="J195" s="15">
        <f t="shared" si="47"/>
        <v>0</v>
      </c>
      <c r="K195" s="66"/>
    </row>
    <row r="196" spans="1:11" s="65" customFormat="1" ht="24">
      <c r="A196" s="88">
        <v>186</v>
      </c>
      <c r="B196" s="96" t="s">
        <v>200</v>
      </c>
      <c r="C196" s="76" t="s">
        <v>199</v>
      </c>
      <c r="D196" s="66" t="s">
        <v>36</v>
      </c>
      <c r="E196" s="67">
        <v>2</v>
      </c>
      <c r="F196" s="68"/>
      <c r="G196" s="66"/>
      <c r="H196" s="15">
        <f t="shared" si="45"/>
        <v>0</v>
      </c>
      <c r="I196" s="15">
        <f t="shared" si="46"/>
        <v>0</v>
      </c>
      <c r="J196" s="15">
        <f t="shared" si="47"/>
        <v>0</v>
      </c>
      <c r="K196" s="66"/>
    </row>
    <row r="197" spans="1:11" s="65" customFormat="1" ht="36">
      <c r="A197" s="88">
        <v>187</v>
      </c>
      <c r="B197" s="96"/>
      <c r="C197" s="75" t="s">
        <v>206</v>
      </c>
      <c r="D197" s="66"/>
      <c r="E197" s="67"/>
      <c r="F197" s="68"/>
      <c r="G197" s="66"/>
      <c r="H197" s="15"/>
      <c r="I197" s="15"/>
      <c r="J197" s="15"/>
      <c r="K197" s="66"/>
    </row>
    <row r="198" spans="1:11" s="65" customFormat="1" ht="24">
      <c r="A198" s="88">
        <v>188</v>
      </c>
      <c r="B198" s="96" t="s">
        <v>200</v>
      </c>
      <c r="C198" s="76" t="s">
        <v>199</v>
      </c>
      <c r="D198" s="66" t="s">
        <v>36</v>
      </c>
      <c r="E198" s="67">
        <v>4</v>
      </c>
      <c r="F198" s="68"/>
      <c r="G198" s="66"/>
      <c r="H198" s="15">
        <f t="shared" ref="H198" si="48">E198*F198</f>
        <v>0</v>
      </c>
      <c r="I198" s="15">
        <f t="shared" ref="I198" si="49">E198*G198</f>
        <v>0</v>
      </c>
      <c r="J198" s="15">
        <f t="shared" ref="J198" si="50">H198+I198</f>
        <v>0</v>
      </c>
      <c r="K198" s="66"/>
    </row>
    <row r="199" spans="1:11" s="65" customFormat="1" ht="24">
      <c r="A199" s="88">
        <v>189</v>
      </c>
      <c r="B199" s="96"/>
      <c r="C199" s="75" t="s">
        <v>291</v>
      </c>
      <c r="D199" s="66"/>
      <c r="E199" s="67"/>
      <c r="F199" s="68"/>
      <c r="G199" s="66"/>
      <c r="H199" s="15"/>
      <c r="I199" s="15"/>
      <c r="J199" s="15"/>
      <c r="K199" s="66"/>
    </row>
    <row r="200" spans="1:11" s="65" customFormat="1" ht="12">
      <c r="A200" s="88">
        <v>190</v>
      </c>
      <c r="B200" s="66"/>
      <c r="C200" s="75"/>
      <c r="D200" s="66"/>
      <c r="E200" s="67"/>
      <c r="F200" s="68"/>
      <c r="G200" s="66"/>
      <c r="H200" s="66"/>
      <c r="I200" s="66"/>
      <c r="J200" s="66"/>
      <c r="K200" s="66"/>
    </row>
    <row r="201" spans="1:11" s="65" customFormat="1" ht="12">
      <c r="A201" s="88">
        <v>191</v>
      </c>
      <c r="B201" s="66"/>
      <c r="C201" s="75"/>
      <c r="D201" s="66"/>
      <c r="E201" s="67"/>
      <c r="F201" s="68"/>
      <c r="G201" s="66"/>
      <c r="H201" s="66"/>
      <c r="I201" s="66"/>
      <c r="J201" s="66"/>
      <c r="K201" s="66"/>
    </row>
    <row r="202" spans="1:11" s="65" customFormat="1" ht="12">
      <c r="A202" s="88">
        <v>192</v>
      </c>
      <c r="B202" s="66"/>
      <c r="C202" s="75"/>
      <c r="D202" s="66"/>
      <c r="E202" s="67"/>
      <c r="F202" s="68"/>
      <c r="G202" s="66"/>
      <c r="H202" s="66"/>
      <c r="I202" s="66"/>
      <c r="J202" s="66"/>
      <c r="K202" s="66"/>
    </row>
    <row r="203" spans="1:11" ht="15.75">
      <c r="A203" s="88">
        <v>193</v>
      </c>
      <c r="B203" s="41" t="s">
        <v>174</v>
      </c>
      <c r="C203" s="80" t="s">
        <v>84</v>
      </c>
      <c r="D203" s="10"/>
      <c r="E203" s="14"/>
      <c r="F203" s="4"/>
      <c r="G203" s="15"/>
      <c r="H203" s="15"/>
      <c r="I203" s="15"/>
      <c r="J203" s="43">
        <f>SUM(J205:J208)</f>
        <v>0</v>
      </c>
      <c r="K203" s="60"/>
    </row>
    <row r="204" spans="1:11" s="65" customFormat="1" ht="12">
      <c r="A204" s="88">
        <v>194</v>
      </c>
      <c r="B204" s="66"/>
      <c r="C204" s="75"/>
      <c r="D204" s="66"/>
      <c r="E204" s="67"/>
      <c r="F204" s="68"/>
      <c r="G204" s="66"/>
      <c r="H204" s="66"/>
      <c r="I204" s="66"/>
      <c r="J204" s="66"/>
      <c r="K204" s="66"/>
    </row>
    <row r="205" spans="1:11" ht="25.5">
      <c r="A205" s="88">
        <v>195</v>
      </c>
      <c r="B205" s="61"/>
      <c r="C205" s="77" t="s">
        <v>267</v>
      </c>
      <c r="D205" s="66" t="s">
        <v>36</v>
      </c>
      <c r="E205" s="67">
        <v>12</v>
      </c>
      <c r="F205" s="63"/>
      <c r="G205" s="61"/>
      <c r="H205" s="15">
        <f t="shared" ref="H205" si="51">E205*F205</f>
        <v>0</v>
      </c>
      <c r="I205" s="15">
        <f t="shared" ref="I205" si="52">E205*G205</f>
        <v>0</v>
      </c>
      <c r="J205" s="15">
        <f t="shared" ref="J205" si="53">H205+I205</f>
        <v>0</v>
      </c>
      <c r="K205" s="61"/>
    </row>
    <row r="206" spans="1:11" ht="38.25">
      <c r="A206" s="88">
        <v>196</v>
      </c>
      <c r="B206" s="61"/>
      <c r="C206" s="77" t="s">
        <v>266</v>
      </c>
      <c r="D206" s="66" t="s">
        <v>19</v>
      </c>
      <c r="E206" s="67">
        <v>58</v>
      </c>
      <c r="F206" s="63"/>
      <c r="G206" s="61"/>
      <c r="H206" s="15">
        <f t="shared" ref="H206" si="54">E206*F206</f>
        <v>0</v>
      </c>
      <c r="I206" s="15">
        <f t="shared" ref="I206" si="55">E206*G206</f>
        <v>0</v>
      </c>
      <c r="J206" s="15">
        <f t="shared" ref="J206" si="56">H206+I206</f>
        <v>0</v>
      </c>
      <c r="K206" s="61"/>
    </row>
    <row r="207" spans="1:11">
      <c r="A207" s="61"/>
      <c r="B207" s="61"/>
      <c r="C207" s="77"/>
      <c r="D207" s="61"/>
      <c r="E207" s="62"/>
      <c r="F207" s="63"/>
      <c r="G207" s="61"/>
      <c r="H207" s="61"/>
      <c r="I207" s="61"/>
      <c r="J207" s="61"/>
      <c r="K207" s="61"/>
    </row>
    <row r="208" spans="1:11">
      <c r="A208" s="61"/>
      <c r="B208" s="61"/>
      <c r="C208" s="77"/>
      <c r="D208" s="61"/>
      <c r="E208" s="62"/>
      <c r="F208" s="63"/>
      <c r="G208" s="61"/>
      <c r="H208" s="61"/>
      <c r="I208" s="61"/>
      <c r="J208" s="61"/>
      <c r="K208" s="61"/>
    </row>
    <row r="209" spans="1:11">
      <c r="A209" s="61"/>
      <c r="B209" s="61"/>
      <c r="C209" s="77"/>
      <c r="D209" s="61"/>
      <c r="E209" s="62"/>
      <c r="F209" s="63"/>
      <c r="G209" s="61"/>
      <c r="H209" s="61"/>
      <c r="I209" s="61"/>
      <c r="J209" s="61"/>
      <c r="K209" s="61"/>
    </row>
  </sheetData>
  <mergeCells count="4">
    <mergeCell ref="F6:G6"/>
    <mergeCell ref="H6:I6"/>
    <mergeCell ref="A6:A7"/>
    <mergeCell ref="B6:B7"/>
  </mergeCells>
  <phoneticPr fontId="0" type="noConversion"/>
  <conditionalFormatting sqref="F2 G1:G4">
    <cfRule type="cellIs" dxfId="9" priority="1" stopIfTrue="1" operator="equal">
      <formula>#REF!</formula>
    </cfRule>
    <cfRule type="cellIs" dxfId="8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116"/>
  <sheetViews>
    <sheetView showGridLines="0" view="pageBreakPreview" zoomScale="85" zoomScaleNormal="85" zoomScaleSheetLayoutView="85" workbookViewId="0">
      <selection activeCell="F13" sqref="F13"/>
    </sheetView>
  </sheetViews>
  <sheetFormatPr defaultColWidth="8.7109375" defaultRowHeight="12.75"/>
  <cols>
    <col min="1" max="1" width="5.42578125" style="13" customWidth="1"/>
    <col min="2" max="2" width="9" style="13" customWidth="1"/>
    <col min="3" max="3" width="40.7109375" style="78" customWidth="1"/>
    <col min="4" max="4" width="9.28515625" style="13" customWidth="1"/>
    <col min="5" max="5" width="11.7109375" style="24" customWidth="1"/>
    <col min="6" max="6" width="11.5703125" style="42" customWidth="1"/>
    <col min="7" max="7" width="11.28515625" style="13" bestFit="1" customWidth="1"/>
    <col min="8" max="8" width="18.7109375" style="13" customWidth="1"/>
    <col min="9" max="9" width="11.7109375" style="13" customWidth="1"/>
    <col min="10" max="10" width="18.42578125" style="13" customWidth="1"/>
    <col min="11" max="11" width="15" style="13" bestFit="1" customWidth="1"/>
    <col min="12" max="16384" width="8.7109375" style="13"/>
  </cols>
  <sheetData>
    <row r="1" spans="1:11" s="30" customFormat="1" ht="21.75" customHeight="1">
      <c r="A1" s="49"/>
      <c r="B1" s="50"/>
      <c r="C1" s="119" t="s">
        <v>494</v>
      </c>
      <c r="D1" s="119"/>
      <c r="E1" s="112"/>
      <c r="F1" s="46"/>
      <c r="G1" s="53"/>
      <c r="H1" s="28"/>
      <c r="I1" s="28"/>
      <c r="J1" s="28"/>
      <c r="K1" s="29"/>
    </row>
    <row r="2" spans="1:11" s="30" customFormat="1" ht="30" customHeight="1">
      <c r="A2" s="56" t="s">
        <v>4</v>
      </c>
      <c r="B2" s="44"/>
      <c r="C2" s="70"/>
      <c r="D2" s="45"/>
      <c r="E2" s="45"/>
      <c r="F2" s="57"/>
      <c r="G2" s="57"/>
      <c r="H2" s="28"/>
      <c r="I2" s="28"/>
      <c r="J2" s="28"/>
      <c r="K2" s="29"/>
    </row>
    <row r="3" spans="1:11" s="30" customFormat="1" ht="21.75" customHeight="1">
      <c r="A3" s="56" t="s">
        <v>5</v>
      </c>
      <c r="B3" s="44"/>
      <c r="C3" s="71"/>
      <c r="D3" s="45"/>
      <c r="E3" s="45"/>
      <c r="F3" s="46"/>
      <c r="G3" s="47"/>
      <c r="H3" s="28"/>
      <c r="I3" s="28"/>
      <c r="J3" s="28"/>
      <c r="K3" s="29"/>
    </row>
    <row r="4" spans="1:11" s="30" customFormat="1" ht="21.75" customHeight="1">
      <c r="A4" s="56" t="s">
        <v>6</v>
      </c>
      <c r="B4" s="48"/>
      <c r="C4" s="70"/>
      <c r="D4" s="45"/>
      <c r="E4" s="45"/>
      <c r="F4" s="46"/>
      <c r="G4" s="47"/>
      <c r="H4" s="28"/>
      <c r="I4" s="28"/>
      <c r="J4" s="28"/>
      <c r="K4" s="29"/>
    </row>
    <row r="5" spans="1:11" s="30" customFormat="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s="30" customFormat="1" ht="11.65" customHeight="1" thickBot="1">
      <c r="A6" s="117" t="s">
        <v>7</v>
      </c>
      <c r="B6" s="117" t="s">
        <v>8</v>
      </c>
      <c r="C6" s="17" t="s">
        <v>9</v>
      </c>
      <c r="D6" s="31"/>
      <c r="E6" s="31"/>
      <c r="F6" s="115" t="s">
        <v>11</v>
      </c>
      <c r="G6" s="116"/>
      <c r="H6" s="115" t="s">
        <v>14</v>
      </c>
      <c r="I6" s="116"/>
      <c r="J6" s="55" t="s">
        <v>1</v>
      </c>
      <c r="K6" s="31"/>
    </row>
    <row r="7" spans="1:11" s="30" customFormat="1" ht="34.5" customHeight="1">
      <c r="A7" s="118"/>
      <c r="B7" s="118"/>
      <c r="C7" s="18"/>
      <c r="D7" s="31" t="s">
        <v>0</v>
      </c>
      <c r="E7" s="32" t="s">
        <v>10</v>
      </c>
      <c r="F7" s="33" t="s">
        <v>12</v>
      </c>
      <c r="G7" s="33" t="s">
        <v>13</v>
      </c>
      <c r="H7" s="33" t="s">
        <v>12</v>
      </c>
      <c r="I7" s="33" t="s">
        <v>13</v>
      </c>
      <c r="J7" s="34" t="s">
        <v>15</v>
      </c>
      <c r="K7" s="32" t="s">
        <v>16</v>
      </c>
    </row>
    <row r="8" spans="1:11" s="30" customFormat="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8" customFormat="1" ht="29.65" customHeight="1">
      <c r="A9" s="27"/>
      <c r="B9" s="19"/>
      <c r="C9" s="72" t="s">
        <v>83</v>
      </c>
      <c r="D9" s="35"/>
      <c r="E9" s="22"/>
      <c r="F9" s="8"/>
      <c r="G9" s="36"/>
      <c r="H9" s="36"/>
      <c r="I9" s="36"/>
      <c r="J9" s="37">
        <f>J11+J54+J69</f>
        <v>0</v>
      </c>
      <c r="K9" s="29"/>
    </row>
    <row r="10" spans="1:11" s="40" customFormat="1" ht="16.899999999999999" customHeight="1">
      <c r="A10" s="27"/>
      <c r="B10" s="39"/>
      <c r="C10" s="73"/>
      <c r="D10" s="20"/>
      <c r="E10" s="23"/>
      <c r="F10" s="9"/>
      <c r="G10" s="25"/>
      <c r="H10" s="26"/>
      <c r="I10" s="25"/>
      <c r="J10" s="21"/>
      <c r="K10" s="26"/>
    </row>
    <row r="11" spans="1:11" ht="15.75">
      <c r="A11" s="88">
        <v>1</v>
      </c>
      <c r="B11" s="102" t="s">
        <v>387</v>
      </c>
      <c r="C11" s="74" t="s">
        <v>85</v>
      </c>
      <c r="D11" s="10"/>
      <c r="E11" s="14"/>
      <c r="F11" s="4"/>
      <c r="G11" s="15"/>
      <c r="H11" s="15"/>
      <c r="I11" s="15"/>
      <c r="J11" s="43">
        <f>SUM(J13:J51)</f>
        <v>0</v>
      </c>
      <c r="K11" s="16"/>
    </row>
    <row r="12" spans="1:11">
      <c r="A12" s="88">
        <v>2</v>
      </c>
      <c r="B12" s="102"/>
      <c r="C12" s="11"/>
      <c r="D12" s="10"/>
      <c r="E12" s="14"/>
      <c r="F12" s="4"/>
      <c r="G12" s="15"/>
      <c r="H12" s="15"/>
      <c r="I12" s="15"/>
      <c r="J12" s="15"/>
      <c r="K12" s="16"/>
    </row>
    <row r="13" spans="1:11" s="85" customFormat="1" ht="48">
      <c r="A13" s="88">
        <v>3</v>
      </c>
      <c r="B13" s="95" t="s">
        <v>389</v>
      </c>
      <c r="C13" s="59" t="s">
        <v>252</v>
      </c>
      <c r="D13" s="64" t="s">
        <v>19</v>
      </c>
      <c r="E13" s="81">
        <v>2</v>
      </c>
      <c r="F13" s="82"/>
      <c r="G13" s="83"/>
      <c r="H13" s="15">
        <f t="shared" ref="H13:H51" si="0">E13*F13</f>
        <v>0</v>
      </c>
      <c r="I13" s="15">
        <f t="shared" ref="I13:I51" si="1">E13*G13</f>
        <v>0</v>
      </c>
      <c r="J13" s="15">
        <f t="shared" ref="J13:J51" si="2">H13+I13</f>
        <v>0</v>
      </c>
      <c r="K13" s="84"/>
    </row>
    <row r="14" spans="1:11" s="85" customFormat="1" ht="21.6" customHeight="1">
      <c r="A14" s="88">
        <v>4</v>
      </c>
      <c r="B14" s="95"/>
      <c r="C14" s="64" t="s">
        <v>86</v>
      </c>
      <c r="D14" s="64" t="s">
        <v>19</v>
      </c>
      <c r="E14" s="81">
        <v>2</v>
      </c>
      <c r="F14" s="82"/>
      <c r="G14" s="83"/>
      <c r="H14" s="15">
        <f t="shared" si="0"/>
        <v>0</v>
      </c>
      <c r="I14" s="15">
        <f t="shared" si="1"/>
        <v>0</v>
      </c>
      <c r="J14" s="15">
        <f t="shared" si="2"/>
        <v>0</v>
      </c>
      <c r="K14" s="84"/>
    </row>
    <row r="15" spans="1:11" s="85" customFormat="1" ht="21.6" customHeight="1">
      <c r="A15" s="88">
        <v>5</v>
      </c>
      <c r="B15" s="95" t="s">
        <v>390</v>
      </c>
      <c r="C15" s="59" t="s">
        <v>87</v>
      </c>
      <c r="D15" s="64" t="s">
        <v>19</v>
      </c>
      <c r="E15" s="81">
        <v>3</v>
      </c>
      <c r="F15" s="82"/>
      <c r="G15" s="83"/>
      <c r="H15" s="15">
        <f t="shared" si="0"/>
        <v>0</v>
      </c>
      <c r="I15" s="15">
        <f t="shared" si="1"/>
        <v>0</v>
      </c>
      <c r="J15" s="15">
        <f t="shared" si="2"/>
        <v>0</v>
      </c>
      <c r="K15" s="84"/>
    </row>
    <row r="16" spans="1:11" s="85" customFormat="1" ht="21.6" customHeight="1">
      <c r="A16" s="88">
        <v>6</v>
      </c>
      <c r="B16" s="95"/>
      <c r="C16" s="64" t="s">
        <v>13</v>
      </c>
      <c r="D16" s="64" t="s">
        <v>19</v>
      </c>
      <c r="E16" s="81">
        <v>3</v>
      </c>
      <c r="F16" s="82"/>
      <c r="G16" s="83"/>
      <c r="H16" s="15">
        <f t="shared" si="0"/>
        <v>0</v>
      </c>
      <c r="I16" s="15">
        <f t="shared" si="1"/>
        <v>0</v>
      </c>
      <c r="J16" s="15">
        <f t="shared" si="2"/>
        <v>0</v>
      </c>
      <c r="K16" s="84"/>
    </row>
    <row r="17" spans="1:11" s="85" customFormat="1" ht="21.6" customHeight="1">
      <c r="A17" s="88">
        <v>7</v>
      </c>
      <c r="B17" s="95" t="s">
        <v>391</v>
      </c>
      <c r="C17" s="59" t="s">
        <v>88</v>
      </c>
      <c r="D17" s="64" t="s">
        <v>24</v>
      </c>
      <c r="E17" s="81">
        <v>1</v>
      </c>
      <c r="F17" s="82"/>
      <c r="G17" s="83"/>
      <c r="H17" s="15">
        <f t="shared" si="0"/>
        <v>0</v>
      </c>
      <c r="I17" s="15">
        <f t="shared" si="1"/>
        <v>0</v>
      </c>
      <c r="J17" s="15">
        <f t="shared" si="2"/>
        <v>0</v>
      </c>
      <c r="K17" s="84"/>
    </row>
    <row r="18" spans="1:11" s="85" customFormat="1" ht="21.6" customHeight="1">
      <c r="A18" s="88">
        <v>8</v>
      </c>
      <c r="B18" s="95"/>
      <c r="C18" s="64" t="s">
        <v>13</v>
      </c>
      <c r="D18" s="64" t="s">
        <v>24</v>
      </c>
      <c r="E18" s="81">
        <v>1</v>
      </c>
      <c r="F18" s="82"/>
      <c r="G18" s="83"/>
      <c r="H18" s="15">
        <f t="shared" si="0"/>
        <v>0</v>
      </c>
      <c r="I18" s="15">
        <f t="shared" si="1"/>
        <v>0</v>
      </c>
      <c r="J18" s="15">
        <f t="shared" si="2"/>
        <v>0</v>
      </c>
      <c r="K18" s="84"/>
    </row>
    <row r="19" spans="1:11" s="85" customFormat="1" ht="21.6" customHeight="1">
      <c r="A19" s="88">
        <v>9</v>
      </c>
      <c r="B19" s="95" t="s">
        <v>392</v>
      </c>
      <c r="C19" s="59" t="s">
        <v>74</v>
      </c>
      <c r="D19" s="64" t="s">
        <v>19</v>
      </c>
      <c r="E19" s="81">
        <v>1</v>
      </c>
      <c r="F19" s="82"/>
      <c r="G19" s="83"/>
      <c r="H19" s="15">
        <f t="shared" si="0"/>
        <v>0</v>
      </c>
      <c r="I19" s="15">
        <f t="shared" si="1"/>
        <v>0</v>
      </c>
      <c r="J19" s="15">
        <f t="shared" si="2"/>
        <v>0</v>
      </c>
      <c r="K19" s="84"/>
    </row>
    <row r="20" spans="1:11" s="85" customFormat="1" ht="21.6" customHeight="1">
      <c r="A20" s="88">
        <v>10</v>
      </c>
      <c r="B20" s="95"/>
      <c r="C20" s="64" t="s">
        <v>75</v>
      </c>
      <c r="D20" s="64" t="s">
        <v>19</v>
      </c>
      <c r="E20" s="81">
        <v>1</v>
      </c>
      <c r="F20" s="82"/>
      <c r="G20" s="83"/>
      <c r="H20" s="15">
        <f t="shared" si="0"/>
        <v>0</v>
      </c>
      <c r="I20" s="15">
        <f t="shared" si="1"/>
        <v>0</v>
      </c>
      <c r="J20" s="15">
        <f t="shared" si="2"/>
        <v>0</v>
      </c>
      <c r="K20" s="84"/>
    </row>
    <row r="21" spans="1:11" s="85" customFormat="1" ht="24">
      <c r="A21" s="88">
        <v>11</v>
      </c>
      <c r="B21" s="95" t="s">
        <v>393</v>
      </c>
      <c r="C21" s="59" t="s">
        <v>269</v>
      </c>
      <c r="D21" s="64" t="s">
        <v>19</v>
      </c>
      <c r="E21" s="81">
        <v>2</v>
      </c>
      <c r="F21" s="82"/>
      <c r="G21" s="83"/>
      <c r="H21" s="15">
        <f t="shared" si="0"/>
        <v>0</v>
      </c>
      <c r="I21" s="15">
        <f t="shared" si="1"/>
        <v>0</v>
      </c>
      <c r="J21" s="15">
        <f t="shared" si="2"/>
        <v>0</v>
      </c>
      <c r="K21" s="84"/>
    </row>
    <row r="22" spans="1:11" s="85" customFormat="1" ht="120">
      <c r="A22" s="88">
        <v>12</v>
      </c>
      <c r="B22" s="95"/>
      <c r="C22" s="64" t="s">
        <v>270</v>
      </c>
      <c r="D22" s="64"/>
      <c r="E22" s="81"/>
      <c r="F22" s="82"/>
      <c r="G22" s="83"/>
      <c r="H22" s="15"/>
      <c r="I22" s="15"/>
      <c r="J22" s="15"/>
      <c r="K22" s="84"/>
    </row>
    <row r="23" spans="1:11" s="85" customFormat="1" ht="21.6" customHeight="1">
      <c r="A23" s="88">
        <v>13</v>
      </c>
      <c r="B23" s="95"/>
      <c r="C23" s="64" t="s">
        <v>89</v>
      </c>
      <c r="D23" s="64" t="s">
        <v>19</v>
      </c>
      <c r="E23" s="81">
        <v>2</v>
      </c>
      <c r="F23" s="82"/>
      <c r="G23" s="83"/>
      <c r="H23" s="15">
        <f t="shared" si="0"/>
        <v>0</v>
      </c>
      <c r="I23" s="15">
        <f t="shared" si="1"/>
        <v>0</v>
      </c>
      <c r="J23" s="15">
        <f t="shared" si="2"/>
        <v>0</v>
      </c>
      <c r="K23" s="84"/>
    </row>
    <row r="24" spans="1:11" s="85" customFormat="1" ht="22.15" customHeight="1">
      <c r="A24" s="88">
        <v>14</v>
      </c>
      <c r="B24" s="95" t="s">
        <v>394</v>
      </c>
      <c r="C24" s="59" t="s">
        <v>271</v>
      </c>
      <c r="D24" s="64" t="s">
        <v>19</v>
      </c>
      <c r="E24" s="81">
        <v>2</v>
      </c>
      <c r="F24" s="82"/>
      <c r="G24" s="83"/>
      <c r="H24" s="15">
        <f t="shared" ref="H24:H26" si="3">E24*F24</f>
        <v>0</v>
      </c>
      <c r="I24" s="15">
        <f t="shared" ref="I24:I26" si="4">E24*G24</f>
        <v>0</v>
      </c>
      <c r="J24" s="15">
        <f t="shared" ref="J24:J26" si="5">H24+I24</f>
        <v>0</v>
      </c>
      <c r="K24" s="84"/>
    </row>
    <row r="25" spans="1:11" s="85" customFormat="1" ht="43.15" customHeight="1">
      <c r="A25" s="88">
        <v>15</v>
      </c>
      <c r="B25" s="95"/>
      <c r="C25" s="64" t="s">
        <v>272</v>
      </c>
      <c r="D25" s="64"/>
      <c r="E25" s="81"/>
      <c r="F25" s="82"/>
      <c r="G25" s="83"/>
      <c r="H25" s="15"/>
      <c r="I25" s="15"/>
      <c r="J25" s="15"/>
      <c r="K25" s="84"/>
    </row>
    <row r="26" spans="1:11" s="85" customFormat="1" ht="21.6" customHeight="1">
      <c r="A26" s="88">
        <v>16</v>
      </c>
      <c r="B26" s="95"/>
      <c r="C26" s="64" t="s">
        <v>89</v>
      </c>
      <c r="D26" s="64" t="s">
        <v>19</v>
      </c>
      <c r="E26" s="81">
        <v>2</v>
      </c>
      <c r="F26" s="82"/>
      <c r="G26" s="83"/>
      <c r="H26" s="15">
        <f t="shared" si="3"/>
        <v>0</v>
      </c>
      <c r="I26" s="15">
        <f t="shared" si="4"/>
        <v>0</v>
      </c>
      <c r="J26" s="15">
        <f t="shared" si="5"/>
        <v>0</v>
      </c>
      <c r="K26" s="84"/>
    </row>
    <row r="27" spans="1:11" s="65" customFormat="1" ht="23.45" customHeight="1">
      <c r="A27" s="88">
        <v>17</v>
      </c>
      <c r="B27" s="95" t="s">
        <v>395</v>
      </c>
      <c r="C27" s="59" t="s">
        <v>273</v>
      </c>
      <c r="D27" s="64" t="s">
        <v>19</v>
      </c>
      <c r="E27" s="81">
        <v>2</v>
      </c>
      <c r="F27" s="82"/>
      <c r="G27" s="83"/>
      <c r="H27" s="15">
        <f t="shared" si="0"/>
        <v>0</v>
      </c>
      <c r="I27" s="15">
        <f t="shared" si="1"/>
        <v>0</v>
      </c>
      <c r="J27" s="15">
        <f t="shared" si="2"/>
        <v>0</v>
      </c>
      <c r="K27" s="84"/>
    </row>
    <row r="28" spans="1:11" s="65" customFormat="1" ht="21.6" customHeight="1">
      <c r="A28" s="12">
        <v>18</v>
      </c>
      <c r="B28" s="64"/>
      <c r="C28" s="64" t="s">
        <v>90</v>
      </c>
      <c r="D28" s="64" t="s">
        <v>19</v>
      </c>
      <c r="E28" s="81">
        <v>2</v>
      </c>
      <c r="F28" s="82"/>
      <c r="G28" s="83"/>
      <c r="H28" s="15">
        <f t="shared" si="0"/>
        <v>0</v>
      </c>
      <c r="I28" s="15">
        <f t="shared" si="1"/>
        <v>0</v>
      </c>
      <c r="J28" s="15">
        <f t="shared" si="2"/>
        <v>0</v>
      </c>
      <c r="K28" s="84"/>
    </row>
    <row r="29" spans="1:11" s="65" customFormat="1" ht="23.45" customHeight="1">
      <c r="A29" s="12">
        <v>19</v>
      </c>
      <c r="B29" s="64" t="s">
        <v>396</v>
      </c>
      <c r="C29" s="59" t="s">
        <v>277</v>
      </c>
      <c r="D29" s="64" t="s">
        <v>19</v>
      </c>
      <c r="E29" s="81">
        <v>2</v>
      </c>
      <c r="F29" s="82"/>
      <c r="G29" s="83"/>
      <c r="H29" s="15">
        <f t="shared" ref="H29:H30" si="6">E29*F29</f>
        <v>0</v>
      </c>
      <c r="I29" s="15">
        <f t="shared" ref="I29:I30" si="7">E29*G29</f>
        <v>0</v>
      </c>
      <c r="J29" s="15">
        <f t="shared" ref="J29:J30" si="8">H29+I29</f>
        <v>0</v>
      </c>
      <c r="K29" s="84"/>
    </row>
    <row r="30" spans="1:11" s="65" customFormat="1" ht="21.6" customHeight="1">
      <c r="A30" s="12">
        <v>20</v>
      </c>
      <c r="B30" s="64"/>
      <c r="C30" s="64" t="s">
        <v>278</v>
      </c>
      <c r="D30" s="64" t="s">
        <v>19</v>
      </c>
      <c r="E30" s="81">
        <v>2</v>
      </c>
      <c r="F30" s="82"/>
      <c r="G30" s="83"/>
      <c r="H30" s="15">
        <f t="shared" si="6"/>
        <v>0</v>
      </c>
      <c r="I30" s="15">
        <f t="shared" si="7"/>
        <v>0</v>
      </c>
      <c r="J30" s="15">
        <f t="shared" si="8"/>
        <v>0</v>
      </c>
      <c r="K30" s="84"/>
    </row>
    <row r="31" spans="1:11" s="65" customFormat="1" ht="30.6" customHeight="1">
      <c r="A31" s="12">
        <v>21</v>
      </c>
      <c r="B31" s="64" t="s">
        <v>397</v>
      </c>
      <c r="C31" s="76" t="s">
        <v>279</v>
      </c>
      <c r="D31" s="66" t="s">
        <v>19</v>
      </c>
      <c r="E31" s="67">
        <v>5</v>
      </c>
      <c r="F31" s="68"/>
      <c r="G31" s="66"/>
      <c r="H31" s="15">
        <f t="shared" si="0"/>
        <v>0</v>
      </c>
      <c r="I31" s="15">
        <f t="shared" si="1"/>
        <v>0</v>
      </c>
      <c r="J31" s="15">
        <f t="shared" si="2"/>
        <v>0</v>
      </c>
      <c r="K31" s="66"/>
    </row>
    <row r="32" spans="1:11" s="65" customFormat="1" ht="48.6" customHeight="1">
      <c r="A32" s="88">
        <v>22</v>
      </c>
      <c r="B32" s="96"/>
      <c r="C32" s="75" t="s">
        <v>280</v>
      </c>
      <c r="D32" s="66"/>
      <c r="E32" s="67"/>
      <c r="F32" s="68"/>
      <c r="G32" s="66"/>
      <c r="H32" s="15"/>
      <c r="I32" s="15"/>
      <c r="J32" s="15"/>
      <c r="K32" s="66"/>
    </row>
    <row r="33" spans="1:11" s="65" customFormat="1" ht="21.6" customHeight="1">
      <c r="A33" s="88">
        <v>23</v>
      </c>
      <c r="B33" s="96"/>
      <c r="C33" s="75" t="s">
        <v>256</v>
      </c>
      <c r="D33" s="66" t="s">
        <v>19</v>
      </c>
      <c r="E33" s="67">
        <v>5</v>
      </c>
      <c r="F33" s="68"/>
      <c r="G33" s="66"/>
      <c r="H33" s="15">
        <f t="shared" si="0"/>
        <v>0</v>
      </c>
      <c r="I33" s="15">
        <f t="shared" si="1"/>
        <v>0</v>
      </c>
      <c r="J33" s="15">
        <f t="shared" si="2"/>
        <v>0</v>
      </c>
      <c r="K33" s="66"/>
    </row>
    <row r="34" spans="1:11" s="65" customFormat="1" ht="36" customHeight="1">
      <c r="A34" s="88">
        <v>24</v>
      </c>
      <c r="B34" s="95" t="s">
        <v>398</v>
      </c>
      <c r="C34" s="76" t="s">
        <v>281</v>
      </c>
      <c r="D34" s="66" t="s">
        <v>19</v>
      </c>
      <c r="E34" s="67">
        <v>5</v>
      </c>
      <c r="F34" s="68"/>
      <c r="G34" s="66"/>
      <c r="H34" s="15">
        <f t="shared" ref="H34:H36" si="9">E34*F34</f>
        <v>0</v>
      </c>
      <c r="I34" s="15">
        <f t="shared" ref="I34:I36" si="10">E34*G34</f>
        <v>0</v>
      </c>
      <c r="J34" s="15">
        <f t="shared" ref="J34:J36" si="11">H34+I34</f>
        <v>0</v>
      </c>
      <c r="K34" s="66"/>
    </row>
    <row r="35" spans="1:11" s="65" customFormat="1" ht="58.15" customHeight="1">
      <c r="A35" s="88">
        <v>25</v>
      </c>
      <c r="B35" s="96"/>
      <c r="C35" s="75" t="s">
        <v>282</v>
      </c>
      <c r="D35" s="66"/>
      <c r="E35" s="67"/>
      <c r="F35" s="68"/>
      <c r="G35" s="66"/>
      <c r="H35" s="15"/>
      <c r="I35" s="15"/>
      <c r="J35" s="15"/>
      <c r="K35" s="66"/>
    </row>
    <row r="36" spans="1:11" s="65" customFormat="1" ht="21.6" customHeight="1">
      <c r="A36" s="88">
        <v>26</v>
      </c>
      <c r="B36" s="96"/>
      <c r="C36" s="75" t="s">
        <v>256</v>
      </c>
      <c r="D36" s="66" t="s">
        <v>19</v>
      </c>
      <c r="E36" s="67">
        <v>5</v>
      </c>
      <c r="F36" s="68"/>
      <c r="G36" s="66"/>
      <c r="H36" s="15">
        <f t="shared" si="9"/>
        <v>0</v>
      </c>
      <c r="I36" s="15">
        <f t="shared" si="10"/>
        <v>0</v>
      </c>
      <c r="J36" s="15">
        <f t="shared" si="11"/>
        <v>0</v>
      </c>
      <c r="K36" s="66"/>
    </row>
    <row r="37" spans="1:11" s="65" customFormat="1" ht="24">
      <c r="A37" s="88">
        <v>27</v>
      </c>
      <c r="B37" s="95" t="s">
        <v>399</v>
      </c>
      <c r="C37" s="76" t="s">
        <v>284</v>
      </c>
      <c r="D37" s="66" t="s">
        <v>19</v>
      </c>
      <c r="E37" s="67">
        <v>32</v>
      </c>
      <c r="F37" s="68"/>
      <c r="G37" s="66"/>
      <c r="H37" s="15">
        <f t="shared" si="0"/>
        <v>0</v>
      </c>
      <c r="I37" s="15">
        <f t="shared" si="1"/>
        <v>0</v>
      </c>
      <c r="J37" s="15">
        <f t="shared" si="2"/>
        <v>0</v>
      </c>
      <c r="K37" s="66"/>
    </row>
    <row r="38" spans="1:11" s="65" customFormat="1" ht="109.15" customHeight="1">
      <c r="A38" s="88">
        <v>28</v>
      </c>
      <c r="B38" s="96"/>
      <c r="C38" s="75" t="s">
        <v>283</v>
      </c>
      <c r="D38" s="66"/>
      <c r="E38" s="67"/>
      <c r="F38" s="68"/>
      <c r="G38" s="66"/>
      <c r="H38" s="15"/>
      <c r="I38" s="15"/>
      <c r="J38" s="15"/>
      <c r="K38" s="66"/>
    </row>
    <row r="39" spans="1:11" s="65" customFormat="1" ht="21.6" customHeight="1">
      <c r="A39" s="88">
        <v>29</v>
      </c>
      <c r="B39" s="96"/>
      <c r="C39" s="75" t="s">
        <v>255</v>
      </c>
      <c r="D39" s="66" t="s">
        <v>19</v>
      </c>
      <c r="E39" s="67">
        <v>32</v>
      </c>
      <c r="F39" s="68"/>
      <c r="G39" s="66"/>
      <c r="H39" s="15">
        <f t="shared" si="0"/>
        <v>0</v>
      </c>
      <c r="I39" s="15">
        <f t="shared" si="1"/>
        <v>0</v>
      </c>
      <c r="J39" s="15">
        <f t="shared" si="2"/>
        <v>0</v>
      </c>
      <c r="K39" s="66"/>
    </row>
    <row r="40" spans="1:11" s="65" customFormat="1" ht="24">
      <c r="A40" s="88">
        <v>30</v>
      </c>
      <c r="B40" s="95" t="s">
        <v>400</v>
      </c>
      <c r="C40" s="76" t="s">
        <v>285</v>
      </c>
      <c r="D40" s="66" t="s">
        <v>19</v>
      </c>
      <c r="E40" s="67">
        <v>4</v>
      </c>
      <c r="F40" s="68"/>
      <c r="G40" s="66"/>
      <c r="H40" s="15">
        <f t="shared" ref="H40" si="12">E40*F40</f>
        <v>0</v>
      </c>
      <c r="I40" s="15">
        <f t="shared" ref="I40" si="13">E40*G40</f>
        <v>0</v>
      </c>
      <c r="J40" s="15">
        <f t="shared" ref="J40" si="14">H40+I40</f>
        <v>0</v>
      </c>
      <c r="K40" s="66"/>
    </row>
    <row r="41" spans="1:11" s="65" customFormat="1" ht="109.15" customHeight="1">
      <c r="A41" s="12">
        <v>31</v>
      </c>
      <c r="B41" s="66"/>
      <c r="C41" s="75" t="s">
        <v>286</v>
      </c>
      <c r="D41" s="66"/>
      <c r="E41" s="67"/>
      <c r="F41" s="68"/>
      <c r="G41" s="66"/>
      <c r="H41" s="15"/>
      <c r="I41" s="15"/>
      <c r="J41" s="15"/>
      <c r="K41" s="66"/>
    </row>
    <row r="42" spans="1:11" s="65" customFormat="1" ht="21.6" customHeight="1">
      <c r="A42" s="12">
        <v>32</v>
      </c>
      <c r="B42" s="66"/>
      <c r="C42" s="75" t="s">
        <v>288</v>
      </c>
      <c r="D42" s="66" t="s">
        <v>19</v>
      </c>
      <c r="E42" s="67">
        <v>4</v>
      </c>
      <c r="F42" s="68"/>
      <c r="G42" s="66"/>
      <c r="H42" s="15">
        <f t="shared" ref="H42:H43" si="15">E42*F42</f>
        <v>0</v>
      </c>
      <c r="I42" s="15">
        <f t="shared" ref="I42:I43" si="16">E42*G42</f>
        <v>0</v>
      </c>
      <c r="J42" s="15">
        <f t="shared" ref="J42:J43" si="17">H42+I42</f>
        <v>0</v>
      </c>
      <c r="K42" s="66"/>
    </row>
    <row r="43" spans="1:11" s="65" customFormat="1" ht="24">
      <c r="A43" s="12">
        <v>33</v>
      </c>
      <c r="B43" s="64" t="s">
        <v>401</v>
      </c>
      <c r="C43" s="76" t="s">
        <v>287</v>
      </c>
      <c r="D43" s="66" t="s">
        <v>19</v>
      </c>
      <c r="E43" s="67">
        <v>1</v>
      </c>
      <c r="F43" s="68"/>
      <c r="G43" s="66"/>
      <c r="H43" s="15">
        <f t="shared" si="15"/>
        <v>0</v>
      </c>
      <c r="I43" s="15">
        <f t="shared" si="16"/>
        <v>0</v>
      </c>
      <c r="J43" s="15">
        <f t="shared" si="17"/>
        <v>0</v>
      </c>
      <c r="K43" s="66"/>
    </row>
    <row r="44" spans="1:11" s="65" customFormat="1" ht="61.15" customHeight="1">
      <c r="A44" s="12">
        <v>34</v>
      </c>
      <c r="B44" s="66"/>
      <c r="C44" s="75" t="s">
        <v>299</v>
      </c>
      <c r="D44" s="66"/>
      <c r="E44" s="67"/>
      <c r="F44" s="68"/>
      <c r="G44" s="66"/>
      <c r="H44" s="15"/>
      <c r="I44" s="15"/>
      <c r="J44" s="15"/>
      <c r="K44" s="66"/>
    </row>
    <row r="45" spans="1:11" s="65" customFormat="1" ht="21.6" customHeight="1">
      <c r="A45" s="12">
        <v>35</v>
      </c>
      <c r="B45" s="66"/>
      <c r="C45" s="75" t="s">
        <v>289</v>
      </c>
      <c r="D45" s="66" t="s">
        <v>19</v>
      </c>
      <c r="E45" s="67">
        <v>1</v>
      </c>
      <c r="F45" s="68"/>
      <c r="G45" s="66"/>
      <c r="H45" s="15">
        <f t="shared" ref="H45" si="18">E45*F45</f>
        <v>0</v>
      </c>
      <c r="I45" s="15">
        <f t="shared" ref="I45" si="19">E45*G45</f>
        <v>0</v>
      </c>
      <c r="J45" s="15">
        <f t="shared" ref="J45" si="20">H45+I45</f>
        <v>0</v>
      </c>
      <c r="K45" s="66"/>
    </row>
    <row r="46" spans="1:11" s="65" customFormat="1" ht="24">
      <c r="A46" s="12">
        <v>36</v>
      </c>
      <c r="B46" s="64" t="s">
        <v>402</v>
      </c>
      <c r="C46" s="76" t="s">
        <v>209</v>
      </c>
      <c r="D46" s="66" t="s">
        <v>19</v>
      </c>
      <c r="E46" s="67">
        <v>22</v>
      </c>
      <c r="F46" s="68"/>
      <c r="G46" s="66"/>
      <c r="H46" s="15">
        <f t="shared" si="0"/>
        <v>0</v>
      </c>
      <c r="I46" s="15">
        <f t="shared" si="1"/>
        <v>0</v>
      </c>
      <c r="J46" s="15">
        <f t="shared" si="2"/>
        <v>0</v>
      </c>
      <c r="K46" s="66"/>
    </row>
    <row r="47" spans="1:11" s="65" customFormat="1" ht="12">
      <c r="A47" s="12">
        <v>37</v>
      </c>
      <c r="B47" s="66"/>
      <c r="C47" s="75" t="s">
        <v>38</v>
      </c>
      <c r="D47" s="66" t="s">
        <v>19</v>
      </c>
      <c r="E47" s="67">
        <v>22</v>
      </c>
      <c r="F47" s="68"/>
      <c r="G47" s="66"/>
      <c r="H47" s="15">
        <f t="shared" si="0"/>
        <v>0</v>
      </c>
      <c r="I47" s="15">
        <f t="shared" si="1"/>
        <v>0</v>
      </c>
      <c r="J47" s="15">
        <f t="shared" si="2"/>
        <v>0</v>
      </c>
      <c r="K47" s="66"/>
    </row>
    <row r="48" spans="1:11" s="65" customFormat="1" ht="24">
      <c r="A48" s="12">
        <v>38</v>
      </c>
      <c r="B48" s="64" t="s">
        <v>403</v>
      </c>
      <c r="C48" s="76" t="s">
        <v>207</v>
      </c>
      <c r="D48" s="66" t="s">
        <v>19</v>
      </c>
      <c r="E48" s="67">
        <v>30</v>
      </c>
      <c r="F48" s="68"/>
      <c r="G48" s="66"/>
      <c r="H48" s="15">
        <f t="shared" si="0"/>
        <v>0</v>
      </c>
      <c r="I48" s="15">
        <f t="shared" si="1"/>
        <v>0</v>
      </c>
      <c r="J48" s="15">
        <f t="shared" si="2"/>
        <v>0</v>
      </c>
      <c r="K48" s="66"/>
    </row>
    <row r="49" spans="1:11" s="65" customFormat="1" ht="12">
      <c r="A49" s="88">
        <v>39</v>
      </c>
      <c r="B49" s="96"/>
      <c r="C49" s="75" t="s">
        <v>38</v>
      </c>
      <c r="D49" s="66" t="s">
        <v>19</v>
      </c>
      <c r="E49" s="67">
        <v>30</v>
      </c>
      <c r="F49" s="68"/>
      <c r="G49" s="66"/>
      <c r="H49" s="15">
        <f t="shared" si="0"/>
        <v>0</v>
      </c>
      <c r="I49" s="15">
        <f t="shared" si="1"/>
        <v>0</v>
      </c>
      <c r="J49" s="15">
        <f t="shared" si="2"/>
        <v>0</v>
      </c>
      <c r="K49" s="66"/>
    </row>
    <row r="50" spans="1:11" s="65" customFormat="1" ht="24">
      <c r="A50" s="88">
        <v>40</v>
      </c>
      <c r="B50" s="95" t="s">
        <v>404</v>
      </c>
      <c r="C50" s="76" t="s">
        <v>208</v>
      </c>
      <c r="D50" s="66" t="s">
        <v>19</v>
      </c>
      <c r="E50" s="67">
        <v>6</v>
      </c>
      <c r="F50" s="68"/>
      <c r="G50" s="66"/>
      <c r="H50" s="15">
        <f t="shared" si="0"/>
        <v>0</v>
      </c>
      <c r="I50" s="15">
        <f t="shared" si="1"/>
        <v>0</v>
      </c>
      <c r="J50" s="15">
        <f t="shared" si="2"/>
        <v>0</v>
      </c>
      <c r="K50" s="66"/>
    </row>
    <row r="51" spans="1:11" s="65" customFormat="1" ht="12">
      <c r="A51" s="88">
        <v>41</v>
      </c>
      <c r="B51" s="96"/>
      <c r="C51" s="75" t="s">
        <v>38</v>
      </c>
      <c r="D51" s="66" t="s">
        <v>19</v>
      </c>
      <c r="E51" s="67">
        <v>6</v>
      </c>
      <c r="F51" s="68"/>
      <c r="G51" s="66"/>
      <c r="H51" s="15">
        <f t="shared" si="0"/>
        <v>0</v>
      </c>
      <c r="I51" s="15">
        <f t="shared" si="1"/>
        <v>0</v>
      </c>
      <c r="J51" s="15">
        <f t="shared" si="2"/>
        <v>0</v>
      </c>
      <c r="K51" s="66"/>
    </row>
    <row r="52" spans="1:11">
      <c r="A52" s="88">
        <v>42</v>
      </c>
      <c r="B52" s="103"/>
      <c r="C52" s="77"/>
      <c r="D52" s="61"/>
      <c r="E52" s="62"/>
      <c r="F52" s="63"/>
      <c r="G52" s="61"/>
      <c r="H52" s="61"/>
      <c r="I52" s="61"/>
      <c r="J52" s="61"/>
      <c r="K52" s="61"/>
    </row>
    <row r="53" spans="1:11">
      <c r="A53" s="88">
        <v>43</v>
      </c>
      <c r="B53" s="103"/>
      <c r="C53" s="77"/>
      <c r="D53" s="61"/>
      <c r="E53" s="62"/>
      <c r="F53" s="63"/>
      <c r="G53" s="61"/>
      <c r="H53" s="61"/>
      <c r="I53" s="61"/>
      <c r="J53" s="61"/>
      <c r="K53" s="61"/>
    </row>
    <row r="54" spans="1:11" ht="15.75">
      <c r="A54" s="88">
        <v>44</v>
      </c>
      <c r="B54" s="102" t="s">
        <v>388</v>
      </c>
      <c r="C54" s="74" t="s">
        <v>91</v>
      </c>
      <c r="D54" s="10"/>
      <c r="E54" s="14"/>
      <c r="F54" s="4"/>
      <c r="G54" s="15"/>
      <c r="H54" s="15"/>
      <c r="I54" s="15"/>
      <c r="J54" s="43">
        <f>SUM(J56:J66)</f>
        <v>0</v>
      </c>
      <c r="K54" s="16"/>
    </row>
    <row r="55" spans="1:11">
      <c r="A55" s="88">
        <v>45</v>
      </c>
      <c r="B55" s="102"/>
      <c r="C55" s="11"/>
      <c r="D55" s="10"/>
      <c r="E55" s="14"/>
      <c r="F55" s="4"/>
      <c r="G55" s="15"/>
      <c r="H55" s="15"/>
      <c r="I55" s="15"/>
      <c r="J55" s="15"/>
      <c r="K55" s="16"/>
    </row>
    <row r="56" spans="1:11" s="65" customFormat="1" ht="24">
      <c r="A56" s="88">
        <v>46</v>
      </c>
      <c r="B56" s="95" t="s">
        <v>405</v>
      </c>
      <c r="C56" s="59" t="s">
        <v>102</v>
      </c>
      <c r="D56" s="64" t="s">
        <v>19</v>
      </c>
      <c r="E56" s="81">
        <v>1</v>
      </c>
      <c r="F56" s="82"/>
      <c r="G56" s="83"/>
      <c r="H56" s="15">
        <f t="shared" ref="H56" si="21">E56*F56</f>
        <v>0</v>
      </c>
      <c r="I56" s="15">
        <f t="shared" ref="I56" si="22">E56*G56</f>
        <v>0</v>
      </c>
      <c r="J56" s="15">
        <f t="shared" ref="J56" si="23">H56+I56</f>
        <v>0</v>
      </c>
      <c r="K56" s="84"/>
    </row>
    <row r="57" spans="1:11" s="65" customFormat="1" ht="12">
      <c r="A57" s="88">
        <v>47</v>
      </c>
      <c r="B57" s="95"/>
      <c r="C57" s="64" t="s">
        <v>13</v>
      </c>
      <c r="D57" s="64" t="s">
        <v>19</v>
      </c>
      <c r="E57" s="81">
        <v>1</v>
      </c>
      <c r="F57" s="82"/>
      <c r="G57" s="83"/>
      <c r="H57" s="15">
        <f t="shared" ref="H57:H65" si="24">E57*F57</f>
        <v>0</v>
      </c>
      <c r="I57" s="15">
        <f t="shared" ref="I57:I65" si="25">E57*G57</f>
        <v>0</v>
      </c>
      <c r="J57" s="15">
        <f t="shared" ref="J57:J65" si="26">H57+I57</f>
        <v>0</v>
      </c>
      <c r="K57" s="84"/>
    </row>
    <row r="58" spans="1:11" s="65" customFormat="1" ht="36">
      <c r="A58" s="88">
        <v>48</v>
      </c>
      <c r="B58" s="95" t="s">
        <v>406</v>
      </c>
      <c r="C58" s="76" t="s">
        <v>150</v>
      </c>
      <c r="D58" s="66" t="s">
        <v>19</v>
      </c>
      <c r="E58" s="67">
        <v>1</v>
      </c>
      <c r="F58" s="68"/>
      <c r="G58" s="66"/>
      <c r="H58" s="15">
        <f t="shared" si="24"/>
        <v>0</v>
      </c>
      <c r="I58" s="15">
        <f t="shared" si="25"/>
        <v>0</v>
      </c>
      <c r="J58" s="15">
        <f t="shared" si="26"/>
        <v>0</v>
      </c>
      <c r="K58" s="66"/>
    </row>
    <row r="59" spans="1:11" s="65" customFormat="1" ht="16.899999999999999" customHeight="1">
      <c r="A59" s="88">
        <v>49</v>
      </c>
      <c r="B59" s="95"/>
      <c r="C59" s="75" t="s">
        <v>13</v>
      </c>
      <c r="D59" s="66" t="s">
        <v>19</v>
      </c>
      <c r="E59" s="67">
        <v>1</v>
      </c>
      <c r="F59" s="68"/>
      <c r="G59" s="66"/>
      <c r="H59" s="15">
        <f t="shared" si="24"/>
        <v>0</v>
      </c>
      <c r="I59" s="15">
        <f t="shared" si="25"/>
        <v>0</v>
      </c>
      <c r="J59" s="15">
        <f t="shared" si="26"/>
        <v>0</v>
      </c>
      <c r="K59" s="66"/>
    </row>
    <row r="60" spans="1:11" s="65" customFormat="1" ht="25.9" customHeight="1">
      <c r="A60" s="88">
        <v>50</v>
      </c>
      <c r="B60" s="95" t="s">
        <v>407</v>
      </c>
      <c r="C60" s="76" t="s">
        <v>257</v>
      </c>
      <c r="D60" s="66" t="s">
        <v>19</v>
      </c>
      <c r="E60" s="67">
        <v>5</v>
      </c>
      <c r="F60" s="68"/>
      <c r="G60" s="66"/>
      <c r="H60" s="15">
        <f t="shared" ref="H60:H61" si="27">E60*F60</f>
        <v>0</v>
      </c>
      <c r="I60" s="15">
        <f t="shared" ref="I60:I61" si="28">E60*G60</f>
        <v>0</v>
      </c>
      <c r="J60" s="15">
        <f t="shared" ref="J60:J61" si="29">H60+I60</f>
        <v>0</v>
      </c>
      <c r="K60" s="66"/>
    </row>
    <row r="61" spans="1:11" s="65" customFormat="1" ht="12">
      <c r="A61" s="88">
        <v>51</v>
      </c>
      <c r="B61" s="95"/>
      <c r="C61" s="75" t="s">
        <v>13</v>
      </c>
      <c r="D61" s="66" t="s">
        <v>19</v>
      </c>
      <c r="E61" s="67">
        <v>5</v>
      </c>
      <c r="F61" s="68"/>
      <c r="G61" s="66"/>
      <c r="H61" s="15">
        <f t="shared" si="27"/>
        <v>0</v>
      </c>
      <c r="I61" s="15">
        <f t="shared" si="28"/>
        <v>0</v>
      </c>
      <c r="J61" s="15">
        <f t="shared" si="29"/>
        <v>0</v>
      </c>
      <c r="K61" s="66"/>
    </row>
    <row r="62" spans="1:11" s="65" customFormat="1" ht="24">
      <c r="A62" s="88">
        <v>52</v>
      </c>
      <c r="B62" s="95" t="s">
        <v>408</v>
      </c>
      <c r="C62" s="76" t="s">
        <v>92</v>
      </c>
      <c r="D62" s="66" t="s">
        <v>19</v>
      </c>
      <c r="E62" s="67">
        <v>1</v>
      </c>
      <c r="F62" s="68"/>
      <c r="G62" s="66"/>
      <c r="H62" s="15">
        <f t="shared" si="24"/>
        <v>0</v>
      </c>
      <c r="I62" s="15">
        <f t="shared" si="25"/>
        <v>0</v>
      </c>
      <c r="J62" s="15">
        <f t="shared" si="26"/>
        <v>0</v>
      </c>
      <c r="K62" s="66"/>
    </row>
    <row r="63" spans="1:11" s="65" customFormat="1" ht="12">
      <c r="A63" s="88">
        <v>53</v>
      </c>
      <c r="B63" s="95"/>
      <c r="C63" s="75" t="s">
        <v>13</v>
      </c>
      <c r="D63" s="66" t="s">
        <v>19</v>
      </c>
      <c r="E63" s="67">
        <v>1</v>
      </c>
      <c r="F63" s="68"/>
      <c r="G63" s="66"/>
      <c r="H63" s="15">
        <f t="shared" si="24"/>
        <v>0</v>
      </c>
      <c r="I63" s="15">
        <f t="shared" si="25"/>
        <v>0</v>
      </c>
      <c r="J63" s="15">
        <f t="shared" si="26"/>
        <v>0</v>
      </c>
      <c r="K63" s="66"/>
    </row>
    <row r="64" spans="1:11" s="65" customFormat="1" ht="24">
      <c r="A64" s="88">
        <v>54</v>
      </c>
      <c r="B64" s="95" t="s">
        <v>409</v>
      </c>
      <c r="C64" s="76" t="s">
        <v>93</v>
      </c>
      <c r="D64" s="66" t="s">
        <v>24</v>
      </c>
      <c r="E64" s="67">
        <v>1</v>
      </c>
      <c r="F64" s="68"/>
      <c r="G64" s="66"/>
      <c r="H64" s="15">
        <f t="shared" si="24"/>
        <v>0</v>
      </c>
      <c r="I64" s="15">
        <f t="shared" si="25"/>
        <v>0</v>
      </c>
      <c r="J64" s="15">
        <f t="shared" si="26"/>
        <v>0</v>
      </c>
      <c r="K64" s="66"/>
    </row>
    <row r="65" spans="1:11" s="65" customFormat="1" ht="12">
      <c r="A65" s="88">
        <v>55</v>
      </c>
      <c r="B65" s="66"/>
      <c r="C65" s="75" t="s">
        <v>13</v>
      </c>
      <c r="D65" s="66" t="s">
        <v>24</v>
      </c>
      <c r="E65" s="67">
        <v>1</v>
      </c>
      <c r="F65" s="68"/>
      <c r="G65" s="66"/>
      <c r="H65" s="15">
        <f t="shared" si="24"/>
        <v>0</v>
      </c>
      <c r="I65" s="15">
        <f t="shared" si="25"/>
        <v>0</v>
      </c>
      <c r="J65" s="15">
        <f t="shared" si="26"/>
        <v>0</v>
      </c>
      <c r="K65" s="66"/>
    </row>
    <row r="66" spans="1:11" s="65" customFormat="1" ht="12">
      <c r="A66" s="88">
        <v>56</v>
      </c>
      <c r="B66" s="66"/>
      <c r="C66" s="75"/>
      <c r="D66" s="66"/>
      <c r="E66" s="67"/>
      <c r="F66" s="68"/>
      <c r="G66" s="66"/>
      <c r="H66" s="83"/>
      <c r="I66" s="83"/>
      <c r="J66" s="83"/>
      <c r="K66" s="66"/>
    </row>
    <row r="67" spans="1:11" s="65" customFormat="1" ht="12">
      <c r="A67" s="88">
        <v>57</v>
      </c>
      <c r="B67" s="66"/>
      <c r="C67" s="75"/>
      <c r="D67" s="66"/>
      <c r="E67" s="67"/>
      <c r="F67" s="68"/>
      <c r="G67" s="66"/>
      <c r="H67" s="66"/>
      <c r="I67" s="66"/>
      <c r="J67" s="66"/>
      <c r="K67" s="66"/>
    </row>
    <row r="68" spans="1:11" s="65" customFormat="1" ht="12">
      <c r="A68" s="88">
        <v>58</v>
      </c>
      <c r="B68" s="66"/>
      <c r="C68" s="75"/>
      <c r="D68" s="66"/>
      <c r="E68" s="67"/>
      <c r="F68" s="68"/>
      <c r="G68" s="66"/>
      <c r="H68" s="66"/>
      <c r="I68" s="66"/>
      <c r="J68" s="66"/>
      <c r="K68" s="66"/>
    </row>
    <row r="69" spans="1:11" ht="31.5">
      <c r="A69" s="88">
        <v>59</v>
      </c>
      <c r="B69" s="102" t="s">
        <v>388</v>
      </c>
      <c r="C69" s="74" t="s">
        <v>94</v>
      </c>
      <c r="D69" s="10"/>
      <c r="E69" s="14"/>
      <c r="F69" s="4"/>
      <c r="G69" s="15"/>
      <c r="H69" s="15"/>
      <c r="I69" s="15"/>
      <c r="J69" s="43">
        <f>SUM(J71:J115)</f>
        <v>0</v>
      </c>
      <c r="K69" s="60"/>
    </row>
    <row r="70" spans="1:11" s="65" customFormat="1" ht="12">
      <c r="A70" s="88">
        <v>60</v>
      </c>
      <c r="B70" s="96"/>
      <c r="C70" s="75"/>
      <c r="D70" s="66"/>
      <c r="E70" s="67"/>
      <c r="F70" s="68"/>
      <c r="G70" s="66"/>
      <c r="H70" s="66"/>
      <c r="I70" s="66"/>
      <c r="J70" s="66"/>
      <c r="K70" s="66"/>
    </row>
    <row r="71" spans="1:11" s="65" customFormat="1" ht="36">
      <c r="A71" s="88">
        <v>61</v>
      </c>
      <c r="B71" s="95" t="s">
        <v>410</v>
      </c>
      <c r="C71" s="76" t="s">
        <v>254</v>
      </c>
      <c r="D71" s="66" t="s">
        <v>52</v>
      </c>
      <c r="E71" s="67">
        <v>3990</v>
      </c>
      <c r="F71" s="68"/>
      <c r="G71" s="66"/>
      <c r="H71" s="15">
        <f t="shared" ref="H71" si="30">E71*F71</f>
        <v>0</v>
      </c>
      <c r="I71" s="15">
        <f t="shared" ref="I71" si="31">E71*G71</f>
        <v>0</v>
      </c>
      <c r="J71" s="15">
        <f t="shared" ref="J71" si="32">H71+I71</f>
        <v>0</v>
      </c>
      <c r="K71" s="66"/>
    </row>
    <row r="72" spans="1:11" s="65" customFormat="1" ht="12">
      <c r="A72" s="88">
        <v>62</v>
      </c>
      <c r="B72" s="96"/>
      <c r="C72" s="75" t="s">
        <v>80</v>
      </c>
      <c r="D72" s="66" t="s">
        <v>52</v>
      </c>
      <c r="E72" s="67">
        <v>3990</v>
      </c>
      <c r="F72" s="68"/>
      <c r="G72" s="66"/>
      <c r="H72" s="15">
        <f t="shared" ref="H72:H114" si="33">E72*F72</f>
        <v>0</v>
      </c>
      <c r="I72" s="15">
        <f t="shared" ref="I72:I114" si="34">E72*G72</f>
        <v>0</v>
      </c>
      <c r="J72" s="15">
        <f t="shared" ref="J72:J114" si="35">H72+I72</f>
        <v>0</v>
      </c>
      <c r="K72" s="66"/>
    </row>
    <row r="73" spans="1:11" s="65" customFormat="1" ht="24">
      <c r="A73" s="88">
        <v>63</v>
      </c>
      <c r="B73" s="95" t="s">
        <v>411</v>
      </c>
      <c r="C73" s="76" t="s">
        <v>56</v>
      </c>
      <c r="D73" s="66" t="s">
        <v>52</v>
      </c>
      <c r="E73" s="67">
        <v>80</v>
      </c>
      <c r="F73" s="68"/>
      <c r="G73" s="66"/>
      <c r="H73" s="15">
        <f t="shared" si="33"/>
        <v>0</v>
      </c>
      <c r="I73" s="15">
        <f t="shared" si="34"/>
        <v>0</v>
      </c>
      <c r="J73" s="15">
        <f t="shared" si="35"/>
        <v>0</v>
      </c>
      <c r="K73" s="66"/>
    </row>
    <row r="74" spans="1:11" s="65" customFormat="1" ht="12">
      <c r="A74" s="88">
        <v>64</v>
      </c>
      <c r="B74" s="96"/>
      <c r="C74" s="75" t="s">
        <v>57</v>
      </c>
      <c r="D74" s="66" t="s">
        <v>52</v>
      </c>
      <c r="E74" s="67">
        <v>80</v>
      </c>
      <c r="F74" s="68"/>
      <c r="G74" s="66"/>
      <c r="H74" s="15">
        <f t="shared" si="33"/>
        <v>0</v>
      </c>
      <c r="I74" s="15">
        <f t="shared" si="34"/>
        <v>0</v>
      </c>
      <c r="J74" s="15">
        <f t="shared" si="35"/>
        <v>0</v>
      </c>
      <c r="K74" s="66"/>
    </row>
    <row r="75" spans="1:11" s="65" customFormat="1" ht="24">
      <c r="A75" s="88">
        <v>65</v>
      </c>
      <c r="B75" s="95" t="s">
        <v>412</v>
      </c>
      <c r="C75" s="76" t="s">
        <v>59</v>
      </c>
      <c r="D75" s="66" t="s">
        <v>52</v>
      </c>
      <c r="E75" s="67">
        <v>100</v>
      </c>
      <c r="F75" s="68"/>
      <c r="G75" s="66"/>
      <c r="H75" s="15">
        <f t="shared" si="33"/>
        <v>0</v>
      </c>
      <c r="I75" s="15">
        <f t="shared" si="34"/>
        <v>0</v>
      </c>
      <c r="J75" s="15">
        <f t="shared" si="35"/>
        <v>0</v>
      </c>
      <c r="K75" s="66"/>
    </row>
    <row r="76" spans="1:11" s="65" customFormat="1" ht="12">
      <c r="A76" s="88">
        <v>66</v>
      </c>
      <c r="B76" s="96"/>
      <c r="C76" s="75" t="s">
        <v>57</v>
      </c>
      <c r="D76" s="66" t="s">
        <v>52</v>
      </c>
      <c r="E76" s="67">
        <v>100</v>
      </c>
      <c r="F76" s="68"/>
      <c r="G76" s="66"/>
      <c r="H76" s="15">
        <f t="shared" si="33"/>
        <v>0</v>
      </c>
      <c r="I76" s="15">
        <f t="shared" si="34"/>
        <v>0</v>
      </c>
      <c r="J76" s="15">
        <f t="shared" si="35"/>
        <v>0</v>
      </c>
      <c r="K76" s="66"/>
    </row>
    <row r="77" spans="1:11" s="65" customFormat="1" ht="24">
      <c r="A77" s="88">
        <v>67</v>
      </c>
      <c r="B77" s="95" t="s">
        <v>413</v>
      </c>
      <c r="C77" s="76" t="s">
        <v>48</v>
      </c>
      <c r="D77" s="66" t="s">
        <v>19</v>
      </c>
      <c r="E77" s="67">
        <v>6</v>
      </c>
      <c r="F77" s="68"/>
      <c r="G77" s="66"/>
      <c r="H77" s="15">
        <f t="shared" si="33"/>
        <v>0</v>
      </c>
      <c r="I77" s="15">
        <f t="shared" si="34"/>
        <v>0</v>
      </c>
      <c r="J77" s="15">
        <f t="shared" si="35"/>
        <v>0</v>
      </c>
      <c r="K77" s="66"/>
    </row>
    <row r="78" spans="1:11" s="65" customFormat="1" ht="12">
      <c r="A78" s="88">
        <v>68</v>
      </c>
      <c r="B78" s="96"/>
      <c r="C78" s="75" t="s">
        <v>13</v>
      </c>
      <c r="D78" s="66" t="s">
        <v>19</v>
      </c>
      <c r="E78" s="67">
        <v>6</v>
      </c>
      <c r="F78" s="68"/>
      <c r="G78" s="66"/>
      <c r="H78" s="15">
        <f t="shared" si="33"/>
        <v>0</v>
      </c>
      <c r="I78" s="15">
        <f t="shared" si="34"/>
        <v>0</v>
      </c>
      <c r="J78" s="15">
        <f t="shared" si="35"/>
        <v>0</v>
      </c>
      <c r="K78" s="66"/>
    </row>
    <row r="79" spans="1:11" s="65" customFormat="1" ht="24">
      <c r="A79" s="88">
        <v>69</v>
      </c>
      <c r="B79" s="95" t="s">
        <v>414</v>
      </c>
      <c r="C79" s="76" t="s">
        <v>95</v>
      </c>
      <c r="D79" s="66" t="s">
        <v>52</v>
      </c>
      <c r="E79" s="67">
        <v>25</v>
      </c>
      <c r="F79" s="68"/>
      <c r="G79" s="66"/>
      <c r="H79" s="15">
        <f t="shared" si="33"/>
        <v>0</v>
      </c>
      <c r="I79" s="15">
        <f t="shared" si="34"/>
        <v>0</v>
      </c>
      <c r="J79" s="15">
        <f t="shared" si="35"/>
        <v>0</v>
      </c>
      <c r="K79" s="66"/>
    </row>
    <row r="80" spans="1:11" s="65" customFormat="1" ht="12">
      <c r="A80" s="88">
        <v>70</v>
      </c>
      <c r="B80" s="96"/>
      <c r="C80" s="75" t="s">
        <v>61</v>
      </c>
      <c r="D80" s="66" t="s">
        <v>52</v>
      </c>
      <c r="E80" s="67">
        <v>25</v>
      </c>
      <c r="F80" s="68"/>
      <c r="G80" s="66"/>
      <c r="H80" s="15">
        <f t="shared" si="33"/>
        <v>0</v>
      </c>
      <c r="I80" s="15">
        <f t="shared" si="34"/>
        <v>0</v>
      </c>
      <c r="J80" s="15">
        <f t="shared" si="35"/>
        <v>0</v>
      </c>
      <c r="K80" s="66"/>
    </row>
    <row r="81" spans="1:11" s="65" customFormat="1" ht="24">
      <c r="A81" s="88">
        <v>71</v>
      </c>
      <c r="B81" s="95" t="s">
        <v>415</v>
      </c>
      <c r="C81" s="76" t="s">
        <v>96</v>
      </c>
      <c r="D81" s="66" t="s">
        <v>52</v>
      </c>
      <c r="E81" s="67">
        <v>500</v>
      </c>
      <c r="F81" s="68"/>
      <c r="G81" s="66"/>
      <c r="H81" s="15">
        <f t="shared" si="33"/>
        <v>0</v>
      </c>
      <c r="I81" s="15">
        <f t="shared" si="34"/>
        <v>0</v>
      </c>
      <c r="J81" s="15">
        <f t="shared" si="35"/>
        <v>0</v>
      </c>
      <c r="K81" s="66"/>
    </row>
    <row r="82" spans="1:11" s="65" customFormat="1" ht="12">
      <c r="A82" s="88">
        <v>72</v>
      </c>
      <c r="B82" s="96"/>
      <c r="C82" s="75" t="s">
        <v>61</v>
      </c>
      <c r="D82" s="66" t="s">
        <v>52</v>
      </c>
      <c r="E82" s="67">
        <v>500</v>
      </c>
      <c r="F82" s="68"/>
      <c r="G82" s="66"/>
      <c r="H82" s="15">
        <f t="shared" si="33"/>
        <v>0</v>
      </c>
      <c r="I82" s="15">
        <f t="shared" si="34"/>
        <v>0</v>
      </c>
      <c r="J82" s="15">
        <f t="shared" si="35"/>
        <v>0</v>
      </c>
      <c r="K82" s="66"/>
    </row>
    <row r="83" spans="1:11" s="65" customFormat="1" ht="24">
      <c r="A83" s="88">
        <v>73</v>
      </c>
      <c r="B83" s="95" t="s">
        <v>416</v>
      </c>
      <c r="C83" s="76" t="s">
        <v>63</v>
      </c>
      <c r="D83" s="66" t="s">
        <v>52</v>
      </c>
      <c r="E83" s="67">
        <v>200</v>
      </c>
      <c r="F83" s="68"/>
      <c r="G83" s="66"/>
      <c r="H83" s="15">
        <f t="shared" si="33"/>
        <v>0</v>
      </c>
      <c r="I83" s="15">
        <f t="shared" si="34"/>
        <v>0</v>
      </c>
      <c r="J83" s="15">
        <f t="shared" si="35"/>
        <v>0</v>
      </c>
      <c r="K83" s="66"/>
    </row>
    <row r="84" spans="1:11" s="65" customFormat="1" ht="12">
      <c r="A84" s="88">
        <v>74</v>
      </c>
      <c r="B84" s="96"/>
      <c r="C84" s="75" t="s">
        <v>61</v>
      </c>
      <c r="D84" s="66" t="s">
        <v>52</v>
      </c>
      <c r="E84" s="67">
        <v>200</v>
      </c>
      <c r="F84" s="68"/>
      <c r="G84" s="66"/>
      <c r="H84" s="15">
        <f t="shared" si="33"/>
        <v>0</v>
      </c>
      <c r="I84" s="15">
        <f t="shared" si="34"/>
        <v>0</v>
      </c>
      <c r="J84" s="15">
        <f t="shared" si="35"/>
        <v>0</v>
      </c>
      <c r="K84" s="66"/>
    </row>
    <row r="85" spans="1:11" s="65" customFormat="1" ht="24">
      <c r="A85" s="88">
        <v>75</v>
      </c>
      <c r="B85" s="95" t="s">
        <v>417</v>
      </c>
      <c r="C85" s="76" t="s">
        <v>260</v>
      </c>
      <c r="D85" s="66" t="s">
        <v>24</v>
      </c>
      <c r="E85" s="67">
        <v>1</v>
      </c>
      <c r="F85" s="68"/>
      <c r="G85" s="66"/>
      <c r="H85" s="15">
        <f t="shared" si="33"/>
        <v>0</v>
      </c>
      <c r="I85" s="15">
        <f t="shared" si="34"/>
        <v>0</v>
      </c>
      <c r="J85" s="15">
        <f t="shared" si="35"/>
        <v>0</v>
      </c>
      <c r="K85" s="66"/>
    </row>
    <row r="86" spans="1:11" s="65" customFormat="1" ht="12">
      <c r="A86" s="88">
        <v>76</v>
      </c>
      <c r="B86" s="96"/>
      <c r="C86" s="75" t="s">
        <v>64</v>
      </c>
      <c r="D86" s="66" t="s">
        <v>24</v>
      </c>
      <c r="E86" s="67">
        <v>1</v>
      </c>
      <c r="F86" s="68"/>
      <c r="G86" s="66"/>
      <c r="H86" s="15">
        <f t="shared" si="33"/>
        <v>0</v>
      </c>
      <c r="I86" s="15">
        <f t="shared" si="34"/>
        <v>0</v>
      </c>
      <c r="J86" s="15">
        <f t="shared" si="35"/>
        <v>0</v>
      </c>
      <c r="K86" s="66"/>
    </row>
    <row r="87" spans="1:11" s="65" customFormat="1" ht="24">
      <c r="A87" s="88">
        <v>77</v>
      </c>
      <c r="B87" s="95" t="s">
        <v>418</v>
      </c>
      <c r="C87" s="76" t="s">
        <v>125</v>
      </c>
      <c r="D87" s="66" t="s">
        <v>52</v>
      </c>
      <c r="E87" s="67">
        <v>400</v>
      </c>
      <c r="F87" s="68"/>
      <c r="G87" s="66"/>
      <c r="H87" s="15">
        <f t="shared" si="33"/>
        <v>0</v>
      </c>
      <c r="I87" s="15">
        <f t="shared" si="34"/>
        <v>0</v>
      </c>
      <c r="J87" s="15">
        <f t="shared" si="35"/>
        <v>0</v>
      </c>
      <c r="K87" s="66"/>
    </row>
    <row r="88" spans="1:11" s="65" customFormat="1" ht="24">
      <c r="A88" s="88">
        <v>78</v>
      </c>
      <c r="B88" s="96"/>
      <c r="C88" s="75" t="s">
        <v>126</v>
      </c>
      <c r="D88" s="66" t="s">
        <v>52</v>
      </c>
      <c r="E88" s="67">
        <v>400</v>
      </c>
      <c r="F88" s="68"/>
      <c r="G88" s="66"/>
      <c r="H88" s="15">
        <f t="shared" si="33"/>
        <v>0</v>
      </c>
      <c r="I88" s="15">
        <f t="shared" si="34"/>
        <v>0</v>
      </c>
      <c r="J88" s="15">
        <f t="shared" si="35"/>
        <v>0</v>
      </c>
      <c r="K88" s="66"/>
    </row>
    <row r="89" spans="1:11" s="65" customFormat="1" ht="24">
      <c r="A89" s="88">
        <v>79</v>
      </c>
      <c r="B89" s="95" t="s">
        <v>419</v>
      </c>
      <c r="C89" s="76" t="s">
        <v>47</v>
      </c>
      <c r="D89" s="66" t="s">
        <v>19</v>
      </c>
      <c r="E89" s="67">
        <v>20</v>
      </c>
      <c r="F89" s="68"/>
      <c r="G89" s="66"/>
      <c r="H89" s="15">
        <f t="shared" si="33"/>
        <v>0</v>
      </c>
      <c r="I89" s="15">
        <f t="shared" si="34"/>
        <v>0</v>
      </c>
      <c r="J89" s="15">
        <f t="shared" si="35"/>
        <v>0</v>
      </c>
      <c r="K89" s="66"/>
    </row>
    <row r="90" spans="1:11" s="65" customFormat="1" ht="12">
      <c r="A90" s="88">
        <v>80</v>
      </c>
      <c r="B90" s="96"/>
      <c r="C90" s="75" t="s">
        <v>13</v>
      </c>
      <c r="D90" s="66" t="s">
        <v>19</v>
      </c>
      <c r="E90" s="67">
        <v>20</v>
      </c>
      <c r="F90" s="68"/>
      <c r="G90" s="66"/>
      <c r="H90" s="15">
        <f t="shared" si="33"/>
        <v>0</v>
      </c>
      <c r="I90" s="15">
        <f t="shared" si="34"/>
        <v>0</v>
      </c>
      <c r="J90" s="15">
        <f t="shared" si="35"/>
        <v>0</v>
      </c>
      <c r="K90" s="66"/>
    </row>
    <row r="91" spans="1:11" s="65" customFormat="1" ht="24">
      <c r="A91" s="88">
        <v>81</v>
      </c>
      <c r="B91" s="95" t="s">
        <v>420</v>
      </c>
      <c r="C91" s="76" t="s">
        <v>151</v>
      </c>
      <c r="D91" s="66" t="s">
        <v>52</v>
      </c>
      <c r="E91" s="67">
        <v>50</v>
      </c>
      <c r="F91" s="68"/>
      <c r="G91" s="66"/>
      <c r="H91" s="15">
        <f t="shared" si="33"/>
        <v>0</v>
      </c>
      <c r="I91" s="15">
        <f t="shared" si="34"/>
        <v>0</v>
      </c>
      <c r="J91" s="15">
        <f t="shared" si="35"/>
        <v>0</v>
      </c>
      <c r="K91" s="66"/>
    </row>
    <row r="92" spans="1:11" s="65" customFormat="1" ht="86.45" customHeight="1">
      <c r="A92" s="88">
        <v>82</v>
      </c>
      <c r="B92" s="96"/>
      <c r="C92" s="75" t="s">
        <v>258</v>
      </c>
      <c r="D92" s="66"/>
      <c r="E92" s="67"/>
      <c r="F92" s="68"/>
      <c r="G92" s="66"/>
      <c r="H92" s="15"/>
      <c r="I92" s="15"/>
      <c r="J92" s="15"/>
      <c r="K92" s="66"/>
    </row>
    <row r="93" spans="1:11" s="65" customFormat="1" ht="48">
      <c r="A93" s="88">
        <v>83</v>
      </c>
      <c r="B93" s="96"/>
      <c r="C93" s="75" t="s">
        <v>97</v>
      </c>
      <c r="D93" s="66" t="s">
        <v>52</v>
      </c>
      <c r="E93" s="67">
        <v>50</v>
      </c>
      <c r="F93" s="68"/>
      <c r="G93" s="66"/>
      <c r="H93" s="15">
        <f t="shared" si="33"/>
        <v>0</v>
      </c>
      <c r="I93" s="15">
        <f t="shared" si="34"/>
        <v>0</v>
      </c>
      <c r="J93" s="15">
        <f t="shared" si="35"/>
        <v>0</v>
      </c>
      <c r="K93" s="66"/>
    </row>
    <row r="94" spans="1:11" s="65" customFormat="1" ht="24">
      <c r="A94" s="88">
        <v>84</v>
      </c>
      <c r="B94" s="95" t="s">
        <v>421</v>
      </c>
      <c r="C94" s="76" t="s">
        <v>152</v>
      </c>
      <c r="D94" s="66" t="s">
        <v>52</v>
      </c>
      <c r="E94" s="67">
        <v>40</v>
      </c>
      <c r="F94" s="68"/>
      <c r="G94" s="66"/>
      <c r="H94" s="15">
        <f t="shared" ref="H94" si="36">E94*F94</f>
        <v>0</v>
      </c>
      <c r="I94" s="15">
        <f t="shared" ref="I94" si="37">E94*G94</f>
        <v>0</v>
      </c>
      <c r="J94" s="15">
        <f t="shared" ref="J94" si="38">H94+I94</f>
        <v>0</v>
      </c>
      <c r="K94" s="66"/>
    </row>
    <row r="95" spans="1:11" s="65" customFormat="1" ht="96">
      <c r="A95" s="88">
        <v>85</v>
      </c>
      <c r="B95" s="96"/>
      <c r="C95" s="75" t="s">
        <v>259</v>
      </c>
      <c r="D95" s="66"/>
      <c r="E95" s="67"/>
      <c r="F95" s="68"/>
      <c r="G95" s="66"/>
      <c r="H95" s="15"/>
      <c r="I95" s="15"/>
      <c r="J95" s="15"/>
      <c r="K95" s="66"/>
    </row>
    <row r="96" spans="1:11" s="65" customFormat="1" ht="48">
      <c r="A96" s="88">
        <v>86</v>
      </c>
      <c r="B96" s="96"/>
      <c r="C96" s="75" t="s">
        <v>97</v>
      </c>
      <c r="D96" s="66" t="s">
        <v>52</v>
      </c>
      <c r="E96" s="67">
        <v>40</v>
      </c>
      <c r="F96" s="68"/>
      <c r="G96" s="66"/>
      <c r="H96" s="15">
        <f t="shared" ref="H96" si="39">E96*F96</f>
        <v>0</v>
      </c>
      <c r="I96" s="15">
        <f t="shared" ref="I96" si="40">E96*G96</f>
        <v>0</v>
      </c>
      <c r="J96" s="15">
        <f t="shared" ref="J96" si="41">H96+I96</f>
        <v>0</v>
      </c>
      <c r="K96" s="66"/>
    </row>
    <row r="97" spans="1:11" s="65" customFormat="1" ht="31.9" customHeight="1">
      <c r="A97" s="88">
        <v>87</v>
      </c>
      <c r="B97" s="95" t="s">
        <v>422</v>
      </c>
      <c r="C97" s="76" t="s">
        <v>261</v>
      </c>
      <c r="D97" s="66" t="s">
        <v>52</v>
      </c>
      <c r="E97" s="67">
        <v>15</v>
      </c>
      <c r="F97" s="68"/>
      <c r="G97" s="66"/>
      <c r="H97" s="15">
        <f t="shared" si="33"/>
        <v>0</v>
      </c>
      <c r="I97" s="15">
        <f t="shared" si="34"/>
        <v>0</v>
      </c>
      <c r="J97" s="15">
        <f t="shared" si="35"/>
        <v>0</v>
      </c>
      <c r="K97" s="66"/>
    </row>
    <row r="98" spans="1:11" s="65" customFormat="1" ht="72" customHeight="1">
      <c r="A98" s="88">
        <v>88</v>
      </c>
      <c r="B98" s="96"/>
      <c r="C98" s="75" t="s">
        <v>263</v>
      </c>
      <c r="D98" s="66"/>
      <c r="E98" s="67"/>
      <c r="F98" s="68"/>
      <c r="G98" s="66"/>
      <c r="H98" s="15"/>
      <c r="I98" s="15"/>
      <c r="J98" s="15"/>
      <c r="K98" s="66"/>
    </row>
    <row r="99" spans="1:11" s="65" customFormat="1" ht="39.6" customHeight="1">
      <c r="A99" s="88">
        <v>89</v>
      </c>
      <c r="B99" s="96"/>
      <c r="C99" s="75" t="s">
        <v>262</v>
      </c>
      <c r="D99" s="66" t="s">
        <v>52</v>
      </c>
      <c r="E99" s="67">
        <v>15</v>
      </c>
      <c r="F99" s="68"/>
      <c r="G99" s="66"/>
      <c r="H99" s="15">
        <f t="shared" si="33"/>
        <v>0</v>
      </c>
      <c r="I99" s="15">
        <f t="shared" si="34"/>
        <v>0</v>
      </c>
      <c r="J99" s="15">
        <f t="shared" si="35"/>
        <v>0</v>
      </c>
      <c r="K99" s="66"/>
    </row>
    <row r="100" spans="1:11" s="65" customFormat="1" ht="36">
      <c r="A100" s="88">
        <v>90</v>
      </c>
      <c r="B100" s="95" t="s">
        <v>423</v>
      </c>
      <c r="C100" s="76" t="s">
        <v>98</v>
      </c>
      <c r="D100" s="66" t="s">
        <v>19</v>
      </c>
      <c r="E100" s="67">
        <v>100</v>
      </c>
      <c r="F100" s="68"/>
      <c r="G100" s="66"/>
      <c r="H100" s="15">
        <f t="shared" si="33"/>
        <v>0</v>
      </c>
      <c r="I100" s="15">
        <f t="shared" si="34"/>
        <v>0</v>
      </c>
      <c r="J100" s="15">
        <f t="shared" si="35"/>
        <v>0</v>
      </c>
      <c r="K100" s="66"/>
    </row>
    <row r="101" spans="1:11" s="65" customFormat="1" ht="12">
      <c r="A101" s="88">
        <v>91</v>
      </c>
      <c r="B101" s="96"/>
      <c r="C101" s="75" t="s">
        <v>99</v>
      </c>
      <c r="D101" s="66" t="s">
        <v>19</v>
      </c>
      <c r="E101" s="67">
        <v>100</v>
      </c>
      <c r="F101" s="68"/>
      <c r="G101" s="66"/>
      <c r="H101" s="15">
        <f t="shared" si="33"/>
        <v>0</v>
      </c>
      <c r="I101" s="15">
        <f t="shared" si="34"/>
        <v>0</v>
      </c>
      <c r="J101" s="15">
        <f t="shared" si="35"/>
        <v>0</v>
      </c>
      <c r="K101" s="66"/>
    </row>
    <row r="102" spans="1:11" s="65" customFormat="1" ht="24">
      <c r="A102" s="88">
        <v>92</v>
      </c>
      <c r="B102" s="95" t="s">
        <v>424</v>
      </c>
      <c r="C102" s="76" t="s">
        <v>100</v>
      </c>
      <c r="D102" s="66" t="s">
        <v>19</v>
      </c>
      <c r="E102" s="67">
        <v>50</v>
      </c>
      <c r="F102" s="68"/>
      <c r="G102" s="66"/>
      <c r="H102" s="15">
        <f t="shared" si="33"/>
        <v>0</v>
      </c>
      <c r="I102" s="15">
        <f t="shared" si="34"/>
        <v>0</v>
      </c>
      <c r="J102" s="15">
        <f t="shared" si="35"/>
        <v>0</v>
      </c>
      <c r="K102" s="66"/>
    </row>
    <row r="103" spans="1:11" s="65" customFormat="1" ht="12">
      <c r="A103" s="88">
        <v>93</v>
      </c>
      <c r="B103" s="96"/>
      <c r="C103" s="75" t="s">
        <v>99</v>
      </c>
      <c r="D103" s="66" t="s">
        <v>19</v>
      </c>
      <c r="E103" s="67">
        <v>50</v>
      </c>
      <c r="F103" s="68"/>
      <c r="G103" s="66"/>
      <c r="H103" s="15">
        <f t="shared" si="33"/>
        <v>0</v>
      </c>
      <c r="I103" s="15">
        <f t="shared" si="34"/>
        <v>0</v>
      </c>
      <c r="J103" s="15">
        <f t="shared" si="35"/>
        <v>0</v>
      </c>
      <c r="K103" s="66"/>
    </row>
    <row r="104" spans="1:11" s="65" customFormat="1" ht="36">
      <c r="A104" s="88">
        <v>94</v>
      </c>
      <c r="B104" s="95" t="s">
        <v>425</v>
      </c>
      <c r="C104" s="76" t="s">
        <v>101</v>
      </c>
      <c r="D104" s="66" t="s">
        <v>24</v>
      </c>
      <c r="E104" s="67">
        <v>1</v>
      </c>
      <c r="F104" s="68"/>
      <c r="G104" s="66"/>
      <c r="H104" s="15">
        <f t="shared" si="33"/>
        <v>0</v>
      </c>
      <c r="I104" s="15">
        <f t="shared" si="34"/>
        <v>0</v>
      </c>
      <c r="J104" s="15">
        <f t="shared" si="35"/>
        <v>0</v>
      </c>
      <c r="K104" s="66"/>
    </row>
    <row r="105" spans="1:11" s="65" customFormat="1" ht="12">
      <c r="A105" s="88">
        <v>95</v>
      </c>
      <c r="B105" s="96"/>
      <c r="C105" s="75" t="s">
        <v>99</v>
      </c>
      <c r="D105" s="66" t="s">
        <v>24</v>
      </c>
      <c r="E105" s="67">
        <v>1</v>
      </c>
      <c r="F105" s="68"/>
      <c r="G105" s="66"/>
      <c r="H105" s="15">
        <f t="shared" si="33"/>
        <v>0</v>
      </c>
      <c r="I105" s="15">
        <f t="shared" si="34"/>
        <v>0</v>
      </c>
      <c r="J105" s="15">
        <f t="shared" si="35"/>
        <v>0</v>
      </c>
      <c r="K105" s="66"/>
    </row>
    <row r="106" spans="1:11" s="65" customFormat="1" ht="24">
      <c r="A106" s="88">
        <v>96</v>
      </c>
      <c r="B106" s="95" t="s">
        <v>426</v>
      </c>
      <c r="C106" s="76" t="s">
        <v>39</v>
      </c>
      <c r="D106" s="66" t="s">
        <v>24</v>
      </c>
      <c r="E106" s="67">
        <v>1</v>
      </c>
      <c r="F106" s="68"/>
      <c r="G106" s="66"/>
      <c r="H106" s="15">
        <f t="shared" si="33"/>
        <v>0</v>
      </c>
      <c r="I106" s="15">
        <f t="shared" si="34"/>
        <v>0</v>
      </c>
      <c r="J106" s="15">
        <f t="shared" si="35"/>
        <v>0</v>
      </c>
      <c r="K106" s="66"/>
    </row>
    <row r="107" spans="1:11" s="65" customFormat="1" ht="12">
      <c r="A107" s="88">
        <v>97</v>
      </c>
      <c r="B107" s="96"/>
      <c r="C107" s="75" t="s">
        <v>13</v>
      </c>
      <c r="D107" s="66" t="s">
        <v>24</v>
      </c>
      <c r="E107" s="67">
        <v>1</v>
      </c>
      <c r="F107" s="68"/>
      <c r="G107" s="66"/>
      <c r="H107" s="15">
        <f t="shared" si="33"/>
        <v>0</v>
      </c>
      <c r="I107" s="15">
        <f t="shared" si="34"/>
        <v>0</v>
      </c>
      <c r="J107" s="15">
        <f t="shared" si="35"/>
        <v>0</v>
      </c>
      <c r="K107" s="66"/>
    </row>
    <row r="108" spans="1:11" s="65" customFormat="1" ht="12">
      <c r="A108" s="88">
        <v>98</v>
      </c>
      <c r="B108" s="96"/>
      <c r="C108" s="75" t="s">
        <v>67</v>
      </c>
      <c r="D108" s="66" t="s">
        <v>36</v>
      </c>
      <c r="E108" s="67">
        <v>8</v>
      </c>
      <c r="F108" s="68"/>
      <c r="G108" s="66"/>
      <c r="H108" s="15">
        <f t="shared" si="33"/>
        <v>0</v>
      </c>
      <c r="I108" s="15">
        <f t="shared" si="34"/>
        <v>0</v>
      </c>
      <c r="J108" s="15">
        <f t="shared" si="35"/>
        <v>0</v>
      </c>
      <c r="K108" s="66"/>
    </row>
    <row r="109" spans="1:11" s="65" customFormat="1" ht="12">
      <c r="A109" s="88">
        <v>99</v>
      </c>
      <c r="B109" s="96"/>
      <c r="C109" s="75" t="s">
        <v>264</v>
      </c>
      <c r="D109" s="66" t="s">
        <v>36</v>
      </c>
      <c r="E109" s="67">
        <v>8</v>
      </c>
      <c r="F109" s="68"/>
      <c r="G109" s="66"/>
      <c r="H109" s="15">
        <f t="shared" si="33"/>
        <v>0</v>
      </c>
      <c r="I109" s="15">
        <f t="shared" si="34"/>
        <v>0</v>
      </c>
      <c r="J109" s="15">
        <f t="shared" si="35"/>
        <v>0</v>
      </c>
      <c r="K109" s="66"/>
    </row>
    <row r="110" spans="1:11" s="65" customFormat="1" ht="24">
      <c r="A110" s="88">
        <v>100</v>
      </c>
      <c r="B110" s="96"/>
      <c r="C110" s="75" t="s">
        <v>175</v>
      </c>
      <c r="D110" s="66" t="s">
        <v>24</v>
      </c>
      <c r="E110" s="67">
        <v>1</v>
      </c>
      <c r="F110" s="68"/>
      <c r="G110" s="66"/>
      <c r="H110" s="15">
        <f t="shared" ref="H110" si="42">E110*F110</f>
        <v>0</v>
      </c>
      <c r="I110" s="15">
        <f t="shared" ref="I110" si="43">E110*G110</f>
        <v>0</v>
      </c>
      <c r="J110" s="15">
        <f t="shared" ref="J110" si="44">H110+I110</f>
        <v>0</v>
      </c>
      <c r="K110" s="66"/>
    </row>
    <row r="111" spans="1:11" s="65" customFormat="1" ht="24">
      <c r="A111" s="88">
        <v>101</v>
      </c>
      <c r="B111" s="95" t="s">
        <v>427</v>
      </c>
      <c r="C111" s="76" t="s">
        <v>164</v>
      </c>
      <c r="D111" s="66" t="s">
        <v>24</v>
      </c>
      <c r="E111" s="67">
        <v>1</v>
      </c>
      <c r="F111" s="68"/>
      <c r="G111" s="66"/>
      <c r="H111" s="15">
        <f t="shared" ref="H111:H112" si="45">E111*F111</f>
        <v>0</v>
      </c>
      <c r="I111" s="15">
        <f t="shared" ref="I111:I112" si="46">E111*G111</f>
        <v>0</v>
      </c>
      <c r="J111" s="15">
        <f t="shared" ref="J111:J112" si="47">H111+I111</f>
        <v>0</v>
      </c>
      <c r="K111" s="66"/>
    </row>
    <row r="112" spans="1:11" s="65" customFormat="1" ht="12">
      <c r="A112" s="88">
        <v>102</v>
      </c>
      <c r="B112" s="96"/>
      <c r="C112" s="75" t="s">
        <v>165</v>
      </c>
      <c r="D112" s="66" t="s">
        <v>24</v>
      </c>
      <c r="E112" s="67">
        <v>1</v>
      </c>
      <c r="F112" s="68"/>
      <c r="G112" s="66"/>
      <c r="H112" s="15">
        <f t="shared" si="45"/>
        <v>0</v>
      </c>
      <c r="I112" s="15">
        <f t="shared" si="46"/>
        <v>0</v>
      </c>
      <c r="J112" s="15">
        <f t="shared" si="47"/>
        <v>0</v>
      </c>
      <c r="K112" s="66"/>
    </row>
    <row r="113" spans="1:11" s="65" customFormat="1" ht="24">
      <c r="A113" s="88">
        <v>103</v>
      </c>
      <c r="B113" s="95" t="s">
        <v>428</v>
      </c>
      <c r="C113" s="76" t="s">
        <v>69</v>
      </c>
      <c r="D113" s="66" t="s">
        <v>24</v>
      </c>
      <c r="E113" s="67">
        <v>1</v>
      </c>
      <c r="F113" s="68"/>
      <c r="G113" s="66"/>
      <c r="H113" s="15">
        <f t="shared" si="33"/>
        <v>0</v>
      </c>
      <c r="I113" s="15">
        <f t="shared" si="34"/>
        <v>0</v>
      </c>
      <c r="J113" s="15">
        <f t="shared" si="35"/>
        <v>0</v>
      </c>
      <c r="K113" s="66"/>
    </row>
    <row r="114" spans="1:11" s="65" customFormat="1" ht="24">
      <c r="A114" s="88">
        <v>104</v>
      </c>
      <c r="B114" s="96"/>
      <c r="C114" s="75" t="s">
        <v>70</v>
      </c>
      <c r="D114" s="66" t="s">
        <v>24</v>
      </c>
      <c r="E114" s="67">
        <v>1</v>
      </c>
      <c r="F114" s="68"/>
      <c r="G114" s="66"/>
      <c r="H114" s="15">
        <f t="shared" si="33"/>
        <v>0</v>
      </c>
      <c r="I114" s="15">
        <f t="shared" si="34"/>
        <v>0</v>
      </c>
      <c r="J114" s="15">
        <f t="shared" si="35"/>
        <v>0</v>
      </c>
      <c r="K114" s="66"/>
    </row>
    <row r="115" spans="1:11">
      <c r="A115" s="12"/>
      <c r="B115" s="61"/>
      <c r="C115" s="77"/>
      <c r="D115" s="61"/>
      <c r="E115" s="62"/>
      <c r="F115" s="63"/>
      <c r="G115" s="61"/>
      <c r="H115" s="61"/>
      <c r="I115" s="61"/>
      <c r="J115" s="61"/>
      <c r="K115" s="61"/>
    </row>
    <row r="116" spans="1:11">
      <c r="A116" s="12"/>
      <c r="B116" s="61"/>
      <c r="C116" s="77"/>
      <c r="D116" s="61"/>
      <c r="E116" s="62"/>
      <c r="F116" s="63"/>
      <c r="G116" s="61"/>
      <c r="H116" s="61"/>
      <c r="I116" s="61"/>
      <c r="J116" s="61"/>
      <c r="K116" s="61"/>
    </row>
  </sheetData>
  <mergeCells count="5">
    <mergeCell ref="A6:A7"/>
    <mergeCell ref="B6:B7"/>
    <mergeCell ref="F6:G6"/>
    <mergeCell ref="H6:I6"/>
    <mergeCell ref="C1:D1"/>
  </mergeCells>
  <conditionalFormatting sqref="F2 G1:G4">
    <cfRule type="cellIs" dxfId="7" priority="1" stopIfTrue="1" operator="equal">
      <formula>#REF!</formula>
    </cfRule>
    <cfRule type="cellIs" dxfId="6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89"/>
  <sheetViews>
    <sheetView showGridLines="0" view="pageBreakPreview" zoomScale="85" zoomScaleNormal="85" zoomScaleSheetLayoutView="85" workbookViewId="0">
      <selection activeCell="F13" sqref="F13"/>
    </sheetView>
  </sheetViews>
  <sheetFormatPr defaultColWidth="8.7109375" defaultRowHeight="12.75"/>
  <cols>
    <col min="1" max="1" width="5.5703125" style="13" customWidth="1"/>
    <col min="2" max="2" width="9" style="13" customWidth="1"/>
    <col min="3" max="3" width="40.7109375" style="78" customWidth="1"/>
    <col min="4" max="4" width="9.28515625" style="13" customWidth="1"/>
    <col min="5" max="5" width="11.7109375" style="24" customWidth="1"/>
    <col min="6" max="6" width="11.5703125" style="42" customWidth="1"/>
    <col min="7" max="7" width="11.28515625" style="13" bestFit="1" customWidth="1"/>
    <col min="8" max="8" width="18.7109375" style="13" customWidth="1"/>
    <col min="9" max="9" width="11.7109375" style="13" customWidth="1"/>
    <col min="10" max="10" width="18.42578125" style="13" customWidth="1"/>
    <col min="11" max="11" width="15" style="13" bestFit="1" customWidth="1"/>
    <col min="12" max="16384" width="8.7109375" style="13"/>
  </cols>
  <sheetData>
    <row r="1" spans="1:11" s="30" customFormat="1" ht="21.75" customHeight="1">
      <c r="A1" s="49"/>
      <c r="B1" s="50"/>
      <c r="C1" s="119" t="s">
        <v>104</v>
      </c>
      <c r="D1" s="119"/>
      <c r="E1" s="119"/>
      <c r="F1" s="46"/>
      <c r="G1" s="53"/>
      <c r="H1" s="28"/>
      <c r="I1" s="28"/>
      <c r="J1" s="28"/>
      <c r="K1" s="29"/>
    </row>
    <row r="2" spans="1:11" s="30" customFormat="1" ht="30" customHeight="1">
      <c r="A2" s="56" t="s">
        <v>4</v>
      </c>
      <c r="B2" s="44"/>
      <c r="C2" s="70"/>
      <c r="D2" s="45"/>
      <c r="E2" s="45"/>
      <c r="F2" s="57"/>
      <c r="G2" s="57"/>
      <c r="H2" s="28"/>
      <c r="I2" s="28"/>
      <c r="J2" s="28"/>
      <c r="K2" s="29"/>
    </row>
    <row r="3" spans="1:11" s="30" customFormat="1" ht="21.75" customHeight="1">
      <c r="A3" s="56" t="s">
        <v>5</v>
      </c>
      <c r="B3" s="44"/>
      <c r="C3" s="71"/>
      <c r="D3" s="45"/>
      <c r="E3" s="45"/>
      <c r="F3" s="46"/>
      <c r="G3" s="47"/>
      <c r="H3" s="28"/>
      <c r="I3" s="28"/>
      <c r="J3" s="28"/>
      <c r="K3" s="29"/>
    </row>
    <row r="4" spans="1:11" s="30" customFormat="1" ht="21.75" customHeight="1">
      <c r="A4" s="56" t="s">
        <v>6</v>
      </c>
      <c r="B4" s="48"/>
      <c r="C4" s="70"/>
      <c r="D4" s="45"/>
      <c r="E4" s="45"/>
      <c r="F4" s="46"/>
      <c r="G4" s="47"/>
      <c r="H4" s="28"/>
      <c r="I4" s="28"/>
      <c r="J4" s="28"/>
      <c r="K4" s="29"/>
    </row>
    <row r="5" spans="1:11" s="30" customFormat="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s="30" customFormat="1" ht="11.65" customHeight="1" thickBot="1">
      <c r="A6" s="117" t="s">
        <v>7</v>
      </c>
      <c r="B6" s="117" t="s">
        <v>8</v>
      </c>
      <c r="C6" s="17" t="s">
        <v>9</v>
      </c>
      <c r="D6" s="31"/>
      <c r="E6" s="31"/>
      <c r="F6" s="115" t="s">
        <v>11</v>
      </c>
      <c r="G6" s="116"/>
      <c r="H6" s="115" t="s">
        <v>14</v>
      </c>
      <c r="I6" s="116"/>
      <c r="J6" s="55" t="s">
        <v>1</v>
      </c>
      <c r="K6" s="31"/>
    </row>
    <row r="7" spans="1:11" s="30" customFormat="1" ht="34.5" customHeight="1">
      <c r="A7" s="118"/>
      <c r="B7" s="118"/>
      <c r="C7" s="18"/>
      <c r="D7" s="31" t="s">
        <v>0</v>
      </c>
      <c r="E7" s="32" t="s">
        <v>10</v>
      </c>
      <c r="F7" s="33" t="s">
        <v>12</v>
      </c>
      <c r="G7" s="33" t="s">
        <v>13</v>
      </c>
      <c r="H7" s="33" t="s">
        <v>12</v>
      </c>
      <c r="I7" s="33" t="s">
        <v>13</v>
      </c>
      <c r="J7" s="34" t="s">
        <v>15</v>
      </c>
      <c r="K7" s="32" t="s">
        <v>16</v>
      </c>
    </row>
    <row r="8" spans="1:11" s="30" customFormat="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8" customFormat="1" ht="29.65" customHeight="1">
      <c r="A9" s="27"/>
      <c r="B9" s="19"/>
      <c r="C9" s="72" t="s">
        <v>103</v>
      </c>
      <c r="D9" s="35"/>
      <c r="E9" s="22"/>
      <c r="F9" s="8"/>
      <c r="G9" s="36"/>
      <c r="H9" s="36"/>
      <c r="I9" s="36"/>
      <c r="J9" s="37">
        <f>J11</f>
        <v>0</v>
      </c>
      <c r="K9" s="29"/>
    </row>
    <row r="10" spans="1:11" s="40" customFormat="1" ht="16.899999999999999" customHeight="1">
      <c r="A10" s="27"/>
      <c r="B10" s="39"/>
      <c r="C10" s="73"/>
      <c r="D10" s="20"/>
      <c r="E10" s="23"/>
      <c r="F10" s="9"/>
      <c r="G10" s="25"/>
      <c r="H10" s="26"/>
      <c r="I10" s="25"/>
      <c r="J10" s="21"/>
      <c r="K10" s="26"/>
    </row>
    <row r="11" spans="1:11" ht="15.75">
      <c r="A11" s="88">
        <v>1</v>
      </c>
      <c r="B11" s="102" t="s">
        <v>429</v>
      </c>
      <c r="C11" s="58" t="s">
        <v>104</v>
      </c>
      <c r="D11" s="10"/>
      <c r="E11" s="14"/>
      <c r="F11" s="4"/>
      <c r="G11" s="15"/>
      <c r="H11" s="15"/>
      <c r="I11" s="15"/>
      <c r="J11" s="43">
        <f>SUM(J13:J86)</f>
        <v>0</v>
      </c>
      <c r="K11" s="16"/>
    </row>
    <row r="12" spans="1:11">
      <c r="A12" s="88">
        <v>2</v>
      </c>
      <c r="B12" s="102"/>
      <c r="C12" s="11"/>
      <c r="D12" s="10"/>
      <c r="E12" s="14"/>
      <c r="F12" s="4"/>
      <c r="G12" s="15"/>
      <c r="H12" s="15"/>
      <c r="I12" s="15"/>
      <c r="J12" s="15"/>
      <c r="K12" s="16"/>
    </row>
    <row r="13" spans="1:11" s="85" customFormat="1" ht="24">
      <c r="A13" s="88">
        <v>3</v>
      </c>
      <c r="B13" s="95" t="s">
        <v>430</v>
      </c>
      <c r="C13" s="59" t="s">
        <v>154</v>
      </c>
      <c r="D13" s="64" t="s">
        <v>19</v>
      </c>
      <c r="E13" s="81">
        <v>1</v>
      </c>
      <c r="F13" s="82"/>
      <c r="G13" s="83"/>
      <c r="H13" s="15">
        <f t="shared" ref="H13:H59" si="0">E13*F13</f>
        <v>0</v>
      </c>
      <c r="I13" s="15">
        <f t="shared" ref="I13:I59" si="1">E13*G13</f>
        <v>0</v>
      </c>
      <c r="J13" s="15">
        <f t="shared" ref="J13:J59" si="2">H13+I13</f>
        <v>0</v>
      </c>
      <c r="K13" s="84"/>
    </row>
    <row r="14" spans="1:11" s="85" customFormat="1" ht="62.45" customHeight="1">
      <c r="A14" s="88">
        <v>4</v>
      </c>
      <c r="B14" s="95"/>
      <c r="C14" s="64" t="s">
        <v>153</v>
      </c>
      <c r="D14" s="64"/>
      <c r="E14" s="81"/>
      <c r="F14" s="82"/>
      <c r="G14" s="83"/>
      <c r="H14" s="15"/>
      <c r="I14" s="15"/>
      <c r="J14" s="15"/>
      <c r="K14" s="84"/>
    </row>
    <row r="15" spans="1:11" s="85" customFormat="1" ht="21.6" customHeight="1">
      <c r="A15" s="88">
        <v>5</v>
      </c>
      <c r="B15" s="95"/>
      <c r="C15" s="64" t="s">
        <v>107</v>
      </c>
      <c r="D15" s="64" t="s">
        <v>19</v>
      </c>
      <c r="E15" s="81">
        <v>1</v>
      </c>
      <c r="F15" s="82"/>
      <c r="G15" s="83"/>
      <c r="H15" s="15">
        <f t="shared" si="0"/>
        <v>0</v>
      </c>
      <c r="I15" s="15">
        <f t="shared" si="1"/>
        <v>0</v>
      </c>
      <c r="J15" s="15">
        <f t="shared" si="2"/>
        <v>0</v>
      </c>
      <c r="K15" s="84"/>
    </row>
    <row r="16" spans="1:11" s="85" customFormat="1" ht="21.6" customHeight="1">
      <c r="A16" s="88">
        <v>6</v>
      </c>
      <c r="B16" s="95" t="s">
        <v>431</v>
      </c>
      <c r="C16" s="59" t="s">
        <v>105</v>
      </c>
      <c r="D16" s="64" t="s">
        <v>19</v>
      </c>
      <c r="E16" s="81">
        <v>1</v>
      </c>
      <c r="F16" s="82"/>
      <c r="G16" s="83"/>
      <c r="H16" s="15">
        <f t="shared" si="0"/>
        <v>0</v>
      </c>
      <c r="I16" s="15">
        <f t="shared" si="1"/>
        <v>0</v>
      </c>
      <c r="J16" s="15">
        <f t="shared" si="2"/>
        <v>0</v>
      </c>
      <c r="K16" s="84"/>
    </row>
    <row r="17" spans="1:11" s="85" customFormat="1" ht="21.6" customHeight="1">
      <c r="A17" s="88">
        <v>7</v>
      </c>
      <c r="B17" s="95"/>
      <c r="C17" s="64" t="s">
        <v>106</v>
      </c>
      <c r="D17" s="64" t="s">
        <v>19</v>
      </c>
      <c r="E17" s="81">
        <v>1</v>
      </c>
      <c r="F17" s="82"/>
      <c r="G17" s="83"/>
      <c r="H17" s="15">
        <f t="shared" si="0"/>
        <v>0</v>
      </c>
      <c r="I17" s="15">
        <f t="shared" si="1"/>
        <v>0</v>
      </c>
      <c r="J17" s="15">
        <f t="shared" si="2"/>
        <v>0</v>
      </c>
      <c r="K17" s="84"/>
    </row>
    <row r="18" spans="1:11" s="65" customFormat="1" ht="24">
      <c r="A18" s="88">
        <v>8</v>
      </c>
      <c r="B18" s="95" t="s">
        <v>432</v>
      </c>
      <c r="C18" s="76" t="s">
        <v>172</v>
      </c>
      <c r="D18" s="66" t="s">
        <v>19</v>
      </c>
      <c r="E18" s="67">
        <v>1</v>
      </c>
      <c r="F18" s="68"/>
      <c r="G18" s="66"/>
      <c r="H18" s="15">
        <f t="shared" si="0"/>
        <v>0</v>
      </c>
      <c r="I18" s="15">
        <f t="shared" si="1"/>
        <v>0</v>
      </c>
      <c r="J18" s="15">
        <f t="shared" si="2"/>
        <v>0</v>
      </c>
      <c r="K18" s="66"/>
    </row>
    <row r="19" spans="1:11" s="65" customFormat="1" ht="60">
      <c r="A19" s="88">
        <v>9</v>
      </c>
      <c r="B19" s="96"/>
      <c r="C19" s="75" t="s">
        <v>173</v>
      </c>
      <c r="D19" s="66"/>
      <c r="E19" s="67"/>
      <c r="F19" s="68"/>
      <c r="G19" s="66"/>
      <c r="H19" s="15"/>
      <c r="I19" s="15"/>
      <c r="J19" s="15"/>
      <c r="K19" s="66"/>
    </row>
    <row r="20" spans="1:11" s="65" customFormat="1" ht="21.6" customHeight="1">
      <c r="A20" s="88">
        <v>10</v>
      </c>
      <c r="B20" s="96"/>
      <c r="C20" s="75" t="s">
        <v>117</v>
      </c>
      <c r="D20" s="66" t="s">
        <v>19</v>
      </c>
      <c r="E20" s="67">
        <v>1</v>
      </c>
      <c r="F20" s="68"/>
      <c r="G20" s="66"/>
      <c r="H20" s="15">
        <f t="shared" ref="H20:H21" si="3">E20*F20</f>
        <v>0</v>
      </c>
      <c r="I20" s="15">
        <f t="shared" ref="I20:I21" si="4">E20*G20</f>
        <v>0</v>
      </c>
      <c r="J20" s="15">
        <f t="shared" ref="J20:J21" si="5">H20+I20</f>
        <v>0</v>
      </c>
      <c r="K20" s="66"/>
    </row>
    <row r="21" spans="1:11" s="65" customFormat="1" ht="24">
      <c r="A21" s="88">
        <v>11</v>
      </c>
      <c r="B21" s="95" t="s">
        <v>433</v>
      </c>
      <c r="C21" s="76" t="s">
        <v>304</v>
      </c>
      <c r="D21" s="66" t="s">
        <v>19</v>
      </c>
      <c r="E21" s="67">
        <v>1</v>
      </c>
      <c r="F21" s="68"/>
      <c r="G21" s="66"/>
      <c r="H21" s="15">
        <f t="shared" si="3"/>
        <v>0</v>
      </c>
      <c r="I21" s="15">
        <f t="shared" si="4"/>
        <v>0</v>
      </c>
      <c r="J21" s="15">
        <f t="shared" si="5"/>
        <v>0</v>
      </c>
      <c r="K21" s="66"/>
    </row>
    <row r="22" spans="1:11" s="65" customFormat="1" ht="72">
      <c r="A22" s="88">
        <v>12</v>
      </c>
      <c r="B22" s="96"/>
      <c r="C22" s="75" t="s">
        <v>171</v>
      </c>
      <c r="D22" s="66"/>
      <c r="E22" s="67"/>
      <c r="F22" s="68"/>
      <c r="G22" s="66"/>
      <c r="H22" s="15"/>
      <c r="I22" s="15"/>
      <c r="J22" s="15"/>
      <c r="K22" s="66"/>
    </row>
    <row r="23" spans="1:11" s="65" customFormat="1" ht="16.899999999999999" customHeight="1">
      <c r="A23" s="88">
        <v>13</v>
      </c>
      <c r="B23" s="96"/>
      <c r="C23" s="75" t="s">
        <v>118</v>
      </c>
      <c r="D23" s="66" t="s">
        <v>19</v>
      </c>
      <c r="E23" s="67">
        <v>1</v>
      </c>
      <c r="F23" s="68"/>
      <c r="G23" s="66"/>
      <c r="H23" s="15">
        <f t="shared" ref="H23" si="6">E23*F23</f>
        <v>0</v>
      </c>
      <c r="I23" s="15">
        <f t="shared" ref="I23" si="7">E23*G23</f>
        <v>0</v>
      </c>
      <c r="J23" s="15">
        <f t="shared" ref="J23" si="8">H23+I23</f>
        <v>0</v>
      </c>
      <c r="K23" s="66"/>
    </row>
    <row r="24" spans="1:11" s="85" customFormat="1" ht="36">
      <c r="A24" s="88">
        <v>14</v>
      </c>
      <c r="B24" s="95" t="s">
        <v>434</v>
      </c>
      <c r="C24" s="59" t="s">
        <v>108</v>
      </c>
      <c r="D24" s="64" t="s">
        <v>19</v>
      </c>
      <c r="E24" s="81">
        <v>3</v>
      </c>
      <c r="F24" s="82"/>
      <c r="G24" s="83"/>
      <c r="H24" s="15">
        <f t="shared" si="0"/>
        <v>0</v>
      </c>
      <c r="I24" s="15">
        <f t="shared" si="1"/>
        <v>0</v>
      </c>
      <c r="J24" s="15">
        <f t="shared" si="2"/>
        <v>0</v>
      </c>
      <c r="K24" s="84"/>
    </row>
    <row r="25" spans="1:11" s="85" customFormat="1" ht="21.6" customHeight="1">
      <c r="A25" s="88">
        <v>15</v>
      </c>
      <c r="B25" s="95"/>
      <c r="C25" s="64" t="s">
        <v>109</v>
      </c>
      <c r="D25" s="64" t="s">
        <v>19</v>
      </c>
      <c r="E25" s="81">
        <v>3</v>
      </c>
      <c r="F25" s="82"/>
      <c r="G25" s="83"/>
      <c r="H25" s="15">
        <f t="shared" si="0"/>
        <v>0</v>
      </c>
      <c r="I25" s="15">
        <f t="shared" si="1"/>
        <v>0</v>
      </c>
      <c r="J25" s="15">
        <f t="shared" si="2"/>
        <v>0</v>
      </c>
      <c r="K25" s="84"/>
    </row>
    <row r="26" spans="1:11" s="85" customFormat="1" ht="36">
      <c r="A26" s="88">
        <v>16</v>
      </c>
      <c r="B26" s="95" t="s">
        <v>435</v>
      </c>
      <c r="C26" s="59" t="s">
        <v>110</v>
      </c>
      <c r="D26" s="64" t="s">
        <v>19</v>
      </c>
      <c r="E26" s="81">
        <v>13</v>
      </c>
      <c r="F26" s="82"/>
      <c r="G26" s="83"/>
      <c r="H26" s="15">
        <f t="shared" si="0"/>
        <v>0</v>
      </c>
      <c r="I26" s="15">
        <f t="shared" si="1"/>
        <v>0</v>
      </c>
      <c r="J26" s="15">
        <f t="shared" si="2"/>
        <v>0</v>
      </c>
      <c r="K26" s="84"/>
    </row>
    <row r="27" spans="1:11" s="85" customFormat="1" ht="21.6" customHeight="1">
      <c r="A27" s="88">
        <v>17</v>
      </c>
      <c r="B27" s="95"/>
      <c r="C27" s="64" t="s">
        <v>111</v>
      </c>
      <c r="D27" s="64" t="s">
        <v>19</v>
      </c>
      <c r="E27" s="81">
        <v>13</v>
      </c>
      <c r="F27" s="82"/>
      <c r="G27" s="83"/>
      <c r="H27" s="15">
        <f t="shared" si="0"/>
        <v>0</v>
      </c>
      <c r="I27" s="15">
        <f t="shared" si="1"/>
        <v>0</v>
      </c>
      <c r="J27" s="15">
        <f t="shared" si="2"/>
        <v>0</v>
      </c>
      <c r="K27" s="84"/>
    </row>
    <row r="28" spans="1:11" s="85" customFormat="1" ht="24">
      <c r="A28" s="88">
        <v>18</v>
      </c>
      <c r="B28" s="95" t="s">
        <v>436</v>
      </c>
      <c r="C28" s="59" t="s">
        <v>112</v>
      </c>
      <c r="D28" s="64" t="s">
        <v>24</v>
      </c>
      <c r="E28" s="81">
        <v>1</v>
      </c>
      <c r="F28" s="82"/>
      <c r="G28" s="83"/>
      <c r="H28" s="15">
        <f t="shared" si="0"/>
        <v>0</v>
      </c>
      <c r="I28" s="15">
        <f t="shared" si="1"/>
        <v>0</v>
      </c>
      <c r="J28" s="15">
        <f t="shared" si="2"/>
        <v>0</v>
      </c>
      <c r="K28" s="84"/>
    </row>
    <row r="29" spans="1:11" s="85" customFormat="1" ht="21.6" customHeight="1">
      <c r="A29" s="88">
        <v>19</v>
      </c>
      <c r="B29" s="95"/>
      <c r="C29" s="64" t="s">
        <v>113</v>
      </c>
      <c r="D29" s="64" t="s">
        <v>36</v>
      </c>
      <c r="E29" s="81">
        <v>6</v>
      </c>
      <c r="F29" s="82"/>
      <c r="G29" s="83"/>
      <c r="H29" s="15">
        <f t="shared" si="0"/>
        <v>0</v>
      </c>
      <c r="I29" s="15">
        <f t="shared" si="1"/>
        <v>0</v>
      </c>
      <c r="J29" s="15">
        <f t="shared" si="2"/>
        <v>0</v>
      </c>
      <c r="K29" s="84"/>
    </row>
    <row r="30" spans="1:11" s="65" customFormat="1" ht="21.6" customHeight="1">
      <c r="A30" s="88">
        <v>20</v>
      </c>
      <c r="B30" s="95" t="s">
        <v>437</v>
      </c>
      <c r="C30" s="76" t="s">
        <v>115</v>
      </c>
      <c r="D30" s="66" t="s">
        <v>19</v>
      </c>
      <c r="E30" s="67">
        <v>2</v>
      </c>
      <c r="F30" s="68"/>
      <c r="G30" s="66"/>
      <c r="H30" s="15">
        <f t="shared" si="0"/>
        <v>0</v>
      </c>
      <c r="I30" s="15">
        <f t="shared" si="1"/>
        <v>0</v>
      </c>
      <c r="J30" s="15">
        <f t="shared" si="2"/>
        <v>0</v>
      </c>
      <c r="K30" s="66"/>
    </row>
    <row r="31" spans="1:11" s="65" customFormat="1" ht="21.6" customHeight="1">
      <c r="A31" s="88">
        <v>21</v>
      </c>
      <c r="B31" s="95"/>
      <c r="C31" s="75" t="s">
        <v>116</v>
      </c>
      <c r="D31" s="66" t="s">
        <v>19</v>
      </c>
      <c r="E31" s="67">
        <v>2</v>
      </c>
      <c r="F31" s="68"/>
      <c r="G31" s="66"/>
      <c r="H31" s="15">
        <f t="shared" si="0"/>
        <v>0</v>
      </c>
      <c r="I31" s="15">
        <f t="shared" si="1"/>
        <v>0</v>
      </c>
      <c r="J31" s="15">
        <f t="shared" si="2"/>
        <v>0</v>
      </c>
      <c r="K31" s="66"/>
    </row>
    <row r="32" spans="1:11" s="100" customFormat="1" ht="48">
      <c r="A32" s="88">
        <v>22</v>
      </c>
      <c r="B32" s="95" t="s">
        <v>438</v>
      </c>
      <c r="C32" s="101" t="s">
        <v>305</v>
      </c>
      <c r="D32" s="96" t="s">
        <v>19</v>
      </c>
      <c r="E32" s="98">
        <v>1</v>
      </c>
      <c r="F32" s="99"/>
      <c r="G32" s="96"/>
      <c r="H32" s="93">
        <f t="shared" si="0"/>
        <v>0</v>
      </c>
      <c r="I32" s="93">
        <f t="shared" si="1"/>
        <v>0</v>
      </c>
      <c r="J32" s="93">
        <f t="shared" si="2"/>
        <v>0</v>
      </c>
      <c r="K32" s="96"/>
    </row>
    <row r="33" spans="1:11" s="100" customFormat="1" ht="21.6" customHeight="1">
      <c r="A33" s="88">
        <v>23</v>
      </c>
      <c r="B33" s="95"/>
      <c r="C33" s="97" t="s">
        <v>307</v>
      </c>
      <c r="D33" s="96" t="s">
        <v>19</v>
      </c>
      <c r="E33" s="98">
        <v>1</v>
      </c>
      <c r="F33" s="99"/>
      <c r="G33" s="96"/>
      <c r="H33" s="93">
        <f t="shared" si="0"/>
        <v>0</v>
      </c>
      <c r="I33" s="93">
        <f t="shared" si="1"/>
        <v>0</v>
      </c>
      <c r="J33" s="93">
        <f t="shared" si="2"/>
        <v>0</v>
      </c>
      <c r="K33" s="96"/>
    </row>
    <row r="34" spans="1:11" s="100" customFormat="1" ht="60">
      <c r="A34" s="88">
        <v>24</v>
      </c>
      <c r="B34" s="95" t="s">
        <v>439</v>
      </c>
      <c r="C34" s="101" t="s">
        <v>306</v>
      </c>
      <c r="D34" s="96" t="s">
        <v>19</v>
      </c>
      <c r="E34" s="98">
        <v>1</v>
      </c>
      <c r="F34" s="99"/>
      <c r="G34" s="96"/>
      <c r="H34" s="93">
        <f t="shared" si="0"/>
        <v>0</v>
      </c>
      <c r="I34" s="93">
        <f t="shared" si="1"/>
        <v>0</v>
      </c>
      <c r="J34" s="93">
        <f t="shared" si="2"/>
        <v>0</v>
      </c>
      <c r="K34" s="96"/>
    </row>
    <row r="35" spans="1:11" s="100" customFormat="1" ht="21.6" customHeight="1">
      <c r="A35" s="88">
        <v>25</v>
      </c>
      <c r="B35" s="96"/>
      <c r="C35" s="97" t="s">
        <v>114</v>
      </c>
      <c r="D35" s="96" t="s">
        <v>19</v>
      </c>
      <c r="E35" s="98">
        <v>1</v>
      </c>
      <c r="F35" s="99"/>
      <c r="G35" s="96"/>
      <c r="H35" s="93">
        <f t="shared" si="0"/>
        <v>0</v>
      </c>
      <c r="I35" s="93">
        <f t="shared" si="1"/>
        <v>0</v>
      </c>
      <c r="J35" s="93">
        <f t="shared" si="2"/>
        <v>0</v>
      </c>
      <c r="K35" s="96"/>
    </row>
    <row r="36" spans="1:11" s="65" customFormat="1" ht="24">
      <c r="A36" s="88">
        <v>26</v>
      </c>
      <c r="B36" s="95" t="s">
        <v>440</v>
      </c>
      <c r="C36" s="76" t="s">
        <v>156</v>
      </c>
      <c r="D36" s="66" t="s">
        <v>19</v>
      </c>
      <c r="E36" s="67">
        <v>2</v>
      </c>
      <c r="F36" s="68"/>
      <c r="G36" s="66"/>
      <c r="H36" s="15">
        <f t="shared" si="0"/>
        <v>0</v>
      </c>
      <c r="I36" s="15">
        <f t="shared" si="1"/>
        <v>0</v>
      </c>
      <c r="J36" s="15">
        <f t="shared" si="2"/>
        <v>0</v>
      </c>
      <c r="K36" s="66"/>
    </row>
    <row r="37" spans="1:11" s="65" customFormat="1" ht="60">
      <c r="A37" s="88">
        <v>27</v>
      </c>
      <c r="B37" s="96"/>
      <c r="C37" s="75" t="s">
        <v>155</v>
      </c>
      <c r="D37" s="66"/>
      <c r="E37" s="67"/>
      <c r="F37" s="68"/>
      <c r="G37" s="66"/>
      <c r="H37" s="15"/>
      <c r="I37" s="15"/>
      <c r="J37" s="15"/>
      <c r="K37" s="66"/>
    </row>
    <row r="38" spans="1:11" s="65" customFormat="1" ht="21.6" customHeight="1">
      <c r="A38" s="88">
        <v>28</v>
      </c>
      <c r="B38" s="96"/>
      <c r="C38" s="75" t="s">
        <v>117</v>
      </c>
      <c r="D38" s="66" t="s">
        <v>19</v>
      </c>
      <c r="E38" s="67">
        <v>2</v>
      </c>
      <c r="F38" s="68"/>
      <c r="G38" s="66"/>
      <c r="H38" s="15">
        <f t="shared" si="0"/>
        <v>0</v>
      </c>
      <c r="I38" s="15">
        <f t="shared" si="1"/>
        <v>0</v>
      </c>
      <c r="J38" s="15">
        <f t="shared" si="2"/>
        <v>0</v>
      </c>
      <c r="K38" s="66"/>
    </row>
    <row r="39" spans="1:11" s="65" customFormat="1" ht="24">
      <c r="A39" s="88">
        <v>29</v>
      </c>
      <c r="B39" s="95" t="s">
        <v>441</v>
      </c>
      <c r="C39" s="76" t="s">
        <v>158</v>
      </c>
      <c r="D39" s="66" t="s">
        <v>24</v>
      </c>
      <c r="E39" s="67">
        <v>2</v>
      </c>
      <c r="F39" s="68"/>
      <c r="G39" s="66"/>
      <c r="H39" s="15">
        <f t="shared" si="0"/>
        <v>0</v>
      </c>
      <c r="I39" s="15">
        <f t="shared" si="1"/>
        <v>0</v>
      </c>
      <c r="J39" s="15">
        <f t="shared" si="2"/>
        <v>0</v>
      </c>
      <c r="K39" s="66"/>
    </row>
    <row r="40" spans="1:11" s="65" customFormat="1" ht="72">
      <c r="A40" s="88">
        <v>30</v>
      </c>
      <c r="B40" s="96"/>
      <c r="C40" s="75" t="s">
        <v>157</v>
      </c>
      <c r="D40" s="66"/>
      <c r="E40" s="67"/>
      <c r="F40" s="68"/>
      <c r="G40" s="66"/>
      <c r="H40" s="15"/>
      <c r="I40" s="15"/>
      <c r="J40" s="15"/>
      <c r="K40" s="66"/>
    </row>
    <row r="41" spans="1:11" s="65" customFormat="1" ht="16.899999999999999" customHeight="1">
      <c r="A41" s="88">
        <v>31</v>
      </c>
      <c r="B41" s="96"/>
      <c r="C41" s="75" t="s">
        <v>118</v>
      </c>
      <c r="D41" s="66" t="s">
        <v>36</v>
      </c>
      <c r="E41" s="67">
        <v>2</v>
      </c>
      <c r="F41" s="68"/>
      <c r="G41" s="66"/>
      <c r="H41" s="15">
        <f t="shared" si="0"/>
        <v>0</v>
      </c>
      <c r="I41" s="15">
        <f t="shared" si="1"/>
        <v>0</v>
      </c>
      <c r="J41" s="15">
        <f t="shared" si="2"/>
        <v>0</v>
      </c>
      <c r="K41" s="66"/>
    </row>
    <row r="42" spans="1:11" s="65" customFormat="1" ht="48">
      <c r="A42" s="88">
        <v>32</v>
      </c>
      <c r="B42" s="95" t="s">
        <v>442</v>
      </c>
      <c r="C42" s="76" t="s">
        <v>119</v>
      </c>
      <c r="D42" s="66" t="s">
        <v>52</v>
      </c>
      <c r="E42" s="67">
        <v>30</v>
      </c>
      <c r="F42" s="68"/>
      <c r="G42" s="66"/>
      <c r="H42" s="15">
        <f t="shared" si="0"/>
        <v>0</v>
      </c>
      <c r="I42" s="15">
        <f t="shared" si="1"/>
        <v>0</v>
      </c>
      <c r="J42" s="15">
        <f t="shared" si="2"/>
        <v>0</v>
      </c>
      <c r="K42" s="66"/>
    </row>
    <row r="43" spans="1:11" s="65" customFormat="1" ht="24">
      <c r="A43" s="88">
        <v>33</v>
      </c>
      <c r="B43" s="96"/>
      <c r="C43" s="75" t="s">
        <v>120</v>
      </c>
      <c r="D43" s="66" t="s">
        <v>52</v>
      </c>
      <c r="E43" s="67">
        <v>30</v>
      </c>
      <c r="F43" s="68"/>
      <c r="G43" s="66"/>
      <c r="H43" s="15">
        <f t="shared" si="0"/>
        <v>0</v>
      </c>
      <c r="I43" s="15">
        <f t="shared" si="1"/>
        <v>0</v>
      </c>
      <c r="J43" s="15">
        <f t="shared" si="2"/>
        <v>0</v>
      </c>
      <c r="K43" s="66"/>
    </row>
    <row r="44" spans="1:11" s="65" customFormat="1" ht="25.9" customHeight="1">
      <c r="A44" s="88">
        <v>34</v>
      </c>
      <c r="B44" s="95" t="s">
        <v>443</v>
      </c>
      <c r="C44" s="76" t="s">
        <v>59</v>
      </c>
      <c r="D44" s="66" t="s">
        <v>52</v>
      </c>
      <c r="E44" s="67">
        <v>50</v>
      </c>
      <c r="F44" s="68"/>
      <c r="G44" s="66"/>
      <c r="H44" s="15">
        <f t="shared" si="0"/>
        <v>0</v>
      </c>
      <c r="I44" s="15">
        <f t="shared" si="1"/>
        <v>0</v>
      </c>
      <c r="J44" s="15">
        <f t="shared" si="2"/>
        <v>0</v>
      </c>
      <c r="K44" s="66"/>
    </row>
    <row r="45" spans="1:11" s="65" customFormat="1" ht="12">
      <c r="A45" s="88">
        <v>35</v>
      </c>
      <c r="B45" s="96"/>
      <c r="C45" s="75" t="s">
        <v>57</v>
      </c>
      <c r="D45" s="66" t="s">
        <v>52</v>
      </c>
      <c r="E45" s="67">
        <v>50</v>
      </c>
      <c r="F45" s="68"/>
      <c r="G45" s="66"/>
      <c r="H45" s="15">
        <f t="shared" si="0"/>
        <v>0</v>
      </c>
      <c r="I45" s="15">
        <f t="shared" si="1"/>
        <v>0</v>
      </c>
      <c r="J45" s="15">
        <f t="shared" si="2"/>
        <v>0</v>
      </c>
      <c r="K45" s="66"/>
    </row>
    <row r="46" spans="1:11" s="65" customFormat="1" ht="24">
      <c r="A46" s="88">
        <v>36</v>
      </c>
      <c r="B46" s="95" t="s">
        <v>444</v>
      </c>
      <c r="C46" s="76" t="s">
        <v>121</v>
      </c>
      <c r="D46" s="66" t="s">
        <v>52</v>
      </c>
      <c r="E46" s="67">
        <v>25</v>
      </c>
      <c r="F46" s="68"/>
      <c r="G46" s="66"/>
      <c r="H46" s="15">
        <f t="shared" si="0"/>
        <v>0</v>
      </c>
      <c r="I46" s="15">
        <f t="shared" si="1"/>
        <v>0</v>
      </c>
      <c r="J46" s="15">
        <f t="shared" si="2"/>
        <v>0</v>
      </c>
      <c r="K46" s="66"/>
    </row>
    <row r="47" spans="1:11" s="65" customFormat="1" ht="12">
      <c r="A47" s="88">
        <v>37</v>
      </c>
      <c r="B47" s="96"/>
      <c r="C47" s="75" t="s">
        <v>122</v>
      </c>
      <c r="D47" s="66" t="s">
        <v>52</v>
      </c>
      <c r="E47" s="67">
        <v>25</v>
      </c>
      <c r="F47" s="68"/>
      <c r="G47" s="66"/>
      <c r="H47" s="15">
        <f t="shared" si="0"/>
        <v>0</v>
      </c>
      <c r="I47" s="15">
        <f t="shared" si="1"/>
        <v>0</v>
      </c>
      <c r="J47" s="15">
        <f t="shared" si="2"/>
        <v>0</v>
      </c>
      <c r="K47" s="66"/>
    </row>
    <row r="48" spans="1:11" s="65" customFormat="1" ht="39.6" customHeight="1">
      <c r="A48" s="88">
        <v>38</v>
      </c>
      <c r="B48" s="95" t="s">
        <v>445</v>
      </c>
      <c r="C48" s="76" t="s">
        <v>123</v>
      </c>
      <c r="D48" s="66" t="s">
        <v>52</v>
      </c>
      <c r="E48" s="67">
        <v>750</v>
      </c>
      <c r="F48" s="68"/>
      <c r="G48" s="66"/>
      <c r="H48" s="15">
        <f t="shared" si="0"/>
        <v>0</v>
      </c>
      <c r="I48" s="15">
        <f t="shared" si="1"/>
        <v>0</v>
      </c>
      <c r="J48" s="15">
        <f t="shared" si="2"/>
        <v>0</v>
      </c>
      <c r="K48" s="66"/>
    </row>
    <row r="49" spans="1:11" s="65" customFormat="1" ht="24">
      <c r="A49" s="88">
        <v>39</v>
      </c>
      <c r="B49" s="96"/>
      <c r="C49" s="75" t="s">
        <v>120</v>
      </c>
      <c r="D49" s="66" t="s">
        <v>52</v>
      </c>
      <c r="E49" s="67">
        <v>750</v>
      </c>
      <c r="F49" s="68"/>
      <c r="G49" s="66"/>
      <c r="H49" s="15">
        <f t="shared" si="0"/>
        <v>0</v>
      </c>
      <c r="I49" s="15">
        <f t="shared" si="1"/>
        <v>0</v>
      </c>
      <c r="J49" s="15">
        <f t="shared" si="2"/>
        <v>0</v>
      </c>
      <c r="K49" s="66"/>
    </row>
    <row r="50" spans="1:11" s="65" customFormat="1" ht="36">
      <c r="A50" s="88">
        <v>40</v>
      </c>
      <c r="B50" s="95" t="s">
        <v>446</v>
      </c>
      <c r="C50" s="76" t="s">
        <v>124</v>
      </c>
      <c r="D50" s="66" t="s">
        <v>52</v>
      </c>
      <c r="E50" s="67">
        <v>150</v>
      </c>
      <c r="F50" s="68"/>
      <c r="G50" s="66"/>
      <c r="H50" s="15">
        <f t="shared" si="0"/>
        <v>0</v>
      </c>
      <c r="I50" s="15">
        <f t="shared" si="1"/>
        <v>0</v>
      </c>
      <c r="J50" s="15">
        <f t="shared" si="2"/>
        <v>0</v>
      </c>
      <c r="K50" s="66"/>
    </row>
    <row r="51" spans="1:11" s="65" customFormat="1" ht="24">
      <c r="A51" s="88">
        <v>41</v>
      </c>
      <c r="B51" s="96"/>
      <c r="C51" s="75" t="s">
        <v>120</v>
      </c>
      <c r="D51" s="66" t="s">
        <v>52</v>
      </c>
      <c r="E51" s="67">
        <v>150</v>
      </c>
      <c r="F51" s="68"/>
      <c r="G51" s="66"/>
      <c r="H51" s="15">
        <f t="shared" si="0"/>
        <v>0</v>
      </c>
      <c r="I51" s="15">
        <f t="shared" si="1"/>
        <v>0</v>
      </c>
      <c r="J51" s="15">
        <f t="shared" si="2"/>
        <v>0</v>
      </c>
      <c r="K51" s="66"/>
    </row>
    <row r="52" spans="1:11" s="65" customFormat="1" ht="24">
      <c r="A52" s="88">
        <v>42</v>
      </c>
      <c r="B52" s="95" t="s">
        <v>447</v>
      </c>
      <c r="C52" s="76" t="s">
        <v>125</v>
      </c>
      <c r="D52" s="66" t="s">
        <v>52</v>
      </c>
      <c r="E52" s="67">
        <v>50</v>
      </c>
      <c r="F52" s="68"/>
      <c r="G52" s="66"/>
      <c r="H52" s="15">
        <f t="shared" si="0"/>
        <v>0</v>
      </c>
      <c r="I52" s="15">
        <f t="shared" si="1"/>
        <v>0</v>
      </c>
      <c r="J52" s="15">
        <f t="shared" si="2"/>
        <v>0</v>
      </c>
      <c r="K52" s="66"/>
    </row>
    <row r="53" spans="1:11" s="65" customFormat="1" ht="24">
      <c r="A53" s="88">
        <v>43</v>
      </c>
      <c r="B53" s="96"/>
      <c r="C53" s="75" t="s">
        <v>126</v>
      </c>
      <c r="D53" s="66" t="s">
        <v>52</v>
      </c>
      <c r="E53" s="67">
        <v>50</v>
      </c>
      <c r="F53" s="68"/>
      <c r="G53" s="66"/>
      <c r="H53" s="15">
        <f t="shared" si="0"/>
        <v>0</v>
      </c>
      <c r="I53" s="15">
        <f t="shared" si="1"/>
        <v>0</v>
      </c>
      <c r="J53" s="15">
        <f t="shared" si="2"/>
        <v>0</v>
      </c>
      <c r="K53" s="66"/>
    </row>
    <row r="54" spans="1:11" s="65" customFormat="1" ht="24">
      <c r="A54" s="88">
        <v>44</v>
      </c>
      <c r="B54" s="95" t="s">
        <v>448</v>
      </c>
      <c r="C54" s="76" t="s">
        <v>62</v>
      </c>
      <c r="D54" s="66" t="s">
        <v>52</v>
      </c>
      <c r="E54" s="67">
        <v>250</v>
      </c>
      <c r="F54" s="68"/>
      <c r="G54" s="66"/>
      <c r="H54" s="15">
        <f t="shared" si="0"/>
        <v>0</v>
      </c>
      <c r="I54" s="15">
        <f t="shared" si="1"/>
        <v>0</v>
      </c>
      <c r="J54" s="15">
        <f t="shared" si="2"/>
        <v>0</v>
      </c>
      <c r="K54" s="66"/>
    </row>
    <row r="55" spans="1:11" s="65" customFormat="1" ht="12">
      <c r="A55" s="88">
        <v>45</v>
      </c>
      <c r="B55" s="96"/>
      <c r="C55" s="75" t="s">
        <v>61</v>
      </c>
      <c r="D55" s="66" t="s">
        <v>52</v>
      </c>
      <c r="E55" s="67">
        <v>250</v>
      </c>
      <c r="F55" s="68"/>
      <c r="G55" s="66"/>
      <c r="H55" s="15">
        <f t="shared" si="0"/>
        <v>0</v>
      </c>
      <c r="I55" s="15">
        <f t="shared" si="1"/>
        <v>0</v>
      </c>
      <c r="J55" s="15">
        <f t="shared" si="2"/>
        <v>0</v>
      </c>
      <c r="K55" s="66"/>
    </row>
    <row r="56" spans="1:11" s="65" customFormat="1" ht="24">
      <c r="A56" s="88">
        <v>46</v>
      </c>
      <c r="B56" s="95" t="s">
        <v>449</v>
      </c>
      <c r="C56" s="76" t="s">
        <v>63</v>
      </c>
      <c r="D56" s="66" t="s">
        <v>52</v>
      </c>
      <c r="E56" s="67">
        <v>50</v>
      </c>
      <c r="F56" s="68"/>
      <c r="G56" s="66"/>
      <c r="H56" s="15">
        <f t="shared" si="0"/>
        <v>0</v>
      </c>
      <c r="I56" s="15">
        <f t="shared" si="1"/>
        <v>0</v>
      </c>
      <c r="J56" s="15">
        <f t="shared" si="2"/>
        <v>0</v>
      </c>
      <c r="K56" s="66"/>
    </row>
    <row r="57" spans="1:11" s="65" customFormat="1" ht="12">
      <c r="A57" s="88">
        <v>47</v>
      </c>
      <c r="B57" s="96"/>
      <c r="C57" s="75" t="s">
        <v>61</v>
      </c>
      <c r="D57" s="66" t="s">
        <v>52</v>
      </c>
      <c r="E57" s="67">
        <v>50</v>
      </c>
      <c r="F57" s="68"/>
      <c r="G57" s="66"/>
      <c r="H57" s="15">
        <f t="shared" si="0"/>
        <v>0</v>
      </c>
      <c r="I57" s="15">
        <f t="shared" si="1"/>
        <v>0</v>
      </c>
      <c r="J57" s="15">
        <f t="shared" si="2"/>
        <v>0</v>
      </c>
      <c r="K57" s="66"/>
    </row>
    <row r="58" spans="1:11" s="65" customFormat="1" ht="24">
      <c r="A58" s="88">
        <v>48</v>
      </c>
      <c r="B58" s="95" t="s">
        <v>450</v>
      </c>
      <c r="C58" s="76" t="s">
        <v>260</v>
      </c>
      <c r="D58" s="66" t="s">
        <v>24</v>
      </c>
      <c r="E58" s="67">
        <v>1</v>
      </c>
      <c r="F58" s="68"/>
      <c r="G58" s="66"/>
      <c r="H58" s="15">
        <f t="shared" si="0"/>
        <v>0</v>
      </c>
      <c r="I58" s="15">
        <f t="shared" si="1"/>
        <v>0</v>
      </c>
      <c r="J58" s="15">
        <f t="shared" si="2"/>
        <v>0</v>
      </c>
      <c r="K58" s="66"/>
    </row>
    <row r="59" spans="1:11" s="65" customFormat="1" ht="12">
      <c r="A59" s="88">
        <v>49</v>
      </c>
      <c r="B59" s="96"/>
      <c r="C59" s="75" t="s">
        <v>64</v>
      </c>
      <c r="D59" s="66" t="s">
        <v>24</v>
      </c>
      <c r="E59" s="67">
        <v>1</v>
      </c>
      <c r="F59" s="68"/>
      <c r="G59" s="66"/>
      <c r="H59" s="15">
        <f t="shared" si="0"/>
        <v>0</v>
      </c>
      <c r="I59" s="15">
        <f t="shared" si="1"/>
        <v>0</v>
      </c>
      <c r="J59" s="15">
        <f t="shared" si="2"/>
        <v>0</v>
      </c>
      <c r="K59" s="66"/>
    </row>
    <row r="60" spans="1:11" s="65" customFormat="1" ht="24">
      <c r="A60" s="88">
        <v>50</v>
      </c>
      <c r="B60" s="95" t="s">
        <v>451</v>
      </c>
      <c r="C60" s="76" t="s">
        <v>159</v>
      </c>
      <c r="D60" s="66" t="s">
        <v>19</v>
      </c>
      <c r="E60" s="67">
        <v>2000</v>
      </c>
      <c r="F60" s="68"/>
      <c r="G60" s="66"/>
      <c r="H60" s="15">
        <f t="shared" ref="H60:H83" si="9">E60*F60</f>
        <v>0</v>
      </c>
      <c r="I60" s="15">
        <f t="shared" ref="I60:I83" si="10">E60*G60</f>
        <v>0</v>
      </c>
      <c r="J60" s="15">
        <f t="shared" ref="J60:J83" si="11">H60+I60</f>
        <v>0</v>
      </c>
      <c r="K60" s="66"/>
    </row>
    <row r="61" spans="1:11" s="65" customFormat="1" ht="60">
      <c r="A61" s="88">
        <v>51</v>
      </c>
      <c r="B61" s="96"/>
      <c r="C61" s="75" t="s">
        <v>160</v>
      </c>
      <c r="D61" s="66"/>
      <c r="E61" s="67"/>
      <c r="F61" s="68"/>
      <c r="G61" s="66"/>
      <c r="H61" s="15"/>
      <c r="I61" s="15"/>
      <c r="J61" s="15"/>
      <c r="K61" s="66"/>
    </row>
    <row r="62" spans="1:11" s="65" customFormat="1" ht="24">
      <c r="A62" s="88">
        <v>52</v>
      </c>
      <c r="B62" s="96"/>
      <c r="C62" s="75" t="s">
        <v>128</v>
      </c>
      <c r="D62" s="66" t="s">
        <v>19</v>
      </c>
      <c r="E62" s="67">
        <v>2000</v>
      </c>
      <c r="F62" s="68"/>
      <c r="G62" s="66"/>
      <c r="H62" s="15">
        <f t="shared" si="9"/>
        <v>0</v>
      </c>
      <c r="I62" s="15">
        <f t="shared" si="10"/>
        <v>0</v>
      </c>
      <c r="J62" s="15">
        <f t="shared" si="11"/>
        <v>0</v>
      </c>
      <c r="K62" s="66"/>
    </row>
    <row r="63" spans="1:11" s="65" customFormat="1" ht="48">
      <c r="A63" s="88">
        <v>53</v>
      </c>
      <c r="B63" s="95" t="s">
        <v>452</v>
      </c>
      <c r="C63" s="76" t="s">
        <v>129</v>
      </c>
      <c r="D63" s="66" t="s">
        <v>19</v>
      </c>
      <c r="E63" s="67">
        <v>2000</v>
      </c>
      <c r="F63" s="68"/>
      <c r="G63" s="66"/>
      <c r="H63" s="15">
        <f t="shared" si="9"/>
        <v>0</v>
      </c>
      <c r="I63" s="15">
        <f t="shared" si="10"/>
        <v>0</v>
      </c>
      <c r="J63" s="15">
        <f t="shared" si="11"/>
        <v>0</v>
      </c>
      <c r="K63" s="66"/>
    </row>
    <row r="64" spans="1:11" s="65" customFormat="1" ht="24">
      <c r="A64" s="88">
        <v>54</v>
      </c>
      <c r="B64" s="96"/>
      <c r="C64" s="75" t="s">
        <v>127</v>
      </c>
      <c r="D64" s="66" t="s">
        <v>19</v>
      </c>
      <c r="E64" s="67">
        <v>2000</v>
      </c>
      <c r="F64" s="68"/>
      <c r="G64" s="66"/>
      <c r="H64" s="15">
        <f t="shared" si="9"/>
        <v>0</v>
      </c>
      <c r="I64" s="15">
        <f t="shared" si="10"/>
        <v>0</v>
      </c>
      <c r="J64" s="15">
        <f t="shared" si="11"/>
        <v>0</v>
      </c>
      <c r="K64" s="66"/>
    </row>
    <row r="65" spans="1:11" s="65" customFormat="1" ht="27.6" customHeight="1">
      <c r="A65" s="88">
        <v>55</v>
      </c>
      <c r="B65" s="95" t="s">
        <v>453</v>
      </c>
      <c r="C65" s="76" t="s">
        <v>161</v>
      </c>
      <c r="D65" s="66" t="s">
        <v>24</v>
      </c>
      <c r="E65" s="67">
        <v>1</v>
      </c>
      <c r="F65" s="68"/>
      <c r="G65" s="66"/>
      <c r="H65" s="15">
        <f t="shared" si="9"/>
        <v>0</v>
      </c>
      <c r="I65" s="15">
        <f t="shared" si="10"/>
        <v>0</v>
      </c>
      <c r="J65" s="15">
        <f t="shared" si="11"/>
        <v>0</v>
      </c>
      <c r="K65" s="66"/>
    </row>
    <row r="66" spans="1:11" s="65" customFormat="1" ht="72">
      <c r="A66" s="88">
        <v>56</v>
      </c>
      <c r="B66" s="96"/>
      <c r="C66" s="75" t="s">
        <v>130</v>
      </c>
      <c r="D66" s="66"/>
      <c r="E66" s="67"/>
      <c r="F66" s="68"/>
      <c r="G66" s="66"/>
      <c r="H66" s="15"/>
      <c r="I66" s="15"/>
      <c r="J66" s="15"/>
      <c r="K66" s="66"/>
    </row>
    <row r="67" spans="1:11" s="65" customFormat="1" ht="12">
      <c r="A67" s="88">
        <v>57</v>
      </c>
      <c r="B67" s="96"/>
      <c r="C67" s="75" t="s">
        <v>131</v>
      </c>
      <c r="D67" s="66" t="s">
        <v>19</v>
      </c>
      <c r="E67" s="67">
        <v>1</v>
      </c>
      <c r="F67" s="68"/>
      <c r="G67" s="66"/>
      <c r="H67" s="15">
        <f t="shared" si="9"/>
        <v>0</v>
      </c>
      <c r="I67" s="15">
        <f t="shared" si="10"/>
        <v>0</v>
      </c>
      <c r="J67" s="15">
        <f t="shared" si="11"/>
        <v>0</v>
      </c>
      <c r="K67" s="66"/>
    </row>
    <row r="68" spans="1:11" s="65" customFormat="1" ht="24">
      <c r="A68" s="88">
        <v>58</v>
      </c>
      <c r="B68" s="95" t="s">
        <v>454</v>
      </c>
      <c r="C68" s="76" t="s">
        <v>164</v>
      </c>
      <c r="D68" s="66" t="s">
        <v>24</v>
      </c>
      <c r="E68" s="67">
        <v>1</v>
      </c>
      <c r="F68" s="68"/>
      <c r="G68" s="66"/>
      <c r="H68" s="15">
        <f t="shared" si="9"/>
        <v>0</v>
      </c>
      <c r="I68" s="15">
        <f t="shared" si="10"/>
        <v>0</v>
      </c>
      <c r="J68" s="15">
        <f t="shared" si="11"/>
        <v>0</v>
      </c>
      <c r="K68" s="66"/>
    </row>
    <row r="69" spans="1:11" s="65" customFormat="1" ht="12">
      <c r="A69" s="88">
        <v>59</v>
      </c>
      <c r="B69" s="96"/>
      <c r="C69" s="75" t="s">
        <v>165</v>
      </c>
      <c r="D69" s="66" t="s">
        <v>24</v>
      </c>
      <c r="E69" s="67">
        <v>1</v>
      </c>
      <c r="F69" s="68"/>
      <c r="G69" s="66"/>
      <c r="H69" s="15">
        <f t="shared" si="9"/>
        <v>0</v>
      </c>
      <c r="I69" s="15">
        <f t="shared" si="10"/>
        <v>0</v>
      </c>
      <c r="J69" s="15">
        <f t="shared" si="11"/>
        <v>0</v>
      </c>
      <c r="K69" s="66"/>
    </row>
    <row r="70" spans="1:11" s="65" customFormat="1" ht="24">
      <c r="A70" s="88">
        <v>60</v>
      </c>
      <c r="B70" s="95" t="s">
        <v>455</v>
      </c>
      <c r="C70" s="76" t="s">
        <v>39</v>
      </c>
      <c r="D70" s="66" t="s">
        <v>24</v>
      </c>
      <c r="E70" s="67">
        <v>1</v>
      </c>
      <c r="F70" s="68"/>
      <c r="G70" s="66"/>
      <c r="H70" s="15">
        <f t="shared" si="9"/>
        <v>0</v>
      </c>
      <c r="I70" s="15">
        <f t="shared" si="10"/>
        <v>0</v>
      </c>
      <c r="J70" s="15">
        <f t="shared" si="11"/>
        <v>0</v>
      </c>
      <c r="K70" s="66"/>
    </row>
    <row r="71" spans="1:11" s="65" customFormat="1" ht="12">
      <c r="A71" s="88">
        <v>61</v>
      </c>
      <c r="B71" s="96"/>
      <c r="C71" s="75" t="s">
        <v>13</v>
      </c>
      <c r="D71" s="66" t="s">
        <v>24</v>
      </c>
      <c r="E71" s="67">
        <v>1</v>
      </c>
      <c r="F71" s="68"/>
      <c r="G71" s="66"/>
      <c r="H71" s="15">
        <f t="shared" si="9"/>
        <v>0</v>
      </c>
      <c r="I71" s="15">
        <f t="shared" si="10"/>
        <v>0</v>
      </c>
      <c r="J71" s="15">
        <f t="shared" si="11"/>
        <v>0</v>
      </c>
      <c r="K71" s="66"/>
    </row>
    <row r="72" spans="1:11" s="65" customFormat="1" ht="12">
      <c r="A72" s="88">
        <v>62</v>
      </c>
      <c r="B72" s="96"/>
      <c r="C72" s="75" t="s">
        <v>67</v>
      </c>
      <c r="D72" s="66" t="s">
        <v>36</v>
      </c>
      <c r="E72" s="67">
        <v>8</v>
      </c>
      <c r="F72" s="68"/>
      <c r="G72" s="66"/>
      <c r="H72" s="15">
        <f t="shared" si="9"/>
        <v>0</v>
      </c>
      <c r="I72" s="15">
        <f t="shared" si="10"/>
        <v>0</v>
      </c>
      <c r="J72" s="15">
        <f t="shared" si="11"/>
        <v>0</v>
      </c>
      <c r="K72" s="66"/>
    </row>
    <row r="73" spans="1:11" s="65" customFormat="1" ht="36">
      <c r="A73" s="88">
        <v>63</v>
      </c>
      <c r="B73" s="96"/>
      <c r="C73" s="75" t="s">
        <v>133</v>
      </c>
      <c r="D73" s="66" t="s">
        <v>36</v>
      </c>
      <c r="E73" s="67">
        <v>8</v>
      </c>
      <c r="F73" s="68"/>
      <c r="G73" s="66"/>
      <c r="H73" s="15">
        <f t="shared" si="9"/>
        <v>0</v>
      </c>
      <c r="I73" s="15">
        <f t="shared" si="10"/>
        <v>0</v>
      </c>
      <c r="J73" s="15">
        <f t="shared" si="11"/>
        <v>0</v>
      </c>
      <c r="K73" s="66"/>
    </row>
    <row r="74" spans="1:11" s="65" customFormat="1" ht="12">
      <c r="A74" s="88">
        <v>64</v>
      </c>
      <c r="B74" s="96"/>
      <c r="C74" s="75" t="s">
        <v>68</v>
      </c>
      <c r="D74" s="66" t="s">
        <v>36</v>
      </c>
      <c r="E74" s="67">
        <v>16</v>
      </c>
      <c r="F74" s="68"/>
      <c r="G74" s="66"/>
      <c r="H74" s="15">
        <f t="shared" si="9"/>
        <v>0</v>
      </c>
      <c r="I74" s="15">
        <f t="shared" si="10"/>
        <v>0</v>
      </c>
      <c r="J74" s="15">
        <f t="shared" si="11"/>
        <v>0</v>
      </c>
      <c r="K74" s="66"/>
    </row>
    <row r="75" spans="1:11" s="65" customFormat="1" ht="24">
      <c r="A75" s="88">
        <v>65</v>
      </c>
      <c r="B75" s="95" t="s">
        <v>456</v>
      </c>
      <c r="C75" s="76" t="s">
        <v>134</v>
      </c>
      <c r="D75" s="66" t="s">
        <v>24</v>
      </c>
      <c r="E75" s="67">
        <v>1</v>
      </c>
      <c r="F75" s="68"/>
      <c r="G75" s="66"/>
      <c r="H75" s="15">
        <f t="shared" si="9"/>
        <v>0</v>
      </c>
      <c r="I75" s="15">
        <f t="shared" si="10"/>
        <v>0</v>
      </c>
      <c r="J75" s="15">
        <f t="shared" si="11"/>
        <v>0</v>
      </c>
      <c r="K75" s="66"/>
    </row>
    <row r="76" spans="1:11" s="65" customFormat="1" ht="12">
      <c r="A76" s="88">
        <v>66</v>
      </c>
      <c r="B76" s="96"/>
      <c r="C76" s="75" t="s">
        <v>13</v>
      </c>
      <c r="D76" s="66" t="s">
        <v>36</v>
      </c>
      <c r="E76" s="67">
        <v>1</v>
      </c>
      <c r="F76" s="68"/>
      <c r="G76" s="66"/>
      <c r="H76" s="15">
        <f t="shared" si="9"/>
        <v>0</v>
      </c>
      <c r="I76" s="15">
        <f t="shared" si="10"/>
        <v>0</v>
      </c>
      <c r="J76" s="15">
        <f t="shared" si="11"/>
        <v>0</v>
      </c>
      <c r="K76" s="66"/>
    </row>
    <row r="77" spans="1:11" s="65" customFormat="1" ht="24">
      <c r="A77" s="88">
        <v>67</v>
      </c>
      <c r="B77" s="95" t="s">
        <v>457</v>
      </c>
      <c r="C77" s="76" t="s">
        <v>27</v>
      </c>
      <c r="D77" s="66" t="s">
        <v>19</v>
      </c>
      <c r="E77" s="67">
        <v>1</v>
      </c>
      <c r="F77" s="68"/>
      <c r="G77" s="66"/>
      <c r="H77" s="15">
        <f t="shared" si="9"/>
        <v>0</v>
      </c>
      <c r="I77" s="15">
        <f t="shared" si="10"/>
        <v>0</v>
      </c>
      <c r="J77" s="15">
        <f t="shared" si="11"/>
        <v>0</v>
      </c>
      <c r="K77" s="66"/>
    </row>
    <row r="78" spans="1:11" s="65" customFormat="1" ht="12">
      <c r="A78" s="88">
        <v>68</v>
      </c>
      <c r="B78" s="96"/>
      <c r="C78" s="75" t="s">
        <v>13</v>
      </c>
      <c r="D78" s="66" t="s">
        <v>19</v>
      </c>
      <c r="E78" s="67">
        <v>1</v>
      </c>
      <c r="F78" s="68"/>
      <c r="G78" s="66"/>
      <c r="H78" s="15">
        <f t="shared" si="9"/>
        <v>0</v>
      </c>
      <c r="I78" s="15">
        <f t="shared" si="10"/>
        <v>0</v>
      </c>
      <c r="J78" s="15">
        <f t="shared" si="11"/>
        <v>0</v>
      </c>
      <c r="K78" s="66"/>
    </row>
    <row r="79" spans="1:11" s="65" customFormat="1" ht="24">
      <c r="A79" s="88">
        <v>69</v>
      </c>
      <c r="B79" s="95" t="s">
        <v>458</v>
      </c>
      <c r="C79" s="76" t="s">
        <v>135</v>
      </c>
      <c r="D79" s="66" t="s">
        <v>19</v>
      </c>
      <c r="E79" s="67">
        <v>1</v>
      </c>
      <c r="F79" s="68"/>
      <c r="G79" s="66"/>
      <c r="H79" s="15">
        <f t="shared" si="9"/>
        <v>0</v>
      </c>
      <c r="I79" s="15">
        <f t="shared" si="10"/>
        <v>0</v>
      </c>
      <c r="J79" s="15">
        <f t="shared" si="11"/>
        <v>0</v>
      </c>
      <c r="K79" s="66"/>
    </row>
    <row r="80" spans="1:11" s="65" customFormat="1" ht="12">
      <c r="A80" s="88">
        <v>70</v>
      </c>
      <c r="B80" s="96"/>
      <c r="C80" s="75" t="s">
        <v>13</v>
      </c>
      <c r="D80" s="66" t="s">
        <v>19</v>
      </c>
      <c r="E80" s="67">
        <v>1</v>
      </c>
      <c r="F80" s="68"/>
      <c r="G80" s="66"/>
      <c r="H80" s="15">
        <f t="shared" si="9"/>
        <v>0</v>
      </c>
      <c r="I80" s="15">
        <f t="shared" si="10"/>
        <v>0</v>
      </c>
      <c r="J80" s="15">
        <f t="shared" si="11"/>
        <v>0</v>
      </c>
      <c r="K80" s="66"/>
    </row>
    <row r="81" spans="1:11" s="65" customFormat="1" ht="24">
      <c r="A81" s="88">
        <v>71</v>
      </c>
      <c r="B81" s="95" t="s">
        <v>459</v>
      </c>
      <c r="C81" s="76" t="s">
        <v>30</v>
      </c>
      <c r="D81" s="66" t="s">
        <v>24</v>
      </c>
      <c r="E81" s="67">
        <v>1</v>
      </c>
      <c r="F81" s="68"/>
      <c r="G81" s="66"/>
      <c r="H81" s="15">
        <f t="shared" si="9"/>
        <v>0</v>
      </c>
      <c r="I81" s="15">
        <f t="shared" si="10"/>
        <v>0</v>
      </c>
      <c r="J81" s="15">
        <f t="shared" si="11"/>
        <v>0</v>
      </c>
      <c r="K81" s="66"/>
    </row>
    <row r="82" spans="1:11" s="65" customFormat="1" ht="12">
      <c r="A82" s="88">
        <v>72</v>
      </c>
      <c r="B82" s="96"/>
      <c r="C82" s="75" t="s">
        <v>13</v>
      </c>
      <c r="D82" s="66" t="s">
        <v>24</v>
      </c>
      <c r="E82" s="67">
        <v>1</v>
      </c>
      <c r="F82" s="68"/>
      <c r="G82" s="66"/>
      <c r="H82" s="15">
        <f t="shared" si="9"/>
        <v>0</v>
      </c>
      <c r="I82" s="15">
        <f t="shared" si="10"/>
        <v>0</v>
      </c>
      <c r="J82" s="15">
        <f t="shared" si="11"/>
        <v>0</v>
      </c>
      <c r="K82" s="66"/>
    </row>
    <row r="83" spans="1:11" s="65" customFormat="1" ht="24">
      <c r="A83" s="88">
        <v>73</v>
      </c>
      <c r="B83" s="96" t="s">
        <v>200</v>
      </c>
      <c r="C83" s="76" t="s">
        <v>199</v>
      </c>
      <c r="D83" s="66" t="s">
        <v>36</v>
      </c>
      <c r="E83" s="67">
        <v>8</v>
      </c>
      <c r="F83" s="68"/>
      <c r="G83" s="66"/>
      <c r="H83" s="15">
        <f t="shared" si="9"/>
        <v>0</v>
      </c>
      <c r="I83" s="15">
        <f t="shared" si="10"/>
        <v>0</v>
      </c>
      <c r="J83" s="15">
        <f t="shared" si="11"/>
        <v>0</v>
      </c>
      <c r="K83" s="66"/>
    </row>
    <row r="84" spans="1:11" s="65" customFormat="1" ht="36">
      <c r="A84" s="88">
        <v>74</v>
      </c>
      <c r="B84" s="96"/>
      <c r="C84" s="75" t="s">
        <v>290</v>
      </c>
      <c r="D84" s="66"/>
      <c r="E84" s="67"/>
      <c r="F84" s="68"/>
      <c r="G84" s="66"/>
      <c r="H84" s="15"/>
      <c r="I84" s="15"/>
      <c r="J84" s="15"/>
      <c r="K84" s="66"/>
    </row>
    <row r="85" spans="1:11" s="65" customFormat="1" ht="24">
      <c r="A85" s="88">
        <v>75</v>
      </c>
      <c r="B85" s="96" t="s">
        <v>200</v>
      </c>
      <c r="C85" s="76" t="s">
        <v>199</v>
      </c>
      <c r="D85" s="66" t="s">
        <v>36</v>
      </c>
      <c r="E85" s="67">
        <v>3</v>
      </c>
      <c r="F85" s="68"/>
      <c r="G85" s="66"/>
      <c r="H85" s="15">
        <f t="shared" ref="H85" si="12">E85*F85</f>
        <v>0</v>
      </c>
      <c r="I85" s="15">
        <f t="shared" ref="I85" si="13">E85*G85</f>
        <v>0</v>
      </c>
      <c r="J85" s="15">
        <f t="shared" ref="J85" si="14">H85+I85</f>
        <v>0</v>
      </c>
      <c r="K85" s="66"/>
    </row>
    <row r="86" spans="1:11" s="65" customFormat="1" ht="24">
      <c r="A86" s="88">
        <v>76</v>
      </c>
      <c r="B86" s="96"/>
      <c r="C86" s="75" t="s">
        <v>291</v>
      </c>
      <c r="D86" s="66"/>
      <c r="E86" s="67"/>
      <c r="F86" s="68"/>
      <c r="G86" s="66"/>
      <c r="H86" s="15"/>
      <c r="I86" s="15"/>
      <c r="J86" s="15"/>
      <c r="K86" s="66"/>
    </row>
    <row r="87" spans="1:11">
      <c r="A87" s="61"/>
      <c r="B87" s="61"/>
      <c r="C87" s="77"/>
      <c r="D87" s="61"/>
      <c r="E87" s="62"/>
      <c r="F87" s="63"/>
      <c r="G87" s="61"/>
      <c r="H87" s="61"/>
      <c r="I87" s="61"/>
      <c r="J87" s="61"/>
      <c r="K87" s="61"/>
    </row>
    <row r="88" spans="1:11">
      <c r="A88" s="61"/>
      <c r="B88" s="61"/>
      <c r="C88" s="77"/>
      <c r="D88" s="61"/>
      <c r="E88" s="62"/>
      <c r="F88" s="63"/>
      <c r="G88" s="61"/>
      <c r="H88" s="61"/>
      <c r="I88" s="61"/>
      <c r="J88" s="61"/>
      <c r="K88" s="61"/>
    </row>
    <row r="89" spans="1:11">
      <c r="A89" s="61"/>
      <c r="B89" s="61"/>
      <c r="C89" s="77"/>
      <c r="D89" s="61"/>
      <c r="E89" s="62"/>
      <c r="F89" s="63"/>
      <c r="G89" s="61"/>
      <c r="H89" s="61"/>
      <c r="I89" s="61"/>
      <c r="J89" s="61"/>
      <c r="K89" s="61"/>
    </row>
  </sheetData>
  <mergeCells count="5">
    <mergeCell ref="A6:A7"/>
    <mergeCell ref="B6:B7"/>
    <mergeCell ref="F6:G6"/>
    <mergeCell ref="H6:I6"/>
    <mergeCell ref="C1:E1"/>
  </mergeCells>
  <conditionalFormatting sqref="F2 G1:G4">
    <cfRule type="cellIs" dxfId="5" priority="1" stopIfTrue="1" operator="equal">
      <formula>#REF!</formula>
    </cfRule>
    <cfRule type="cellIs" dxfId="4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76"/>
  <sheetViews>
    <sheetView showGridLines="0" view="pageBreakPreview" zoomScale="85" zoomScaleNormal="85" zoomScaleSheetLayoutView="85" workbookViewId="0">
      <selection activeCell="F13" sqref="F13"/>
    </sheetView>
  </sheetViews>
  <sheetFormatPr defaultColWidth="8.7109375" defaultRowHeight="12.75"/>
  <cols>
    <col min="1" max="1" width="5.5703125" style="13" customWidth="1"/>
    <col min="2" max="2" width="9" style="13" customWidth="1"/>
    <col min="3" max="3" width="40.7109375" style="78" customWidth="1"/>
    <col min="4" max="4" width="9.28515625" style="13" customWidth="1"/>
    <col min="5" max="5" width="11.7109375" style="24" customWidth="1"/>
    <col min="6" max="6" width="11.5703125" style="42" customWidth="1"/>
    <col min="7" max="7" width="11.28515625" style="13" bestFit="1" customWidth="1"/>
    <col min="8" max="8" width="18.7109375" style="13" customWidth="1"/>
    <col min="9" max="9" width="11.7109375" style="13" customWidth="1"/>
    <col min="10" max="10" width="18.42578125" style="13" customWidth="1"/>
    <col min="11" max="11" width="15" style="13" bestFit="1" customWidth="1"/>
    <col min="12" max="16384" width="8.7109375" style="13"/>
  </cols>
  <sheetData>
    <row r="1" spans="1:11" s="30" customFormat="1" ht="21.75" customHeight="1">
      <c r="A1" s="49"/>
      <c r="B1" s="50"/>
      <c r="C1" s="69" t="s">
        <v>495</v>
      </c>
      <c r="D1" s="51"/>
      <c r="E1" s="52"/>
      <c r="F1" s="46"/>
      <c r="G1" s="53"/>
      <c r="H1" s="28"/>
      <c r="I1" s="28"/>
      <c r="J1" s="28"/>
      <c r="K1" s="29"/>
    </row>
    <row r="2" spans="1:11" s="30" customFormat="1" ht="30" customHeight="1">
      <c r="A2" s="56" t="s">
        <v>275</v>
      </c>
      <c r="B2" s="44"/>
      <c r="C2" s="70"/>
      <c r="D2" s="45"/>
      <c r="E2" s="45"/>
      <c r="F2" s="57"/>
      <c r="G2" s="57"/>
      <c r="H2" s="28"/>
      <c r="I2" s="28"/>
      <c r="J2" s="28"/>
      <c r="K2" s="29"/>
    </row>
    <row r="3" spans="1:11" s="30" customFormat="1" ht="21.75" customHeight="1">
      <c r="A3" s="56" t="s">
        <v>5</v>
      </c>
      <c r="B3" s="44"/>
      <c r="C3" s="71"/>
      <c r="D3" s="45"/>
      <c r="E3" s="45"/>
      <c r="F3" s="46"/>
      <c r="G3" s="47"/>
      <c r="H3" s="28"/>
      <c r="I3" s="28"/>
      <c r="J3" s="28"/>
      <c r="K3" s="29"/>
    </row>
    <row r="4" spans="1:11" s="30" customFormat="1" ht="21.75" customHeight="1">
      <c r="A4" s="56" t="s">
        <v>6</v>
      </c>
      <c r="B4" s="48"/>
      <c r="C4" s="70"/>
      <c r="D4" s="45"/>
      <c r="E4" s="45"/>
      <c r="F4" s="46"/>
      <c r="G4" s="47"/>
      <c r="H4" s="28"/>
      <c r="I4" s="28"/>
      <c r="J4" s="28"/>
      <c r="K4" s="29"/>
    </row>
    <row r="5" spans="1:11" s="30" customFormat="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s="30" customFormat="1" ht="11.65" customHeight="1" thickBot="1">
      <c r="A6" s="117" t="s">
        <v>7</v>
      </c>
      <c r="B6" s="117" t="s">
        <v>8</v>
      </c>
      <c r="C6" s="17" t="s">
        <v>9</v>
      </c>
      <c r="D6" s="31"/>
      <c r="E6" s="31"/>
      <c r="F6" s="115" t="s">
        <v>11</v>
      </c>
      <c r="G6" s="116"/>
      <c r="H6" s="115" t="s">
        <v>14</v>
      </c>
      <c r="I6" s="116"/>
      <c r="J6" s="87" t="s">
        <v>1</v>
      </c>
      <c r="K6" s="31"/>
    </row>
    <row r="7" spans="1:11" s="30" customFormat="1" ht="34.5" customHeight="1">
      <c r="A7" s="118"/>
      <c r="B7" s="118"/>
      <c r="C7" s="18"/>
      <c r="D7" s="31" t="s">
        <v>0</v>
      </c>
      <c r="E7" s="32" t="s">
        <v>10</v>
      </c>
      <c r="F7" s="33" t="s">
        <v>12</v>
      </c>
      <c r="G7" s="33" t="s">
        <v>13</v>
      </c>
      <c r="H7" s="33" t="s">
        <v>12</v>
      </c>
      <c r="I7" s="33" t="s">
        <v>13</v>
      </c>
      <c r="J7" s="34" t="s">
        <v>15</v>
      </c>
      <c r="K7" s="32" t="s">
        <v>16</v>
      </c>
    </row>
    <row r="8" spans="1:11" s="30" customFormat="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8" customFormat="1" ht="29.65" customHeight="1">
      <c r="A9" s="27"/>
      <c r="B9" s="19"/>
      <c r="C9" s="72" t="s">
        <v>210</v>
      </c>
      <c r="D9" s="35"/>
      <c r="E9" s="22"/>
      <c r="F9" s="8"/>
      <c r="G9" s="36"/>
      <c r="H9" s="36"/>
      <c r="I9" s="36"/>
      <c r="J9" s="37">
        <f>J11</f>
        <v>0</v>
      </c>
      <c r="K9" s="29"/>
    </row>
    <row r="10" spans="1:11" s="40" customFormat="1" ht="16.899999999999999" customHeight="1">
      <c r="A10" s="27"/>
      <c r="B10" s="39"/>
      <c r="C10" s="73"/>
      <c r="D10" s="20"/>
      <c r="E10" s="23"/>
      <c r="F10" s="9"/>
      <c r="G10" s="25"/>
      <c r="H10" s="26"/>
      <c r="I10" s="25"/>
      <c r="J10" s="21"/>
      <c r="K10" s="26"/>
    </row>
    <row r="11" spans="1:11" ht="15.75">
      <c r="A11" s="88">
        <v>1</v>
      </c>
      <c r="B11" s="102" t="s">
        <v>460</v>
      </c>
      <c r="C11" s="58" t="s">
        <v>292</v>
      </c>
      <c r="D11" s="10"/>
      <c r="E11" s="14"/>
      <c r="F11" s="4"/>
      <c r="G11" s="15"/>
      <c r="H11" s="15"/>
      <c r="I11" s="15"/>
      <c r="J11" s="43">
        <f>SUM(J13:J74)</f>
        <v>0</v>
      </c>
      <c r="K11" s="16"/>
    </row>
    <row r="12" spans="1:11">
      <c r="A12" s="88">
        <v>2</v>
      </c>
      <c r="B12" s="102"/>
      <c r="C12" s="11"/>
      <c r="D12" s="10"/>
      <c r="E12" s="14"/>
      <c r="F12" s="4"/>
      <c r="G12" s="15"/>
      <c r="H12" s="15"/>
      <c r="I12" s="15"/>
      <c r="J12" s="15"/>
      <c r="K12" s="16"/>
    </row>
    <row r="13" spans="1:11" s="85" customFormat="1" ht="24">
      <c r="A13" s="88">
        <v>3</v>
      </c>
      <c r="B13" s="64" t="s">
        <v>461</v>
      </c>
      <c r="C13" s="59" t="s">
        <v>211</v>
      </c>
      <c r="D13" s="64" t="s">
        <v>19</v>
      </c>
      <c r="E13" s="81">
        <v>2</v>
      </c>
      <c r="F13" s="82"/>
      <c r="G13" s="83"/>
      <c r="H13" s="15">
        <f t="shared" ref="H13" si="0">E13*F13</f>
        <v>0</v>
      </c>
      <c r="I13" s="15">
        <f t="shared" ref="I13" si="1">E13*G13</f>
        <v>0</v>
      </c>
      <c r="J13" s="15">
        <f t="shared" ref="J13" si="2">H13+I13</f>
        <v>0</v>
      </c>
      <c r="K13" s="84"/>
    </row>
    <row r="14" spans="1:11" s="85" customFormat="1" ht="132">
      <c r="A14" s="88">
        <v>4</v>
      </c>
      <c r="B14" s="64"/>
      <c r="C14" s="64" t="s">
        <v>212</v>
      </c>
      <c r="D14" s="64"/>
      <c r="E14" s="81"/>
      <c r="F14" s="82"/>
      <c r="G14" s="83"/>
      <c r="H14" s="15"/>
      <c r="I14" s="15"/>
      <c r="J14" s="15"/>
      <c r="K14" s="84"/>
    </row>
    <row r="15" spans="1:11" s="85" customFormat="1" ht="25.15" customHeight="1">
      <c r="A15" s="88">
        <v>5</v>
      </c>
      <c r="B15" s="64"/>
      <c r="C15" s="64" t="s">
        <v>237</v>
      </c>
      <c r="D15" s="64" t="s">
        <v>19</v>
      </c>
      <c r="E15" s="81">
        <v>2</v>
      </c>
      <c r="F15" s="82"/>
      <c r="G15" s="83"/>
      <c r="H15" s="15">
        <f t="shared" ref="H15" si="3">E15*F15</f>
        <v>0</v>
      </c>
      <c r="I15" s="15">
        <f t="shared" ref="I15" si="4">E15*G15</f>
        <v>0</v>
      </c>
      <c r="J15" s="15">
        <f t="shared" ref="J15" si="5">H15+I15</f>
        <v>0</v>
      </c>
      <c r="K15" s="84"/>
    </row>
    <row r="16" spans="1:11" s="85" customFormat="1" ht="24">
      <c r="A16" s="88">
        <v>6</v>
      </c>
      <c r="B16" s="64" t="s">
        <v>462</v>
      </c>
      <c r="C16" s="59" t="s">
        <v>213</v>
      </c>
      <c r="D16" s="64" t="s">
        <v>19</v>
      </c>
      <c r="E16" s="81">
        <v>1</v>
      </c>
      <c r="F16" s="82"/>
      <c r="G16" s="83"/>
      <c r="H16" s="15">
        <f t="shared" ref="H16" si="6">E16*F16</f>
        <v>0</v>
      </c>
      <c r="I16" s="15">
        <f t="shared" ref="I16" si="7">E16*G16</f>
        <v>0</v>
      </c>
      <c r="J16" s="15">
        <f t="shared" ref="J16" si="8">H16+I16</f>
        <v>0</v>
      </c>
      <c r="K16" s="84"/>
    </row>
    <row r="17" spans="1:11" s="85" customFormat="1" ht="84.6" customHeight="1">
      <c r="A17" s="88">
        <v>7</v>
      </c>
      <c r="B17" s="64"/>
      <c r="C17" s="64" t="s">
        <v>214</v>
      </c>
      <c r="D17" s="64"/>
      <c r="E17" s="81"/>
      <c r="F17" s="82"/>
      <c r="G17" s="83"/>
      <c r="H17" s="15"/>
      <c r="I17" s="15"/>
      <c r="J17" s="15"/>
      <c r="K17" s="84"/>
    </row>
    <row r="18" spans="1:11" s="85" customFormat="1" ht="21.6" customHeight="1">
      <c r="A18" s="88">
        <v>8</v>
      </c>
      <c r="B18" s="64"/>
      <c r="C18" s="64" t="s">
        <v>217</v>
      </c>
      <c r="D18" s="64" t="s">
        <v>19</v>
      </c>
      <c r="E18" s="81">
        <v>1</v>
      </c>
      <c r="F18" s="82"/>
      <c r="G18" s="83"/>
      <c r="H18" s="15">
        <f t="shared" ref="H18:H21" si="9">E18*F18</f>
        <v>0</v>
      </c>
      <c r="I18" s="15">
        <f t="shared" ref="I18:I21" si="10">E18*G18</f>
        <v>0</v>
      </c>
      <c r="J18" s="15">
        <f t="shared" ref="J18:J21" si="11">H18+I18</f>
        <v>0</v>
      </c>
      <c r="K18" s="84"/>
    </row>
    <row r="19" spans="1:11" s="85" customFormat="1" ht="24">
      <c r="A19" s="88">
        <v>9</v>
      </c>
      <c r="B19" s="64" t="s">
        <v>463</v>
      </c>
      <c r="C19" s="59" t="s">
        <v>238</v>
      </c>
      <c r="D19" s="64" t="s">
        <v>19</v>
      </c>
      <c r="E19" s="81">
        <v>1</v>
      </c>
      <c r="F19" s="82"/>
      <c r="G19" s="83"/>
      <c r="H19" s="15">
        <f t="shared" si="9"/>
        <v>0</v>
      </c>
      <c r="I19" s="15">
        <f t="shared" si="10"/>
        <v>0</v>
      </c>
      <c r="J19" s="15">
        <f t="shared" si="11"/>
        <v>0</v>
      </c>
      <c r="K19" s="84"/>
    </row>
    <row r="20" spans="1:11" s="85" customFormat="1" ht="21.6" customHeight="1">
      <c r="A20" s="88">
        <v>10</v>
      </c>
      <c r="B20" s="64"/>
      <c r="C20" s="64" t="s">
        <v>239</v>
      </c>
      <c r="D20" s="64" t="s">
        <v>19</v>
      </c>
      <c r="E20" s="81">
        <v>1</v>
      </c>
      <c r="F20" s="82"/>
      <c r="G20" s="83"/>
      <c r="H20" s="15">
        <f t="shared" si="9"/>
        <v>0</v>
      </c>
      <c r="I20" s="15">
        <f t="shared" si="10"/>
        <v>0</v>
      </c>
      <c r="J20" s="15">
        <f t="shared" si="11"/>
        <v>0</v>
      </c>
      <c r="K20" s="84"/>
    </row>
    <row r="21" spans="1:11" s="85" customFormat="1" ht="24">
      <c r="A21" s="88">
        <v>11</v>
      </c>
      <c r="B21" s="64" t="s">
        <v>464</v>
      </c>
      <c r="C21" s="59" t="s">
        <v>215</v>
      </c>
      <c r="D21" s="64" t="s">
        <v>19</v>
      </c>
      <c r="E21" s="81">
        <v>1</v>
      </c>
      <c r="F21" s="82"/>
      <c r="G21" s="83"/>
      <c r="H21" s="15">
        <f t="shared" si="9"/>
        <v>0</v>
      </c>
      <c r="I21" s="15">
        <f t="shared" si="10"/>
        <v>0</v>
      </c>
      <c r="J21" s="15">
        <f t="shared" si="11"/>
        <v>0</v>
      </c>
      <c r="K21" s="84"/>
    </row>
    <row r="22" spans="1:11" s="85" customFormat="1" ht="84.6" customHeight="1">
      <c r="A22" s="88">
        <v>12</v>
      </c>
      <c r="B22" s="64"/>
      <c r="C22" s="64" t="s">
        <v>216</v>
      </c>
      <c r="D22" s="64"/>
      <c r="E22" s="81"/>
      <c r="F22" s="82"/>
      <c r="G22" s="83"/>
      <c r="H22" s="15"/>
      <c r="I22" s="15"/>
      <c r="J22" s="15"/>
      <c r="K22" s="84"/>
    </row>
    <row r="23" spans="1:11" s="85" customFormat="1" ht="21.6" customHeight="1">
      <c r="A23" s="88">
        <v>13</v>
      </c>
      <c r="B23" s="64"/>
      <c r="C23" s="64" t="s">
        <v>218</v>
      </c>
      <c r="D23" s="64" t="s">
        <v>19</v>
      </c>
      <c r="E23" s="81">
        <v>1</v>
      </c>
      <c r="F23" s="82"/>
      <c r="G23" s="83"/>
      <c r="H23" s="15">
        <f t="shared" ref="H23:H24" si="12">E23*F23</f>
        <v>0</v>
      </c>
      <c r="I23" s="15">
        <f t="shared" ref="I23:I24" si="13">E23*G23</f>
        <v>0</v>
      </c>
      <c r="J23" s="15">
        <f t="shared" ref="J23:J24" si="14">H23+I23</f>
        <v>0</v>
      </c>
      <c r="K23" s="84"/>
    </row>
    <row r="24" spans="1:11" s="85" customFormat="1" ht="24">
      <c r="A24" s="88">
        <v>14</v>
      </c>
      <c r="B24" s="64" t="s">
        <v>465</v>
      </c>
      <c r="C24" s="59" t="s">
        <v>219</v>
      </c>
      <c r="D24" s="64" t="s">
        <v>19</v>
      </c>
      <c r="E24" s="81">
        <v>1</v>
      </c>
      <c r="F24" s="82"/>
      <c r="G24" s="83"/>
      <c r="H24" s="15">
        <f t="shared" si="12"/>
        <v>0</v>
      </c>
      <c r="I24" s="15">
        <f t="shared" si="13"/>
        <v>0</v>
      </c>
      <c r="J24" s="15">
        <f t="shared" si="14"/>
        <v>0</v>
      </c>
      <c r="K24" s="84"/>
    </row>
    <row r="25" spans="1:11" s="85" customFormat="1" ht="66" customHeight="1">
      <c r="A25" s="88">
        <v>15</v>
      </c>
      <c r="B25" s="64"/>
      <c r="C25" s="64" t="s">
        <v>220</v>
      </c>
      <c r="D25" s="64"/>
      <c r="E25" s="81"/>
      <c r="F25" s="82"/>
      <c r="G25" s="83"/>
      <c r="H25" s="15"/>
      <c r="I25" s="15"/>
      <c r="J25" s="15"/>
      <c r="K25" s="84"/>
    </row>
    <row r="26" spans="1:11" s="85" customFormat="1" ht="21.6" customHeight="1">
      <c r="A26" s="88">
        <v>16</v>
      </c>
      <c r="B26" s="64"/>
      <c r="C26" s="64" t="s">
        <v>221</v>
      </c>
      <c r="D26" s="64" t="s">
        <v>19</v>
      </c>
      <c r="E26" s="81">
        <v>1</v>
      </c>
      <c r="F26" s="82"/>
      <c r="G26" s="83"/>
      <c r="H26" s="15">
        <f t="shared" ref="H26:H27" si="15">E26*F26</f>
        <v>0</v>
      </c>
      <c r="I26" s="15">
        <f t="shared" ref="I26:I27" si="16">E26*G26</f>
        <v>0</v>
      </c>
      <c r="J26" s="15">
        <f t="shared" ref="J26:J27" si="17">H26+I26</f>
        <v>0</v>
      </c>
      <c r="K26" s="84"/>
    </row>
    <row r="27" spans="1:11" s="85" customFormat="1" ht="24">
      <c r="A27" s="88">
        <v>17</v>
      </c>
      <c r="B27" s="64" t="s">
        <v>466</v>
      </c>
      <c r="C27" s="59" t="s">
        <v>222</v>
      </c>
      <c r="D27" s="64" t="s">
        <v>19</v>
      </c>
      <c r="E27" s="81">
        <v>1</v>
      </c>
      <c r="F27" s="82"/>
      <c r="G27" s="83"/>
      <c r="H27" s="15">
        <f t="shared" si="15"/>
        <v>0</v>
      </c>
      <c r="I27" s="15">
        <f t="shared" si="16"/>
        <v>0</v>
      </c>
      <c r="J27" s="15">
        <f t="shared" si="17"/>
        <v>0</v>
      </c>
      <c r="K27" s="84"/>
    </row>
    <row r="28" spans="1:11" s="85" customFormat="1" ht="96">
      <c r="A28" s="88">
        <v>18</v>
      </c>
      <c r="B28" s="64"/>
      <c r="C28" s="64" t="s">
        <v>223</v>
      </c>
      <c r="D28" s="64"/>
      <c r="E28" s="81"/>
      <c r="F28" s="82"/>
      <c r="G28" s="83"/>
      <c r="H28" s="15"/>
      <c r="I28" s="15"/>
      <c r="J28" s="15"/>
      <c r="K28" s="84"/>
    </row>
    <row r="29" spans="1:11" s="85" customFormat="1" ht="21.6" customHeight="1">
      <c r="A29" s="88">
        <v>19</v>
      </c>
      <c r="B29" s="64"/>
      <c r="C29" s="64" t="s">
        <v>224</v>
      </c>
      <c r="D29" s="64" t="s">
        <v>19</v>
      </c>
      <c r="E29" s="81">
        <v>1</v>
      </c>
      <c r="F29" s="82"/>
      <c r="G29" s="83"/>
      <c r="H29" s="15">
        <f t="shared" ref="H29:H30" si="18">E29*F29</f>
        <v>0</v>
      </c>
      <c r="I29" s="15">
        <f t="shared" ref="I29:I30" si="19">E29*G29</f>
        <v>0</v>
      </c>
      <c r="J29" s="15">
        <f t="shared" ref="J29:J30" si="20">H29+I29</f>
        <v>0</v>
      </c>
      <c r="K29" s="84"/>
    </row>
    <row r="30" spans="1:11" s="85" customFormat="1" ht="24">
      <c r="A30" s="88">
        <v>20</v>
      </c>
      <c r="B30" s="64" t="s">
        <v>467</v>
      </c>
      <c r="C30" s="59" t="s">
        <v>225</v>
      </c>
      <c r="D30" s="64" t="s">
        <v>52</v>
      </c>
      <c r="E30" s="81">
        <v>80</v>
      </c>
      <c r="F30" s="82"/>
      <c r="G30" s="83"/>
      <c r="H30" s="15">
        <f t="shared" si="18"/>
        <v>0</v>
      </c>
      <c r="I30" s="15">
        <f t="shared" si="19"/>
        <v>0</v>
      </c>
      <c r="J30" s="15">
        <f t="shared" si="20"/>
        <v>0</v>
      </c>
      <c r="K30" s="84"/>
    </row>
    <row r="31" spans="1:11" s="85" customFormat="1" ht="66" customHeight="1">
      <c r="A31" s="88">
        <v>21</v>
      </c>
      <c r="B31" s="64"/>
      <c r="C31" s="64" t="s">
        <v>226</v>
      </c>
      <c r="D31" s="64"/>
      <c r="E31" s="81"/>
      <c r="F31" s="82"/>
      <c r="G31" s="83"/>
      <c r="H31" s="15"/>
      <c r="I31" s="15"/>
      <c r="J31" s="15"/>
      <c r="K31" s="84"/>
    </row>
    <row r="32" spans="1:11" s="85" customFormat="1" ht="21.6" customHeight="1">
      <c r="A32" s="88">
        <v>22</v>
      </c>
      <c r="B32" s="64"/>
      <c r="C32" s="64" t="s">
        <v>122</v>
      </c>
      <c r="D32" s="64" t="s">
        <v>52</v>
      </c>
      <c r="E32" s="81">
        <v>80</v>
      </c>
      <c r="F32" s="82"/>
      <c r="G32" s="83"/>
      <c r="H32" s="15">
        <f t="shared" ref="H32:H37" si="21">E32*F32</f>
        <v>0</v>
      </c>
      <c r="I32" s="15">
        <f t="shared" ref="I32:I37" si="22">E32*G32</f>
        <v>0</v>
      </c>
      <c r="J32" s="15">
        <f t="shared" ref="J32:J37" si="23">H32+I32</f>
        <v>0</v>
      </c>
      <c r="K32" s="84"/>
    </row>
    <row r="33" spans="1:11" s="65" customFormat="1" ht="36" customHeight="1">
      <c r="A33" s="88">
        <v>23</v>
      </c>
      <c r="B33" s="64" t="s">
        <v>468</v>
      </c>
      <c r="C33" s="76" t="s">
        <v>296</v>
      </c>
      <c r="D33" s="66" t="s">
        <v>19</v>
      </c>
      <c r="E33" s="67">
        <v>2</v>
      </c>
      <c r="F33" s="68"/>
      <c r="G33" s="66"/>
      <c r="H33" s="15">
        <f t="shared" si="21"/>
        <v>0</v>
      </c>
      <c r="I33" s="15">
        <f t="shared" si="22"/>
        <v>0</v>
      </c>
      <c r="J33" s="15">
        <f t="shared" si="23"/>
        <v>0</v>
      </c>
      <c r="K33" s="66"/>
    </row>
    <row r="34" spans="1:11" s="65" customFormat="1" ht="21.6" customHeight="1">
      <c r="A34" s="88">
        <v>24</v>
      </c>
      <c r="B34" s="66"/>
      <c r="C34" s="75" t="s">
        <v>298</v>
      </c>
      <c r="D34" s="66" t="s">
        <v>19</v>
      </c>
      <c r="E34" s="67">
        <v>2</v>
      </c>
      <c r="F34" s="68"/>
      <c r="G34" s="66"/>
      <c r="H34" s="15">
        <f t="shared" si="21"/>
        <v>0</v>
      </c>
      <c r="I34" s="15">
        <f t="shared" si="22"/>
        <v>0</v>
      </c>
      <c r="J34" s="15">
        <f t="shared" si="23"/>
        <v>0</v>
      </c>
      <c r="K34" s="66"/>
    </row>
    <row r="35" spans="1:11" s="65" customFormat="1" ht="24">
      <c r="A35" s="88">
        <v>25</v>
      </c>
      <c r="B35" s="64" t="s">
        <v>469</v>
      </c>
      <c r="C35" s="76" t="s">
        <v>297</v>
      </c>
      <c r="D35" s="66" t="s">
        <v>19</v>
      </c>
      <c r="E35" s="67">
        <v>2</v>
      </c>
      <c r="F35" s="68"/>
      <c r="G35" s="66"/>
      <c r="H35" s="15">
        <f t="shared" si="21"/>
        <v>0</v>
      </c>
      <c r="I35" s="15">
        <f t="shared" si="22"/>
        <v>0</v>
      </c>
      <c r="J35" s="15">
        <f t="shared" si="23"/>
        <v>0</v>
      </c>
      <c r="K35" s="66"/>
    </row>
    <row r="36" spans="1:11" s="65" customFormat="1" ht="21.6" customHeight="1">
      <c r="A36" s="88">
        <v>26</v>
      </c>
      <c r="B36" s="66"/>
      <c r="C36" s="75" t="s">
        <v>288</v>
      </c>
      <c r="D36" s="66" t="s">
        <v>19</v>
      </c>
      <c r="E36" s="67">
        <v>2</v>
      </c>
      <c r="F36" s="68"/>
      <c r="G36" s="66"/>
      <c r="H36" s="15">
        <f t="shared" ref="H36" si="24">E36*F36</f>
        <v>0</v>
      </c>
      <c r="I36" s="15">
        <f t="shared" ref="I36" si="25">E36*G36</f>
        <v>0</v>
      </c>
      <c r="J36" s="15">
        <f t="shared" ref="J36" si="26">H36+I36</f>
        <v>0</v>
      </c>
      <c r="K36" s="66"/>
    </row>
    <row r="37" spans="1:11" s="85" customFormat="1" ht="24">
      <c r="A37" s="88">
        <v>27</v>
      </c>
      <c r="B37" s="64" t="s">
        <v>470</v>
      </c>
      <c r="C37" s="59" t="s">
        <v>227</v>
      </c>
      <c r="D37" s="64" t="s">
        <v>52</v>
      </c>
      <c r="E37" s="81">
        <v>80</v>
      </c>
      <c r="F37" s="82"/>
      <c r="G37" s="83"/>
      <c r="H37" s="15">
        <f t="shared" si="21"/>
        <v>0</v>
      </c>
      <c r="I37" s="15">
        <f t="shared" si="22"/>
        <v>0</v>
      </c>
      <c r="J37" s="15">
        <f t="shared" si="23"/>
        <v>0</v>
      </c>
      <c r="K37" s="84"/>
    </row>
    <row r="38" spans="1:11" s="85" customFormat="1" ht="40.9" customHeight="1">
      <c r="A38" s="88">
        <v>28</v>
      </c>
      <c r="B38" s="64"/>
      <c r="C38" s="64" t="s">
        <v>228</v>
      </c>
      <c r="D38" s="64"/>
      <c r="E38" s="81"/>
      <c r="F38" s="82"/>
      <c r="G38" s="83"/>
      <c r="H38" s="15"/>
      <c r="I38" s="15"/>
      <c r="J38" s="15"/>
      <c r="K38" s="84"/>
    </row>
    <row r="39" spans="1:11" s="85" customFormat="1" ht="21.6" customHeight="1">
      <c r="A39" s="88">
        <v>29</v>
      </c>
      <c r="B39" s="64"/>
      <c r="C39" s="64" t="s">
        <v>122</v>
      </c>
      <c r="D39" s="64" t="s">
        <v>52</v>
      </c>
      <c r="E39" s="81">
        <v>80</v>
      </c>
      <c r="F39" s="82"/>
      <c r="G39" s="83"/>
      <c r="H39" s="15">
        <f t="shared" ref="H39:H46" si="27">E39*F39</f>
        <v>0</v>
      </c>
      <c r="I39" s="15">
        <f t="shared" ref="I39:I46" si="28">E39*G39</f>
        <v>0</v>
      </c>
      <c r="J39" s="15">
        <f t="shared" ref="J39:J46" si="29">H39+I39</f>
        <v>0</v>
      </c>
      <c r="K39" s="84"/>
    </row>
    <row r="40" spans="1:11" s="85" customFormat="1" ht="24">
      <c r="A40" s="88">
        <v>30</v>
      </c>
      <c r="B40" s="64" t="s">
        <v>471</v>
      </c>
      <c r="C40" s="59" t="s">
        <v>293</v>
      </c>
      <c r="D40" s="64" t="s">
        <v>19</v>
      </c>
      <c r="E40" s="81">
        <v>10</v>
      </c>
      <c r="F40" s="82"/>
      <c r="G40" s="83"/>
      <c r="H40" s="15">
        <f t="shared" si="27"/>
        <v>0</v>
      </c>
      <c r="I40" s="15">
        <f t="shared" si="28"/>
        <v>0</v>
      </c>
      <c r="J40" s="15">
        <f t="shared" si="29"/>
        <v>0</v>
      </c>
      <c r="K40" s="84"/>
    </row>
    <row r="41" spans="1:11" s="85" customFormat="1" ht="69.599999999999994" customHeight="1">
      <c r="A41" s="88">
        <v>31</v>
      </c>
      <c r="B41" s="64"/>
      <c r="C41" s="64" t="s">
        <v>294</v>
      </c>
      <c r="D41" s="64"/>
      <c r="E41" s="81"/>
      <c r="F41" s="82"/>
      <c r="G41" s="83"/>
      <c r="H41" s="15"/>
      <c r="I41" s="15"/>
      <c r="J41" s="15"/>
      <c r="K41" s="84"/>
    </row>
    <row r="42" spans="1:11" s="85" customFormat="1" ht="21.6" customHeight="1">
      <c r="A42" s="88">
        <v>32</v>
      </c>
      <c r="B42" s="64"/>
      <c r="C42" s="64" t="s">
        <v>295</v>
      </c>
      <c r="D42" s="64" t="s">
        <v>19</v>
      </c>
      <c r="E42" s="81">
        <v>10</v>
      </c>
      <c r="F42" s="82"/>
      <c r="G42" s="83"/>
      <c r="H42" s="15">
        <f t="shared" ref="H42" si="30">E42*F42</f>
        <v>0</v>
      </c>
      <c r="I42" s="15">
        <f t="shared" ref="I42" si="31">E42*G42</f>
        <v>0</v>
      </c>
      <c r="J42" s="15">
        <f t="shared" ref="J42" si="32">H42+I42</f>
        <v>0</v>
      </c>
      <c r="K42" s="84"/>
    </row>
    <row r="43" spans="1:11" s="85" customFormat="1" ht="24">
      <c r="A43" s="88">
        <v>33</v>
      </c>
      <c r="B43" s="64" t="s">
        <v>472</v>
      </c>
      <c r="C43" s="59" t="s">
        <v>246</v>
      </c>
      <c r="D43" s="64" t="s">
        <v>19</v>
      </c>
      <c r="E43" s="81">
        <v>1</v>
      </c>
      <c r="F43" s="82"/>
      <c r="G43" s="83"/>
      <c r="H43" s="15">
        <f t="shared" ref="H43" si="33">E43*F43</f>
        <v>0</v>
      </c>
      <c r="I43" s="15">
        <f t="shared" ref="I43" si="34">E43*G43</f>
        <v>0</v>
      </c>
      <c r="J43" s="15">
        <f t="shared" ref="J43" si="35">H43+I43</f>
        <v>0</v>
      </c>
      <c r="K43" s="84"/>
    </row>
    <row r="44" spans="1:11" s="85" customFormat="1" ht="60">
      <c r="A44" s="88">
        <v>34</v>
      </c>
      <c r="B44" s="64"/>
      <c r="C44" s="64" t="s">
        <v>247</v>
      </c>
      <c r="D44" s="64"/>
      <c r="E44" s="81"/>
      <c r="F44" s="82"/>
      <c r="G44" s="83"/>
      <c r="H44" s="15"/>
      <c r="I44" s="15"/>
      <c r="J44" s="15"/>
      <c r="K44" s="84"/>
    </row>
    <row r="45" spans="1:11" s="85" customFormat="1" ht="21.6" customHeight="1">
      <c r="A45" s="88">
        <v>35</v>
      </c>
      <c r="B45" s="64"/>
      <c r="C45" s="64" t="s">
        <v>248</v>
      </c>
      <c r="D45" s="64" t="s">
        <v>19</v>
      </c>
      <c r="E45" s="81">
        <v>1</v>
      </c>
      <c r="F45" s="82"/>
      <c r="G45" s="83"/>
      <c r="H45" s="15">
        <f t="shared" ref="H45" si="36">E45*F45</f>
        <v>0</v>
      </c>
      <c r="I45" s="15">
        <f t="shared" ref="I45" si="37">E45*G45</f>
        <v>0</v>
      </c>
      <c r="J45" s="15">
        <f t="shared" ref="J45" si="38">H45+I45</f>
        <v>0</v>
      </c>
      <c r="K45" s="84"/>
    </row>
    <row r="46" spans="1:11" s="85" customFormat="1" ht="24">
      <c r="A46" s="88">
        <v>36</v>
      </c>
      <c r="B46" s="64" t="s">
        <v>473</v>
      </c>
      <c r="C46" s="59" t="s">
        <v>229</v>
      </c>
      <c r="D46" s="64" t="s">
        <v>19</v>
      </c>
      <c r="E46" s="81">
        <v>1</v>
      </c>
      <c r="F46" s="82"/>
      <c r="G46" s="83"/>
      <c r="H46" s="15">
        <f t="shared" si="27"/>
        <v>0</v>
      </c>
      <c r="I46" s="15">
        <f t="shared" si="28"/>
        <v>0</v>
      </c>
      <c r="J46" s="15">
        <f t="shared" si="29"/>
        <v>0</v>
      </c>
      <c r="K46" s="84"/>
    </row>
    <row r="47" spans="1:11" s="85" customFormat="1" ht="180">
      <c r="A47" s="88">
        <v>37</v>
      </c>
      <c r="B47" s="64"/>
      <c r="C47" s="64" t="s">
        <v>230</v>
      </c>
      <c r="D47" s="64"/>
      <c r="E47" s="81"/>
      <c r="F47" s="82"/>
      <c r="G47" s="83"/>
      <c r="H47" s="15"/>
      <c r="I47" s="15"/>
      <c r="J47" s="15"/>
      <c r="K47" s="84"/>
    </row>
    <row r="48" spans="1:11" s="85" customFormat="1" ht="21.6" customHeight="1">
      <c r="A48" s="88">
        <v>38</v>
      </c>
      <c r="B48" s="64"/>
      <c r="C48" s="64" t="s">
        <v>243</v>
      </c>
      <c r="D48" s="64" t="s">
        <v>19</v>
      </c>
      <c r="E48" s="81">
        <v>1</v>
      </c>
      <c r="F48" s="82"/>
      <c r="G48" s="83"/>
      <c r="H48" s="15">
        <f t="shared" ref="H48:H51" si="39">E48*F48</f>
        <v>0</v>
      </c>
      <c r="I48" s="15">
        <f t="shared" ref="I48:I51" si="40">E48*G48</f>
        <v>0</v>
      </c>
      <c r="J48" s="15">
        <f t="shared" ref="J48:J51" si="41">H48+I48</f>
        <v>0</v>
      </c>
      <c r="K48" s="84"/>
    </row>
    <row r="49" spans="1:11" s="85" customFormat="1" ht="24">
      <c r="A49" s="88">
        <v>39</v>
      </c>
      <c r="B49" s="64" t="s">
        <v>474</v>
      </c>
      <c r="C49" s="59" t="s">
        <v>244</v>
      </c>
      <c r="D49" s="64" t="s">
        <v>19</v>
      </c>
      <c r="E49" s="81">
        <v>1</v>
      </c>
      <c r="F49" s="82"/>
      <c r="G49" s="83"/>
      <c r="H49" s="15">
        <f t="shared" si="39"/>
        <v>0</v>
      </c>
      <c r="I49" s="15">
        <f t="shared" si="40"/>
        <v>0</v>
      </c>
      <c r="J49" s="15">
        <f t="shared" si="41"/>
        <v>0</v>
      </c>
      <c r="K49" s="84"/>
    </row>
    <row r="50" spans="1:11" s="85" customFormat="1" ht="21.6" customHeight="1">
      <c r="A50" s="88">
        <v>40</v>
      </c>
      <c r="B50" s="64"/>
      <c r="C50" s="64" t="s">
        <v>245</v>
      </c>
      <c r="D50" s="64" t="s">
        <v>19</v>
      </c>
      <c r="E50" s="81">
        <v>1</v>
      </c>
      <c r="F50" s="82"/>
      <c r="G50" s="83"/>
      <c r="H50" s="15">
        <f t="shared" si="39"/>
        <v>0</v>
      </c>
      <c r="I50" s="15">
        <f t="shared" si="40"/>
        <v>0</v>
      </c>
      <c r="J50" s="15">
        <f t="shared" si="41"/>
        <v>0</v>
      </c>
      <c r="K50" s="84"/>
    </row>
    <row r="51" spans="1:11" s="85" customFormat="1" ht="40.15" customHeight="1">
      <c r="A51" s="88">
        <v>41</v>
      </c>
      <c r="B51" s="64" t="s">
        <v>475</v>
      </c>
      <c r="C51" s="59" t="s">
        <v>231</v>
      </c>
      <c r="D51" s="64" t="s">
        <v>19</v>
      </c>
      <c r="E51" s="81">
        <v>1</v>
      </c>
      <c r="F51" s="82"/>
      <c r="G51" s="83"/>
      <c r="H51" s="15">
        <f t="shared" si="39"/>
        <v>0</v>
      </c>
      <c r="I51" s="15">
        <f t="shared" si="40"/>
        <v>0</v>
      </c>
      <c r="J51" s="15">
        <f t="shared" si="41"/>
        <v>0</v>
      </c>
      <c r="K51" s="84"/>
    </row>
    <row r="52" spans="1:11" s="85" customFormat="1" ht="56.45" customHeight="1">
      <c r="A52" s="88">
        <v>42</v>
      </c>
      <c r="B52" s="64"/>
      <c r="C52" s="64" t="s">
        <v>240</v>
      </c>
      <c r="D52" s="64"/>
      <c r="E52" s="81"/>
      <c r="F52" s="82"/>
      <c r="G52" s="83"/>
      <c r="H52" s="15"/>
      <c r="I52" s="15"/>
      <c r="J52" s="15"/>
      <c r="K52" s="84"/>
    </row>
    <row r="53" spans="1:11" s="85" customFormat="1" ht="28.15" customHeight="1">
      <c r="A53" s="88">
        <v>43</v>
      </c>
      <c r="B53" s="64"/>
      <c r="C53" s="64" t="s">
        <v>232</v>
      </c>
      <c r="D53" s="64" t="s">
        <v>19</v>
      </c>
      <c r="E53" s="81">
        <v>1</v>
      </c>
      <c r="F53" s="82"/>
      <c r="G53" s="83"/>
      <c r="H53" s="15">
        <f t="shared" ref="H53:H54" si="42">E53*F53</f>
        <v>0</v>
      </c>
      <c r="I53" s="15">
        <f t="shared" ref="I53:I54" si="43">E53*G53</f>
        <v>0</v>
      </c>
      <c r="J53" s="15">
        <f t="shared" ref="J53:J54" si="44">H53+I53</f>
        <v>0</v>
      </c>
      <c r="K53" s="84"/>
    </row>
    <row r="54" spans="1:11" s="85" customFormat="1" ht="32.450000000000003" customHeight="1">
      <c r="A54" s="88">
        <v>44</v>
      </c>
      <c r="B54" s="64" t="s">
        <v>476</v>
      </c>
      <c r="C54" s="59" t="s">
        <v>233</v>
      </c>
      <c r="D54" s="64" t="s">
        <v>19</v>
      </c>
      <c r="E54" s="81">
        <v>1</v>
      </c>
      <c r="F54" s="82"/>
      <c r="G54" s="83"/>
      <c r="H54" s="15">
        <f t="shared" si="42"/>
        <v>0</v>
      </c>
      <c r="I54" s="15">
        <f t="shared" si="43"/>
        <v>0</v>
      </c>
      <c r="J54" s="15">
        <f t="shared" si="44"/>
        <v>0</v>
      </c>
      <c r="K54" s="84"/>
    </row>
    <row r="55" spans="1:11" s="85" customFormat="1" ht="90.6" customHeight="1">
      <c r="A55" s="88">
        <v>45</v>
      </c>
      <c r="B55" s="64"/>
      <c r="C55" s="64" t="s">
        <v>234</v>
      </c>
      <c r="D55" s="64"/>
      <c r="E55" s="81"/>
      <c r="F55" s="82"/>
      <c r="G55" s="83"/>
      <c r="H55" s="15"/>
      <c r="I55" s="15"/>
      <c r="J55" s="15"/>
      <c r="K55" s="84"/>
    </row>
    <row r="56" spans="1:11" s="85" customFormat="1" ht="21.6" customHeight="1">
      <c r="A56" s="88">
        <v>46</v>
      </c>
      <c r="B56" s="64"/>
      <c r="C56" s="64" t="s">
        <v>235</v>
      </c>
      <c r="D56" s="64" t="s">
        <v>19</v>
      </c>
      <c r="E56" s="81">
        <v>1</v>
      </c>
      <c r="F56" s="82"/>
      <c r="G56" s="83"/>
      <c r="H56" s="15">
        <f t="shared" ref="H56:H60" si="45">E56*F56</f>
        <v>0</v>
      </c>
      <c r="I56" s="15">
        <f t="shared" ref="I56:I60" si="46">E56*G56</f>
        <v>0</v>
      </c>
      <c r="J56" s="15">
        <f t="shared" ref="J56:J60" si="47">H56+I56</f>
        <v>0</v>
      </c>
      <c r="K56" s="84"/>
    </row>
    <row r="57" spans="1:11" s="85" customFormat="1" ht="24">
      <c r="A57" s="88">
        <v>47</v>
      </c>
      <c r="B57" s="64" t="s">
        <v>477</v>
      </c>
      <c r="C57" s="59" t="s">
        <v>249</v>
      </c>
      <c r="D57" s="64" t="s">
        <v>19</v>
      </c>
      <c r="E57" s="81">
        <v>1</v>
      </c>
      <c r="F57" s="82"/>
      <c r="G57" s="83"/>
      <c r="H57" s="15">
        <f t="shared" ref="H57" si="48">E57*F57</f>
        <v>0</v>
      </c>
      <c r="I57" s="15">
        <f t="shared" ref="I57" si="49">E57*G57</f>
        <v>0</v>
      </c>
      <c r="J57" s="15">
        <f t="shared" ref="J57" si="50">H57+I57</f>
        <v>0</v>
      </c>
      <c r="K57" s="84"/>
    </row>
    <row r="58" spans="1:11" s="85" customFormat="1" ht="75" customHeight="1">
      <c r="A58" s="88">
        <v>48</v>
      </c>
      <c r="B58" s="64"/>
      <c r="C58" s="64" t="s">
        <v>250</v>
      </c>
      <c r="D58" s="64"/>
      <c r="E58" s="81"/>
      <c r="F58" s="82"/>
      <c r="G58" s="83"/>
      <c r="H58" s="15"/>
      <c r="I58" s="15"/>
      <c r="J58" s="15"/>
      <c r="K58" s="84"/>
    </row>
    <row r="59" spans="1:11" s="85" customFormat="1" ht="21.6" customHeight="1">
      <c r="A59" s="88">
        <v>49</v>
      </c>
      <c r="B59" s="64"/>
      <c r="C59" s="64" t="s">
        <v>251</v>
      </c>
      <c r="D59" s="64" t="s">
        <v>19</v>
      </c>
      <c r="E59" s="81">
        <v>1</v>
      </c>
      <c r="F59" s="82"/>
      <c r="G59" s="83"/>
      <c r="H59" s="15">
        <f t="shared" ref="H59" si="51">E59*F59</f>
        <v>0</v>
      </c>
      <c r="I59" s="15">
        <f t="shared" ref="I59" si="52">E59*G59</f>
        <v>0</v>
      </c>
      <c r="J59" s="15">
        <f t="shared" ref="J59" si="53">H59+I59</f>
        <v>0</v>
      </c>
      <c r="K59" s="84"/>
    </row>
    <row r="60" spans="1:11" s="85" customFormat="1" ht="24">
      <c r="A60" s="88">
        <v>50</v>
      </c>
      <c r="B60" s="64" t="s">
        <v>478</v>
      </c>
      <c r="C60" s="59" t="s">
        <v>236</v>
      </c>
      <c r="D60" s="64" t="s">
        <v>19</v>
      </c>
      <c r="E60" s="81">
        <v>1</v>
      </c>
      <c r="F60" s="82"/>
      <c r="G60" s="83"/>
      <c r="H60" s="15">
        <f t="shared" si="45"/>
        <v>0</v>
      </c>
      <c r="I60" s="15">
        <f t="shared" si="46"/>
        <v>0</v>
      </c>
      <c r="J60" s="15">
        <f t="shared" si="47"/>
        <v>0</v>
      </c>
      <c r="K60" s="84"/>
    </row>
    <row r="61" spans="1:11" s="85" customFormat="1" ht="90.6" customHeight="1">
      <c r="A61" s="88">
        <v>51</v>
      </c>
      <c r="B61" s="64"/>
      <c r="C61" s="64" t="s">
        <v>241</v>
      </c>
      <c r="D61" s="64"/>
      <c r="E61" s="81"/>
      <c r="F61" s="82"/>
      <c r="G61" s="83"/>
      <c r="H61" s="15"/>
      <c r="I61" s="15"/>
      <c r="J61" s="15"/>
      <c r="K61" s="84"/>
    </row>
    <row r="62" spans="1:11" s="85" customFormat="1" ht="21.6" customHeight="1">
      <c r="A62" s="88">
        <v>52</v>
      </c>
      <c r="B62" s="64"/>
      <c r="C62" s="64" t="s">
        <v>242</v>
      </c>
      <c r="D62" s="64" t="s">
        <v>19</v>
      </c>
      <c r="E62" s="81">
        <v>1</v>
      </c>
      <c r="F62" s="82"/>
      <c r="G62" s="83"/>
      <c r="H62" s="15">
        <f t="shared" ref="H62:H74" si="54">E62*F62</f>
        <v>0</v>
      </c>
      <c r="I62" s="15">
        <f t="shared" ref="I62:I74" si="55">E62*G62</f>
        <v>0</v>
      </c>
      <c r="J62" s="15">
        <f t="shared" ref="J62:J74" si="56">H62+I62</f>
        <v>0</v>
      </c>
      <c r="K62" s="84"/>
    </row>
    <row r="63" spans="1:11" s="65" customFormat="1" ht="24">
      <c r="A63" s="88">
        <v>53</v>
      </c>
      <c r="B63" s="64" t="s">
        <v>479</v>
      </c>
      <c r="C63" s="76" t="s">
        <v>93</v>
      </c>
      <c r="D63" s="66" t="s">
        <v>24</v>
      </c>
      <c r="E63" s="67">
        <v>1</v>
      </c>
      <c r="F63" s="68"/>
      <c r="G63" s="66"/>
      <c r="H63" s="15">
        <f t="shared" si="54"/>
        <v>0</v>
      </c>
      <c r="I63" s="15">
        <f t="shared" si="55"/>
        <v>0</v>
      </c>
      <c r="J63" s="15">
        <f t="shared" si="56"/>
        <v>0</v>
      </c>
      <c r="K63" s="66"/>
    </row>
    <row r="64" spans="1:11" s="65" customFormat="1" ht="12">
      <c r="A64" s="88">
        <v>54</v>
      </c>
      <c r="B64" s="66"/>
      <c r="C64" s="75" t="s">
        <v>274</v>
      </c>
      <c r="D64" s="66" t="s">
        <v>24</v>
      </c>
      <c r="E64" s="67">
        <v>1</v>
      </c>
      <c r="F64" s="68"/>
      <c r="G64" s="66"/>
      <c r="H64" s="15">
        <f t="shared" si="54"/>
        <v>0</v>
      </c>
      <c r="I64" s="15">
        <f t="shared" si="55"/>
        <v>0</v>
      </c>
      <c r="J64" s="15">
        <f t="shared" si="56"/>
        <v>0</v>
      </c>
      <c r="K64" s="66"/>
    </row>
    <row r="65" spans="1:11" s="65" customFormat="1" ht="12">
      <c r="A65" s="88">
        <v>55</v>
      </c>
      <c r="B65" s="66"/>
      <c r="C65" s="75" t="s">
        <v>67</v>
      </c>
      <c r="D65" s="66" t="s">
        <v>36</v>
      </c>
      <c r="E65" s="67">
        <v>4</v>
      </c>
      <c r="F65" s="68"/>
      <c r="G65" s="66"/>
      <c r="H65" s="15">
        <f t="shared" si="54"/>
        <v>0</v>
      </c>
      <c r="I65" s="15">
        <f t="shared" si="55"/>
        <v>0</v>
      </c>
      <c r="J65" s="15">
        <f t="shared" si="56"/>
        <v>0</v>
      </c>
      <c r="K65" s="66"/>
    </row>
    <row r="66" spans="1:11" s="65" customFormat="1" ht="12">
      <c r="A66" s="88">
        <v>56</v>
      </c>
      <c r="B66" s="66"/>
      <c r="C66" s="75" t="s">
        <v>264</v>
      </c>
      <c r="D66" s="66" t="s">
        <v>36</v>
      </c>
      <c r="E66" s="67">
        <v>4</v>
      </c>
      <c r="F66" s="68"/>
      <c r="G66" s="66"/>
      <c r="H66" s="15">
        <f t="shared" si="54"/>
        <v>0</v>
      </c>
      <c r="I66" s="15">
        <f t="shared" si="55"/>
        <v>0</v>
      </c>
      <c r="J66" s="15">
        <f t="shared" si="56"/>
        <v>0</v>
      </c>
      <c r="K66" s="66"/>
    </row>
    <row r="67" spans="1:11" s="65" customFormat="1" ht="24">
      <c r="A67" s="88">
        <v>57</v>
      </c>
      <c r="B67" s="64" t="s">
        <v>480</v>
      </c>
      <c r="C67" s="76" t="s">
        <v>63</v>
      </c>
      <c r="D67" s="66" t="s">
        <v>52</v>
      </c>
      <c r="E67" s="67">
        <v>120</v>
      </c>
      <c r="F67" s="68"/>
      <c r="G67" s="66"/>
      <c r="H67" s="15">
        <f t="shared" si="54"/>
        <v>0</v>
      </c>
      <c r="I67" s="15">
        <f t="shared" si="55"/>
        <v>0</v>
      </c>
      <c r="J67" s="15">
        <f t="shared" si="56"/>
        <v>0</v>
      </c>
      <c r="K67" s="66"/>
    </row>
    <row r="68" spans="1:11" s="65" customFormat="1" ht="12">
      <c r="A68" s="88">
        <v>58</v>
      </c>
      <c r="B68" s="66"/>
      <c r="C68" s="75" t="s">
        <v>61</v>
      </c>
      <c r="D68" s="66" t="s">
        <v>52</v>
      </c>
      <c r="E68" s="67">
        <v>120</v>
      </c>
      <c r="F68" s="68"/>
      <c r="G68" s="66"/>
      <c r="H68" s="15">
        <f t="shared" si="54"/>
        <v>0</v>
      </c>
      <c r="I68" s="15">
        <f t="shared" si="55"/>
        <v>0</v>
      </c>
      <c r="J68" s="15">
        <f t="shared" si="56"/>
        <v>0</v>
      </c>
      <c r="K68" s="66"/>
    </row>
    <row r="69" spans="1:11" s="65" customFormat="1" ht="24">
      <c r="A69" s="88">
        <v>59</v>
      </c>
      <c r="B69" s="64" t="s">
        <v>481</v>
      </c>
      <c r="C69" s="76" t="s">
        <v>260</v>
      </c>
      <c r="D69" s="66" t="s">
        <v>24</v>
      </c>
      <c r="E69" s="67">
        <v>1</v>
      </c>
      <c r="F69" s="68"/>
      <c r="G69" s="66"/>
      <c r="H69" s="15">
        <f t="shared" si="54"/>
        <v>0</v>
      </c>
      <c r="I69" s="15">
        <f t="shared" si="55"/>
        <v>0</v>
      </c>
      <c r="J69" s="15">
        <f t="shared" si="56"/>
        <v>0</v>
      </c>
      <c r="K69" s="66"/>
    </row>
    <row r="70" spans="1:11" s="65" customFormat="1" ht="12">
      <c r="A70" s="88">
        <v>60</v>
      </c>
      <c r="B70" s="66"/>
      <c r="C70" s="75" t="s">
        <v>64</v>
      </c>
      <c r="D70" s="66" t="s">
        <v>24</v>
      </c>
      <c r="E70" s="67">
        <v>1</v>
      </c>
      <c r="F70" s="68"/>
      <c r="G70" s="66"/>
      <c r="H70" s="15">
        <f t="shared" si="54"/>
        <v>0</v>
      </c>
      <c r="I70" s="15">
        <f t="shared" si="55"/>
        <v>0</v>
      </c>
      <c r="J70" s="15">
        <f t="shared" si="56"/>
        <v>0</v>
      </c>
      <c r="K70" s="66"/>
    </row>
    <row r="71" spans="1:11" s="65" customFormat="1" ht="24">
      <c r="A71" s="88">
        <v>61</v>
      </c>
      <c r="B71" s="64" t="s">
        <v>482</v>
      </c>
      <c r="C71" s="76" t="s">
        <v>125</v>
      </c>
      <c r="D71" s="66" t="s">
        <v>52</v>
      </c>
      <c r="E71" s="67">
        <v>8</v>
      </c>
      <c r="F71" s="68"/>
      <c r="G71" s="66"/>
      <c r="H71" s="15">
        <f t="shared" si="54"/>
        <v>0</v>
      </c>
      <c r="I71" s="15">
        <f t="shared" si="55"/>
        <v>0</v>
      </c>
      <c r="J71" s="15">
        <f t="shared" si="56"/>
        <v>0</v>
      </c>
      <c r="K71" s="66"/>
    </row>
    <row r="72" spans="1:11" s="65" customFormat="1" ht="24">
      <c r="A72" s="88">
        <v>62</v>
      </c>
      <c r="B72" s="66"/>
      <c r="C72" s="75" t="s">
        <v>126</v>
      </c>
      <c r="D72" s="66" t="s">
        <v>52</v>
      </c>
      <c r="E72" s="67">
        <v>8</v>
      </c>
      <c r="F72" s="68"/>
      <c r="G72" s="66"/>
      <c r="H72" s="15">
        <f t="shared" si="54"/>
        <v>0</v>
      </c>
      <c r="I72" s="15">
        <f t="shared" si="55"/>
        <v>0</v>
      </c>
      <c r="J72" s="15">
        <f t="shared" si="56"/>
        <v>0</v>
      </c>
      <c r="K72" s="66"/>
    </row>
    <row r="73" spans="1:11" s="65" customFormat="1" ht="30.6" customHeight="1">
      <c r="A73" s="88">
        <v>63</v>
      </c>
      <c r="B73" s="64" t="s">
        <v>483</v>
      </c>
      <c r="C73" s="76" t="s">
        <v>69</v>
      </c>
      <c r="D73" s="66" t="s">
        <v>24</v>
      </c>
      <c r="E73" s="67">
        <v>1</v>
      </c>
      <c r="F73" s="68"/>
      <c r="G73" s="66"/>
      <c r="H73" s="15">
        <f t="shared" si="54"/>
        <v>0</v>
      </c>
      <c r="I73" s="15">
        <f t="shared" si="55"/>
        <v>0</v>
      </c>
      <c r="J73" s="15">
        <f t="shared" si="56"/>
        <v>0</v>
      </c>
      <c r="K73" s="66"/>
    </row>
    <row r="74" spans="1:11" s="65" customFormat="1" ht="24">
      <c r="A74" s="88">
        <v>64</v>
      </c>
      <c r="B74" s="66"/>
      <c r="C74" s="75" t="s">
        <v>70</v>
      </c>
      <c r="D74" s="66" t="s">
        <v>24</v>
      </c>
      <c r="E74" s="67">
        <v>1</v>
      </c>
      <c r="F74" s="68"/>
      <c r="G74" s="66"/>
      <c r="H74" s="15">
        <f t="shared" si="54"/>
        <v>0</v>
      </c>
      <c r="I74" s="15">
        <f t="shared" si="55"/>
        <v>0</v>
      </c>
      <c r="J74" s="15">
        <f t="shared" si="56"/>
        <v>0</v>
      </c>
      <c r="K74" s="66"/>
    </row>
    <row r="75" spans="1:11" s="85" customFormat="1" ht="21.6" customHeight="1">
      <c r="A75" s="12"/>
      <c r="B75" s="64"/>
      <c r="C75" s="64"/>
      <c r="D75" s="64"/>
      <c r="E75" s="81"/>
      <c r="F75" s="82"/>
      <c r="G75" s="83"/>
      <c r="H75" s="15"/>
      <c r="I75" s="15"/>
      <c r="J75" s="15"/>
      <c r="K75" s="84"/>
    </row>
    <row r="76" spans="1:11" s="85" customFormat="1" ht="21.6" customHeight="1">
      <c r="A76" s="12"/>
      <c r="B76" s="64"/>
      <c r="C76" s="59"/>
      <c r="D76" s="64"/>
      <c r="E76" s="81"/>
      <c r="F76" s="82"/>
      <c r="G76" s="83"/>
      <c r="H76" s="15"/>
      <c r="I76" s="15"/>
      <c r="J76" s="15"/>
      <c r="K76" s="84"/>
    </row>
  </sheetData>
  <mergeCells count="4">
    <mergeCell ref="A6:A7"/>
    <mergeCell ref="B6:B7"/>
    <mergeCell ref="F6:G6"/>
    <mergeCell ref="H6:I6"/>
  </mergeCells>
  <phoneticPr fontId="85" type="noConversion"/>
  <conditionalFormatting sqref="F2 G1:G4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K88"/>
  <sheetViews>
    <sheetView showGridLines="0" view="pageBreakPreview" zoomScale="85" zoomScaleNormal="85" zoomScaleSheetLayoutView="85" workbookViewId="0">
      <selection activeCell="F13" sqref="F13"/>
    </sheetView>
  </sheetViews>
  <sheetFormatPr defaultColWidth="8.7109375" defaultRowHeight="12.75"/>
  <cols>
    <col min="1" max="1" width="4.7109375" style="13" customWidth="1"/>
    <col min="2" max="2" width="9" style="13" customWidth="1"/>
    <col min="3" max="3" width="40.7109375" style="78" customWidth="1"/>
    <col min="4" max="4" width="9.28515625" style="13" customWidth="1"/>
    <col min="5" max="5" width="11.7109375" style="24" customWidth="1"/>
    <col min="6" max="6" width="11.5703125" style="42" customWidth="1"/>
    <col min="7" max="7" width="11.28515625" style="13" bestFit="1" customWidth="1"/>
    <col min="8" max="8" width="18.7109375" style="13" customWidth="1"/>
    <col min="9" max="9" width="11.7109375" style="13" customWidth="1"/>
    <col min="10" max="10" width="18.42578125" style="13" customWidth="1"/>
    <col min="11" max="11" width="15" style="13" bestFit="1" customWidth="1"/>
    <col min="12" max="16384" width="8.7109375" style="13"/>
  </cols>
  <sheetData>
    <row r="1" spans="1:11" s="30" customFormat="1" ht="21.75" customHeight="1">
      <c r="A1" s="49"/>
      <c r="B1" s="50"/>
      <c r="C1" s="69" t="s">
        <v>162</v>
      </c>
      <c r="D1" s="51"/>
      <c r="E1" s="52"/>
      <c r="F1" s="46"/>
      <c r="G1" s="53"/>
      <c r="H1" s="28"/>
      <c r="I1" s="28"/>
      <c r="J1" s="28"/>
      <c r="K1" s="29"/>
    </row>
    <row r="2" spans="1:11" s="30" customFormat="1" ht="30" customHeight="1">
      <c r="A2" s="56" t="s">
        <v>4</v>
      </c>
      <c r="B2" s="44"/>
      <c r="C2" s="70"/>
      <c r="D2" s="45"/>
      <c r="E2" s="45"/>
      <c r="F2" s="57"/>
      <c r="G2" s="57"/>
      <c r="H2" s="28"/>
      <c r="I2" s="28"/>
      <c r="J2" s="28"/>
      <c r="K2" s="29"/>
    </row>
    <row r="3" spans="1:11" s="30" customFormat="1" ht="21.75" customHeight="1">
      <c r="A3" s="56" t="s">
        <v>5</v>
      </c>
      <c r="B3" s="44"/>
      <c r="C3" s="71"/>
      <c r="D3" s="45"/>
      <c r="E3" s="45"/>
      <c r="F3" s="46"/>
      <c r="G3" s="47"/>
      <c r="H3" s="28"/>
      <c r="I3" s="28"/>
      <c r="J3" s="28"/>
      <c r="K3" s="29"/>
    </row>
    <row r="4" spans="1:11" s="30" customFormat="1" ht="21.75" customHeight="1">
      <c r="A4" s="56" t="s">
        <v>6</v>
      </c>
      <c r="B4" s="48"/>
      <c r="C4" s="70"/>
      <c r="D4" s="45"/>
      <c r="E4" s="45"/>
      <c r="F4" s="46"/>
      <c r="G4" s="47"/>
      <c r="H4" s="28"/>
      <c r="I4" s="28"/>
      <c r="J4" s="28"/>
      <c r="K4" s="29"/>
    </row>
    <row r="5" spans="1:11" s="30" customFormat="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s="30" customFormat="1" ht="11.65" customHeight="1" thickBot="1">
      <c r="A6" s="117" t="s">
        <v>7</v>
      </c>
      <c r="B6" s="117" t="s">
        <v>8</v>
      </c>
      <c r="C6" s="17" t="s">
        <v>9</v>
      </c>
      <c r="D6" s="31"/>
      <c r="E6" s="31"/>
      <c r="F6" s="115" t="s">
        <v>11</v>
      </c>
      <c r="G6" s="116"/>
      <c r="H6" s="115" t="s">
        <v>14</v>
      </c>
      <c r="I6" s="116"/>
      <c r="J6" s="86" t="s">
        <v>1</v>
      </c>
      <c r="K6" s="31"/>
    </row>
    <row r="7" spans="1:11" s="30" customFormat="1" ht="34.5" customHeight="1">
      <c r="A7" s="118"/>
      <c r="B7" s="118"/>
      <c r="C7" s="18"/>
      <c r="D7" s="31" t="s">
        <v>0</v>
      </c>
      <c r="E7" s="32" t="s">
        <v>10</v>
      </c>
      <c r="F7" s="33" t="s">
        <v>12</v>
      </c>
      <c r="G7" s="33" t="s">
        <v>13</v>
      </c>
      <c r="H7" s="33" t="s">
        <v>12</v>
      </c>
      <c r="I7" s="33" t="s">
        <v>13</v>
      </c>
      <c r="J7" s="34" t="s">
        <v>15</v>
      </c>
      <c r="K7" s="32" t="s">
        <v>16</v>
      </c>
    </row>
    <row r="8" spans="1:11" s="30" customFormat="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8" customFormat="1" ht="29.65" customHeight="1">
      <c r="A9" s="27"/>
      <c r="B9" s="19"/>
      <c r="C9" s="72" t="s">
        <v>169</v>
      </c>
      <c r="D9" s="35"/>
      <c r="E9" s="22"/>
      <c r="F9" s="8"/>
      <c r="G9" s="36"/>
      <c r="H9" s="36"/>
      <c r="I9" s="36"/>
      <c r="J9" s="37">
        <f>J11</f>
        <v>0</v>
      </c>
      <c r="K9" s="29"/>
    </row>
    <row r="10" spans="1:11" s="40" customFormat="1" ht="16.899999999999999" customHeight="1">
      <c r="A10" s="27"/>
      <c r="B10" s="39"/>
      <c r="C10" s="73"/>
      <c r="D10" s="20"/>
      <c r="E10" s="23"/>
      <c r="F10" s="9"/>
      <c r="G10" s="25"/>
      <c r="H10" s="26"/>
      <c r="I10" s="25"/>
      <c r="J10" s="21"/>
      <c r="K10" s="26"/>
    </row>
    <row r="11" spans="1:11" ht="15.75">
      <c r="A11" s="12">
        <v>1</v>
      </c>
      <c r="B11" s="41" t="s">
        <v>2</v>
      </c>
      <c r="C11" s="74" t="s">
        <v>162</v>
      </c>
      <c r="D11" s="10"/>
      <c r="E11" s="14"/>
      <c r="F11" s="4"/>
      <c r="G11" s="15"/>
      <c r="H11" s="15"/>
      <c r="I11" s="15"/>
      <c r="J11" s="43">
        <f>SUM(J13:J37)</f>
        <v>0</v>
      </c>
      <c r="K11" s="16"/>
    </row>
    <row r="12" spans="1:11">
      <c r="A12" s="12">
        <v>2</v>
      </c>
      <c r="B12" s="41"/>
      <c r="C12" s="11"/>
      <c r="D12" s="10"/>
      <c r="E12" s="14"/>
      <c r="F12" s="4"/>
      <c r="G12" s="15"/>
      <c r="H12" s="15"/>
      <c r="I12" s="15"/>
      <c r="J12" s="15"/>
      <c r="K12" s="16"/>
    </row>
    <row r="13" spans="1:11" s="65" customFormat="1" ht="36">
      <c r="A13" s="12">
        <v>3</v>
      </c>
      <c r="B13" s="66"/>
      <c r="C13" s="76" t="s">
        <v>132</v>
      </c>
      <c r="D13" s="66" t="s">
        <v>24</v>
      </c>
      <c r="E13" s="67">
        <v>1</v>
      </c>
      <c r="F13" s="68"/>
      <c r="G13" s="66"/>
      <c r="H13" s="15">
        <f t="shared" ref="H13:H14" si="0">E13*F13</f>
        <v>0</v>
      </c>
      <c r="I13" s="15">
        <f t="shared" ref="I13:I14" si="1">E13*G13</f>
        <v>0</v>
      </c>
      <c r="J13" s="15">
        <f t="shared" ref="J13:J14" si="2">H13+I13</f>
        <v>0</v>
      </c>
      <c r="K13" s="66"/>
    </row>
    <row r="14" spans="1:11" s="65" customFormat="1" ht="12">
      <c r="A14" s="12">
        <v>4</v>
      </c>
      <c r="B14" s="66"/>
      <c r="C14" s="75" t="s">
        <v>168</v>
      </c>
      <c r="D14" s="66" t="s">
        <v>24</v>
      </c>
      <c r="E14" s="67">
        <v>1</v>
      </c>
      <c r="F14" s="68"/>
      <c r="G14" s="66"/>
      <c r="H14" s="15">
        <f t="shared" si="0"/>
        <v>0</v>
      </c>
      <c r="I14" s="15">
        <f t="shared" si="1"/>
        <v>0</v>
      </c>
      <c r="J14" s="15">
        <f t="shared" si="2"/>
        <v>0</v>
      </c>
      <c r="K14" s="66"/>
    </row>
    <row r="15" spans="1:11" s="65" customFormat="1" ht="12">
      <c r="A15" s="12">
        <v>5</v>
      </c>
      <c r="B15" s="66"/>
      <c r="C15" s="76" t="s">
        <v>166</v>
      </c>
      <c r="D15" s="66" t="s">
        <v>24</v>
      </c>
      <c r="E15" s="67">
        <v>1</v>
      </c>
      <c r="F15" s="68"/>
      <c r="G15" s="66"/>
      <c r="H15" s="15">
        <f t="shared" ref="H15:H16" si="3">E15*F15</f>
        <v>0</v>
      </c>
      <c r="I15" s="15">
        <f t="shared" ref="I15:I16" si="4">E15*G15</f>
        <v>0</v>
      </c>
      <c r="J15" s="15">
        <f t="shared" ref="J15:J16" si="5">H15+I15</f>
        <v>0</v>
      </c>
      <c r="K15" s="66"/>
    </row>
    <row r="16" spans="1:11" s="65" customFormat="1" ht="12">
      <c r="A16" s="12">
        <v>6</v>
      </c>
      <c r="B16" s="66"/>
      <c r="C16" s="75" t="s">
        <v>167</v>
      </c>
      <c r="D16" s="66" t="s">
        <v>24</v>
      </c>
      <c r="E16" s="67">
        <v>1</v>
      </c>
      <c r="F16" s="68"/>
      <c r="G16" s="66"/>
      <c r="H16" s="15">
        <f t="shared" si="3"/>
        <v>0</v>
      </c>
      <c r="I16" s="15">
        <f t="shared" si="4"/>
        <v>0</v>
      </c>
      <c r="J16" s="15">
        <f t="shared" si="5"/>
        <v>0</v>
      </c>
      <c r="K16" s="66"/>
    </row>
    <row r="17" spans="1:11" s="65" customFormat="1" ht="12">
      <c r="A17" s="12">
        <v>7</v>
      </c>
      <c r="B17" s="66"/>
      <c r="C17" s="75"/>
      <c r="D17" s="66"/>
      <c r="E17" s="67"/>
      <c r="F17" s="68"/>
      <c r="G17" s="66"/>
      <c r="H17" s="15"/>
      <c r="I17" s="15"/>
      <c r="J17" s="15"/>
      <c r="K17" s="66"/>
    </row>
    <row r="18" spans="1:11" s="65" customFormat="1" ht="16.899999999999999" customHeight="1">
      <c r="A18" s="12">
        <v>8</v>
      </c>
      <c r="B18" s="66"/>
      <c r="C18" s="76" t="s">
        <v>137</v>
      </c>
      <c r="D18" s="66"/>
      <c r="E18" s="67"/>
      <c r="F18" s="68"/>
      <c r="G18" s="66"/>
      <c r="H18" s="15"/>
      <c r="I18" s="15"/>
      <c r="J18" s="15"/>
      <c r="K18" s="66"/>
    </row>
    <row r="19" spans="1:11" s="65" customFormat="1" ht="25.9" customHeight="1">
      <c r="A19" s="12">
        <v>9</v>
      </c>
      <c r="B19" s="66"/>
      <c r="C19" s="75" t="s">
        <v>138</v>
      </c>
      <c r="D19" s="66"/>
      <c r="E19" s="67"/>
      <c r="F19" s="68"/>
      <c r="G19" s="66"/>
      <c r="H19" s="15"/>
      <c r="I19" s="15"/>
      <c r="J19" s="15"/>
      <c r="K19" s="66"/>
    </row>
    <row r="20" spans="1:11" s="65" customFormat="1" ht="12">
      <c r="A20" s="12">
        <v>10</v>
      </c>
      <c r="B20" s="66"/>
      <c r="C20" s="75" t="s">
        <v>139</v>
      </c>
      <c r="D20" s="66" t="s">
        <v>36</v>
      </c>
      <c r="E20" s="67" t="s">
        <v>3</v>
      </c>
      <c r="F20" s="68"/>
      <c r="G20" s="66"/>
      <c r="H20" s="15">
        <f t="shared" ref="H20:H32" si="6">E20*F20</f>
        <v>0</v>
      </c>
      <c r="I20" s="15">
        <f t="shared" ref="I20:I35" si="7">E20*G20</f>
        <v>0</v>
      </c>
      <c r="J20" s="15">
        <f t="shared" ref="J20:J32" si="8">H20+I20</f>
        <v>0</v>
      </c>
      <c r="K20" s="66"/>
    </row>
    <row r="21" spans="1:11" s="65" customFormat="1" ht="42" customHeight="1">
      <c r="A21" s="12">
        <v>11</v>
      </c>
      <c r="B21" s="66"/>
      <c r="C21" s="75" t="s">
        <v>268</v>
      </c>
      <c r="D21" s="66"/>
      <c r="E21" s="67"/>
      <c r="F21" s="68"/>
      <c r="G21" s="66"/>
      <c r="H21" s="15">
        <f t="shared" si="6"/>
        <v>0</v>
      </c>
      <c r="I21" s="15">
        <f t="shared" si="7"/>
        <v>0</v>
      </c>
      <c r="J21" s="15">
        <f t="shared" si="8"/>
        <v>0</v>
      </c>
      <c r="K21" s="66"/>
    </row>
    <row r="22" spans="1:11" s="65" customFormat="1" ht="24">
      <c r="A22" s="12">
        <v>12</v>
      </c>
      <c r="B22" s="66"/>
      <c r="C22" s="75" t="s">
        <v>140</v>
      </c>
      <c r="D22" s="66" t="s">
        <v>36</v>
      </c>
      <c r="E22" s="67" t="s">
        <v>3</v>
      </c>
      <c r="F22" s="68"/>
      <c r="G22" s="66"/>
      <c r="H22" s="15">
        <f t="shared" si="6"/>
        <v>0</v>
      </c>
      <c r="I22" s="15">
        <f t="shared" si="7"/>
        <v>0</v>
      </c>
      <c r="J22" s="15">
        <f t="shared" si="8"/>
        <v>0</v>
      </c>
      <c r="K22" s="66"/>
    </row>
    <row r="23" spans="1:11" s="65" customFormat="1" ht="24">
      <c r="A23" s="12">
        <v>13</v>
      </c>
      <c r="B23" s="66"/>
      <c r="C23" s="75" t="s">
        <v>141</v>
      </c>
      <c r="D23" s="66"/>
      <c r="E23" s="67"/>
      <c r="F23" s="68"/>
      <c r="G23" s="66"/>
      <c r="H23" s="15"/>
      <c r="I23" s="15"/>
      <c r="J23" s="15"/>
      <c r="K23" s="66"/>
    </row>
    <row r="24" spans="1:11" s="65" customFormat="1" ht="12">
      <c r="A24" s="12">
        <v>14</v>
      </c>
      <c r="B24" s="66"/>
      <c r="C24" s="75" t="s">
        <v>142</v>
      </c>
      <c r="D24" s="66"/>
      <c r="E24" s="67"/>
      <c r="F24" s="68"/>
      <c r="G24" s="66"/>
      <c r="H24" s="15"/>
      <c r="I24" s="15"/>
      <c r="J24" s="15"/>
      <c r="K24" s="66"/>
    </row>
    <row r="25" spans="1:11" s="65" customFormat="1" ht="12">
      <c r="A25" s="12">
        <v>15</v>
      </c>
      <c r="B25" s="66"/>
      <c r="C25" s="75" t="s">
        <v>144</v>
      </c>
      <c r="D25" s="66" t="s">
        <v>136</v>
      </c>
      <c r="E25" s="67" t="s">
        <v>2</v>
      </c>
      <c r="F25" s="68"/>
      <c r="G25" s="66"/>
      <c r="H25" s="15">
        <f t="shared" si="6"/>
        <v>0</v>
      </c>
      <c r="I25" s="15">
        <f t="shared" si="7"/>
        <v>0</v>
      </c>
      <c r="J25" s="15">
        <f t="shared" si="8"/>
        <v>0</v>
      </c>
      <c r="K25" s="66"/>
    </row>
    <row r="26" spans="1:11" s="65" customFormat="1" ht="24">
      <c r="A26" s="12">
        <v>16</v>
      </c>
      <c r="B26" s="66"/>
      <c r="C26" s="75" t="s">
        <v>143</v>
      </c>
      <c r="D26" s="66"/>
      <c r="E26" s="67"/>
      <c r="F26" s="68"/>
      <c r="G26" s="66"/>
      <c r="H26" s="15"/>
      <c r="I26" s="15"/>
      <c r="J26" s="15"/>
      <c r="K26" s="66"/>
    </row>
    <row r="27" spans="1:11" s="65" customFormat="1" ht="12">
      <c r="A27" s="12">
        <v>17</v>
      </c>
      <c r="B27" s="66"/>
      <c r="C27" s="75" t="s">
        <v>145</v>
      </c>
      <c r="D27" s="66"/>
      <c r="E27" s="67"/>
      <c r="F27" s="68"/>
      <c r="G27" s="66"/>
      <c r="H27" s="15"/>
      <c r="I27" s="15"/>
      <c r="J27" s="15"/>
      <c r="K27" s="66"/>
    </row>
    <row r="28" spans="1:11" s="65" customFormat="1" ht="12">
      <c r="A28" s="12">
        <v>18</v>
      </c>
      <c r="B28" s="66"/>
      <c r="C28" s="75" t="s">
        <v>146</v>
      </c>
      <c r="D28" s="66" t="s">
        <v>136</v>
      </c>
      <c r="E28" s="67" t="s">
        <v>2</v>
      </c>
      <c r="F28" s="68"/>
      <c r="G28" s="66"/>
      <c r="H28" s="15">
        <f t="shared" si="6"/>
        <v>0</v>
      </c>
      <c r="I28" s="15">
        <f t="shared" si="7"/>
        <v>0</v>
      </c>
      <c r="J28" s="15">
        <f t="shared" si="8"/>
        <v>0</v>
      </c>
      <c r="K28" s="66"/>
    </row>
    <row r="29" spans="1:11" s="65" customFormat="1" ht="12">
      <c r="A29" s="12">
        <v>19</v>
      </c>
      <c r="B29" s="66"/>
      <c r="C29" s="75" t="s">
        <v>147</v>
      </c>
      <c r="D29" s="66" t="s">
        <v>24</v>
      </c>
      <c r="E29" s="67" t="s">
        <v>2</v>
      </c>
      <c r="F29" s="68"/>
      <c r="G29" s="66"/>
      <c r="H29" s="15">
        <f t="shared" si="6"/>
        <v>0</v>
      </c>
      <c r="I29" s="15">
        <f t="shared" si="7"/>
        <v>0</v>
      </c>
      <c r="J29" s="15">
        <f t="shared" si="8"/>
        <v>0</v>
      </c>
      <c r="K29" s="66"/>
    </row>
    <row r="30" spans="1:11" s="65" customFormat="1" ht="48">
      <c r="A30" s="12">
        <v>20</v>
      </c>
      <c r="B30" s="66"/>
      <c r="C30" s="75" t="s">
        <v>148</v>
      </c>
      <c r="D30" s="66" t="s">
        <v>24</v>
      </c>
      <c r="E30" s="67"/>
      <c r="F30" s="68"/>
      <c r="G30" s="66"/>
      <c r="H30" s="15"/>
      <c r="I30" s="15"/>
      <c r="J30" s="15"/>
      <c r="K30" s="66"/>
    </row>
    <row r="31" spans="1:11" s="65" customFormat="1" ht="12">
      <c r="A31" s="12">
        <v>21</v>
      </c>
      <c r="B31" s="66"/>
      <c r="C31" s="75" t="s">
        <v>149</v>
      </c>
      <c r="D31" s="66" t="s">
        <v>136</v>
      </c>
      <c r="E31" s="67" t="s">
        <v>2</v>
      </c>
      <c r="F31" s="68"/>
      <c r="G31" s="66"/>
      <c r="H31" s="15">
        <f t="shared" si="6"/>
        <v>0</v>
      </c>
      <c r="I31" s="15">
        <f t="shared" si="7"/>
        <v>0</v>
      </c>
      <c r="J31" s="15">
        <f t="shared" si="8"/>
        <v>0</v>
      </c>
      <c r="K31" s="66"/>
    </row>
    <row r="32" spans="1:11" s="65" customFormat="1" ht="12">
      <c r="A32" s="12">
        <v>22</v>
      </c>
      <c r="B32" s="66"/>
      <c r="C32" s="75" t="s">
        <v>163</v>
      </c>
      <c r="D32" s="66" t="s">
        <v>24</v>
      </c>
      <c r="E32" s="67">
        <v>1</v>
      </c>
      <c r="F32" s="68"/>
      <c r="G32" s="66"/>
      <c r="H32" s="15">
        <f t="shared" si="6"/>
        <v>0</v>
      </c>
      <c r="I32" s="15">
        <f t="shared" si="7"/>
        <v>0</v>
      </c>
      <c r="J32" s="15">
        <f t="shared" si="8"/>
        <v>0</v>
      </c>
      <c r="K32" s="66"/>
    </row>
    <row r="33" spans="1:11" s="100" customFormat="1" ht="12">
      <c r="A33" s="88">
        <v>23</v>
      </c>
      <c r="B33" s="96"/>
      <c r="C33" s="97" t="s">
        <v>485</v>
      </c>
      <c r="D33" s="96" t="s">
        <v>24</v>
      </c>
      <c r="E33" s="98">
        <v>1</v>
      </c>
      <c r="F33" s="99"/>
      <c r="G33" s="96"/>
      <c r="H33" s="93"/>
      <c r="I33" s="93">
        <f t="shared" si="7"/>
        <v>0</v>
      </c>
      <c r="J33" s="93">
        <f>H33+I33</f>
        <v>0</v>
      </c>
      <c r="K33" s="96"/>
    </row>
    <row r="34" spans="1:11" s="100" customFormat="1" ht="12">
      <c r="A34" s="88">
        <v>24</v>
      </c>
      <c r="B34" s="96"/>
      <c r="C34" s="97" t="s">
        <v>484</v>
      </c>
      <c r="D34" s="96" t="s">
        <v>24</v>
      </c>
      <c r="E34" s="98">
        <v>1</v>
      </c>
      <c r="F34" s="99"/>
      <c r="G34" s="96"/>
      <c r="H34" s="93"/>
      <c r="I34" s="93">
        <f t="shared" si="7"/>
        <v>0</v>
      </c>
      <c r="J34" s="93">
        <f>H34+I34</f>
        <v>0</v>
      </c>
      <c r="K34" s="96"/>
    </row>
    <row r="35" spans="1:11" s="100" customFormat="1" ht="12">
      <c r="A35" s="88">
        <v>25</v>
      </c>
      <c r="B35" s="96"/>
      <c r="C35" s="97" t="s">
        <v>137</v>
      </c>
      <c r="D35" s="96" t="s">
        <v>24</v>
      </c>
      <c r="E35" s="98">
        <v>1</v>
      </c>
      <c r="F35" s="99"/>
      <c r="G35" s="96"/>
      <c r="H35" s="93"/>
      <c r="I35" s="93">
        <f t="shared" si="7"/>
        <v>0</v>
      </c>
      <c r="J35" s="93">
        <f>H35+I35</f>
        <v>0</v>
      </c>
      <c r="K35" s="96"/>
    </row>
    <row r="36" spans="1:11" s="65" customFormat="1" ht="12">
      <c r="A36" s="66"/>
      <c r="B36" s="66"/>
      <c r="C36" s="75"/>
      <c r="D36" s="66"/>
      <c r="E36" s="67"/>
      <c r="F36" s="68"/>
      <c r="G36" s="66"/>
      <c r="H36" s="15"/>
      <c r="I36" s="15"/>
      <c r="J36" s="15"/>
      <c r="K36" s="66"/>
    </row>
    <row r="37" spans="1:11" s="65" customFormat="1" ht="12">
      <c r="A37" s="66"/>
      <c r="B37" s="66"/>
      <c r="C37" s="75"/>
      <c r="D37" s="66"/>
      <c r="E37" s="67"/>
      <c r="F37" s="68"/>
      <c r="G37" s="66"/>
      <c r="H37" s="15"/>
      <c r="I37" s="15"/>
      <c r="J37" s="15"/>
      <c r="K37" s="66"/>
    </row>
    <row r="38" spans="1:11" s="65" customFormat="1" ht="12">
      <c r="A38" s="66"/>
      <c r="B38" s="66"/>
      <c r="C38" s="75"/>
      <c r="D38" s="66"/>
      <c r="E38" s="67"/>
      <c r="F38" s="68"/>
      <c r="G38" s="66"/>
      <c r="H38" s="15"/>
      <c r="I38" s="15"/>
      <c r="J38" s="15"/>
      <c r="K38" s="66"/>
    </row>
    <row r="39" spans="1:11" s="65" customFormat="1" ht="12">
      <c r="A39" s="66"/>
      <c r="B39" s="66"/>
      <c r="C39" s="75"/>
      <c r="D39" s="66"/>
      <c r="E39" s="67"/>
      <c r="F39" s="68"/>
      <c r="G39" s="66"/>
      <c r="H39" s="15"/>
      <c r="I39" s="15"/>
      <c r="J39" s="15"/>
      <c r="K39" s="66"/>
    </row>
    <row r="40" spans="1:11" s="65" customFormat="1" ht="12">
      <c r="A40" s="66"/>
      <c r="B40" s="66"/>
      <c r="C40" s="75"/>
      <c r="D40" s="66"/>
      <c r="E40" s="67"/>
      <c r="F40" s="68"/>
      <c r="G40" s="66"/>
      <c r="H40" s="15"/>
      <c r="I40" s="15"/>
      <c r="J40" s="15"/>
      <c r="K40" s="66"/>
    </row>
    <row r="41" spans="1:11" s="65" customFormat="1" ht="12">
      <c r="A41" s="66"/>
      <c r="B41" s="66"/>
      <c r="C41" s="75"/>
      <c r="D41" s="66"/>
      <c r="E41" s="67"/>
      <c r="F41" s="68"/>
      <c r="G41" s="66"/>
      <c r="H41" s="15"/>
      <c r="I41" s="15"/>
      <c r="J41" s="15"/>
      <c r="K41" s="66"/>
    </row>
    <row r="42" spans="1:11" s="65" customFormat="1" ht="12">
      <c r="A42" s="66"/>
      <c r="B42" s="66"/>
      <c r="C42" s="75"/>
      <c r="D42" s="66"/>
      <c r="E42" s="67"/>
      <c r="F42" s="68"/>
      <c r="G42" s="66"/>
      <c r="H42" s="15"/>
      <c r="I42" s="15"/>
      <c r="J42" s="15"/>
      <c r="K42" s="66"/>
    </row>
    <row r="43" spans="1:11" s="65" customFormat="1" ht="12">
      <c r="A43" s="66"/>
      <c r="B43" s="66"/>
      <c r="C43" s="75"/>
      <c r="D43" s="66"/>
      <c r="E43" s="67"/>
      <c r="F43" s="68"/>
      <c r="G43" s="66"/>
      <c r="H43" s="15"/>
      <c r="I43" s="15"/>
      <c r="J43" s="15"/>
      <c r="K43" s="66"/>
    </row>
    <row r="44" spans="1:11" s="65" customFormat="1" ht="12">
      <c r="A44" s="66"/>
      <c r="B44" s="66"/>
      <c r="C44" s="75"/>
      <c r="D44" s="66"/>
      <c r="E44" s="67"/>
      <c r="F44" s="68"/>
      <c r="G44" s="66"/>
      <c r="H44" s="15"/>
      <c r="I44" s="15"/>
      <c r="J44" s="15"/>
      <c r="K44" s="66"/>
    </row>
    <row r="45" spans="1:11" s="65" customFormat="1" ht="12">
      <c r="A45" s="66"/>
      <c r="B45" s="66"/>
      <c r="C45" s="75"/>
      <c r="D45" s="66"/>
      <c r="E45" s="67"/>
      <c r="F45" s="68"/>
      <c r="G45" s="66"/>
      <c r="H45" s="15"/>
      <c r="I45" s="15"/>
      <c r="J45" s="15"/>
      <c r="K45" s="66"/>
    </row>
    <row r="46" spans="1:11" s="65" customFormat="1" ht="12">
      <c r="A46" s="66"/>
      <c r="B46" s="66"/>
      <c r="C46" s="75"/>
      <c r="D46" s="66"/>
      <c r="E46" s="67"/>
      <c r="F46" s="68"/>
      <c r="G46" s="66"/>
      <c r="H46" s="15"/>
      <c r="I46" s="15"/>
      <c r="J46" s="15"/>
      <c r="K46" s="66"/>
    </row>
    <row r="47" spans="1:11" s="65" customFormat="1" ht="12">
      <c r="A47" s="66"/>
      <c r="B47" s="66"/>
      <c r="C47" s="75"/>
      <c r="D47" s="66"/>
      <c r="E47" s="67"/>
      <c r="F47" s="68"/>
      <c r="G47" s="66"/>
      <c r="H47" s="15"/>
      <c r="I47" s="15"/>
      <c r="J47" s="15"/>
      <c r="K47" s="66"/>
    </row>
    <row r="48" spans="1:11" s="65" customFormat="1" ht="12">
      <c r="A48" s="66"/>
      <c r="B48" s="66"/>
      <c r="C48" s="75"/>
      <c r="D48" s="66"/>
      <c r="E48" s="67"/>
      <c r="F48" s="68"/>
      <c r="G48" s="66"/>
      <c r="H48" s="15"/>
      <c r="I48" s="15"/>
      <c r="J48" s="15"/>
      <c r="K48" s="66"/>
    </row>
    <row r="49" spans="1:11" s="65" customFormat="1" ht="12">
      <c r="A49" s="66"/>
      <c r="B49" s="66"/>
      <c r="C49" s="75"/>
      <c r="D49" s="66"/>
      <c r="E49" s="67"/>
      <c r="F49" s="68"/>
      <c r="G49" s="66"/>
      <c r="H49" s="15"/>
      <c r="I49" s="15"/>
      <c r="J49" s="15"/>
      <c r="K49" s="66"/>
    </row>
    <row r="50" spans="1:11" s="65" customFormat="1" ht="12">
      <c r="A50" s="66"/>
      <c r="B50" s="66"/>
      <c r="C50" s="75"/>
      <c r="D50" s="66"/>
      <c r="E50" s="67"/>
      <c r="F50" s="68"/>
      <c r="G50" s="66"/>
      <c r="H50" s="15"/>
      <c r="I50" s="15"/>
      <c r="J50" s="15"/>
      <c r="K50" s="66"/>
    </row>
    <row r="51" spans="1:11" s="65" customFormat="1" ht="12">
      <c r="A51" s="66"/>
      <c r="B51" s="66"/>
      <c r="C51" s="75"/>
      <c r="D51" s="66"/>
      <c r="E51" s="67"/>
      <c r="F51" s="68"/>
      <c r="G51" s="66"/>
      <c r="H51" s="15"/>
      <c r="I51" s="15"/>
      <c r="J51" s="15"/>
      <c r="K51" s="66"/>
    </row>
    <row r="52" spans="1:11" s="65" customFormat="1" ht="12">
      <c r="A52" s="66"/>
      <c r="B52" s="66"/>
      <c r="C52" s="75"/>
      <c r="D52" s="66"/>
      <c r="E52" s="67"/>
      <c r="F52" s="68"/>
      <c r="G52" s="66"/>
      <c r="H52" s="15"/>
      <c r="I52" s="15"/>
      <c r="J52" s="15"/>
      <c r="K52" s="66"/>
    </row>
    <row r="53" spans="1:11" s="65" customFormat="1" ht="12">
      <c r="A53" s="66"/>
      <c r="B53" s="66"/>
      <c r="C53" s="75"/>
      <c r="D53" s="66"/>
      <c r="E53" s="67"/>
      <c r="F53" s="68"/>
      <c r="G53" s="66"/>
      <c r="H53" s="15"/>
      <c r="I53" s="15"/>
      <c r="J53" s="15"/>
      <c r="K53" s="66"/>
    </row>
    <row r="54" spans="1:11" s="65" customFormat="1" ht="12">
      <c r="A54" s="66"/>
      <c r="B54" s="66"/>
      <c r="C54" s="75"/>
      <c r="D54" s="66"/>
      <c r="E54" s="67"/>
      <c r="F54" s="68"/>
      <c r="G54" s="66"/>
      <c r="H54" s="15"/>
      <c r="I54" s="15"/>
      <c r="J54" s="15"/>
      <c r="K54" s="66"/>
    </row>
    <row r="55" spans="1:11" s="65" customFormat="1" ht="12">
      <c r="A55" s="66"/>
      <c r="B55" s="66"/>
      <c r="C55" s="75"/>
      <c r="D55" s="66"/>
      <c r="E55" s="67"/>
      <c r="F55" s="68"/>
      <c r="G55" s="66"/>
      <c r="H55" s="15"/>
      <c r="I55" s="15"/>
      <c r="J55" s="15"/>
      <c r="K55" s="66"/>
    </row>
    <row r="56" spans="1:11" s="65" customFormat="1" ht="12">
      <c r="A56" s="66"/>
      <c r="B56" s="66"/>
      <c r="C56" s="75"/>
      <c r="D56" s="66"/>
      <c r="E56" s="67"/>
      <c r="F56" s="68"/>
      <c r="G56" s="66"/>
      <c r="H56" s="15"/>
      <c r="I56" s="15"/>
      <c r="J56" s="15"/>
      <c r="K56" s="66"/>
    </row>
    <row r="57" spans="1:11" s="65" customFormat="1" ht="12">
      <c r="A57" s="66"/>
      <c r="B57" s="66"/>
      <c r="C57" s="75"/>
      <c r="D57" s="66"/>
      <c r="E57" s="67"/>
      <c r="F57" s="68"/>
      <c r="G57" s="66"/>
      <c r="H57" s="15"/>
      <c r="I57" s="15"/>
      <c r="J57" s="15"/>
      <c r="K57" s="66"/>
    </row>
    <row r="58" spans="1:11" s="65" customFormat="1" ht="12">
      <c r="A58" s="66"/>
      <c r="B58" s="66"/>
      <c r="C58" s="75"/>
      <c r="D58" s="66"/>
      <c r="E58" s="67"/>
      <c r="F58" s="68"/>
      <c r="G58" s="66"/>
      <c r="H58" s="15"/>
      <c r="I58" s="15"/>
      <c r="J58" s="15"/>
      <c r="K58" s="66"/>
    </row>
    <row r="59" spans="1:11" s="65" customFormat="1" ht="12">
      <c r="A59" s="66"/>
      <c r="B59" s="66"/>
      <c r="C59" s="75"/>
      <c r="D59" s="66"/>
      <c r="E59" s="67"/>
      <c r="F59" s="68"/>
      <c r="G59" s="66"/>
      <c r="H59" s="15"/>
      <c r="I59" s="15"/>
      <c r="J59" s="15"/>
      <c r="K59" s="66"/>
    </row>
    <row r="60" spans="1:11" s="65" customFormat="1" ht="12">
      <c r="A60" s="66"/>
      <c r="B60" s="66"/>
      <c r="C60" s="75"/>
      <c r="D60" s="66"/>
      <c r="E60" s="67"/>
      <c r="F60" s="68"/>
      <c r="G60" s="66"/>
      <c r="H60" s="15"/>
      <c r="I60" s="15"/>
      <c r="J60" s="15"/>
      <c r="K60" s="66"/>
    </row>
    <row r="61" spans="1:11" s="65" customFormat="1" ht="12">
      <c r="A61" s="66"/>
      <c r="B61" s="66"/>
      <c r="C61" s="75"/>
      <c r="D61" s="66"/>
      <c r="E61" s="67"/>
      <c r="F61" s="68"/>
      <c r="G61" s="66"/>
      <c r="H61" s="15"/>
      <c r="I61" s="15"/>
      <c r="J61" s="15"/>
      <c r="K61" s="66"/>
    </row>
    <row r="62" spans="1:11" s="65" customFormat="1" ht="12">
      <c r="A62" s="66"/>
      <c r="B62" s="66"/>
      <c r="C62" s="75"/>
      <c r="D62" s="66"/>
      <c r="E62" s="67"/>
      <c r="F62" s="68"/>
      <c r="G62" s="66"/>
      <c r="H62" s="15"/>
      <c r="I62" s="15"/>
      <c r="J62" s="15"/>
      <c r="K62" s="66"/>
    </row>
    <row r="63" spans="1:11" s="65" customFormat="1" ht="12">
      <c r="A63" s="66"/>
      <c r="B63" s="66"/>
      <c r="C63" s="75"/>
      <c r="D63" s="66"/>
      <c r="E63" s="67"/>
      <c r="F63" s="68"/>
      <c r="G63" s="66"/>
      <c r="H63" s="15"/>
      <c r="I63" s="15"/>
      <c r="J63" s="15"/>
      <c r="K63" s="66"/>
    </row>
    <row r="64" spans="1:11" s="65" customFormat="1" ht="12">
      <c r="A64" s="66"/>
      <c r="B64" s="66"/>
      <c r="C64" s="75"/>
      <c r="D64" s="66"/>
      <c r="E64" s="67"/>
      <c r="F64" s="68"/>
      <c r="G64" s="66"/>
      <c r="H64" s="15"/>
      <c r="I64" s="15"/>
      <c r="J64" s="15"/>
      <c r="K64" s="66"/>
    </row>
    <row r="65" spans="1:11" s="65" customFormat="1" ht="12">
      <c r="A65" s="66"/>
      <c r="B65" s="66"/>
      <c r="C65" s="75"/>
      <c r="D65" s="66"/>
      <c r="E65" s="67"/>
      <c r="F65" s="68"/>
      <c r="G65" s="66"/>
      <c r="H65" s="15"/>
      <c r="I65" s="15"/>
      <c r="J65" s="15"/>
      <c r="K65" s="66"/>
    </row>
    <row r="66" spans="1:11" s="65" customFormat="1" ht="12">
      <c r="A66" s="66"/>
      <c r="B66" s="66"/>
      <c r="C66" s="75"/>
      <c r="D66" s="66"/>
      <c r="E66" s="67"/>
      <c r="F66" s="68"/>
      <c r="G66" s="66"/>
      <c r="H66" s="15"/>
      <c r="I66" s="15"/>
      <c r="J66" s="15"/>
      <c r="K66" s="66"/>
    </row>
    <row r="67" spans="1:11" s="65" customFormat="1" ht="12">
      <c r="A67" s="66"/>
      <c r="B67" s="66"/>
      <c r="C67" s="75"/>
      <c r="D67" s="66"/>
      <c r="E67" s="67"/>
      <c r="F67" s="68"/>
      <c r="G67" s="66"/>
      <c r="H67" s="15"/>
      <c r="I67" s="15"/>
      <c r="J67" s="15"/>
      <c r="K67" s="66"/>
    </row>
    <row r="68" spans="1:11" s="65" customFormat="1" ht="12">
      <c r="A68" s="66"/>
      <c r="B68" s="66"/>
      <c r="C68" s="75"/>
      <c r="D68" s="66"/>
      <c r="E68" s="67"/>
      <c r="F68" s="68"/>
      <c r="G68" s="66"/>
      <c r="H68" s="15"/>
      <c r="I68" s="15"/>
      <c r="J68" s="15"/>
      <c r="K68" s="66"/>
    </row>
    <row r="69" spans="1:11" s="65" customFormat="1" ht="12">
      <c r="A69" s="66"/>
      <c r="B69" s="66"/>
      <c r="C69" s="75"/>
      <c r="D69" s="66"/>
      <c r="E69" s="67"/>
      <c r="F69" s="68"/>
      <c r="G69" s="66"/>
      <c r="H69" s="15"/>
      <c r="I69" s="15"/>
      <c r="J69" s="15"/>
      <c r="K69" s="66"/>
    </row>
    <row r="70" spans="1:11" s="65" customFormat="1" ht="12">
      <c r="A70" s="66"/>
      <c r="B70" s="66"/>
      <c r="C70" s="75"/>
      <c r="D70" s="66"/>
      <c r="E70" s="67"/>
      <c r="F70" s="68"/>
      <c r="G70" s="66"/>
      <c r="H70" s="15"/>
      <c r="I70" s="15"/>
      <c r="J70" s="15"/>
      <c r="K70" s="66"/>
    </row>
    <row r="71" spans="1:11" s="65" customFormat="1" ht="12">
      <c r="A71" s="66"/>
      <c r="B71" s="66"/>
      <c r="C71" s="75"/>
      <c r="D71" s="66"/>
      <c r="E71" s="67"/>
      <c r="F71" s="68"/>
      <c r="G71" s="66"/>
      <c r="H71" s="15"/>
      <c r="I71" s="15"/>
      <c r="J71" s="15"/>
      <c r="K71" s="66"/>
    </row>
    <row r="72" spans="1:11" s="65" customFormat="1" ht="12">
      <c r="A72" s="66"/>
      <c r="B72" s="66"/>
      <c r="C72" s="75"/>
      <c r="D72" s="66"/>
      <c r="E72" s="67"/>
      <c r="F72" s="68"/>
      <c r="G72" s="66"/>
      <c r="H72" s="15"/>
      <c r="I72" s="15"/>
      <c r="J72" s="15"/>
      <c r="K72" s="66"/>
    </row>
    <row r="73" spans="1:11" s="65" customFormat="1" ht="12">
      <c r="A73" s="66"/>
      <c r="B73" s="66"/>
      <c r="C73" s="75"/>
      <c r="D73" s="66"/>
      <c r="E73" s="67"/>
      <c r="F73" s="68"/>
      <c r="G73" s="66"/>
      <c r="H73" s="15"/>
      <c r="I73" s="15"/>
      <c r="J73" s="15"/>
      <c r="K73" s="66"/>
    </row>
    <row r="74" spans="1:11" s="65" customFormat="1" ht="12">
      <c r="A74" s="66"/>
      <c r="B74" s="66"/>
      <c r="C74" s="75"/>
      <c r="D74" s="66"/>
      <c r="E74" s="67"/>
      <c r="F74" s="68"/>
      <c r="G74" s="66"/>
      <c r="H74" s="15"/>
      <c r="I74" s="15"/>
      <c r="J74" s="15"/>
      <c r="K74" s="66"/>
    </row>
    <row r="75" spans="1:11">
      <c r="A75" s="61"/>
      <c r="B75" s="61"/>
      <c r="C75" s="77"/>
      <c r="D75" s="61"/>
      <c r="E75" s="62"/>
      <c r="F75" s="63"/>
      <c r="G75" s="61"/>
      <c r="H75" s="61"/>
      <c r="I75" s="61"/>
      <c r="J75" s="61"/>
      <c r="K75" s="61"/>
    </row>
    <row r="76" spans="1:11">
      <c r="A76" s="61"/>
      <c r="B76" s="61"/>
      <c r="C76" s="77"/>
      <c r="D76" s="61"/>
      <c r="E76" s="62"/>
      <c r="F76" s="63"/>
      <c r="G76" s="61"/>
      <c r="H76" s="61"/>
      <c r="I76" s="61"/>
      <c r="J76" s="61"/>
      <c r="K76" s="61"/>
    </row>
    <row r="77" spans="1:11">
      <c r="A77" s="61"/>
      <c r="B77" s="61"/>
      <c r="C77" s="77"/>
      <c r="D77" s="61"/>
      <c r="E77" s="62"/>
      <c r="F77" s="63"/>
      <c r="G77" s="61"/>
      <c r="H77" s="61"/>
      <c r="I77" s="61"/>
      <c r="J77" s="61"/>
      <c r="K77" s="61"/>
    </row>
    <row r="78" spans="1:11">
      <c r="A78" s="61"/>
      <c r="B78" s="61"/>
      <c r="C78" s="77"/>
      <c r="D78" s="61"/>
      <c r="E78" s="62"/>
      <c r="F78" s="63"/>
      <c r="G78" s="61"/>
      <c r="H78" s="61"/>
      <c r="I78" s="61"/>
      <c r="J78" s="61"/>
      <c r="K78" s="61"/>
    </row>
    <row r="79" spans="1:11">
      <c r="A79" s="61"/>
      <c r="B79" s="61"/>
      <c r="C79" s="77"/>
      <c r="D79" s="61"/>
      <c r="E79" s="62"/>
      <c r="F79" s="63"/>
      <c r="G79" s="61"/>
      <c r="H79" s="61"/>
      <c r="I79" s="61"/>
      <c r="J79" s="61"/>
      <c r="K79" s="61"/>
    </row>
    <row r="80" spans="1:11">
      <c r="A80" s="61"/>
      <c r="B80" s="61"/>
      <c r="C80" s="77"/>
      <c r="D80" s="61"/>
      <c r="E80" s="62"/>
      <c r="F80" s="63"/>
      <c r="G80" s="61"/>
      <c r="H80" s="61"/>
      <c r="I80" s="61"/>
      <c r="J80" s="61"/>
      <c r="K80" s="61"/>
    </row>
    <row r="81" spans="1:11">
      <c r="A81" s="61"/>
      <c r="B81" s="61"/>
      <c r="C81" s="77"/>
      <c r="D81" s="61"/>
      <c r="E81" s="62"/>
      <c r="F81" s="63"/>
      <c r="G81" s="61"/>
      <c r="H81" s="61"/>
      <c r="I81" s="61"/>
      <c r="J81" s="61"/>
      <c r="K81" s="61"/>
    </row>
    <row r="82" spans="1:11">
      <c r="A82" s="61"/>
      <c r="B82" s="61"/>
      <c r="C82" s="77"/>
      <c r="D82" s="61"/>
      <c r="E82" s="62"/>
      <c r="F82" s="63"/>
      <c r="G82" s="61"/>
      <c r="H82" s="61"/>
      <c r="I82" s="61"/>
      <c r="J82" s="61"/>
      <c r="K82" s="61"/>
    </row>
    <row r="83" spans="1:11">
      <c r="A83" s="61"/>
      <c r="B83" s="61"/>
      <c r="C83" s="77"/>
      <c r="D83" s="61"/>
      <c r="E83" s="62"/>
      <c r="F83" s="63"/>
      <c r="G83" s="61"/>
      <c r="H83" s="61"/>
      <c r="I83" s="61"/>
      <c r="J83" s="61"/>
      <c r="K83" s="61"/>
    </row>
    <row r="84" spans="1:11">
      <c r="A84" s="61"/>
      <c r="B84" s="61"/>
      <c r="C84" s="77"/>
      <c r="D84" s="61"/>
      <c r="E84" s="62"/>
      <c r="F84" s="63"/>
      <c r="G84" s="61"/>
      <c r="H84" s="61"/>
      <c r="I84" s="61"/>
      <c r="J84" s="61"/>
      <c r="K84" s="61"/>
    </row>
    <row r="85" spans="1:11">
      <c r="A85" s="61"/>
      <c r="B85" s="61"/>
      <c r="C85" s="77"/>
      <c r="D85" s="61"/>
      <c r="E85" s="62"/>
      <c r="F85" s="63"/>
      <c r="G85" s="61"/>
      <c r="H85" s="61"/>
      <c r="I85" s="61"/>
      <c r="J85" s="61"/>
      <c r="K85" s="61"/>
    </row>
    <row r="86" spans="1:11">
      <c r="A86" s="61"/>
      <c r="B86" s="61"/>
      <c r="C86" s="77"/>
      <c r="D86" s="61"/>
      <c r="E86" s="62"/>
      <c r="F86" s="63"/>
      <c r="G86" s="61"/>
      <c r="H86" s="61"/>
      <c r="I86" s="61"/>
      <c r="J86" s="61"/>
      <c r="K86" s="61"/>
    </row>
    <row r="87" spans="1:11">
      <c r="A87" s="61"/>
      <c r="B87" s="61"/>
      <c r="C87" s="77"/>
      <c r="D87" s="61"/>
      <c r="E87" s="62"/>
      <c r="F87" s="63"/>
      <c r="G87" s="61"/>
      <c r="H87" s="61"/>
      <c r="I87" s="61"/>
      <c r="J87" s="61"/>
      <c r="K87" s="61"/>
    </row>
    <row r="88" spans="1:11">
      <c r="A88" s="61"/>
      <c r="B88" s="61"/>
      <c r="C88" s="77"/>
      <c r="D88" s="61"/>
      <c r="E88" s="62"/>
      <c r="F88" s="63"/>
      <c r="G88" s="61"/>
      <c r="H88" s="61"/>
      <c r="I88" s="61"/>
      <c r="J88" s="61"/>
      <c r="K88" s="61"/>
    </row>
  </sheetData>
  <mergeCells count="4">
    <mergeCell ref="A6:A7"/>
    <mergeCell ref="B6:B7"/>
    <mergeCell ref="F6:G6"/>
    <mergeCell ref="H6:I6"/>
  </mergeCells>
  <conditionalFormatting sqref="F2 G1:G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15</vt:i4>
      </vt:variant>
    </vt:vector>
  </HeadingPairs>
  <TitlesOfParts>
    <vt:vector size="21" baseType="lpstr">
      <vt:lpstr>Celkem</vt:lpstr>
      <vt:lpstr>PZTS+EKV+CCTV</vt:lpstr>
      <vt:lpstr>SK</vt:lpstr>
      <vt:lpstr>EPS</vt:lpstr>
      <vt:lpstr>AVT</vt:lpstr>
      <vt:lpstr>Ostatní</vt:lpstr>
      <vt:lpstr>AVT!Oblast_tisku</vt:lpstr>
      <vt:lpstr>EPS!Oblast_tisku</vt:lpstr>
      <vt:lpstr>Ostatní!Oblast_tisku</vt:lpstr>
      <vt:lpstr>'PZTS+EKV+CCTV'!Oblast_tisku</vt:lpstr>
      <vt:lpstr>SK!Oblast_tisku</vt:lpstr>
      <vt:lpstr>AVT!Print_Area</vt:lpstr>
      <vt:lpstr>EPS!Print_Area</vt:lpstr>
      <vt:lpstr>Ostatní!Print_Area</vt:lpstr>
      <vt:lpstr>'PZTS+EKV+CCTV'!Print_Area</vt:lpstr>
      <vt:lpstr>SK!Print_Area</vt:lpstr>
      <vt:lpstr>AVT!Print_Titles</vt:lpstr>
      <vt:lpstr>EPS!Print_Titles</vt:lpstr>
      <vt:lpstr>Ostatní!Print_Titles</vt:lpstr>
      <vt:lpstr>'PZTS+EKV+CCTV'!Print_Titles</vt:lpstr>
      <vt:lpstr>SK!Print_Titles</vt:lpstr>
    </vt:vector>
  </TitlesOfParts>
  <Company>Callida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42072</cp:lastModifiedBy>
  <cp:lastPrinted>2021-09-16T06:57:07Z</cp:lastPrinted>
  <dcterms:created xsi:type="dcterms:W3CDTF">2004-04-08T10:32:40Z</dcterms:created>
  <dcterms:modified xsi:type="dcterms:W3CDTF">2022-01-13T21:39:30Z</dcterms:modified>
</cp:coreProperties>
</file>