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F - MU PřF - vstup do areálu\PRF 2 - Vstup z ulice Veveří\25 - DVD (FIN pro VZ 2022)\Výkaz výměr\"/>
    </mc:Choice>
  </mc:AlternateContent>
  <bookViews>
    <workbookView xWindow="0" yWindow="0" windowWidth="20475" windowHeight="9225"/>
  </bookViews>
  <sheets>
    <sheet name="Stavba" sheetId="1" r:id="rId1"/>
    <sheet name="VzorPolozky" sheetId="10" state="hidden" r:id="rId2"/>
  </sheets>
  <externalReferences>
    <externalReference r:id="rId3"/>
  </externalReferences>
  <definedNames>
    <definedName name="CelkemDPHVypocet" localSheetId="0">Stavba!#REF!</definedName>
    <definedName name="CenaCelkem">Stavba!$G$25</definedName>
    <definedName name="CenaCelkemBezDPH">Stavba!$G$24</definedName>
    <definedName name="CenaCelkemVypocet" localSheetId="0">Stavba!#REF!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Stavba!#REF!</definedName>
    <definedName name="DPHZakl">Stavba!$G$22</definedName>
    <definedName name="dpsc" localSheetId="0">Stavba!$D$13</definedName>
    <definedName name="IČO" localSheetId="0">Stavba!$I$11</definedName>
    <definedName name="Mena">Stavba!$J$25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Stavba!#REF!</definedName>
    <definedName name="_xlnm.Print_Area" localSheetId="0">Stavba!$A$1:$J$35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Stavba!#REF!</definedName>
    <definedName name="SazbaDPH1">'[1]Krycí list'!$C$30</definedName>
    <definedName name="SazbaDPH2" localSheetId="0">Stavba!$E$21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Stavba!$B$1:$J$32</definedName>
    <definedName name="ZakladDPHSni">Stavba!#REF!</definedName>
    <definedName name="ZakladDPHSniVypocet" localSheetId="0">Stavba!#REF!</definedName>
    <definedName name="ZakladDPHZakl">Stavba!$G$21</definedName>
    <definedName name="ZakladDPHZaklVypocet" localSheetId="0">Stavba!#REF!</definedName>
    <definedName name="ZaObjednatele">Stavba!$G$30</definedName>
    <definedName name="Zaokrouhleni">Stavba!$G$23</definedName>
    <definedName name="ZaZhotovitele">Stavba!$D$30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9" i="1" l="1"/>
  <c r="G21" i="1" s="1"/>
  <c r="J24" i="1" l="1"/>
  <c r="J22" i="1"/>
  <c r="J21" i="1"/>
  <c r="J23" i="1"/>
  <c r="E22" i="1"/>
  <c r="A21" i="1" l="1"/>
  <c r="A22" i="1" s="1"/>
  <c r="G22" i="1" s="1"/>
  <c r="A23" i="1" s="1"/>
  <c r="G24" i="1" l="1"/>
  <c r="A25" i="1"/>
  <c r="G25" i="1" s="1"/>
  <c r="G23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<sst xmlns="http://schemas.openxmlformats.org/spreadsheetml/2006/main" count="37" uniqueCount="31">
  <si>
    <t>%</t>
  </si>
  <si>
    <t>Za zhotovitele</t>
  </si>
  <si>
    <t>Za objednatele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</si>
  <si>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</si>
  <si>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</si>
  <si>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</si>
  <si>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</si>
  <si>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</si>
  <si>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</si>
  <si>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</si>
  <si>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základní DPH</t>
  </si>
  <si>
    <t xml:space="preserve">Základní DPH </t>
  </si>
  <si>
    <t>Zhotovitel:</t>
  </si>
  <si>
    <t>Projektant:</t>
  </si>
  <si>
    <t>Vypracoval:</t>
  </si>
  <si>
    <t>Stavba:</t>
  </si>
  <si>
    <t>Cena celkem bez DPH</t>
  </si>
  <si>
    <t>Celkem</t>
  </si>
  <si>
    <t>Rozpis ceny</t>
  </si>
  <si>
    <t>Rekapitulace daní</t>
  </si>
  <si>
    <t>DIČ:</t>
  </si>
  <si>
    <t>Cena celkem s DPH</t>
  </si>
  <si>
    <t>#RTSROZP#</t>
  </si>
  <si>
    <t>IČO:</t>
  </si>
  <si>
    <t>Soupis stavebních prací, dodávek a služeb</t>
  </si>
  <si>
    <t>Zadavatel</t>
  </si>
  <si>
    <t>CZK</t>
  </si>
  <si>
    <t>PŘF, KOTLÁŘSKÁ 2
VYBUDOVÁNÍ VSTUPU DO AREÁLU Z UL. VEVEŘÍ
OPLOCENÍ Z ULICE VEVEŘÍ
BRNO - MĚSTO. ČESKÁ REPUBLIKA</t>
  </si>
  <si>
    <t>D 102 - 01 - Vybudování vstupu do areálu ASŘ</t>
  </si>
  <si>
    <t>D 102 - 12 - Vybudování vstupu do areálu SLP</t>
  </si>
  <si>
    <t>D 103 - Výměna plotu z ul. Veveří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</si>
</sst>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7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7" fillId="2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7" fillId="2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0" fillId="0" borderId="14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18" xfId="0" applyBorder="1" applyAlignment="1">
      <alignment horizontal="center" wrapText="1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4" fontId="10" fillId="2" borderId="7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2" borderId="6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7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4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 applyProtection="1">
      <alignment horizontal="right" vertical="center" indent="1"/>
      <protection locked="0"/>
    </xf>
    <xf numFmtId="4" fontId="11" fillId="0" borderId="16" xfId="0" applyNumberFormat="1" applyFont="1" applyBorder="1" applyAlignment="1" applyProtection="1">
      <alignment horizontal="right" vertical="center" indent="1"/>
      <protection locked="0"/>
    </xf>
    <xf numFmtId="49" fontId="6" fillId="2" borderId="18" xfId="0" applyNumberFormat="1" applyFont="1" applyFill="1" applyBorder="1" applyAlignment="1">
      <alignment horizontal="left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7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7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9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38"/>
  <sheetViews>
    <sheetView showGridLines="0" tabSelected="1" topLeftCell="B1" zoomScaleNormal="100" zoomScaleSheetLayoutView="75" workbookViewId="0">
      <selection activeCell="I16" sqref="I16:J16"/>
    </sheetView>
  </sheetViews>
  <sheetFormatPr defaultColWidth="9" defaultRowHeight="12.75" x14ac:dyDescent="0.2"/>
  <cols>
    <col min="1" max="1" width="5.710937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22</v>
      </c>
      <c r="B1" s="127" t="s">
        <v>24</v>
      </c>
      <c r="C1" s="128"/>
      <c r="D1" s="128"/>
      <c r="E1" s="128"/>
      <c r="F1" s="128"/>
      <c r="G1" s="128"/>
      <c r="H1" s="128"/>
      <c r="I1" s="128"/>
      <c r="J1" s="129"/>
    </row>
    <row r="2" spans="1:15" ht="72" customHeight="1" x14ac:dyDescent="0.25">
      <c r="A2" s="2"/>
      <c r="B2" s="76" t="s">
        <v>15</v>
      </c>
      <c r="C2" s="77"/>
      <c r="D2" s="78"/>
      <c r="E2" s="135" t="s">
        <v>27</v>
      </c>
      <c r="F2" s="136"/>
      <c r="G2" s="136"/>
      <c r="H2" s="136"/>
      <c r="I2" s="136"/>
      <c r="J2" s="137"/>
      <c r="O2" s="1"/>
    </row>
    <row r="3" spans="1:15" ht="27" hidden="1" customHeight="1" x14ac:dyDescent="0.2">
      <c r="A3" s="2"/>
      <c r="B3" s="79"/>
      <c r="C3" s="77"/>
      <c r="D3" s="80"/>
      <c r="E3" s="138"/>
      <c r="F3" s="139"/>
      <c r="G3" s="139"/>
      <c r="H3" s="139"/>
      <c r="I3" s="139"/>
      <c r="J3" s="140"/>
    </row>
    <row r="4" spans="1:15" ht="23.25" customHeight="1" x14ac:dyDescent="0.2">
      <c r="A4" s="2"/>
      <c r="B4" s="81"/>
      <c r="C4" s="82"/>
      <c r="D4" s="83"/>
      <c r="E4" s="112"/>
      <c r="F4" s="112"/>
      <c r="G4" s="112"/>
      <c r="H4" s="112"/>
      <c r="I4" s="112"/>
      <c r="J4" s="113"/>
    </row>
    <row r="5" spans="1:15" ht="24" customHeight="1" x14ac:dyDescent="0.2">
      <c r="A5" s="2"/>
      <c r="B5" s="31" t="s">
        <v>25</v>
      </c>
      <c r="D5" s="118"/>
      <c r="E5" s="119"/>
      <c r="F5" s="119"/>
      <c r="G5" s="119"/>
      <c r="H5" s="18" t="s">
        <v>23</v>
      </c>
      <c r="I5" s="22"/>
      <c r="J5" s="8"/>
    </row>
    <row r="6" spans="1:15" ht="15.75" customHeight="1" x14ac:dyDescent="0.2">
      <c r="A6" s="2"/>
      <c r="B6" s="28"/>
      <c r="C6" s="55"/>
      <c r="D6" s="120"/>
      <c r="E6" s="121"/>
      <c r="F6" s="121"/>
      <c r="G6" s="121"/>
      <c r="H6" s="18" t="s">
        <v>20</v>
      </c>
      <c r="I6" s="22"/>
      <c r="J6" s="8"/>
    </row>
    <row r="7" spans="1:15" ht="15.75" customHeight="1" x14ac:dyDescent="0.2">
      <c r="A7" s="2"/>
      <c r="B7" s="29"/>
      <c r="C7" s="56"/>
      <c r="D7" s="53"/>
      <c r="E7" s="122"/>
      <c r="F7" s="123"/>
      <c r="G7" s="123"/>
      <c r="H7" s="24"/>
      <c r="I7" s="23"/>
      <c r="J7" s="34"/>
    </row>
    <row r="8" spans="1:15" ht="24" hidden="1" customHeight="1" x14ac:dyDescent="0.2">
      <c r="A8" s="2"/>
      <c r="B8" s="31" t="s">
        <v>13</v>
      </c>
      <c r="D8" s="51"/>
      <c r="H8" s="18" t="s">
        <v>23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20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12</v>
      </c>
      <c r="D11" s="142"/>
      <c r="E11" s="142"/>
      <c r="F11" s="142"/>
      <c r="G11" s="142"/>
      <c r="H11" s="18" t="s">
        <v>23</v>
      </c>
      <c r="I11" s="85"/>
      <c r="J11" s="8"/>
    </row>
    <row r="12" spans="1:15" ht="15.75" customHeight="1" x14ac:dyDescent="0.2">
      <c r="A12" s="2"/>
      <c r="B12" s="28"/>
      <c r="C12" s="55"/>
      <c r="D12" s="111"/>
      <c r="E12" s="111"/>
      <c r="F12" s="111"/>
      <c r="G12" s="111"/>
      <c r="H12" s="18" t="s">
        <v>20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116"/>
      <c r="F13" s="117"/>
      <c r="G13" s="117"/>
      <c r="H13" s="19"/>
      <c r="I13" s="23"/>
      <c r="J13" s="34"/>
    </row>
    <row r="14" spans="1:15" ht="24" customHeight="1" x14ac:dyDescent="0.2">
      <c r="A14" s="2"/>
      <c r="B14" s="43" t="s">
        <v>14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18</v>
      </c>
      <c r="C15" s="61"/>
      <c r="D15" s="54"/>
      <c r="E15" s="141"/>
      <c r="F15" s="141"/>
      <c r="G15" s="143"/>
      <c r="H15" s="143"/>
      <c r="I15" s="143" t="s">
        <v>17</v>
      </c>
      <c r="J15" s="144"/>
    </row>
    <row r="16" spans="1:15" ht="36" customHeight="1" x14ac:dyDescent="0.2">
      <c r="A16" s="96"/>
      <c r="B16" s="124" t="s">
        <v>28</v>
      </c>
      <c r="C16" s="125"/>
      <c r="D16" s="125"/>
      <c r="E16" s="125"/>
      <c r="F16" s="126"/>
      <c r="G16" s="114"/>
      <c r="H16" s="115"/>
      <c r="I16" s="133"/>
      <c r="J16" s="134"/>
    </row>
    <row r="17" spans="1:10" ht="23.25" customHeight="1" x14ac:dyDescent="0.2">
      <c r="A17" s="96"/>
      <c r="B17" s="124" t="s">
        <v>29</v>
      </c>
      <c r="C17" s="125"/>
      <c r="D17" s="125"/>
      <c r="E17" s="125"/>
      <c r="F17" s="126"/>
      <c r="G17" s="114"/>
      <c r="H17" s="115"/>
      <c r="I17" s="133"/>
      <c r="J17" s="134"/>
    </row>
    <row r="18" spans="1:10" ht="28.5" customHeight="1" x14ac:dyDescent="0.2">
      <c r="A18" s="96"/>
      <c r="B18" s="97" t="s">
        <v>30</v>
      </c>
      <c r="C18" s="98"/>
      <c r="D18" s="98"/>
      <c r="E18" s="98"/>
      <c r="F18" s="99"/>
      <c r="G18" s="114"/>
      <c r="H18" s="115"/>
      <c r="I18" s="133"/>
      <c r="J18" s="134"/>
    </row>
    <row r="19" spans="1:10" ht="23.25" customHeight="1" x14ac:dyDescent="0.2">
      <c r="A19" s="2"/>
      <c r="B19" s="48" t="s">
        <v>17</v>
      </c>
      <c r="C19" s="64"/>
      <c r="D19" s="65"/>
      <c r="E19" s="103"/>
      <c r="F19" s="145"/>
      <c r="G19" s="103"/>
      <c r="H19" s="145"/>
      <c r="I19" s="103">
        <f>SUM(I16:J18)</f>
        <v>0</v>
      </c>
      <c r="J19" s="104"/>
    </row>
    <row r="20" spans="1:10" ht="33" customHeight="1" x14ac:dyDescent="0.2">
      <c r="A20" s="2"/>
      <c r="B20" s="42" t="s">
        <v>19</v>
      </c>
      <c r="C20" s="62"/>
      <c r="D20" s="63"/>
      <c r="E20" s="66"/>
      <c r="F20" s="39"/>
      <c r="G20" s="33"/>
      <c r="H20" s="33"/>
      <c r="I20" s="33"/>
      <c r="J20" s="40"/>
    </row>
    <row r="21" spans="1:10" ht="23.25" customHeight="1" x14ac:dyDescent="0.2">
      <c r="A21" s="2">
        <f>ZakladDPHZakl*SazbaDPH2/100</f>
        <v>0</v>
      </c>
      <c r="B21" s="38" t="s">
        <v>10</v>
      </c>
      <c r="C21" s="62"/>
      <c r="D21" s="63"/>
      <c r="E21" s="67">
        <v>21</v>
      </c>
      <c r="F21" s="39" t="s">
        <v>0</v>
      </c>
      <c r="G21" s="101">
        <f>I19</f>
        <v>0</v>
      </c>
      <c r="H21" s="102"/>
      <c r="I21" s="102"/>
      <c r="J21" s="40" t="str">
        <f t="shared" ref="J21:J24" si="0">Mena</f>
        <v>CZK</v>
      </c>
    </row>
    <row r="22" spans="1:10" ht="23.25" customHeight="1" x14ac:dyDescent="0.2">
      <c r="A22" s="2">
        <f>(A21-INT(A21))*100</f>
        <v>0</v>
      </c>
      <c r="B22" s="32" t="s">
        <v>11</v>
      </c>
      <c r="C22" s="68"/>
      <c r="D22" s="54"/>
      <c r="E22" s="69">
        <f>SazbaDPH2</f>
        <v>21</v>
      </c>
      <c r="F22" s="30" t="s">
        <v>0</v>
      </c>
      <c r="G22" s="130">
        <f>IF(A22&gt;50, ROUNDUP(A21, 0), ROUNDDOWN(A21, 0))</f>
        <v>0</v>
      </c>
      <c r="H22" s="131"/>
      <c r="I22" s="131"/>
      <c r="J22" s="37" t="str">
        <f t="shared" si="0"/>
        <v>CZK</v>
      </c>
    </row>
    <row r="23" spans="1:10" ht="23.25" customHeight="1" thickBot="1" x14ac:dyDescent="0.25">
      <c r="A23" s="2">
        <f>ZakladDPHZakl+DPHZakl</f>
        <v>0</v>
      </c>
      <c r="B23" s="31" t="s">
        <v>3</v>
      </c>
      <c r="C23" s="70"/>
      <c r="D23" s="71"/>
      <c r="E23" s="70"/>
      <c r="F23" s="16"/>
      <c r="G23" s="132">
        <f>CenaCelkem-(ZakladDPHZakl+DPHZakl)</f>
        <v>0</v>
      </c>
      <c r="H23" s="132"/>
      <c r="I23" s="132"/>
      <c r="J23" s="41" t="str">
        <f t="shared" si="0"/>
        <v>CZK</v>
      </c>
    </row>
    <row r="24" spans="1:10" ht="27.75" hidden="1" customHeight="1" thickBot="1" x14ac:dyDescent="0.25">
      <c r="A24" s="2"/>
      <c r="B24" s="88" t="s">
        <v>16</v>
      </c>
      <c r="C24" s="89"/>
      <c r="D24" s="89"/>
      <c r="E24" s="90"/>
      <c r="F24" s="91"/>
      <c r="G24" s="106" t="e">
        <f>ZakladDPHSniVypocet+ZakladDPHZaklVypocet</f>
        <v>#REF!</v>
      </c>
      <c r="H24" s="106"/>
      <c r="I24" s="106"/>
      <c r="J24" s="92" t="str">
        <f t="shared" si="0"/>
        <v>CZK</v>
      </c>
    </row>
    <row r="25" spans="1:10" ht="27.75" customHeight="1" thickBot="1" x14ac:dyDescent="0.25">
      <c r="A25" s="2">
        <f>(A23-INT(A23))*100</f>
        <v>0</v>
      </c>
      <c r="B25" s="88" t="s">
        <v>21</v>
      </c>
      <c r="C25" s="93"/>
      <c r="D25" s="93"/>
      <c r="E25" s="93"/>
      <c r="F25" s="94"/>
      <c r="G25" s="105">
        <f>IF(A25&gt;50, ROUNDUP(A23, 0), ROUNDDOWN(A23, 0))</f>
        <v>0</v>
      </c>
      <c r="H25" s="105"/>
      <c r="I25" s="105"/>
      <c r="J25" s="95" t="s">
        <v>26</v>
      </c>
    </row>
    <row r="26" spans="1:10" ht="12.75" customHeight="1" x14ac:dyDescent="0.2">
      <c r="A26" s="2"/>
      <c r="B26" s="2"/>
      <c r="J26" s="9"/>
    </row>
    <row r="27" spans="1:10" ht="30" customHeight="1" x14ac:dyDescent="0.2">
      <c r="A27" s="2"/>
      <c r="B27" s="2"/>
      <c r="J27" s="9"/>
    </row>
    <row r="28" spans="1:10" ht="18.75" customHeight="1" x14ac:dyDescent="0.2">
      <c r="A28" s="2"/>
      <c r="B28" s="17"/>
      <c r="C28" s="72" t="s">
        <v>9</v>
      </c>
      <c r="D28" s="73"/>
      <c r="E28" s="73"/>
      <c r="F28" s="15" t="s">
        <v>8</v>
      </c>
      <c r="G28" s="26"/>
      <c r="H28" s="27"/>
      <c r="I28" s="26"/>
      <c r="J28" s="9"/>
    </row>
    <row r="29" spans="1:10" ht="47.25" customHeight="1" x14ac:dyDescent="0.2">
      <c r="A29" s="2"/>
      <c r="B29" s="2"/>
      <c r="J29" s="9"/>
    </row>
    <row r="30" spans="1:10" s="21" customFormat="1" ht="18.75" customHeight="1" x14ac:dyDescent="0.2">
      <c r="A30" s="20"/>
      <c r="B30" s="20"/>
      <c r="C30" s="74"/>
      <c r="D30" s="107"/>
      <c r="E30" s="108"/>
      <c r="G30" s="109"/>
      <c r="H30" s="110"/>
      <c r="I30" s="110"/>
      <c r="J30" s="25"/>
    </row>
    <row r="31" spans="1:10" ht="12.75" customHeight="1" x14ac:dyDescent="0.2">
      <c r="A31" s="2"/>
      <c r="B31" s="2"/>
      <c r="D31" s="100" t="s">
        <v>1</v>
      </c>
      <c r="E31" s="100"/>
      <c r="H31" s="10" t="s">
        <v>2</v>
      </c>
      <c r="J31" s="9"/>
    </row>
    <row r="32" spans="1:10" ht="13.5" customHeight="1" thickBot="1" x14ac:dyDescent="0.25">
      <c r="A32" s="11"/>
      <c r="B32" s="11"/>
      <c r="C32" s="75"/>
      <c r="D32" s="75"/>
      <c r="E32" s="75"/>
      <c r="F32" s="12"/>
      <c r="G32" s="12"/>
      <c r="H32" s="12"/>
      <c r="I32" s="12"/>
      <c r="J32" s="13"/>
    </row>
    <row r="36" spans="6:10" x14ac:dyDescent="0.2">
      <c r="F36" s="86"/>
      <c r="G36" s="86"/>
      <c r="H36" s="86"/>
      <c r="I36" s="86"/>
      <c r="J36" s="87"/>
    </row>
    <row r="37" spans="6:10" x14ac:dyDescent="0.2">
      <c r="F37" s="86"/>
      <c r="G37" s="86"/>
      <c r="H37" s="86"/>
      <c r="I37" s="86"/>
      <c r="J37" s="87"/>
    </row>
    <row r="38" spans="6:10" x14ac:dyDescent="0.2">
      <c r="F38" s="86"/>
      <c r="G38" s="86"/>
      <c r="H38" s="86"/>
      <c r="I38" s="86"/>
      <c r="J38" s="87"/>
    </row>
  </sheetData>
  <sheetProtection algorithmName="SHA-512" hashValue="G6JRMGZtI5LR+6A3DRyMlbsC8T/5aJ4dqFLZbxPU1pHx8XGHIeVasDhK8b/b/fniiVKJcMfv2Y4Yih9P3kM1ZA==" saltValue="S1vYBJVHMeHho3AHRO6sO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3">
    <mergeCell ref="B1:J1"/>
    <mergeCell ref="G22:I22"/>
    <mergeCell ref="G23:I23"/>
    <mergeCell ref="G18:H18"/>
    <mergeCell ref="I17:J17"/>
    <mergeCell ref="I18:J18"/>
    <mergeCell ref="E2:J2"/>
    <mergeCell ref="E3:J3"/>
    <mergeCell ref="E15:F15"/>
    <mergeCell ref="D11:G11"/>
    <mergeCell ref="G15:H15"/>
    <mergeCell ref="I15:J15"/>
    <mergeCell ref="I16:J16"/>
    <mergeCell ref="E19:F19"/>
    <mergeCell ref="G19:H19"/>
    <mergeCell ref="D12:G12"/>
    <mergeCell ref="E4:J4"/>
    <mergeCell ref="G16:H16"/>
    <mergeCell ref="G17:H17"/>
    <mergeCell ref="E13:G13"/>
    <mergeCell ref="D5:G5"/>
    <mergeCell ref="D6:G6"/>
    <mergeCell ref="E7:G7"/>
    <mergeCell ref="B16:F16"/>
    <mergeCell ref="B17:F17"/>
    <mergeCell ref="B18:F18"/>
    <mergeCell ref="D31:E31"/>
    <mergeCell ref="I19:J19"/>
    <mergeCell ref="G25:I25"/>
    <mergeCell ref="G21:I21"/>
    <mergeCell ref="G24:I24"/>
    <mergeCell ref="D30:E30"/>
    <mergeCell ref="G30:I3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46" t="s">
        <v>4</v>
      </c>
      <c r="B1" s="146"/>
      <c r="C1" s="147"/>
      <c r="D1" s="146"/>
      <c r="E1" s="146"/>
      <c r="F1" s="146"/>
      <c r="G1" s="146"/>
    </row>
    <row r="2" spans="1:7" ht="24.95" customHeight="1" x14ac:dyDescent="0.2">
      <c r="A2" s="50" t="s">
        <v>5</v>
      </c>
      <c r="B2" s="49"/>
      <c r="C2" s="148"/>
      <c r="D2" s="148"/>
      <c r="E2" s="148"/>
      <c r="F2" s="148"/>
      <c r="G2" s="149"/>
    </row>
    <row r="3" spans="1:7" ht="24.95" customHeight="1" x14ac:dyDescent="0.2">
      <c r="A3" s="50" t="s">
        <v>6</v>
      </c>
      <c r="B3" s="49"/>
      <c r="C3" s="148"/>
      <c r="D3" s="148"/>
      <c r="E3" s="148"/>
      <c r="F3" s="148"/>
      <c r="G3" s="149"/>
    </row>
    <row r="4" spans="1:7" ht="24.95" customHeight="1" x14ac:dyDescent="0.2">
      <c r="A4" s="50" t="s">
        <v>7</v>
      </c>
      <c r="B4" s="49"/>
      <c r="C4" s="148"/>
      <c r="D4" s="148"/>
      <c r="E4" s="148"/>
      <c r="F4" s="148"/>
      <c r="G4" s="149"/>
    </row>
    <row r="5" spans="1:7" x14ac:dyDescent="0.2">
      <c r="B5" s="4"/>
      <c r="C5" s="5"/>
      <c r="D5" s="6"/>
    </row>
  </sheetData>
  <sheetProtection password="DE3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38</vt:i4>
      </vt:variant>
    </vt:vector>
  </HeadingPairs>
  <TitlesOfParts>
    <vt:vector size="40" baseType="lpstr">
      <vt:lpstr>Stavba</vt:lpstr>
      <vt:lpstr>VzorPolozky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Stavba!SazbaDPH2</vt:lpstr>
      <vt:lpstr>Vypracoval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Jiri Babanek</cp:lastModifiedBy>
  <cp:lastPrinted>2019-03-19T12:27:02Z</cp:lastPrinted>
  <dcterms:created xsi:type="dcterms:W3CDTF">2009-04-08T07:15:50Z</dcterms:created>
  <dcterms:modified xsi:type="dcterms:W3CDTF">2022-03-10T13:41:19Z</dcterms:modified>
</cp:coreProperties>
</file>