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65416" yWindow="65416" windowWidth="29040" windowHeight="15840" tabRatio="374" firstSheet="1" activeTab="1"/>
  </bookViews>
  <sheets>
    <sheet name="Rekapitulace" sheetId="1" r:id="rId1"/>
    <sheet name="Rekapitulace BPH" sheetId="2" r:id="rId2"/>
  </sheets>
  <definedNames>
    <definedName name="_xlnm.Print_Area" localSheetId="0">'Rekapitulace'!$A$3:$C$56</definedName>
    <definedName name="_xlnm.Print_Area" localSheetId="1">'Rekapitulace BPH'!$A$1:$D$149</definedName>
  </definedNames>
  <calcPr calcId="191028"/>
  <extLst/>
</workbook>
</file>

<file path=xl/sharedStrings.xml><?xml version="1.0" encoding="utf-8"?>
<sst xmlns="http://schemas.openxmlformats.org/spreadsheetml/2006/main" count="276" uniqueCount="262">
  <si>
    <t>SIMU - REKAPITULACE CENY DÍLA</t>
  </si>
  <si>
    <t>Objekt</t>
  </si>
  <si>
    <t>Název SO, IO, PS a jeho části</t>
  </si>
  <si>
    <t>Cena v Kč bez DPH</t>
  </si>
  <si>
    <t>D 101</t>
  </si>
  <si>
    <t xml:space="preserve">Komplexní simulační centrum </t>
  </si>
  <si>
    <t>D 101 - 01</t>
  </si>
  <si>
    <t>Architektonicko-stavební řešení</t>
  </si>
  <si>
    <t>Obvodový plášť</t>
  </si>
  <si>
    <t>D 101 - 02</t>
  </si>
  <si>
    <t>Betonové konstrukce</t>
  </si>
  <si>
    <t>D 101 - 03</t>
  </si>
  <si>
    <t>Ocelové konstrukce</t>
  </si>
  <si>
    <t>D 101 - 05</t>
  </si>
  <si>
    <t>Zdravotní instalace</t>
  </si>
  <si>
    <t>D 101 - 06</t>
  </si>
  <si>
    <t>Ústřední vytápění a chlazení</t>
  </si>
  <si>
    <t>D 101 - 08</t>
  </si>
  <si>
    <t>Vnitřní rozvod plynu</t>
  </si>
  <si>
    <t>D 101 - 09</t>
  </si>
  <si>
    <t>Vzduchotechnika</t>
  </si>
  <si>
    <t>D 101 - 10</t>
  </si>
  <si>
    <t>Elektroinstalace</t>
  </si>
  <si>
    <t>D 101 - 11</t>
  </si>
  <si>
    <t>Hromosvod</t>
  </si>
  <si>
    <t>D 101 - 12</t>
  </si>
  <si>
    <t>Slaboproudé rozvody</t>
  </si>
  <si>
    <t>D 101 - 13</t>
  </si>
  <si>
    <t>Měření a regulace</t>
  </si>
  <si>
    <t>D 101 - 14</t>
  </si>
  <si>
    <t>Výtahy</t>
  </si>
  <si>
    <t>D 101 - 15</t>
  </si>
  <si>
    <t>Rozvody technických plynů</t>
  </si>
  <si>
    <t>D 101 - 16</t>
  </si>
  <si>
    <t>Stabilní hasicí zařízení</t>
  </si>
  <si>
    <t>Komplexní simulační centrum - CELKEM</t>
  </si>
  <si>
    <t>D 201</t>
  </si>
  <si>
    <t>Příprava území</t>
  </si>
  <si>
    <t>D 201 - 01</t>
  </si>
  <si>
    <t>Hrubé terénní úpravy</t>
  </si>
  <si>
    <t>D 201 - 02</t>
  </si>
  <si>
    <t>Demolice</t>
  </si>
  <si>
    <t>D 201 - 03</t>
  </si>
  <si>
    <t>Přeložka stáv.kanalizace v areálu (splaškové a infekční)</t>
  </si>
  <si>
    <t>D 201 - 04</t>
  </si>
  <si>
    <t>Přeložka VO v ulici Kamenice</t>
  </si>
  <si>
    <t>Příprava území  - CELKEM</t>
  </si>
  <si>
    <t>D 202</t>
  </si>
  <si>
    <t>Sadové úpravy</t>
  </si>
  <si>
    <t>D 203</t>
  </si>
  <si>
    <t>Komunikace a zpevněné plochy</t>
  </si>
  <si>
    <t>D 204</t>
  </si>
  <si>
    <t>Opěrné zdi, zajištění stavební jámy</t>
  </si>
  <si>
    <t>D 205</t>
  </si>
  <si>
    <t>Venkovní kanalizace</t>
  </si>
  <si>
    <t>D 205 - 01</t>
  </si>
  <si>
    <t>Přípojka kanalizace</t>
  </si>
  <si>
    <t>D 205 - 02</t>
  </si>
  <si>
    <t>Areálová kanalizace a retence</t>
  </si>
  <si>
    <t>Venkovní kanalizace  - CELKEM</t>
  </si>
  <si>
    <t>D 206</t>
  </si>
  <si>
    <t>Přípojka vody</t>
  </si>
  <si>
    <t>D 207</t>
  </si>
  <si>
    <t>STL přípojka plynu</t>
  </si>
  <si>
    <t>D 208</t>
  </si>
  <si>
    <t>Venkovní rozvody NN</t>
  </si>
  <si>
    <t>D 208 - 01</t>
  </si>
  <si>
    <t>Kabelové rozvody NN</t>
  </si>
  <si>
    <t>D 208 - 02</t>
  </si>
  <si>
    <t>Areálové osvětlení</t>
  </si>
  <si>
    <t>Venkovní rozvody NN  - CELKEM</t>
  </si>
  <si>
    <t>D 209</t>
  </si>
  <si>
    <t>Venkovní rozvody SLP (napojení na UKB)</t>
  </si>
  <si>
    <t>D 210</t>
  </si>
  <si>
    <t>Oplocení</t>
  </si>
  <si>
    <t>D 301</t>
  </si>
  <si>
    <t>Úprava stávající trafostanice</t>
  </si>
  <si>
    <t>D 335</t>
  </si>
  <si>
    <t>BMS</t>
  </si>
  <si>
    <t>CELKEM  (bez DPH )</t>
  </si>
  <si>
    <t>Zařízení staveniště, ostatní náklady</t>
  </si>
  <si>
    <t>CELKEM ZA SIMU (bez DPH )</t>
  </si>
  <si>
    <t>DPH 21%</t>
  </si>
  <si>
    <t>CELKEM ZA SIMU (včetně DPH )</t>
  </si>
  <si>
    <t>Pokyny pro vyyplnění:</t>
  </si>
  <si>
    <t xml:space="preserve"> - vyplňte pouze buňky s červeným pozadím</t>
  </si>
  <si>
    <t>BIOPHARMA HUB - REKAPITULACE CENY DÍLA</t>
  </si>
  <si>
    <t>D 101 - SO 1100</t>
  </si>
  <si>
    <t>BIOPHARMA HUB MUNI</t>
  </si>
  <si>
    <t>01</t>
  </si>
  <si>
    <t xml:space="preserve"> Architektonicko-stavební řešení bez střechy</t>
  </si>
  <si>
    <t xml:space="preserve"> Architektonicko-stavební řešení - střecha</t>
  </si>
  <si>
    <t>02</t>
  </si>
  <si>
    <t xml:space="preserve"> Betonové konstrukce</t>
  </si>
  <si>
    <t>03</t>
  </si>
  <si>
    <t>04</t>
  </si>
  <si>
    <t>Obvodový plášť - fasády</t>
  </si>
  <si>
    <t>05</t>
  </si>
  <si>
    <t>Zdravotní technika</t>
  </si>
  <si>
    <t>06</t>
  </si>
  <si>
    <t>Ústřední vytápění</t>
  </si>
  <si>
    <t>07</t>
  </si>
  <si>
    <t>Chlazení</t>
  </si>
  <si>
    <t>08</t>
  </si>
  <si>
    <t>Domovní plynovod</t>
  </si>
  <si>
    <t>09</t>
  </si>
  <si>
    <t>Vzduchotechnika G61 zvířetníky, BSL3</t>
  </si>
  <si>
    <t>Vzduchotechnika G61</t>
  </si>
  <si>
    <t>Vzduchotechnika G62</t>
  </si>
  <si>
    <t>10</t>
  </si>
  <si>
    <t>11</t>
  </si>
  <si>
    <t>12</t>
  </si>
  <si>
    <t>Příprava kabelových tras</t>
  </si>
  <si>
    <t>UK+DAT+TEL+H - montáž</t>
  </si>
  <si>
    <t>UK+DAT+TEL+H - dodávka</t>
  </si>
  <si>
    <t>PZTS, EKV - montáž</t>
  </si>
  <si>
    <t>PZTS, EKV - dodávka</t>
  </si>
  <si>
    <t>CCTv - montáž</t>
  </si>
  <si>
    <t>CCTv - dodávka</t>
  </si>
  <si>
    <t>EPS - montáž</t>
  </si>
  <si>
    <t>EPS - dodávka</t>
  </si>
  <si>
    <t>Evakuační rozhlas -montáž</t>
  </si>
  <si>
    <t>Evakuační rozhlas - dodávka</t>
  </si>
  <si>
    <t>13</t>
  </si>
  <si>
    <t>14</t>
  </si>
  <si>
    <t>15</t>
  </si>
  <si>
    <t>Trubní rozvody technologií celkem</t>
  </si>
  <si>
    <t>Stačený vzduch</t>
  </si>
  <si>
    <t>Kapalný dusík</t>
  </si>
  <si>
    <t>Plynný dusík</t>
  </si>
  <si>
    <t>Vakuum</t>
  </si>
  <si>
    <t>Plyny z tlakových lahví</t>
  </si>
  <si>
    <t>Voda změkčená</t>
  </si>
  <si>
    <t>DEMI voda</t>
  </si>
  <si>
    <t>DEMI voda pro generátor páry</t>
  </si>
  <si>
    <t>DEMI voda pro VZT</t>
  </si>
  <si>
    <t>17</t>
  </si>
  <si>
    <t>Stabilní hasící zařízení</t>
  </si>
  <si>
    <t>Zařízení odvodu tepla a kouře</t>
  </si>
  <si>
    <t>D 102 - SO 1200</t>
  </si>
  <si>
    <t>Opěrné stěny</t>
  </si>
  <si>
    <t>D 102 - SO 1300</t>
  </si>
  <si>
    <t>Vnější propojovací schodiště</t>
  </si>
  <si>
    <t>D105</t>
  </si>
  <si>
    <t>Doprava - Komunikace a zpevněné plochy celkem</t>
  </si>
  <si>
    <t>SO 4100</t>
  </si>
  <si>
    <t>Úprava komunikace v ul.Vinohrady</t>
  </si>
  <si>
    <t>SO 4110</t>
  </si>
  <si>
    <t>Chodníky v ulici Vinohrady</t>
  </si>
  <si>
    <t xml:space="preserve"> SO 4120</t>
  </si>
  <si>
    <t>Zpevněné plochy napojení</t>
  </si>
  <si>
    <t>SO 4121</t>
  </si>
  <si>
    <t>Plocha zásobování LN2</t>
  </si>
  <si>
    <t xml:space="preserve"> SO 4122.1</t>
  </si>
  <si>
    <t>Servisní plocha u náhradního zdroje</t>
  </si>
  <si>
    <t>SO 4200</t>
  </si>
  <si>
    <t>Úprava komunikace v ul.Studentská</t>
  </si>
  <si>
    <t xml:space="preserve"> SO 4210</t>
  </si>
  <si>
    <t>Chodníky v ul.Studentská</t>
  </si>
  <si>
    <t>SO 4211</t>
  </si>
  <si>
    <t>Pěší propojení ulice Studentská a Kamenice</t>
  </si>
  <si>
    <t>SO 4220</t>
  </si>
  <si>
    <t>Parkovací stání v ul.Studentská</t>
  </si>
  <si>
    <t>SO 4300</t>
  </si>
  <si>
    <t>Dopravní značení v garážích</t>
  </si>
  <si>
    <t>D106 - PS 222</t>
  </si>
  <si>
    <t>Závlahový systém</t>
  </si>
  <si>
    <t>D 105 - SO 5000</t>
  </si>
  <si>
    <t>D 107 - SO 0020+0041+0043</t>
  </si>
  <si>
    <t xml:space="preserve"> Příprava území, HTÚ, odvodnění stavební jámy</t>
  </si>
  <si>
    <t>D 109 - SO 0042</t>
  </si>
  <si>
    <t>Zajištění stavební jámy</t>
  </si>
  <si>
    <t>D 110 - PS 420</t>
  </si>
  <si>
    <t>Záchytný systém proti pádu osob</t>
  </si>
  <si>
    <t>D 201 - SO 2100</t>
  </si>
  <si>
    <t>Vodovod - Přípojka vodovodu</t>
  </si>
  <si>
    <t>D 202- SO 2110</t>
  </si>
  <si>
    <t>Vodovod - Úprava veřejného vodovodu</t>
  </si>
  <si>
    <t>D 203 - SO 2210</t>
  </si>
  <si>
    <t xml:space="preserve"> Areálová dešťová komunikace</t>
  </si>
  <si>
    <t>D 204 - SO 2300</t>
  </si>
  <si>
    <t>Přípojka jednotné a splaškové kanalizace</t>
  </si>
  <si>
    <t>D 205 - SO 2310</t>
  </si>
  <si>
    <t>Areálová splašková kanalizace</t>
  </si>
  <si>
    <t>D 206 - SO 2220</t>
  </si>
  <si>
    <t>Hospodaření s dešťovou vodou</t>
  </si>
  <si>
    <t>D 207 - PS 221</t>
  </si>
  <si>
    <t>Akumulace deštových vod</t>
  </si>
  <si>
    <t>D 208 - SO 2230</t>
  </si>
  <si>
    <t>Odvodnění veřejných prostranství</t>
  </si>
  <si>
    <t>D 209 - SO 2330</t>
  </si>
  <si>
    <t>Přeložka kanalizace DN 300 KAM</t>
  </si>
  <si>
    <t xml:space="preserve">D 210 - PS 920 </t>
  </si>
  <si>
    <t>Čistírna chemických odpadních vod  celkem</t>
  </si>
  <si>
    <t>01.1 - Technologická část ČOV - ÚPRAVNA VODY</t>
  </si>
  <si>
    <t>01.2 - Elektrotechnická část - ÚPRAVNA VODY</t>
  </si>
  <si>
    <t>02.1 - Technologická část - DEZINFEKCE</t>
  </si>
  <si>
    <t>02.2 - Elektrotechnická část - DEZINFEKCE</t>
  </si>
  <si>
    <t>03.1 - Technologická část - NEUTRALIZACE</t>
  </si>
  <si>
    <t>03.2 - Elektrotechnická část -  NEUTRALIZACE</t>
  </si>
  <si>
    <t>D 211 - SO 2400</t>
  </si>
  <si>
    <t>Přípojka plynovodu</t>
  </si>
  <si>
    <t>D 212 - SO 3200</t>
  </si>
  <si>
    <t>Přípojka VN</t>
  </si>
  <si>
    <t>D 213 - SO 3300</t>
  </si>
  <si>
    <t xml:space="preserve">Přípojka sití elektrické komunikace </t>
  </si>
  <si>
    <t>D 214 - SO 3400</t>
  </si>
  <si>
    <t>Optické trasy MUNI (součást D213)</t>
  </si>
  <si>
    <t>01 - Trasa 1</t>
  </si>
  <si>
    <t>02 - Trasa 2</t>
  </si>
  <si>
    <t>D 215 - SO 3500</t>
  </si>
  <si>
    <t>Rekonstrukce rozvodů VO</t>
  </si>
  <si>
    <t>D 216 - SO 3600</t>
  </si>
  <si>
    <t>D 217 - PS 330</t>
  </si>
  <si>
    <t>Náhradní zdroj celkem</t>
  </si>
  <si>
    <t>01 - Strojní část</t>
  </si>
  <si>
    <t>02 - Naftové hospodářství</t>
  </si>
  <si>
    <t>03 - MaR</t>
  </si>
  <si>
    <t>D 218 - PS 310</t>
  </si>
  <si>
    <t>Trafostanice</t>
  </si>
  <si>
    <t>D 219 - PS 340</t>
  </si>
  <si>
    <t>Datový sál ÚVT celkem</t>
  </si>
  <si>
    <t>01 - Fyzická infrastruktura</t>
  </si>
  <si>
    <t>02 - Technologie chlazení</t>
  </si>
  <si>
    <t>03 - Technologický silnoproud</t>
  </si>
  <si>
    <t>04 - Silnoproud</t>
  </si>
  <si>
    <t>05 - Systém GHZ</t>
  </si>
  <si>
    <t>06 - Strukturovaná kabeláž</t>
  </si>
  <si>
    <t>07 - Monitoring</t>
  </si>
  <si>
    <t>08 - Vzduchotechnika</t>
  </si>
  <si>
    <t>D 220 - PS 320</t>
  </si>
  <si>
    <t xml:space="preserve"> Fotovoltaika</t>
  </si>
  <si>
    <t xml:space="preserve">D 221 - PS 350 </t>
  </si>
  <si>
    <t>Venkovní areálové osvětlení</t>
  </si>
  <si>
    <t>D 222 - PS 230</t>
  </si>
  <si>
    <t>Tepelné čerpadlo a geotermální vrty</t>
  </si>
  <si>
    <t>D 223 - PS 510</t>
  </si>
  <si>
    <t>Prostor pro spolupráci s průmyslem prostor-GMP</t>
  </si>
  <si>
    <t>D 224 - PS 720</t>
  </si>
  <si>
    <t>Vestavby čistých prostor celkem</t>
  </si>
  <si>
    <t>01 - BSL3</t>
  </si>
  <si>
    <t>02 - Molekulární medicína</t>
  </si>
  <si>
    <t>03 - Zvířetník</t>
  </si>
  <si>
    <t>D 225 - PS 810a811</t>
  </si>
  <si>
    <t xml:space="preserve"> Zásobník kapalného dusíku a odpařovací stanice</t>
  </si>
  <si>
    <t>D 226 - PS 820</t>
  </si>
  <si>
    <t>Kryobanka</t>
  </si>
  <si>
    <t>D 227 - SO 1100</t>
  </si>
  <si>
    <t>Chladové komory</t>
  </si>
  <si>
    <t>D 228 - PS 710</t>
  </si>
  <si>
    <t>Laboratorní vybavení</t>
  </si>
  <si>
    <t>Vedlejší rozpočtové náklady</t>
  </si>
  <si>
    <t>Ostatní rozpočtové náklady</t>
  </si>
  <si>
    <t>Pokyny pro uchazeče k vyplnění:</t>
  </si>
  <si>
    <t>Název SO, PS a jeho části</t>
  </si>
  <si>
    <t>CELKEM ZA BIOPHARMA HUB (včetně DPH )</t>
  </si>
  <si>
    <t xml:space="preserve">SO+PS CELKEM </t>
  </si>
  <si>
    <t xml:space="preserve"> - Uchazeč vyplní pouze buňky s červeným pozadím</t>
  </si>
  <si>
    <t>D101 - SO 1100 CELKEM</t>
  </si>
  <si>
    <t xml:space="preserve"> - realizační PD, DSPS, bankovní záruky, pojištění,  pasportizace a další povinnosti vyplývající ze SoD</t>
  </si>
  <si>
    <t xml:space="preserve"> - Zařízení staveniště - zřízení, provoz a zrušení, infotabule stavby, kompletační činnost</t>
  </si>
  <si>
    <t>Překládky sítí elektronických komunikací                                    – dle smluv se s majiteli 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</si>
</sst>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_ ;\-#,##0.00\ "/>
  </numFmts>
  <fonts count="13"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3" fontId="1" fillId="0" borderId="0" xfId="0" applyNumberFormat="1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3" fontId="6" fillId="2" borderId="1" xfId="0" applyNumberFormat="1" applyFont="1" applyFill="1" applyBorder="1" applyAlignment="1">
      <alignment horizontal="right" vertical="center" indent="4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3" fillId="0" borderId="0" xfId="0" applyFont="1"/>
    <xf numFmtId="4" fontId="7" fillId="2" borderId="1" xfId="0" applyNumberFormat="1" applyFont="1" applyFill="1" applyBorder="1" applyAlignment="1">
      <alignment horizontal="right" vertical="center" indent="4"/>
    </xf>
    <xf numFmtId="4" fontId="6" fillId="3" borderId="1" xfId="0" applyNumberFormat="1" applyFont="1" applyFill="1" applyBorder="1" applyAlignment="1" applyProtection="1">
      <alignment horizontal="right" vertical="center" indent="4"/>
      <protection locked="0"/>
    </xf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Alignment="1">
      <alignment horizontal="right" wrapText="1"/>
    </xf>
    <xf numFmtId="0" fontId="11" fillId="0" borderId="0" xfId="0" applyFont="1"/>
    <xf numFmtId="3" fontId="11" fillId="0" borderId="0" xfId="0" applyNumberFormat="1" applyFont="1"/>
    <xf numFmtId="164" fontId="11" fillId="4" borderId="1" xfId="0" applyNumberFormat="1" applyFont="1" applyFill="1" applyBorder="1" applyAlignment="1">
      <alignment horizontal="right" vertical="center" wrapText="1"/>
    </xf>
    <xf numFmtId="44" fontId="11" fillId="0" borderId="0" xfId="88" applyFont="1" applyAlignment="1">
      <alignment horizontal="right" wrapText="1"/>
    </xf>
    <xf numFmtId="165" fontId="11" fillId="3" borderId="1" xfId="88" applyNumberFormat="1" applyFont="1" applyFill="1" applyBorder="1" applyAlignment="1" applyProtection="1">
      <alignment horizontal="right" vertical="center" wrapText="1"/>
      <protection locked="0"/>
    </xf>
    <xf numFmtId="165" fontId="11" fillId="0" borderId="1" xfId="88" applyNumberFormat="1" applyFont="1" applyBorder="1" applyAlignment="1">
      <alignment horizontal="right" wrapText="1"/>
    </xf>
    <xf numFmtId="165" fontId="11" fillId="4" borderId="1" xfId="88" applyNumberFormat="1" applyFont="1" applyFill="1" applyBorder="1" applyAlignment="1">
      <alignment horizontal="right" vertical="center" wrapText="1"/>
    </xf>
    <xf numFmtId="165" fontId="11" fillId="3" borderId="2" xfId="88" applyNumberFormat="1" applyFont="1" applyFill="1" applyBorder="1" applyAlignment="1" applyProtection="1">
      <alignment horizontal="right" vertical="center" wrapText="1"/>
      <protection locked="0"/>
    </xf>
    <xf numFmtId="165" fontId="12" fillId="4" borderId="1" xfId="88" applyNumberFormat="1" applyFont="1" applyFill="1" applyBorder="1" applyAlignment="1">
      <alignment horizontal="right" vertical="center" wrapText="1"/>
    </xf>
    <xf numFmtId="165" fontId="11" fillId="4" borderId="1" xfId="88" applyNumberFormat="1" applyFont="1" applyFill="1" applyBorder="1" applyAlignment="1">
      <alignment horizontal="right" wrapText="1"/>
    </xf>
    <xf numFmtId="165" fontId="11" fillId="3" borderId="1" xfId="88" applyNumberFormat="1" applyFont="1" applyFill="1" applyBorder="1" applyAlignment="1" applyProtection="1">
      <alignment horizontal="right" wrapText="1"/>
      <protection locked="0"/>
    </xf>
    <xf numFmtId="165" fontId="11" fillId="0" borderId="1" xfId="88" applyNumberFormat="1" applyFont="1" applyFill="1" applyBorder="1" applyAlignment="1">
      <alignment horizontal="right" vertical="center" wrapText="1"/>
    </xf>
    <xf numFmtId="165" fontId="11" fillId="0" borderId="1" xfId="88" applyNumberFormat="1" applyFont="1" applyFill="1" applyBorder="1" applyAlignment="1" applyProtection="1">
      <alignment horizontal="right" vertical="center" wrapText="1"/>
      <protection locked="0"/>
    </xf>
    <xf numFmtId="165" fontId="11" fillId="3" borderId="3" xfId="88" applyNumberFormat="1" applyFont="1" applyFill="1" applyBorder="1" applyAlignment="1" applyProtection="1">
      <alignment horizontal="right" vertical="center" wrapText="1"/>
      <protection locked="0"/>
    </xf>
    <xf numFmtId="165" fontId="12" fillId="4" borderId="4" xfId="88" applyNumberFormat="1" applyFont="1" applyFill="1" applyBorder="1" applyAlignment="1">
      <alignment horizontal="right" vertical="center" wrapText="1"/>
    </xf>
    <xf numFmtId="165" fontId="11" fillId="0" borderId="1" xfId="88" applyNumberFormat="1" applyFont="1" applyBorder="1" applyAlignment="1">
      <alignment horizontal="right" vertical="center" wrapText="1"/>
    </xf>
    <xf numFmtId="165" fontId="12" fillId="0" borderId="1" xfId="88" applyNumberFormat="1" applyFont="1" applyBorder="1" applyAlignment="1">
      <alignment horizontal="right" wrapText="1"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1" fillId="3" borderId="0" xfId="0" applyFont="1" applyFill="1" applyAlignment="1">
      <alignment horizontal="left" indent="1"/>
    </xf>
    <xf numFmtId="3" fontId="11" fillId="3" borderId="0" xfId="0" applyNumberFormat="1" applyFont="1" applyFill="1" applyAlignment="1">
      <alignment horizontal="left" indent="1"/>
    </xf>
    <xf numFmtId="165" fontId="11" fillId="5" borderId="1" xfId="88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indent="8"/>
    </xf>
    <xf numFmtId="0" fontId="8" fillId="0" borderId="2" xfId="0" applyFont="1" applyBorder="1" applyAlignment="1">
      <alignment horizontal="left" vertical="center" indent="8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165" fontId="11" fillId="4" borderId="10" xfId="88" applyNumberFormat="1" applyFont="1" applyFill="1" applyBorder="1" applyAlignment="1">
      <alignment horizontal="right" vertical="center" wrapText="1"/>
    </xf>
    <xf numFmtId="165" fontId="11" fillId="4" borderId="4" xfId="88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 applyProtection="1">
      <alignment horizontal="center" vertical="center"/>
      <protection/>
    </xf>
    <xf numFmtId="0" fontId="12" fillId="4" borderId="5" xfId="0" applyFont="1" applyFill="1" applyBorder="1" applyAlignment="1" applyProtection="1">
      <alignment horizontal="center" vertical="center"/>
      <protection/>
    </xf>
    <xf numFmtId="0" fontId="12" fillId="4" borderId="2" xfId="0" applyFont="1" applyFill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49" fontId="12" fillId="4" borderId="1" xfId="0" applyNumberFormat="1" applyFont="1" applyFill="1" applyBorder="1" applyAlignment="1" applyProtection="1">
      <alignment horizontal="center" vertical="center"/>
      <protection/>
    </xf>
    <xf numFmtId="0" fontId="12" fillId="4" borderId="6" xfId="0" applyFont="1" applyFill="1" applyBorder="1" applyAlignment="1" applyProtection="1">
      <alignment horizontal="center" vertical="center"/>
      <protection/>
    </xf>
    <xf numFmtId="49" fontId="11" fillId="0" borderId="1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0" fontId="11" fillId="4" borderId="11" xfId="0" applyFont="1" applyFill="1" applyBorder="1" applyAlignment="1" applyProtection="1">
      <alignment horizontal="left" vertical="center" wrapText="1" indent="1"/>
      <protection/>
    </xf>
    <xf numFmtId="0" fontId="11" fillId="4" borderId="12" xfId="0" applyFont="1" applyFill="1" applyBorder="1" applyAlignment="1" applyProtection="1">
      <alignment horizontal="left" vertical="center" wrapText="1" indent="1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2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left" vertical="center" wrapText="1" indent="1"/>
      <protection/>
    </xf>
    <xf numFmtId="0" fontId="11" fillId="0" borderId="0" xfId="0" applyFont="1" applyAlignment="1" applyProtection="1">
      <alignment horizontal="left" vertical="center" wrapText="1" indent="1"/>
      <protection/>
    </xf>
    <xf numFmtId="0" fontId="11" fillId="0" borderId="0" xfId="0" applyFont="1" applyAlignment="1" applyProtection="1">
      <alignment vertical="center" wrapText="1"/>
      <protection/>
    </xf>
    <xf numFmtId="49" fontId="11" fillId="4" borderId="1" xfId="0" applyNumberFormat="1" applyFont="1" applyFill="1" applyBorder="1" applyAlignment="1" applyProtection="1">
      <alignment horizontal="center" vertical="center"/>
      <protection/>
    </xf>
    <xf numFmtId="0" fontId="12" fillId="4" borderId="1" xfId="0" applyFont="1" applyFill="1" applyBorder="1" applyAlignment="1" applyProtection="1">
      <alignment horizontal="left" vertical="center" wrapText="1" indent="1"/>
      <protection/>
    </xf>
    <xf numFmtId="0" fontId="11" fillId="0" borderId="1" xfId="0" applyFont="1" applyBorder="1" applyAlignment="1" applyProtection="1">
      <alignment horizontal="left" vertical="center" indent="1"/>
      <protection/>
    </xf>
    <xf numFmtId="4" fontId="11" fillId="0" borderId="5" xfId="0" applyNumberFormat="1" applyFont="1" applyBorder="1" applyAlignment="1" applyProtection="1">
      <alignment horizontal="right" vertical="center" indent="4"/>
      <protection/>
    </xf>
    <xf numFmtId="49" fontId="12" fillId="0" borderId="1" xfId="0" applyNumberFormat="1" applyFont="1" applyBorder="1" applyAlignment="1" applyProtection="1">
      <alignment horizontal="center" vertical="center"/>
      <protection/>
    </xf>
    <xf numFmtId="0" fontId="12" fillId="4" borderId="1" xfId="0" applyFont="1" applyFill="1" applyBorder="1" applyAlignment="1" applyProtection="1">
      <alignment horizontal="left" vertical="center" indent="1"/>
      <protection/>
    </xf>
    <xf numFmtId="4" fontId="12" fillId="4" borderId="5" xfId="0" applyNumberFormat="1" applyFont="1" applyFill="1" applyBorder="1" applyAlignment="1" applyProtection="1">
      <alignment horizontal="right" vertical="center" indent="4"/>
      <protection/>
    </xf>
    <xf numFmtId="49" fontId="11" fillId="0" borderId="1" xfId="0" applyNumberFormat="1" applyFont="1" applyBorder="1" applyAlignment="1" applyProtection="1">
      <alignment horizontal="center" vertical="center" wrapText="1"/>
      <protection/>
    </xf>
    <xf numFmtId="0" fontId="11" fillId="4" borderId="1" xfId="0" applyFont="1" applyFill="1" applyBorder="1" applyAlignment="1" applyProtection="1">
      <alignment horizontal="left" vertical="center" indent="1"/>
      <protection/>
    </xf>
    <xf numFmtId="0" fontId="11" fillId="4" borderId="1" xfId="0" applyFont="1" applyFill="1" applyBorder="1" applyAlignment="1" applyProtection="1">
      <alignment vertical="center"/>
      <protection/>
    </xf>
    <xf numFmtId="49" fontId="11" fillId="5" borderId="1" xfId="0" applyNumberFormat="1" applyFont="1" applyFill="1" applyBorder="1" applyAlignment="1" applyProtection="1">
      <alignment horizontal="center" vertical="center"/>
      <protection/>
    </xf>
    <xf numFmtId="0" fontId="11" fillId="5" borderId="5" xfId="0" applyFont="1" applyFill="1" applyBorder="1" applyAlignment="1" applyProtection="1">
      <alignment horizontal="left" vertical="center" wrapText="1"/>
      <protection/>
    </xf>
    <xf numFmtId="0" fontId="11" fillId="5" borderId="2" xfId="0" applyFont="1" applyFill="1" applyBorder="1" applyAlignment="1" applyProtection="1">
      <alignment horizontal="left" vertical="center" wrapText="1"/>
      <protection/>
    </xf>
    <xf numFmtId="4" fontId="11" fillId="4" borderId="5" xfId="0" applyNumberFormat="1" applyFont="1" applyFill="1" applyBorder="1" applyAlignment="1" applyProtection="1">
      <alignment horizontal="right" vertical="center" indent="4"/>
      <protection/>
    </xf>
    <xf numFmtId="49" fontId="11" fillId="0" borderId="3" xfId="0" applyNumberFormat="1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left" vertical="center" indent="1"/>
      <protection/>
    </xf>
    <xf numFmtId="4" fontId="11" fillId="0" borderId="14" xfId="0" applyNumberFormat="1" applyFont="1" applyBorder="1" applyAlignment="1" applyProtection="1">
      <alignment horizontal="right" vertical="center" indent="4"/>
      <protection/>
    </xf>
    <xf numFmtId="49" fontId="12" fillId="4" borderId="4" xfId="0" applyNumberFormat="1" applyFont="1" applyFill="1" applyBorder="1" applyAlignment="1" applyProtection="1">
      <alignment horizontal="center" vertical="center"/>
      <protection/>
    </xf>
    <xf numFmtId="0" fontId="12" fillId="4" borderId="15" xfId="0" applyFont="1" applyFill="1" applyBorder="1" applyAlignment="1" applyProtection="1">
      <alignment horizontal="left" vertical="center" indent="1"/>
      <protection/>
    </xf>
    <xf numFmtId="4" fontId="12" fillId="4" borderId="16" xfId="0" applyNumberFormat="1" applyFont="1" applyFill="1" applyBorder="1" applyAlignment="1" applyProtection="1">
      <alignment horizontal="right" vertical="center" indent="4"/>
      <protection/>
    </xf>
    <xf numFmtId="0" fontId="11" fillId="0" borderId="1" xfId="0" applyFont="1" applyBorder="1" applyAlignment="1" applyProtection="1">
      <alignment horizontal="left" vertical="center" indent="1"/>
      <protection/>
    </xf>
    <xf numFmtId="0" fontId="11" fillId="0" borderId="5" xfId="0" applyFont="1" applyBorder="1" applyAlignment="1" applyProtection="1">
      <alignment horizontal="left" vertical="center" indent="1"/>
      <protection/>
    </xf>
    <xf numFmtId="0" fontId="11" fillId="0" borderId="5" xfId="0" applyFont="1" applyBorder="1" applyAlignment="1" applyProtection="1">
      <alignment horizontal="left" vertical="center" indent="1"/>
      <protection/>
    </xf>
    <xf numFmtId="0" fontId="11" fillId="0" borderId="6" xfId="0" applyFont="1" applyBorder="1" applyAlignment="1" applyProtection="1">
      <alignment horizontal="left" vertical="center" indent="1"/>
      <protection/>
    </xf>
    <xf numFmtId="0" fontId="11" fillId="0" borderId="2" xfId="0" applyFont="1" applyBorder="1" applyAlignment="1" applyProtection="1">
      <alignment horizontal="left" vertical="center" indent="1"/>
      <protection/>
    </xf>
    <xf numFmtId="0" fontId="11" fillId="0" borderId="6" xfId="0" applyFont="1" applyBorder="1" applyAlignment="1" applyProtection="1">
      <alignment horizontal="left" vertical="center" indent="1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49" fontId="11" fillId="0" borderId="6" xfId="0" applyNumberFormat="1" applyFont="1" applyBorder="1" applyAlignment="1" applyProtection="1">
      <alignment horizontal="center" vertical="center"/>
      <protection/>
    </xf>
    <xf numFmtId="49" fontId="11" fillId="0" borderId="2" xfId="0" applyNumberFormat="1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left" vertical="center" indent="1"/>
      <protection/>
    </xf>
    <xf numFmtId="0" fontId="12" fillId="0" borderId="6" xfId="0" applyFont="1" applyBorder="1" applyAlignment="1" applyProtection="1">
      <alignment horizontal="left" vertical="center" indent="1"/>
      <protection/>
    </xf>
    <xf numFmtId="0" fontId="12" fillId="0" borderId="2" xfId="0" applyFont="1" applyBorder="1" applyAlignment="1" applyProtection="1">
      <alignment horizontal="left" vertical="center" indent="1"/>
      <protection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10" xfId="21"/>
    <cellStyle name="normální 11" xfId="22"/>
    <cellStyle name="normální 12" xfId="23"/>
    <cellStyle name="normální 13" xfId="24"/>
    <cellStyle name="normální 14" xfId="25"/>
    <cellStyle name="normální 14 10" xfId="26"/>
    <cellStyle name="normální 14 11" xfId="27"/>
    <cellStyle name="normální 14 12" xfId="28"/>
    <cellStyle name="normální 14 13" xfId="29"/>
    <cellStyle name="normální 14 14" xfId="30"/>
    <cellStyle name="normální 14 15" xfId="31"/>
    <cellStyle name="normální 14 16" xfId="32"/>
    <cellStyle name="normální 14 2" xfId="33"/>
    <cellStyle name="normální 14 3" xfId="34"/>
    <cellStyle name="normální 14 4" xfId="35"/>
    <cellStyle name="normální 14 5" xfId="36"/>
    <cellStyle name="normální 14 6" xfId="37"/>
    <cellStyle name="normální 14 7" xfId="38"/>
    <cellStyle name="normální 14 8" xfId="39"/>
    <cellStyle name="normální 14 9" xfId="40"/>
    <cellStyle name="normální 15" xfId="41"/>
    <cellStyle name="normální 15 10" xfId="42"/>
    <cellStyle name="normální 15 11" xfId="43"/>
    <cellStyle name="normální 15 12" xfId="44"/>
    <cellStyle name="normální 15 13" xfId="45"/>
    <cellStyle name="normální 15 14" xfId="46"/>
    <cellStyle name="normální 15 15" xfId="47"/>
    <cellStyle name="normální 15 16" xfId="48"/>
    <cellStyle name="normální 15 17" xfId="49"/>
    <cellStyle name="normální 15 2" xfId="50"/>
    <cellStyle name="normální 15 2 2" xfId="51"/>
    <cellStyle name="normální 15 2 3" xfId="52"/>
    <cellStyle name="normální 15 3" xfId="53"/>
    <cellStyle name="normální 15 4" xfId="54"/>
    <cellStyle name="normální 15 5" xfId="55"/>
    <cellStyle name="normální 15 6" xfId="56"/>
    <cellStyle name="normální 15 7" xfId="57"/>
    <cellStyle name="normální 15 8" xfId="58"/>
    <cellStyle name="normální 15 9" xfId="59"/>
    <cellStyle name="Normální 16" xfId="60"/>
    <cellStyle name="normální 2" xfId="61"/>
    <cellStyle name="normální 2 10" xfId="62"/>
    <cellStyle name="normální 2 11" xfId="63"/>
    <cellStyle name="normální 2 12" xfId="64"/>
    <cellStyle name="normální 2 13" xfId="65"/>
    <cellStyle name="normální 2 14" xfId="66"/>
    <cellStyle name="normální 2 15" xfId="67"/>
    <cellStyle name="normální 2 16" xfId="68"/>
    <cellStyle name="normální 2 17" xfId="69"/>
    <cellStyle name="normální 2 18" xfId="70"/>
    <cellStyle name="normální 2 2" xfId="71"/>
    <cellStyle name="normální 2 2 2" xfId="72"/>
    <cellStyle name="normální 2 2 3" xfId="73"/>
    <cellStyle name="normální 2 3" xfId="74"/>
    <cellStyle name="normální 2 4" xfId="75"/>
    <cellStyle name="normální 2 5" xfId="76"/>
    <cellStyle name="normální 2 6" xfId="77"/>
    <cellStyle name="normální 2 7" xfId="78"/>
    <cellStyle name="normální 2 8" xfId="79"/>
    <cellStyle name="normální 2 9" xfId="80"/>
    <cellStyle name="normální 3" xfId="81"/>
    <cellStyle name="normální 4" xfId="82"/>
    <cellStyle name="normální 5" xfId="83"/>
    <cellStyle name="normální 6" xfId="84"/>
    <cellStyle name="normální 7" xfId="85"/>
    <cellStyle name="normální 8" xfId="86"/>
    <cellStyle name="normální 9" xfId="87"/>
    <cellStyle name="Měna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7"/>
  <sheetViews>
    <sheetView zoomScale="95" zoomScaleNormal="95" zoomScaleSheetLayoutView="80" workbookViewId="0" topLeftCell="A1">
      <selection activeCell="C35" sqref="C35"/>
    </sheetView>
  </sheetViews>
  <sheetFormatPr defaultColWidth="9.140625" defaultRowHeight="12.75"/>
  <cols>
    <col min="1" max="1" width="13.8515625" style="2" customWidth="1"/>
    <col min="2" max="2" width="50.7109375" style="2" bestFit="1" customWidth="1"/>
    <col min="3" max="3" width="24.421875" style="2" customWidth="1"/>
  </cols>
  <sheetData>
    <row r="1" spans="1:3" ht="12.75">
      <c r="A1" s="47" t="s">
        <v>0</v>
      </c>
      <c r="B1" s="48"/>
      <c r="C1" s="49"/>
    </row>
    <row r="2" spans="1:3" ht="12.75">
      <c r="A2" s="4"/>
      <c r="B2" s="4"/>
      <c r="C2" s="4"/>
    </row>
    <row r="3" spans="1:3" ht="15" customHeight="1">
      <c r="A3" s="5" t="s">
        <v>1</v>
      </c>
      <c r="B3" s="5" t="s">
        <v>2</v>
      </c>
      <c r="C3" s="5" t="s">
        <v>3</v>
      </c>
    </row>
    <row r="4" spans="1:3" ht="7.5" customHeight="1">
      <c r="A4" s="6"/>
      <c r="B4" s="6"/>
      <c r="C4" s="7"/>
    </row>
    <row r="5" spans="1:3" s="1" customFormat="1" ht="15" customHeight="1">
      <c r="A5" s="8" t="s">
        <v>4</v>
      </c>
      <c r="B5" s="9" t="s">
        <v>5</v>
      </c>
      <c r="C5" s="10"/>
    </row>
    <row r="6" spans="1:3" ht="15" customHeight="1">
      <c r="A6" s="11" t="s">
        <v>6</v>
      </c>
      <c r="B6" s="12" t="s">
        <v>7</v>
      </c>
      <c r="C6" s="15"/>
    </row>
    <row r="7" spans="1:3" ht="15" customHeight="1">
      <c r="A7" s="11"/>
      <c r="B7" s="12" t="s">
        <v>8</v>
      </c>
      <c r="C7" s="15"/>
    </row>
    <row r="8" spans="1:3" ht="15" customHeight="1">
      <c r="A8" s="11" t="s">
        <v>9</v>
      </c>
      <c r="B8" s="12" t="s">
        <v>10</v>
      </c>
      <c r="C8" s="15"/>
    </row>
    <row r="9" spans="1:3" ht="15" customHeight="1">
      <c r="A9" s="11" t="s">
        <v>11</v>
      </c>
      <c r="B9" s="12" t="s">
        <v>12</v>
      </c>
      <c r="C9" s="15"/>
    </row>
    <row r="10" spans="1:3" ht="15" customHeight="1">
      <c r="A10" s="11" t="s">
        <v>13</v>
      </c>
      <c r="B10" s="12" t="s">
        <v>14</v>
      </c>
      <c r="C10" s="15"/>
    </row>
    <row r="11" spans="1:3" ht="15" customHeight="1">
      <c r="A11" s="11" t="s">
        <v>15</v>
      </c>
      <c r="B11" s="12" t="s">
        <v>16</v>
      </c>
      <c r="C11" s="15"/>
    </row>
    <row r="12" spans="1:3" ht="15" customHeight="1">
      <c r="A12" s="11" t="s">
        <v>17</v>
      </c>
      <c r="B12" s="12" t="s">
        <v>18</v>
      </c>
      <c r="C12" s="15"/>
    </row>
    <row r="13" spans="1:3" ht="15" customHeight="1">
      <c r="A13" s="11" t="s">
        <v>19</v>
      </c>
      <c r="B13" s="12" t="s">
        <v>20</v>
      </c>
      <c r="C13" s="15"/>
    </row>
    <row r="14" spans="1:3" ht="15" customHeight="1">
      <c r="A14" s="11" t="s">
        <v>21</v>
      </c>
      <c r="B14" s="12" t="s">
        <v>22</v>
      </c>
      <c r="C14" s="15"/>
    </row>
    <row r="15" spans="1:3" ht="15" customHeight="1">
      <c r="A15" s="11" t="s">
        <v>23</v>
      </c>
      <c r="B15" s="12" t="s">
        <v>24</v>
      </c>
      <c r="C15" s="15"/>
    </row>
    <row r="16" spans="1:3" ht="15" customHeight="1">
      <c r="A16" s="11" t="s">
        <v>25</v>
      </c>
      <c r="B16" s="12" t="s">
        <v>26</v>
      </c>
      <c r="C16" s="15"/>
    </row>
    <row r="17" spans="1:3" ht="15" customHeight="1">
      <c r="A17" s="11" t="s">
        <v>27</v>
      </c>
      <c r="B17" s="12" t="s">
        <v>28</v>
      </c>
      <c r="C17" s="15"/>
    </row>
    <row r="18" spans="1:3" ht="15" customHeight="1">
      <c r="A18" s="11" t="s">
        <v>29</v>
      </c>
      <c r="B18" s="12" t="s">
        <v>30</v>
      </c>
      <c r="C18" s="15"/>
    </row>
    <row r="19" spans="1:3" ht="15" customHeight="1">
      <c r="A19" s="11" t="s">
        <v>31</v>
      </c>
      <c r="B19" s="12" t="s">
        <v>32</v>
      </c>
      <c r="C19" s="15"/>
    </row>
    <row r="20" spans="1:3" ht="15" customHeight="1">
      <c r="A20" s="11" t="s">
        <v>33</v>
      </c>
      <c r="B20" s="12" t="s">
        <v>34</v>
      </c>
      <c r="C20" s="15"/>
    </row>
    <row r="21" spans="1:3" ht="15" customHeight="1">
      <c r="A21" s="8"/>
      <c r="B21" s="9" t="s">
        <v>35</v>
      </c>
      <c r="C21" s="14">
        <f>SUM(C6:C20)</f>
        <v>0</v>
      </c>
    </row>
    <row r="22" spans="1:3" ht="7.5" customHeight="1">
      <c r="A22" s="6"/>
      <c r="B22" s="6"/>
      <c r="C22" s="7"/>
    </row>
    <row r="23" spans="1:3" s="1" customFormat="1" ht="15" customHeight="1">
      <c r="A23" s="8" t="s">
        <v>36</v>
      </c>
      <c r="B23" s="9" t="s">
        <v>37</v>
      </c>
      <c r="C23" s="10"/>
    </row>
    <row r="24" spans="1:3" ht="15" customHeight="1">
      <c r="A24" s="11" t="s">
        <v>38</v>
      </c>
      <c r="B24" s="12" t="s">
        <v>39</v>
      </c>
      <c r="C24" s="15"/>
    </row>
    <row r="25" spans="1:3" ht="15" customHeight="1">
      <c r="A25" s="11" t="s">
        <v>40</v>
      </c>
      <c r="B25" s="12" t="s">
        <v>41</v>
      </c>
      <c r="C25" s="15"/>
    </row>
    <row r="26" spans="1:3" ht="15" customHeight="1">
      <c r="A26" s="11" t="s">
        <v>42</v>
      </c>
      <c r="B26" s="12" t="s">
        <v>43</v>
      </c>
      <c r="C26" s="15"/>
    </row>
    <row r="27" spans="1:3" ht="15" customHeight="1">
      <c r="A27" s="11" t="s">
        <v>44</v>
      </c>
      <c r="B27" s="12" t="s">
        <v>45</v>
      </c>
      <c r="C27" s="15"/>
    </row>
    <row r="28" spans="1:3" ht="15" customHeight="1">
      <c r="A28" s="8"/>
      <c r="B28" s="9" t="s">
        <v>46</v>
      </c>
      <c r="C28" s="14">
        <f>SUM(C24:C27)</f>
        <v>0</v>
      </c>
    </row>
    <row r="29" spans="1:3" ht="7.5" customHeight="1">
      <c r="A29" s="6"/>
      <c r="B29" s="6"/>
      <c r="C29" s="7"/>
    </row>
    <row r="30" spans="1:3" s="1" customFormat="1" ht="15" customHeight="1">
      <c r="A30" s="8" t="s">
        <v>47</v>
      </c>
      <c r="B30" s="9" t="s">
        <v>48</v>
      </c>
      <c r="C30" s="15"/>
    </row>
    <row r="31" spans="1:3" s="1" customFormat="1" ht="15" customHeight="1">
      <c r="A31" s="8" t="s">
        <v>49</v>
      </c>
      <c r="B31" s="9" t="s">
        <v>50</v>
      </c>
      <c r="C31" s="15"/>
    </row>
    <row r="32" spans="1:3" s="1" customFormat="1" ht="15" customHeight="1">
      <c r="A32" s="8" t="s">
        <v>51</v>
      </c>
      <c r="B32" s="9" t="s">
        <v>52</v>
      </c>
      <c r="C32" s="15"/>
    </row>
    <row r="33" spans="1:3" ht="7.5" customHeight="1">
      <c r="A33" s="6"/>
      <c r="B33" s="6"/>
      <c r="C33" s="7"/>
    </row>
    <row r="34" spans="1:3" s="1" customFormat="1" ht="15" customHeight="1">
      <c r="A34" s="8" t="s">
        <v>53</v>
      </c>
      <c r="B34" s="9" t="s">
        <v>54</v>
      </c>
      <c r="C34" s="10"/>
    </row>
    <row r="35" spans="1:3" ht="15" customHeight="1">
      <c r="A35" s="11" t="s">
        <v>55</v>
      </c>
      <c r="B35" s="12" t="s">
        <v>56</v>
      </c>
      <c r="C35" s="15"/>
    </row>
    <row r="36" spans="1:3" ht="15" customHeight="1">
      <c r="A36" s="11" t="s">
        <v>57</v>
      </c>
      <c r="B36" s="12" t="s">
        <v>58</v>
      </c>
      <c r="C36" s="15"/>
    </row>
    <row r="37" spans="1:3" ht="15" customHeight="1">
      <c r="A37" s="8"/>
      <c r="B37" s="9" t="s">
        <v>59</v>
      </c>
      <c r="C37" s="14">
        <f>SUM(C35:C36)</f>
        <v>0</v>
      </c>
    </row>
    <row r="38" spans="1:3" ht="7.5" customHeight="1">
      <c r="A38" s="6"/>
      <c r="B38" s="6"/>
      <c r="C38" s="7"/>
    </row>
    <row r="39" spans="1:3" s="1" customFormat="1" ht="15" customHeight="1">
      <c r="A39" s="8" t="s">
        <v>60</v>
      </c>
      <c r="B39" s="9" t="s">
        <v>61</v>
      </c>
      <c r="C39" s="15"/>
    </row>
    <row r="40" spans="1:3" s="1" customFormat="1" ht="15" customHeight="1">
      <c r="A40" s="8" t="s">
        <v>62</v>
      </c>
      <c r="B40" s="9" t="s">
        <v>63</v>
      </c>
      <c r="C40" s="15"/>
    </row>
    <row r="41" spans="1:3" ht="7.5" customHeight="1">
      <c r="A41" s="6"/>
      <c r="B41" s="6"/>
      <c r="C41" s="7"/>
    </row>
    <row r="42" spans="1:3" s="1" customFormat="1" ht="15" customHeight="1">
      <c r="A42" s="8" t="s">
        <v>64</v>
      </c>
      <c r="B42" s="9" t="s">
        <v>65</v>
      </c>
      <c r="C42" s="10"/>
    </row>
    <row r="43" spans="1:3" ht="15" customHeight="1">
      <c r="A43" s="11" t="s">
        <v>66</v>
      </c>
      <c r="B43" s="12" t="s">
        <v>67</v>
      </c>
      <c r="C43" s="15"/>
    </row>
    <row r="44" spans="1:3" ht="15" customHeight="1">
      <c r="A44" s="11" t="s">
        <v>68</v>
      </c>
      <c r="B44" s="12" t="s">
        <v>69</v>
      </c>
      <c r="C44" s="15"/>
    </row>
    <row r="45" spans="1:3" ht="15" customHeight="1">
      <c r="A45" s="8"/>
      <c r="B45" s="9" t="s">
        <v>70</v>
      </c>
      <c r="C45" s="14">
        <f>SUM(C43+C44)</f>
        <v>0</v>
      </c>
    </row>
    <row r="46" spans="1:3" ht="7.5" customHeight="1">
      <c r="A46" s="6"/>
      <c r="B46" s="6"/>
      <c r="C46" s="7"/>
    </row>
    <row r="47" spans="1:3" s="1" customFormat="1" ht="15" customHeight="1">
      <c r="A47" s="8" t="s">
        <v>71</v>
      </c>
      <c r="B47" s="9" t="s">
        <v>72</v>
      </c>
      <c r="C47" s="15"/>
    </row>
    <row r="48" spans="1:3" s="1" customFormat="1" ht="15" customHeight="1">
      <c r="A48" s="8" t="s">
        <v>73</v>
      </c>
      <c r="B48" s="9" t="s">
        <v>74</v>
      </c>
      <c r="C48" s="15"/>
    </row>
    <row r="49" spans="1:3" s="1" customFormat="1" ht="15" customHeight="1">
      <c r="A49" s="8" t="s">
        <v>75</v>
      </c>
      <c r="B49" s="9" t="s">
        <v>76</v>
      </c>
      <c r="C49" s="15"/>
    </row>
    <row r="50" spans="1:3" s="1" customFormat="1" ht="15" customHeight="1">
      <c r="A50" s="8" t="s">
        <v>77</v>
      </c>
      <c r="B50" s="9" t="s">
        <v>78</v>
      </c>
      <c r="C50" s="15"/>
    </row>
    <row r="51" spans="1:3" ht="7.5" customHeight="1">
      <c r="A51" s="6"/>
      <c r="B51" s="6"/>
      <c r="C51" s="7"/>
    </row>
    <row r="52" spans="1:3" ht="15" customHeight="1">
      <c r="A52" s="45" t="s">
        <v>79</v>
      </c>
      <c r="B52" s="46"/>
      <c r="C52" s="14">
        <f>SUM(C21+C28+C30+C31+C32+C37+C39+C40+C45+C47+C48+C49+C50)</f>
        <v>0</v>
      </c>
    </row>
    <row r="53" spans="1:3" ht="15" customHeight="1">
      <c r="A53" s="45" t="s">
        <v>80</v>
      </c>
      <c r="B53" s="46"/>
      <c r="C53" s="15"/>
    </row>
    <row r="54" spans="1:3" ht="15" customHeight="1">
      <c r="A54" s="45" t="s">
        <v>81</v>
      </c>
      <c r="B54" s="46"/>
      <c r="C54" s="14">
        <f>SUM(C52:C53)</f>
        <v>0</v>
      </c>
    </row>
    <row r="55" spans="1:3" ht="15" customHeight="1">
      <c r="A55" s="45" t="s">
        <v>82</v>
      </c>
      <c r="B55" s="46"/>
      <c r="C55" s="14">
        <f>SUM(C54)/100*21</f>
        <v>0</v>
      </c>
    </row>
    <row r="56" spans="1:3" ht="15" customHeight="1">
      <c r="A56" s="45" t="s">
        <v>83</v>
      </c>
      <c r="B56" s="46"/>
      <c r="C56" s="14">
        <f>SUM(C54+C55)</f>
        <v>0</v>
      </c>
    </row>
    <row r="58" ht="12.75">
      <c r="A58" s="13" t="s">
        <v>84</v>
      </c>
    </row>
    <row r="59" spans="1:3" ht="12.75">
      <c r="A59" s="2" t="s">
        <v>85</v>
      </c>
      <c r="C59" s="3"/>
    </row>
    <row r="61" spans="2:3" ht="12.75">
      <c r="B61" s="3"/>
      <c r="C61" s="3"/>
    </row>
    <row r="63" ht="12.75">
      <c r="B63" s="3"/>
    </row>
    <row r="65" ht="12.75">
      <c r="C65" s="3"/>
    </row>
    <row r="66" ht="12.75">
      <c r="B66" s="3"/>
    </row>
    <row r="67" ht="12.75">
      <c r="C67" s="3"/>
    </row>
  </sheetData>
  <sheetProtection algorithmName="SHA-512" hashValue="WdlBxAc0BH+EbbC/4WerBkzKUbbljxNpN3Yo32s5zDsfPIx9TvkXCVaDDsugd8lykZdI8icOwirpM1QgkNDO4w==" saltValue="luU5dpO0/as2Ux7jrGmpxQ==" spinCount="100000" sheet="1" objects="1" scenarios="1"/>
  <mergeCells count="6">
    <mergeCell ref="A56:B56"/>
    <mergeCell ref="A1:C1"/>
    <mergeCell ref="A52:B52"/>
    <mergeCell ref="A53:B53"/>
    <mergeCell ref="A54:B54"/>
    <mergeCell ref="A55:B55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C8720-6243-4BB0-8FD1-AC612528E1CC}">
  <dimension ref="A1:W156"/>
  <sheetViews>
    <sheetView tabSelected="1" workbookViewId="0" topLeftCell="A42">
      <selection activeCell="E64" sqref="E64"/>
    </sheetView>
  </sheetViews>
  <sheetFormatPr defaultColWidth="9.140625" defaultRowHeight="12.75"/>
  <cols>
    <col min="1" max="1" width="18.421875" style="16" customWidth="1"/>
    <col min="2" max="2" width="4.421875" style="16" customWidth="1"/>
    <col min="3" max="3" width="41.7109375" style="16" customWidth="1"/>
    <col min="4" max="4" width="22.57421875" style="18" customWidth="1"/>
    <col min="5" max="5" width="38.8515625" style="16" customWidth="1"/>
    <col min="6" max="16384" width="9.140625" style="16" customWidth="1"/>
  </cols>
  <sheetData>
    <row r="1" spans="1:4" ht="18.75" thickBot="1">
      <c r="A1" s="50" t="s">
        <v>86</v>
      </c>
      <c r="B1" s="51"/>
      <c r="C1" s="51"/>
      <c r="D1" s="52"/>
    </row>
    <row r="3" spans="1:4" s="2" customFormat="1" ht="15" customHeight="1">
      <c r="A3" s="55" t="s">
        <v>1</v>
      </c>
      <c r="B3" s="56" t="s">
        <v>254</v>
      </c>
      <c r="C3" s="57"/>
      <c r="D3" s="21" t="s">
        <v>3</v>
      </c>
    </row>
    <row r="4" spans="1:4" s="2" customFormat="1" ht="7.5" customHeight="1">
      <c r="A4" s="58"/>
      <c r="B4" s="59"/>
      <c r="C4" s="60"/>
      <c r="D4" s="22"/>
    </row>
    <row r="5" spans="1:4" s="19" customFormat="1" ht="15" customHeight="1">
      <c r="A5" s="61" t="s">
        <v>87</v>
      </c>
      <c r="B5" s="56" t="s">
        <v>88</v>
      </c>
      <c r="C5" s="62"/>
      <c r="D5" s="25"/>
    </row>
    <row r="6" spans="1:23" s="2" customFormat="1" ht="15" customHeight="1">
      <c r="A6" s="63" t="s">
        <v>89</v>
      </c>
      <c r="B6" s="64" t="s">
        <v>90</v>
      </c>
      <c r="C6" s="65"/>
      <c r="D6" s="27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s="2" customFormat="1" ht="15" customHeight="1">
      <c r="A7" s="63" t="s">
        <v>89</v>
      </c>
      <c r="B7" s="64" t="s">
        <v>91</v>
      </c>
      <c r="C7" s="65"/>
      <c r="D7" s="27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s="2" customFormat="1" ht="15" customHeight="1">
      <c r="A8" s="63" t="s">
        <v>92</v>
      </c>
      <c r="B8" s="64" t="s">
        <v>93</v>
      </c>
      <c r="C8" s="65"/>
      <c r="D8" s="27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s="2" customFormat="1" ht="15" customHeight="1">
      <c r="A9" s="63" t="s">
        <v>94</v>
      </c>
      <c r="B9" s="64" t="s">
        <v>12</v>
      </c>
      <c r="C9" s="65"/>
      <c r="D9" s="2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2" customFormat="1" ht="15" customHeight="1">
      <c r="A10" s="63" t="s">
        <v>95</v>
      </c>
      <c r="B10" s="64" t="s">
        <v>96</v>
      </c>
      <c r="C10" s="65"/>
      <c r="D10" s="27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s="2" customFormat="1" ht="15" customHeight="1">
      <c r="A11" s="63" t="s">
        <v>97</v>
      </c>
      <c r="B11" s="64" t="s">
        <v>98</v>
      </c>
      <c r="C11" s="65"/>
      <c r="D11" s="27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s="2" customFormat="1" ht="15" customHeight="1">
      <c r="A12" s="63" t="s">
        <v>99</v>
      </c>
      <c r="B12" s="64" t="s">
        <v>100</v>
      </c>
      <c r="C12" s="65"/>
      <c r="D12" s="27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s="2" customFormat="1" ht="15" customHeight="1">
      <c r="A13" s="63" t="s">
        <v>101</v>
      </c>
      <c r="B13" s="64" t="s">
        <v>102</v>
      </c>
      <c r="C13" s="65"/>
      <c r="D13" s="27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s="2" customFormat="1" ht="15" customHeight="1">
      <c r="A14" s="63" t="s">
        <v>103</v>
      </c>
      <c r="B14" s="64" t="s">
        <v>104</v>
      </c>
      <c r="C14" s="65"/>
      <c r="D14" s="27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4" s="2" customFormat="1" ht="7.5" customHeight="1">
      <c r="A15" s="58"/>
      <c r="B15" s="59"/>
      <c r="C15" s="60"/>
      <c r="D15" s="28"/>
    </row>
    <row r="16" spans="1:23" s="2" customFormat="1" ht="15" customHeight="1">
      <c r="A16" s="63" t="s">
        <v>105</v>
      </c>
      <c r="B16" s="66" t="s">
        <v>20</v>
      </c>
      <c r="C16" s="67"/>
      <c r="D16" s="29">
        <f>SUM(D17:D19)</f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s="2" customFormat="1" ht="15" customHeight="1">
      <c r="A17" s="68"/>
      <c r="B17" s="69"/>
      <c r="C17" s="70" t="s">
        <v>106</v>
      </c>
      <c r="D17" s="3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s="2" customFormat="1" ht="15" customHeight="1">
      <c r="A18" s="68"/>
      <c r="B18" s="69"/>
      <c r="C18" s="70" t="s">
        <v>107</v>
      </c>
      <c r="D18" s="3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s="2" customFormat="1" ht="15" customHeight="1">
      <c r="A19" s="68"/>
      <c r="B19" s="69"/>
      <c r="C19" s="70" t="s">
        <v>108</v>
      </c>
      <c r="D19" s="3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4" s="2" customFormat="1" ht="7.5" customHeight="1">
      <c r="A20" s="58"/>
      <c r="B20" s="59"/>
      <c r="C20" s="60"/>
      <c r="D20" s="28"/>
    </row>
    <row r="21" spans="1:23" s="2" customFormat="1" ht="15" customHeight="1">
      <c r="A21" s="63" t="s">
        <v>109</v>
      </c>
      <c r="B21" s="71" t="s">
        <v>22</v>
      </c>
      <c r="C21" s="72"/>
      <c r="D21" s="27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s="2" customFormat="1" ht="15" customHeight="1">
      <c r="A22" s="63" t="s">
        <v>110</v>
      </c>
      <c r="B22" s="64" t="s">
        <v>24</v>
      </c>
      <c r="C22" s="65"/>
      <c r="D22" s="27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4" s="2" customFormat="1" ht="7.5" customHeight="1">
      <c r="A23" s="58"/>
      <c r="B23" s="59"/>
      <c r="C23" s="60"/>
      <c r="D23" s="28"/>
    </row>
    <row r="24" spans="1:23" s="2" customFormat="1" ht="15" customHeight="1">
      <c r="A24" s="63" t="s">
        <v>111</v>
      </c>
      <c r="B24" s="66" t="s">
        <v>26</v>
      </c>
      <c r="C24" s="67"/>
      <c r="D24" s="29">
        <f>SUM(D25:D35)</f>
        <v>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s="2" customFormat="1" ht="15" customHeight="1">
      <c r="A25" s="63"/>
      <c r="B25" s="69"/>
      <c r="C25" s="70" t="s">
        <v>112</v>
      </c>
      <c r="D25" s="27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s="2" customFormat="1" ht="15" customHeight="1">
      <c r="A26" s="63"/>
      <c r="B26" s="69"/>
      <c r="C26" s="70" t="s">
        <v>113</v>
      </c>
      <c r="D26" s="2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s="2" customFormat="1" ht="15" customHeight="1">
      <c r="A27" s="63"/>
      <c r="B27" s="69"/>
      <c r="C27" s="70" t="s">
        <v>114</v>
      </c>
      <c r="D27" s="27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s="2" customFormat="1" ht="15" customHeight="1">
      <c r="A28" s="63"/>
      <c r="B28" s="69"/>
      <c r="C28" s="70" t="s">
        <v>115</v>
      </c>
      <c r="D28" s="27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s="2" customFormat="1" ht="15" customHeight="1">
      <c r="A29" s="63"/>
      <c r="B29" s="69"/>
      <c r="C29" s="70" t="s">
        <v>116</v>
      </c>
      <c r="D29" s="27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s="2" customFormat="1" ht="15" customHeight="1">
      <c r="A30" s="63"/>
      <c r="B30" s="69"/>
      <c r="C30" s="70" t="s">
        <v>117</v>
      </c>
      <c r="D30" s="27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s="2" customFormat="1" ht="15" customHeight="1">
      <c r="A31" s="63"/>
      <c r="B31" s="69"/>
      <c r="C31" s="73" t="s">
        <v>118</v>
      </c>
      <c r="D31" s="27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s="2" customFormat="1" ht="15" customHeight="1">
      <c r="A32" s="63"/>
      <c r="B32" s="69"/>
      <c r="C32" s="70" t="s">
        <v>119</v>
      </c>
      <c r="D32" s="27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s="2" customFormat="1" ht="15" customHeight="1">
      <c r="A33" s="63"/>
      <c r="B33" s="69"/>
      <c r="C33" s="70" t="s">
        <v>120</v>
      </c>
      <c r="D33" s="27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s="2" customFormat="1" ht="15" customHeight="1">
      <c r="A34" s="63"/>
      <c r="B34" s="69"/>
      <c r="C34" s="70" t="s">
        <v>121</v>
      </c>
      <c r="D34" s="27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s="2" customFormat="1" ht="15" customHeight="1">
      <c r="A35" s="63"/>
      <c r="B35" s="69"/>
      <c r="C35" s="70" t="s">
        <v>122</v>
      </c>
      <c r="D35" s="27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4" s="2" customFormat="1" ht="7.5" customHeight="1">
      <c r="A36" s="58"/>
      <c r="B36" s="59"/>
      <c r="C36" s="60"/>
      <c r="D36" s="28"/>
    </row>
    <row r="37" spans="1:23" s="2" customFormat="1" ht="15" customHeight="1">
      <c r="A37" s="63" t="s">
        <v>123</v>
      </c>
      <c r="B37" s="64" t="s">
        <v>28</v>
      </c>
      <c r="C37" s="65"/>
      <c r="D37" s="27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s="2" customFormat="1" ht="15" customHeight="1">
      <c r="A38" s="63" t="s">
        <v>124</v>
      </c>
      <c r="B38" s="64" t="s">
        <v>30</v>
      </c>
      <c r="C38" s="65"/>
      <c r="D38" s="27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4" s="2" customFormat="1" ht="7.5" customHeight="1">
      <c r="A39" s="58"/>
      <c r="B39" s="59"/>
      <c r="C39" s="60"/>
      <c r="D39" s="28"/>
    </row>
    <row r="40" spans="1:23" s="2" customFormat="1" ht="15" customHeight="1">
      <c r="A40" s="63" t="s">
        <v>125</v>
      </c>
      <c r="B40" s="66" t="s">
        <v>126</v>
      </c>
      <c r="C40" s="67"/>
      <c r="D40" s="29">
        <f>SUM(D41:D49)</f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s="2" customFormat="1" ht="15" customHeight="1">
      <c r="A41" s="63"/>
      <c r="B41" s="69"/>
      <c r="C41" s="70" t="s">
        <v>127</v>
      </c>
      <c r="D41" s="27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s="2" customFormat="1" ht="15" customHeight="1">
      <c r="A42" s="63"/>
      <c r="B42" s="69"/>
      <c r="C42" s="70" t="s">
        <v>128</v>
      </c>
      <c r="D42" s="27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s="2" customFormat="1" ht="15" customHeight="1">
      <c r="A43" s="63"/>
      <c r="B43" s="69"/>
      <c r="C43" s="70" t="s">
        <v>129</v>
      </c>
      <c r="D43" s="27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s="2" customFormat="1" ht="15" customHeight="1">
      <c r="A44" s="63"/>
      <c r="B44" s="69"/>
      <c r="C44" s="70" t="s">
        <v>130</v>
      </c>
      <c r="D44" s="27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s="2" customFormat="1" ht="15" customHeight="1">
      <c r="A45" s="63"/>
      <c r="B45" s="69"/>
      <c r="C45" s="70" t="s">
        <v>131</v>
      </c>
      <c r="D45" s="27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s="2" customFormat="1" ht="15" customHeight="1">
      <c r="A46" s="63"/>
      <c r="B46" s="69"/>
      <c r="C46" s="70" t="s">
        <v>132</v>
      </c>
      <c r="D46" s="27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s="2" customFormat="1" ht="15" customHeight="1">
      <c r="A47" s="63"/>
      <c r="B47" s="69"/>
      <c r="C47" s="70" t="s">
        <v>133</v>
      </c>
      <c r="D47" s="2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s="2" customFormat="1" ht="15" customHeight="1">
      <c r="A48" s="63"/>
      <c r="B48" s="69"/>
      <c r="C48" s="70" t="s">
        <v>134</v>
      </c>
      <c r="D48" s="27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s="2" customFormat="1" ht="15" customHeight="1">
      <c r="A49" s="63"/>
      <c r="B49" s="69"/>
      <c r="C49" s="70" t="s">
        <v>135</v>
      </c>
      <c r="D49" s="27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4" s="2" customFormat="1" ht="7.5" customHeight="1">
      <c r="A50" s="58"/>
      <c r="B50" s="59"/>
      <c r="C50" s="60"/>
      <c r="D50" s="28"/>
    </row>
    <row r="51" spans="1:23" s="2" customFormat="1" ht="15" customHeight="1">
      <c r="A51" s="63" t="s">
        <v>136</v>
      </c>
      <c r="B51" s="64" t="s">
        <v>137</v>
      </c>
      <c r="C51" s="65"/>
      <c r="D51" s="27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s="2" customFormat="1" ht="15" customHeight="1">
      <c r="A52" s="63" t="s">
        <v>136</v>
      </c>
      <c r="B52" s="64" t="s">
        <v>138</v>
      </c>
      <c r="C52" s="65"/>
      <c r="D52" s="27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4" s="2" customFormat="1" ht="15" customHeight="1">
      <c r="A53" s="74"/>
      <c r="B53" s="75" t="s">
        <v>258</v>
      </c>
      <c r="C53" s="75"/>
      <c r="D53" s="31">
        <f>D6+D7+D8+D9+D10+D11+D12+D13+D14+D16+D21+D22+D24+D37+D38+D40+D51+D52</f>
        <v>0</v>
      </c>
    </row>
    <row r="54" spans="1:4" s="2" customFormat="1" ht="7.5" customHeight="1">
      <c r="A54" s="58"/>
      <c r="B54" s="59"/>
      <c r="C54" s="60"/>
      <c r="D54" s="28"/>
    </row>
    <row r="55" spans="1:4" s="19" customFormat="1" ht="15" customHeight="1">
      <c r="A55" s="63" t="s">
        <v>139</v>
      </c>
      <c r="B55" s="64" t="s">
        <v>140</v>
      </c>
      <c r="C55" s="65"/>
      <c r="D55" s="27"/>
    </row>
    <row r="56" spans="1:4" s="2" customFormat="1" ht="15" customHeight="1">
      <c r="A56" s="63" t="s">
        <v>141</v>
      </c>
      <c r="B56" s="76" t="s">
        <v>142</v>
      </c>
      <c r="C56" s="77"/>
      <c r="D56" s="27"/>
    </row>
    <row r="57" spans="1:4" s="2" customFormat="1" ht="7.5" customHeight="1">
      <c r="A57" s="58"/>
      <c r="B57" s="59"/>
      <c r="C57" s="60"/>
      <c r="D57" s="28"/>
    </row>
    <row r="58" spans="1:4" s="2" customFormat="1" ht="15" customHeight="1">
      <c r="A58" s="78" t="s">
        <v>143</v>
      </c>
      <c r="B58" s="79" t="s">
        <v>144</v>
      </c>
      <c r="C58" s="80"/>
      <c r="D58" s="32">
        <f>SUM(D59:D68)</f>
        <v>0</v>
      </c>
    </row>
    <row r="59" spans="1:4" s="2" customFormat="1" ht="15" customHeight="1">
      <c r="A59" s="63" t="s">
        <v>145</v>
      </c>
      <c r="B59" s="76" t="s">
        <v>146</v>
      </c>
      <c r="C59" s="77"/>
      <c r="D59" s="33"/>
    </row>
    <row r="60" spans="1:4" s="2" customFormat="1" ht="15" customHeight="1">
      <c r="A60" s="63" t="s">
        <v>147</v>
      </c>
      <c r="B60" s="76" t="s">
        <v>148</v>
      </c>
      <c r="C60" s="77"/>
      <c r="D60" s="33"/>
    </row>
    <row r="61" spans="1:4" s="2" customFormat="1" ht="15" customHeight="1">
      <c r="A61" s="63" t="s">
        <v>149</v>
      </c>
      <c r="B61" s="76" t="s">
        <v>150</v>
      </c>
      <c r="C61" s="77"/>
      <c r="D61" s="33"/>
    </row>
    <row r="62" spans="1:4" s="2" customFormat="1" ht="15" customHeight="1">
      <c r="A62" s="63" t="s">
        <v>151</v>
      </c>
      <c r="B62" s="76" t="s">
        <v>152</v>
      </c>
      <c r="C62" s="77"/>
      <c r="D62" s="33"/>
    </row>
    <row r="63" spans="1:4" s="2" customFormat="1" ht="15" customHeight="1">
      <c r="A63" s="63" t="s">
        <v>153</v>
      </c>
      <c r="B63" s="76" t="s">
        <v>154</v>
      </c>
      <c r="C63" s="77"/>
      <c r="D63" s="33"/>
    </row>
    <row r="64" spans="1:4" s="2" customFormat="1" ht="15" customHeight="1">
      <c r="A64" s="63" t="s">
        <v>155</v>
      </c>
      <c r="B64" s="76" t="s">
        <v>156</v>
      </c>
      <c r="C64" s="77"/>
      <c r="D64" s="33"/>
    </row>
    <row r="65" spans="1:4" s="2" customFormat="1" ht="15" customHeight="1">
      <c r="A65" s="63" t="s">
        <v>157</v>
      </c>
      <c r="B65" s="76" t="s">
        <v>158</v>
      </c>
      <c r="C65" s="77"/>
      <c r="D65" s="33"/>
    </row>
    <row r="66" spans="1:4" s="2" customFormat="1" ht="15" customHeight="1">
      <c r="A66" s="63" t="s">
        <v>159</v>
      </c>
      <c r="B66" s="76" t="s">
        <v>160</v>
      </c>
      <c r="C66" s="77"/>
      <c r="D66" s="33"/>
    </row>
    <row r="67" spans="1:4" s="2" customFormat="1" ht="15" customHeight="1">
      <c r="A67" s="63" t="s">
        <v>161</v>
      </c>
      <c r="B67" s="76" t="s">
        <v>162</v>
      </c>
      <c r="C67" s="77"/>
      <c r="D67" s="33"/>
    </row>
    <row r="68" spans="1:4" s="2" customFormat="1" ht="15" customHeight="1">
      <c r="A68" s="63" t="s">
        <v>163</v>
      </c>
      <c r="B68" s="76" t="s">
        <v>164</v>
      </c>
      <c r="C68" s="77"/>
      <c r="D68" s="33"/>
    </row>
    <row r="69" spans="1:4" s="19" customFormat="1" ht="4.5" customHeight="1">
      <c r="A69" s="63"/>
      <c r="B69" s="59"/>
      <c r="C69" s="60"/>
      <c r="D69" s="34"/>
    </row>
    <row r="70" spans="1:4" s="19" customFormat="1" ht="15" customHeight="1">
      <c r="A70" s="63" t="s">
        <v>165</v>
      </c>
      <c r="B70" s="76" t="s">
        <v>166</v>
      </c>
      <c r="C70" s="77"/>
      <c r="D70" s="27"/>
    </row>
    <row r="71" spans="1:4" s="19" customFormat="1" ht="15" customHeight="1">
      <c r="A71" s="63" t="s">
        <v>167</v>
      </c>
      <c r="B71" s="76" t="s">
        <v>48</v>
      </c>
      <c r="C71" s="77"/>
      <c r="D71" s="27"/>
    </row>
    <row r="72" spans="1:4" s="19" customFormat="1" ht="24">
      <c r="A72" s="81" t="s">
        <v>168</v>
      </c>
      <c r="B72" s="76" t="s">
        <v>169</v>
      </c>
      <c r="C72" s="77"/>
      <c r="D72" s="27"/>
    </row>
    <row r="73" spans="1:4" s="19" customFormat="1" ht="15" customHeight="1">
      <c r="A73" s="63" t="s">
        <v>170</v>
      </c>
      <c r="B73" s="76" t="s">
        <v>171</v>
      </c>
      <c r="C73" s="77"/>
      <c r="D73" s="27"/>
    </row>
    <row r="74" spans="1:4" s="19" customFormat="1" ht="15" customHeight="1">
      <c r="A74" s="63" t="s">
        <v>172</v>
      </c>
      <c r="B74" s="76" t="s">
        <v>173</v>
      </c>
      <c r="C74" s="77"/>
      <c r="D74" s="27"/>
    </row>
    <row r="75" spans="1:4" s="19" customFormat="1" ht="15" customHeight="1">
      <c r="A75" s="63" t="s">
        <v>174</v>
      </c>
      <c r="B75" s="76" t="s">
        <v>175</v>
      </c>
      <c r="C75" s="77"/>
      <c r="D75" s="27"/>
    </row>
    <row r="76" spans="1:4" s="19" customFormat="1" ht="15" customHeight="1">
      <c r="A76" s="63" t="s">
        <v>176</v>
      </c>
      <c r="B76" s="76" t="s">
        <v>177</v>
      </c>
      <c r="C76" s="77"/>
      <c r="D76" s="27"/>
    </row>
    <row r="77" spans="1:4" s="19" customFormat="1" ht="15" customHeight="1">
      <c r="A77" s="63" t="s">
        <v>178</v>
      </c>
      <c r="B77" s="76" t="s">
        <v>179</v>
      </c>
      <c r="C77" s="77"/>
      <c r="D77" s="27"/>
    </row>
    <row r="78" spans="1:4" s="19" customFormat="1" ht="15" customHeight="1">
      <c r="A78" s="63" t="s">
        <v>180</v>
      </c>
      <c r="B78" s="76" t="s">
        <v>181</v>
      </c>
      <c r="C78" s="77"/>
      <c r="D78" s="27"/>
    </row>
    <row r="79" spans="1:4" s="19" customFormat="1" ht="15" customHeight="1">
      <c r="A79" s="63" t="s">
        <v>182</v>
      </c>
      <c r="B79" s="76" t="s">
        <v>183</v>
      </c>
      <c r="C79" s="77"/>
      <c r="D79" s="27"/>
    </row>
    <row r="80" spans="1:4" s="19" customFormat="1" ht="15" customHeight="1">
      <c r="A80" s="63" t="s">
        <v>184</v>
      </c>
      <c r="B80" s="76" t="s">
        <v>185</v>
      </c>
      <c r="C80" s="77"/>
      <c r="D80" s="27"/>
    </row>
    <row r="81" spans="1:4" s="19" customFormat="1" ht="15" customHeight="1">
      <c r="A81" s="63" t="s">
        <v>186</v>
      </c>
      <c r="B81" s="76" t="s">
        <v>187</v>
      </c>
      <c r="C81" s="77"/>
      <c r="D81" s="27"/>
    </row>
    <row r="82" spans="1:4" s="19" customFormat="1" ht="15" customHeight="1">
      <c r="A82" s="63" t="s">
        <v>188</v>
      </c>
      <c r="B82" s="76" t="s">
        <v>189</v>
      </c>
      <c r="C82" s="77"/>
      <c r="D82" s="27"/>
    </row>
    <row r="83" spans="1:4" s="19" customFormat="1" ht="15" customHeight="1">
      <c r="A83" s="63" t="s">
        <v>190</v>
      </c>
      <c r="B83" s="76" t="s">
        <v>191</v>
      </c>
      <c r="C83" s="77"/>
      <c r="D83" s="27"/>
    </row>
    <row r="84" spans="1:4" s="19" customFormat="1" ht="4.5" customHeight="1">
      <c r="A84" s="63"/>
      <c r="B84" s="59"/>
      <c r="C84" s="60"/>
      <c r="D84" s="34"/>
    </row>
    <row r="85" spans="1:4" s="19" customFormat="1" ht="15" customHeight="1">
      <c r="A85" s="63" t="s">
        <v>192</v>
      </c>
      <c r="B85" s="79" t="s">
        <v>193</v>
      </c>
      <c r="C85" s="80"/>
      <c r="D85" s="32">
        <f>SUM(D86:D91)</f>
        <v>0</v>
      </c>
    </row>
    <row r="86" spans="1:4" s="19" customFormat="1" ht="15" customHeight="1">
      <c r="A86" s="63"/>
      <c r="B86" s="76" t="s">
        <v>194</v>
      </c>
      <c r="C86" s="77"/>
      <c r="D86" s="27"/>
    </row>
    <row r="87" spans="1:4" s="19" customFormat="1" ht="15" customHeight="1">
      <c r="A87" s="63"/>
      <c r="B87" s="76" t="s">
        <v>195</v>
      </c>
      <c r="C87" s="77"/>
      <c r="D87" s="27"/>
    </row>
    <row r="88" spans="1:4" s="19" customFormat="1" ht="15" customHeight="1">
      <c r="A88" s="63"/>
      <c r="B88" s="76" t="s">
        <v>196</v>
      </c>
      <c r="C88" s="77"/>
      <c r="D88" s="27"/>
    </row>
    <row r="89" spans="1:4" s="19" customFormat="1" ht="15" customHeight="1">
      <c r="A89" s="63"/>
      <c r="B89" s="76" t="s">
        <v>197</v>
      </c>
      <c r="C89" s="77"/>
      <c r="D89" s="27"/>
    </row>
    <row r="90" spans="1:4" s="19" customFormat="1" ht="15" customHeight="1">
      <c r="A90" s="63"/>
      <c r="B90" s="76" t="s">
        <v>198</v>
      </c>
      <c r="C90" s="77"/>
      <c r="D90" s="27"/>
    </row>
    <row r="91" spans="1:4" s="19" customFormat="1" ht="15" customHeight="1">
      <c r="A91" s="63"/>
      <c r="B91" s="76" t="s">
        <v>199</v>
      </c>
      <c r="C91" s="77"/>
      <c r="D91" s="27"/>
    </row>
    <row r="92" spans="1:4" s="19" customFormat="1" ht="4.5" customHeight="1">
      <c r="A92" s="63"/>
      <c r="B92" s="59"/>
      <c r="C92" s="60"/>
      <c r="D92" s="35"/>
    </row>
    <row r="93" spans="1:4" s="19" customFormat="1" ht="15" customHeight="1">
      <c r="A93" s="63" t="s">
        <v>200</v>
      </c>
      <c r="B93" s="76" t="s">
        <v>201</v>
      </c>
      <c r="C93" s="77"/>
      <c r="D93" s="27"/>
    </row>
    <row r="94" spans="1:4" s="19" customFormat="1" ht="15" customHeight="1">
      <c r="A94" s="63" t="s">
        <v>202</v>
      </c>
      <c r="B94" s="76" t="s">
        <v>203</v>
      </c>
      <c r="C94" s="77"/>
      <c r="D94" s="27"/>
    </row>
    <row r="95" spans="1:4" s="19" customFormat="1" ht="4.5" customHeight="1">
      <c r="A95" s="63"/>
      <c r="B95" s="59"/>
      <c r="C95" s="60"/>
      <c r="D95" s="34"/>
    </row>
    <row r="96" spans="1:4" s="19" customFormat="1" ht="15" customHeight="1">
      <c r="A96" s="63" t="s">
        <v>204</v>
      </c>
      <c r="B96" s="82" t="s">
        <v>205</v>
      </c>
      <c r="C96" s="83"/>
      <c r="D96" s="53">
        <f>SUM(D98:D99)</f>
        <v>0</v>
      </c>
    </row>
    <row r="97" spans="1:4" s="19" customFormat="1" ht="15" customHeight="1">
      <c r="A97" s="63" t="s">
        <v>206</v>
      </c>
      <c r="B97" s="82" t="s">
        <v>207</v>
      </c>
      <c r="C97" s="83"/>
      <c r="D97" s="54"/>
    </row>
    <row r="98" spans="1:4" s="19" customFormat="1" ht="15" customHeight="1">
      <c r="A98" s="63"/>
      <c r="B98" s="76" t="s">
        <v>208</v>
      </c>
      <c r="C98" s="77"/>
      <c r="D98" s="27"/>
    </row>
    <row r="99" spans="1:4" s="19" customFormat="1" ht="15" customHeight="1">
      <c r="A99" s="63"/>
      <c r="B99" s="76" t="s">
        <v>209</v>
      </c>
      <c r="C99" s="77"/>
      <c r="D99" s="27"/>
    </row>
    <row r="100" spans="1:4" s="19" customFormat="1" ht="4.5" customHeight="1">
      <c r="A100" s="63"/>
      <c r="B100" s="59"/>
      <c r="C100" s="60"/>
      <c r="D100" s="34"/>
    </row>
    <row r="101" spans="1:4" s="19" customFormat="1" ht="15" customHeight="1">
      <c r="A101" s="63" t="s">
        <v>210</v>
      </c>
      <c r="B101" s="76" t="s">
        <v>211</v>
      </c>
      <c r="C101" s="77"/>
      <c r="D101" s="27"/>
    </row>
    <row r="102" spans="1:4" s="19" customFormat="1" ht="27" customHeight="1">
      <c r="A102" s="84" t="s">
        <v>212</v>
      </c>
      <c r="B102" s="85" t="s">
        <v>261</v>
      </c>
      <c r="C102" s="86"/>
      <c r="D102" s="44">
        <v>4224450</v>
      </c>
    </row>
    <row r="103" spans="1:4" s="19" customFormat="1" ht="4.5" customHeight="1">
      <c r="A103" s="63"/>
      <c r="B103" s="59"/>
      <c r="C103" s="60"/>
      <c r="D103" s="34"/>
    </row>
    <row r="104" spans="1:4" s="19" customFormat="1" ht="15" customHeight="1">
      <c r="A104" s="63" t="s">
        <v>213</v>
      </c>
      <c r="B104" s="79" t="s">
        <v>214</v>
      </c>
      <c r="C104" s="82"/>
      <c r="D104" s="29">
        <f>SUM(D105:D107)</f>
        <v>0</v>
      </c>
    </row>
    <row r="105" spans="1:4" s="19" customFormat="1" ht="15" customHeight="1">
      <c r="A105" s="63"/>
      <c r="B105" s="76" t="s">
        <v>215</v>
      </c>
      <c r="C105" s="77"/>
      <c r="D105" s="27"/>
    </row>
    <row r="106" spans="1:4" s="19" customFormat="1" ht="15" customHeight="1">
      <c r="A106" s="63"/>
      <c r="B106" s="76" t="s">
        <v>216</v>
      </c>
      <c r="C106" s="77"/>
      <c r="D106" s="27"/>
    </row>
    <row r="107" spans="1:4" s="19" customFormat="1" ht="15" customHeight="1">
      <c r="A107" s="63"/>
      <c r="B107" s="76" t="s">
        <v>217</v>
      </c>
      <c r="C107" s="77"/>
      <c r="D107" s="27"/>
    </row>
    <row r="108" spans="1:4" s="19" customFormat="1" ht="4.5" customHeight="1">
      <c r="A108" s="63"/>
      <c r="B108" s="59"/>
      <c r="C108" s="60"/>
      <c r="D108" s="34"/>
    </row>
    <row r="109" spans="1:4" s="19" customFormat="1" ht="15" customHeight="1">
      <c r="A109" s="63" t="s">
        <v>218</v>
      </c>
      <c r="B109" s="76" t="s">
        <v>219</v>
      </c>
      <c r="C109" s="77"/>
      <c r="D109" s="27"/>
    </row>
    <row r="110" spans="1:4" s="19" customFormat="1" ht="4.5" customHeight="1">
      <c r="A110" s="63"/>
      <c r="B110" s="59"/>
      <c r="C110" s="60"/>
      <c r="D110" s="34"/>
    </row>
    <row r="111" spans="1:4" s="19" customFormat="1" ht="15" customHeight="1">
      <c r="A111" s="63" t="s">
        <v>220</v>
      </c>
      <c r="B111" s="79" t="s">
        <v>221</v>
      </c>
      <c r="C111" s="87"/>
      <c r="D111" s="29">
        <f>SUM(D112:D119)</f>
        <v>0</v>
      </c>
    </row>
    <row r="112" spans="1:4" s="19" customFormat="1" ht="15" customHeight="1">
      <c r="A112" s="63"/>
      <c r="B112" s="76" t="s">
        <v>222</v>
      </c>
      <c r="C112" s="77"/>
      <c r="D112" s="27"/>
    </row>
    <row r="113" spans="1:4" s="19" customFormat="1" ht="15" customHeight="1">
      <c r="A113" s="63"/>
      <c r="B113" s="76" t="s">
        <v>223</v>
      </c>
      <c r="C113" s="77"/>
      <c r="D113" s="27"/>
    </row>
    <row r="114" spans="1:4" s="19" customFormat="1" ht="15" customHeight="1">
      <c r="A114" s="63"/>
      <c r="B114" s="76" t="s">
        <v>224</v>
      </c>
      <c r="C114" s="77"/>
      <c r="D114" s="27"/>
    </row>
    <row r="115" spans="1:4" s="19" customFormat="1" ht="15" customHeight="1">
      <c r="A115" s="63"/>
      <c r="B115" s="76" t="s">
        <v>225</v>
      </c>
      <c r="C115" s="77"/>
      <c r="D115" s="27"/>
    </row>
    <row r="116" spans="1:4" s="19" customFormat="1" ht="15" customHeight="1">
      <c r="A116" s="63"/>
      <c r="B116" s="76" t="s">
        <v>226</v>
      </c>
      <c r="C116" s="77"/>
      <c r="D116" s="27"/>
    </row>
    <row r="117" spans="1:4" s="19" customFormat="1" ht="15" customHeight="1">
      <c r="A117" s="63"/>
      <c r="B117" s="76" t="s">
        <v>227</v>
      </c>
      <c r="C117" s="77"/>
      <c r="D117" s="27"/>
    </row>
    <row r="118" spans="1:4" s="19" customFormat="1" ht="15" customHeight="1">
      <c r="A118" s="63"/>
      <c r="B118" s="76" t="s">
        <v>228</v>
      </c>
      <c r="C118" s="77"/>
      <c r="D118" s="27"/>
    </row>
    <row r="119" spans="1:4" s="19" customFormat="1" ht="15" customHeight="1">
      <c r="A119" s="63"/>
      <c r="B119" s="76" t="s">
        <v>229</v>
      </c>
      <c r="C119" s="77"/>
      <c r="D119" s="27"/>
    </row>
    <row r="120" spans="1:4" s="19" customFormat="1" ht="4.5" customHeight="1">
      <c r="A120" s="63"/>
      <c r="B120" s="59"/>
      <c r="C120" s="60"/>
      <c r="D120" s="34"/>
    </row>
    <row r="121" spans="1:4" s="19" customFormat="1" ht="15" customHeight="1">
      <c r="A121" s="63" t="s">
        <v>230</v>
      </c>
      <c r="B121" s="76" t="s">
        <v>231</v>
      </c>
      <c r="C121" s="77"/>
      <c r="D121" s="27"/>
    </row>
    <row r="122" spans="1:4" s="19" customFormat="1" ht="15" customHeight="1">
      <c r="A122" s="63" t="s">
        <v>232</v>
      </c>
      <c r="B122" s="76" t="s">
        <v>233</v>
      </c>
      <c r="C122" s="77"/>
      <c r="D122" s="27"/>
    </row>
    <row r="123" spans="1:4" s="19" customFormat="1" ht="15" customHeight="1">
      <c r="A123" s="63" t="s">
        <v>234</v>
      </c>
      <c r="B123" s="76" t="s">
        <v>235</v>
      </c>
      <c r="C123" s="77"/>
      <c r="D123" s="27"/>
    </row>
    <row r="124" spans="1:4" s="19" customFormat="1" ht="15" customHeight="1">
      <c r="A124" s="63" t="s">
        <v>236</v>
      </c>
      <c r="B124" s="76" t="s">
        <v>237</v>
      </c>
      <c r="C124" s="77"/>
      <c r="D124" s="27"/>
    </row>
    <row r="125" spans="1:4" s="19" customFormat="1" ht="4.5" customHeight="1">
      <c r="A125" s="63"/>
      <c r="B125" s="59"/>
      <c r="C125" s="60"/>
      <c r="D125" s="34"/>
    </row>
    <row r="126" spans="1:4" s="19" customFormat="1" ht="15" customHeight="1">
      <c r="A126" s="63" t="s">
        <v>238</v>
      </c>
      <c r="B126" s="79" t="s">
        <v>239</v>
      </c>
      <c r="C126" s="87"/>
      <c r="D126" s="29">
        <f>SUM(D127:D129)</f>
        <v>0</v>
      </c>
    </row>
    <row r="127" spans="1:4" s="19" customFormat="1" ht="15" customHeight="1">
      <c r="A127" s="63"/>
      <c r="B127" s="76" t="s">
        <v>240</v>
      </c>
      <c r="C127" s="77"/>
      <c r="D127" s="27"/>
    </row>
    <row r="128" spans="1:4" s="19" customFormat="1" ht="15" customHeight="1">
      <c r="A128" s="63"/>
      <c r="B128" s="76" t="s">
        <v>241</v>
      </c>
      <c r="C128" s="77"/>
      <c r="D128" s="27"/>
    </row>
    <row r="129" spans="1:4" s="19" customFormat="1" ht="15" customHeight="1">
      <c r="A129" s="63"/>
      <c r="B129" s="76" t="s">
        <v>242</v>
      </c>
      <c r="C129" s="77"/>
      <c r="D129" s="27"/>
    </row>
    <row r="130" spans="1:4" s="19" customFormat="1" ht="4.5" customHeight="1">
      <c r="A130" s="63"/>
      <c r="B130" s="59"/>
      <c r="C130" s="60"/>
      <c r="D130" s="34"/>
    </row>
    <row r="131" spans="1:4" s="19" customFormat="1" ht="15" customHeight="1">
      <c r="A131" s="63" t="s">
        <v>243</v>
      </c>
      <c r="B131" s="76" t="s">
        <v>244</v>
      </c>
      <c r="C131" s="77"/>
      <c r="D131" s="27"/>
    </row>
    <row r="132" spans="1:4" s="19" customFormat="1" ht="15" customHeight="1">
      <c r="A132" s="63" t="s">
        <v>245</v>
      </c>
      <c r="B132" s="76" t="s">
        <v>246</v>
      </c>
      <c r="C132" s="77"/>
      <c r="D132" s="27"/>
    </row>
    <row r="133" spans="1:4" s="19" customFormat="1" ht="15" customHeight="1">
      <c r="A133" s="63" t="s">
        <v>247</v>
      </c>
      <c r="B133" s="76" t="s">
        <v>248</v>
      </c>
      <c r="C133" s="77"/>
      <c r="D133" s="27"/>
    </row>
    <row r="134" spans="1:4" s="19" customFormat="1" ht="15" customHeight="1" thickBot="1">
      <c r="A134" s="88" t="s">
        <v>249</v>
      </c>
      <c r="B134" s="89" t="s">
        <v>250</v>
      </c>
      <c r="C134" s="90"/>
      <c r="D134" s="36"/>
    </row>
    <row r="135" spans="1:4" s="19" customFormat="1" ht="15" customHeight="1" thickTop="1">
      <c r="A135" s="91"/>
      <c r="B135" s="92" t="s">
        <v>256</v>
      </c>
      <c r="C135" s="93"/>
      <c r="D135" s="37">
        <f>+D134+D133+D132+D131+D126+D124+D123+D122+D121+D111+D109+D104+D102+D101+D96+D94+D93+D85+D83+D82+D81+D80+D79+D78+D77+D76+D75+D74+D73+D72+D71+D70+D58+D56+D55+D53</f>
        <v>4224450</v>
      </c>
    </row>
    <row r="136" spans="1:4" s="19" customFormat="1" ht="15" customHeight="1">
      <c r="A136" s="63"/>
      <c r="B136" s="59"/>
      <c r="C136" s="60"/>
      <c r="D136" s="38"/>
    </row>
    <row r="137" spans="1:4" s="19" customFormat="1" ht="15" customHeight="1">
      <c r="A137" s="94" t="s">
        <v>251</v>
      </c>
      <c r="B137" s="94"/>
      <c r="C137" s="94"/>
      <c r="D137" s="27"/>
    </row>
    <row r="138" spans="1:4" s="19" customFormat="1" ht="15" customHeight="1">
      <c r="A138" s="95" t="s">
        <v>260</v>
      </c>
      <c r="B138" s="95"/>
      <c r="C138" s="95"/>
      <c r="D138" s="38"/>
    </row>
    <row r="139" spans="1:4" s="19" customFormat="1" ht="15" customHeight="1">
      <c r="A139" s="96" t="s">
        <v>252</v>
      </c>
      <c r="B139" s="97"/>
      <c r="C139" s="98"/>
      <c r="D139" s="27"/>
    </row>
    <row r="140" spans="1:4" s="19" customFormat="1" ht="15" customHeight="1">
      <c r="A140" s="95" t="s">
        <v>259</v>
      </c>
      <c r="B140" s="99"/>
      <c r="C140" s="99"/>
      <c r="D140" s="38"/>
    </row>
    <row r="141" spans="1:4" s="19" customFormat="1" ht="15" customHeight="1">
      <c r="A141" s="100"/>
      <c r="B141" s="101"/>
      <c r="C141" s="102"/>
      <c r="D141" s="38"/>
    </row>
    <row r="142" spans="1:4" s="2" customFormat="1" ht="15" customHeight="1">
      <c r="A142" s="103" t="s">
        <v>79</v>
      </c>
      <c r="B142" s="104"/>
      <c r="C142" s="105"/>
      <c r="D142" s="39">
        <f>D139+D137+D135</f>
        <v>4224450</v>
      </c>
    </row>
    <row r="143" spans="1:4" s="2" customFormat="1" ht="15" customHeight="1">
      <c r="A143" s="103" t="s">
        <v>82</v>
      </c>
      <c r="B143" s="104"/>
      <c r="C143" s="105"/>
      <c r="D143" s="39">
        <f>D142*0.21</f>
        <v>887134.5</v>
      </c>
    </row>
    <row r="144" spans="1:4" s="2" customFormat="1" ht="15" customHeight="1">
      <c r="A144" s="103" t="s">
        <v>255</v>
      </c>
      <c r="B144" s="104"/>
      <c r="C144" s="105"/>
      <c r="D144" s="39">
        <f>SUM(D142:D143)</f>
        <v>5111584.5</v>
      </c>
    </row>
    <row r="145" spans="1:4" s="2" customFormat="1" ht="12.75">
      <c r="A145" s="40"/>
      <c r="B145" s="40"/>
      <c r="C145" s="40"/>
      <c r="D145" s="26"/>
    </row>
    <row r="146" spans="1:4" s="2" customFormat="1" ht="12.75">
      <c r="A146" s="41" t="s">
        <v>253</v>
      </c>
      <c r="B146" s="40"/>
      <c r="C146" s="40"/>
      <c r="D146" s="26"/>
    </row>
    <row r="147" spans="1:4" s="2" customFormat="1" ht="12.75">
      <c r="A147" s="41"/>
      <c r="B147" s="40"/>
      <c r="C147" s="40"/>
      <c r="D147" s="22"/>
    </row>
    <row r="148" spans="1:4" s="2" customFormat="1" ht="12.75">
      <c r="A148" s="42" t="s">
        <v>257</v>
      </c>
      <c r="B148" s="42"/>
      <c r="C148" s="43"/>
      <c r="D148" s="22"/>
    </row>
    <row r="149" spans="1:4" s="2" customFormat="1" ht="12.75">
      <c r="A149" s="23"/>
      <c r="B149" s="23"/>
      <c r="C149" s="23"/>
      <c r="D149" s="22"/>
    </row>
    <row r="150" spans="1:4" s="2" customFormat="1" ht="12.75">
      <c r="A150" s="23"/>
      <c r="B150" s="24"/>
      <c r="C150" s="24"/>
      <c r="D150" s="22"/>
    </row>
    <row r="151" spans="1:4" s="2" customFormat="1" ht="12.75">
      <c r="A151" s="23"/>
      <c r="B151" s="23"/>
      <c r="C151" s="23"/>
      <c r="D151" s="22"/>
    </row>
    <row r="152" ht="12.75">
      <c r="B152" s="17"/>
    </row>
    <row r="154" ht="12.75">
      <c r="C154" s="17"/>
    </row>
    <row r="155" ht="12.75">
      <c r="B155" s="17"/>
    </row>
    <row r="156" ht="12.75">
      <c r="C156" s="17"/>
    </row>
  </sheetData>
  <sheetProtection algorithmName="SHA-512" hashValue="z6GiUF1pz8iSfmSsC0doIvpr5sc+taE7JMK0gMFE6AAhRda5K8mw1T2LcnxDRWl0EBXQiN+UEzu9OtC/Rh2brw==" saltValue="sVvBcPaZqNIkC07TiNwyxw==" spinCount="100000" sheet="1" objects="1" scenarios="1"/>
  <mergeCells count="52">
    <mergeCell ref="B12:C12"/>
    <mergeCell ref="B13:C13"/>
    <mergeCell ref="B14:C14"/>
    <mergeCell ref="B37:C37"/>
    <mergeCell ref="B38:C38"/>
    <mergeCell ref="B15:C15"/>
    <mergeCell ref="B24:C24"/>
    <mergeCell ref="B23:C23"/>
    <mergeCell ref="B20:C20"/>
    <mergeCell ref="B16:C16"/>
    <mergeCell ref="B21:C21"/>
    <mergeCell ref="B22:C22"/>
    <mergeCell ref="B9:C9"/>
    <mergeCell ref="B10:C10"/>
    <mergeCell ref="B11:C11"/>
    <mergeCell ref="B5:C5"/>
    <mergeCell ref="B4:C4"/>
    <mergeCell ref="B6:C6"/>
    <mergeCell ref="A144:C144"/>
    <mergeCell ref="B54:C54"/>
    <mergeCell ref="B69:C69"/>
    <mergeCell ref="B57:C57"/>
    <mergeCell ref="B108:C108"/>
    <mergeCell ref="B110:C110"/>
    <mergeCell ref="B103:C103"/>
    <mergeCell ref="B136:C136"/>
    <mergeCell ref="B55:C55"/>
    <mergeCell ref="B95:C95"/>
    <mergeCell ref="A137:C137"/>
    <mergeCell ref="B102:C102"/>
    <mergeCell ref="A139:C139"/>
    <mergeCell ref="A141:C141"/>
    <mergeCell ref="B36:C36"/>
    <mergeCell ref="A142:C142"/>
    <mergeCell ref="A143:C143"/>
    <mergeCell ref="B40:C40"/>
    <mergeCell ref="A1:D1"/>
    <mergeCell ref="B125:C125"/>
    <mergeCell ref="B130:C130"/>
    <mergeCell ref="B120:C120"/>
    <mergeCell ref="B84:C84"/>
    <mergeCell ref="B92:C92"/>
    <mergeCell ref="B100:C100"/>
    <mergeCell ref="B7:C7"/>
    <mergeCell ref="B39:C39"/>
    <mergeCell ref="D96:D97"/>
    <mergeCell ref="B51:C51"/>
    <mergeCell ref="B52:C52"/>
    <mergeCell ref="B3:C3"/>
    <mergeCell ref="B53:C53"/>
    <mergeCell ref="B50:C50"/>
    <mergeCell ref="B8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70422B0CE24B4A9A3B22EACB157F26" ma:contentTypeVersion="2" ma:contentTypeDescription="Vytvoří nový dokument" ma:contentTypeScope="" ma:versionID="dee9a2fa449761abc5c09c533ede5537">
  <xsd:schema xmlns:xsd="http://www.w3.org/2001/XMLSchema" xmlns:xs="http://www.w3.org/2001/XMLSchema" xmlns:p="http://schemas.microsoft.com/office/2006/metadata/properties" xmlns:ns2="c76164cb-dd8a-4bad-a438-11ad17f7d9cc" targetNamespace="http://schemas.microsoft.com/office/2006/metadata/properties" ma:root="true" ma:fieldsID="c5a0eda7c6d527e9ff58415e0f03801a" ns2:_="">
    <xsd:import namespace="c76164cb-dd8a-4bad-a438-11ad17f7d9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164cb-dd8a-4bad-a438-11ad17f7d9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81231-84E6-4ACE-B18B-02EEACDD756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76164cb-dd8a-4bad-a438-11ad17f7d9cc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1DB732-4E7E-411D-8E6D-656B6728EA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11A62A-37BF-4A8C-B198-E0DF3673F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6164cb-dd8a-4bad-a438-11ad17f7d9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Sitarčík</dc:creator>
  <cp:keywords/>
  <dc:description/>
  <cp:lastModifiedBy>Rostislav Sitarčík</cp:lastModifiedBy>
  <cp:lastPrinted>2023-04-27T11:17:19Z</cp:lastPrinted>
  <dcterms:created xsi:type="dcterms:W3CDTF">2012-05-16T08:50:46Z</dcterms:created>
  <dcterms:modified xsi:type="dcterms:W3CDTF">2023-05-05T10:57:16Z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0x0101008470422B0CE24B4A9A3B22EACB157F26</vt:lpwstr>
  </property>
</Properties>
</file>