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filterPrivacy="1"/>
  <bookViews>
    <workbookView xWindow="3375" yWindow="0" windowWidth="23700" windowHeight="17280" activeTab="0"/>
  </bookViews>
  <sheets>
    <sheet name="Rozpočet" sheetId="3" r:id="rId1"/>
  </sheets>
  <definedNames>
    <definedName name="_xlnm.Print_Area" localSheetId="0">'Rozpočet'!$A$1:$F$32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<sst xmlns="http://schemas.openxmlformats.org/spreadsheetml/2006/main" count="82" uniqueCount="62">
  <si>
    <t>101</t>
  </si>
  <si>
    <t>ks</t>
  </si>
  <si>
    <t>102</t>
  </si>
  <si>
    <t>201</t>
  </si>
  <si>
    <t>202</t>
  </si>
  <si>
    <t>203</t>
  </si>
  <si>
    <t>Zaškolení obsluhy</t>
  </si>
  <si>
    <t>103</t>
  </si>
  <si>
    <t>104</t>
  </si>
  <si>
    <t>105</t>
  </si>
  <si>
    <t>106</t>
  </si>
  <si>
    <t>107</t>
  </si>
  <si>
    <t>108</t>
  </si>
  <si>
    <t>109</t>
  </si>
  <si>
    <t>110</t>
  </si>
  <si>
    <t>204</t>
  </si>
  <si>
    <t>205</t>
  </si>
  <si>
    <t>CHLADICÍ BOXY</t>
  </si>
  <si>
    <t>DEMONTÁŽE A BOURACÍ PRÁCE</t>
  </si>
  <si>
    <t>Demontáž a likvidace stávající technologie chlazení</t>
  </si>
  <si>
    <t>m3</t>
  </si>
  <si>
    <t>Demontáž a likvidace stávajících chladírenských dveří</t>
  </si>
  <si>
    <t>Vybourání a likvidace stávající heraklitové izlace vč. obkladů</t>
  </si>
  <si>
    <t>Vybourání a likvidace stropních izolačních panelů v chladicích boxech, Vybourání a likvidace stávající podlahové skladby do hloubky 12cm</t>
  </si>
  <si>
    <t>Zřízení nového servisního přístupu nad chladicí boxy</t>
  </si>
  <si>
    <t>MONTÁŽE, DOPRAVA A OSTATNÍ PRÁCE</t>
  </si>
  <si>
    <t>Doprava zařízení a materiálu na místo určení</t>
  </si>
  <si>
    <t>Zarovnání povrchů  v chladicích boxech</t>
  </si>
  <si>
    <t>Montáž chladicích boxů a technologie chlazení</t>
  </si>
  <si>
    <t>Zapravení povrchů</t>
  </si>
  <si>
    <t>Provozní zkoušky a revize</t>
  </si>
  <si>
    <t>Zpracování dokumentace skutečného provedení</t>
  </si>
  <si>
    <t>Úklid staveniště</t>
  </si>
  <si>
    <t xml:space="preserve">Upozornění: veškeré položky na přípomoce zahrnout do jednotlivých jednotkových cen. Součástí prací jsou veškeré zkoušky, potřebná měření, inspekce, uvedení zařízení do provozu, provozní řády, manuály a revize. Součástí dodávky je zpracování veškeré dílenské a realizační dokumentace a dokumentace skutečného provedení. Všechny rozměry je třeba zaměřit v rámci stavby a místa instalace. V rozsahu prací zhotovitele jsou jakékoliv prvky, zařízení, práce a pomocné materiály, neuvedené v tomto soupisu ale z podstaty díla nutné k dodání, instalaci a provozování díla. </t>
  </si>
  <si>
    <t>Cena celkem v Kč bez DPH</t>
  </si>
  <si>
    <r>
      <rPr>
        <b/>
        <sz val="10"/>
        <color rgb="FF000000"/>
        <rFont val="Calibri"/>
        <family val="2"/>
      </rPr>
      <t>Chladicí box 4180x3130x2200 mm;</t>
    </r>
    <r>
      <rPr>
        <sz val="10"/>
        <color indexed="8"/>
        <rFont val="Calibri"/>
        <family val="2"/>
      </rPr>
      <t xml:space="preserve"> PUR panely 60mm na stěny, PUR panely 60mm na strop, PUR panely 100 na podlahu, podlaha slzyčkový AL plech 2mm, chladírenské dveře 80/200cm, rídící jednotka u vstupu do boxu, U profil PVC, podlahové lišty, profily, osvětlení boxu, vypínač osvětlení boxu, chladírenská technologie v provedení tropic, vedení chaldiva, chladivo, podružný rozvaděč boxu, kabelový propoj s rozvaděčem RCH1, lišty, izolace a ostatní montážní materiál. Napětí 400 V. Příkon 2,2 kW.</t>
    </r>
  </si>
  <si>
    <r>
      <rPr>
        <b/>
        <sz val="10"/>
        <color rgb="FF000000"/>
        <rFont val="Calibri"/>
        <family val="2"/>
      </rPr>
      <t>Chladicí box 4790x2710x2200 mm;</t>
    </r>
    <r>
      <rPr>
        <sz val="10"/>
        <color indexed="8"/>
        <rFont val="Calibri"/>
        <family val="2"/>
      </rPr>
      <t xml:space="preserve"> PUR panely 60mm na stěny, PUR panely 60mm na strop, PUR panely 100 na podlahu, podlaha slzyčkový AL plech 2mm, chladírenské dveře 80/200cm, rídící jednotka u vstupu do boxu, U profil PVC, podlahové lišty, profily, osvětlení boxu, vypínač osvětlení boxu, chladírenská technologie v provedení tropic, vedení chaldiva, chladivo, podružný rozvaděč boxu, kabelový propoj s rozvaděčem RCH1, lišty, izolace a ostatní montážní materiál. Napětí 400 V. Příkon 2,2 kW.</t>
    </r>
  </si>
  <si>
    <r>
      <rPr>
        <b/>
        <sz val="10"/>
        <color rgb="FF000000"/>
        <rFont val="Calibri"/>
        <family val="2"/>
      </rPr>
      <t>Chladicí box 2530x2080x2200 mm;</t>
    </r>
    <r>
      <rPr>
        <sz val="10"/>
        <color indexed="8"/>
        <rFont val="Calibri"/>
        <family val="2"/>
      </rPr>
      <t xml:space="preserve"> PUR panely 60mm na stěny, PUR panely 60mm na strop, PUR panely 100 na podlahu, podlaha slzyčkový AL plech 2mm, chladírenské dveře 80/200cm, rídící jednotka u vstupu do boxu, U profil PVC, podlahové lišty, profily, osvětlení boxu, vypínač osvětlení boxu, chladírenská technologie v provedení tropic, vedení chaldiva, chladivo, podružný rozvaděč boxu, kabelový propoj s rozvaděčem RCH1, lišty, izolace a ostatní montážní materiál. Napětí 230 V. Příkon 1,5 kW.</t>
    </r>
  </si>
  <si>
    <r>
      <rPr>
        <b/>
        <sz val="10"/>
        <color rgb="FF000000"/>
        <rFont val="Calibri"/>
        <family val="2"/>
      </rPr>
      <t>Mrazicí box 2450x1950x2200 mm;</t>
    </r>
    <r>
      <rPr>
        <sz val="10"/>
        <color indexed="8"/>
        <rFont val="Calibri"/>
        <family val="2"/>
      </rPr>
      <t xml:space="preserve"> PUR panely 100mm na stěny, PUR panely 100mm na strop, PUR panely 100 na podlahu, podlaha slzyčkový AL plech 2mm, chladírenské dveře 80/200cm, rídící jednotka u vstupu do boxu, U profil PVC, podlahové lišty, profily, osvětlení boxu, vypínač osvětlení boxu, chladírenská technologie v provedení tropic, vedení chaldiva, chladivo, podružný rozvaděč boxu, kabelový propoj s rozvaděčem RCH1, lišty, izolace a ostatní montážní materiál. Napětí 230 V. Příkon 1,5 kW.</t>
    </r>
  </si>
  <si>
    <r>
      <rPr>
        <b/>
        <sz val="10"/>
        <color rgb="FF000000"/>
        <rFont val="Calibri"/>
        <family val="2"/>
      </rPr>
      <t>Mrazicí box 4790x2710x2200 mm;</t>
    </r>
    <r>
      <rPr>
        <sz val="10"/>
        <color indexed="8"/>
        <rFont val="Calibri"/>
        <family val="2"/>
      </rPr>
      <t xml:space="preserve"> PUR panely 100mm na stěny, PUR panely 100mm na strop, PUR panely 100 na podlahu, podlaha slzyčkový AL plech 2mm, chladírenské dveře 80/200cm, rídící jednotka u vstupu do boxu, U profil PVC, podlahové lišty, profily, osvětlení boxu, vypínač osvětlení boxu, chladírenská technologie v provedení tropic, vedení chaldiva, chladivo, podružný rozvaděč boxu, kabelový propoj s rozvaděčem RCH1, lišty, izolace a ostatní montážní materiál. Napětí 230 V. Příkon 1,5 kW.</t>
    </r>
  </si>
  <si>
    <r>
      <rPr>
        <b/>
        <sz val="10"/>
        <color rgb="FF000000"/>
        <rFont val="Calibri"/>
        <family val="2"/>
      </rPr>
      <t>Mrazicí box 2820x2350x2200 mm;</t>
    </r>
    <r>
      <rPr>
        <sz val="10"/>
        <color indexed="8"/>
        <rFont val="Calibri"/>
        <family val="2"/>
      </rPr>
      <t xml:space="preserve"> PUR panely 100mm na stěny, PUR panely 100mm na strop, PUR panely 100 na podlahu, podlaha slzyčkový AL plech 2mm, chladírenské dveře 80/200cm, rídící jednotka u vstupu do boxu, U profil PVC, podlahové lišty, profily, osvětlení boxu, vypínač osvětlení boxu, chladírenská technologie v provedení tropic, vedení chaldiva, chladivo, podružný rozvaděč boxu, kabelový propoj s rozvaděčem RCH1, lišty, izolace a ostatní montážní materiál. Napětí 230 V. Příkon 1,5 kW.</t>
    </r>
  </si>
  <si>
    <r>
      <rPr>
        <b/>
        <sz val="10"/>
        <color rgb="FF000000"/>
        <rFont val="Calibri"/>
        <family val="2"/>
      </rPr>
      <t>Chladicí box 5530x2160x2200 mm</t>
    </r>
    <r>
      <rPr>
        <sz val="10"/>
        <color indexed="8"/>
        <rFont val="Calibri"/>
        <family val="2"/>
      </rPr>
      <t>; PUR panely 60mm na stěny, PUR panely 60mm na strop, PUR panely 100 na podlahu, podlaha slzyčkový AL plech 2mm, chladírenské dveře 80/200cm, rídící jednotka u vstupu do boxu, U profil PVC, podlahové lišty, profily, osvětlení boxu, vypínač osvětlení boxu, chladírenská technologie v provedení tropic, vedení chaldiva, chladivo, podružný rozvaděč boxu, kabelový propoj s rozvaděčem RCH1, lišty, izolace a ostatní montážní materiál. Napětí 230 V. Příkon 1,5 kW.</t>
    </r>
  </si>
  <si>
    <r>
      <rPr>
        <b/>
        <sz val="10"/>
        <color rgb="FF000000"/>
        <rFont val="Calibri"/>
        <family val="2"/>
      </rPr>
      <t>Mrazicí box 1740x2100x2200 mm;</t>
    </r>
    <r>
      <rPr>
        <sz val="10"/>
        <color indexed="8"/>
        <rFont val="Calibri"/>
        <family val="2"/>
      </rPr>
      <t xml:space="preserve"> PUR panely 100mm na stěny, PUR panely 100mm na strop, PUR panely 100 na podlahu, podlaha slzyčkový AL plech 2mm, chladírenské dveře 80/200cm, rídící jednotka u vstupu do boxu, U profil PVC, podlahové lišty, profily, osvětlení boxu, vypínač osvětlení boxu, chladírenská technologie v provedení tropic, vedení chaldiva, chladivo, podružný rozvaděč boxu, kabelový propoj s rozvaděčem RCH1, lišty, izolace a ostatní montážní materiál. Napětí 230 V. Příkon 1,5 kW.</t>
    </r>
  </si>
  <si>
    <r>
      <rPr>
        <b/>
        <sz val="10"/>
        <color rgb="FF000000"/>
        <rFont val="Calibri"/>
        <family val="2"/>
      </rPr>
      <t>Chladicí box 2980x2020x2200 mm;</t>
    </r>
    <r>
      <rPr>
        <sz val="10"/>
        <color indexed="8"/>
        <rFont val="Calibri"/>
        <family val="2"/>
      </rPr>
      <t xml:space="preserve"> PUR panely 60mm na stěny, PUR panely 60mm na strop, PUR panely 100 na podlahu, podlaha slzyčkový AL plech 2mm, chladírenské dveře 80/200cm, rídící jednotka u vstupu do boxu, U profil PVC, podlahové lišty, profily, osvětlení boxu, vypínač osvětlení boxu, chladírenská technologie v provedení tropic, vedení chaldiva, chladivo, podružný rozvaděč boxu, kabelový propoj s rozvaděčem RCH1, lišty, izolace a ostatní montážní materiál. Napětí 230 V. Příkon 1,5 kW.</t>
    </r>
  </si>
  <si>
    <r>
      <rPr>
        <b/>
        <sz val="10"/>
        <color rgb="FF000000"/>
        <rFont val="Calibri"/>
        <family val="2"/>
      </rPr>
      <t>Chladicí box 2980x2240x2200 mm;</t>
    </r>
    <r>
      <rPr>
        <sz val="10"/>
        <color indexed="8"/>
        <rFont val="Calibri"/>
        <family val="2"/>
      </rPr>
      <t xml:space="preserve"> PUR panely 60mm na stěny, PUR panely 60mm na strop, PUR panely 100 na podlahu, podlaha slzyčkový AL plech 2mm, chladírenské dveře 80/200cm, rídící jednotka u vstupu do boxu, U profil PVC, podlahové lišty, profily, osvětlení boxu, vypínač osvětlení boxu, chladírenská technologie v provedení tropic, vedení chaldiva, chladivo, podružný rozvaděč boxu, kabelový propoj s rozvaděčem RCH1, lišty, izolace a ostatní montážní materiál. Napětí 230 V. Příkon 1,5 kW.</t>
    </r>
  </si>
  <si>
    <t>301</t>
  </si>
  <si>
    <t>302</t>
  </si>
  <si>
    <t>303</t>
  </si>
  <si>
    <t>304</t>
  </si>
  <si>
    <t>305</t>
  </si>
  <si>
    <t>306</t>
  </si>
  <si>
    <t>307</t>
  </si>
  <si>
    <t>308</t>
  </si>
  <si>
    <t>Výše DPH v Kč</t>
  </si>
  <si>
    <t>Cena celkem v Kč s DPH</t>
  </si>
  <si>
    <t>kpl</t>
  </si>
  <si>
    <t>Cena Kč za MJ bez DPH</t>
  </si>
  <si>
    <t>Cena celkem Kč
bez DPH</t>
  </si>
  <si>
    <t>Počet ks</t>
  </si>
  <si>
    <t>MJ</t>
  </si>
  <si>
    <t>Název a popis</t>
  </si>
  <si>
    <t>Položka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</si>
</sst>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4" fontId="7" fillId="0" borderId="0" xfId="21" applyFont="1"/>
    <xf numFmtId="0" fontId="7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/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 vertical="center"/>
    </xf>
    <xf numFmtId="165" fontId="2" fillId="0" borderId="1" xfId="21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1" xfId="20" applyNumberFormat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/>
    </xf>
    <xf numFmtId="165" fontId="7" fillId="0" borderId="3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165" fontId="2" fillId="0" borderId="3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vertical="center"/>
    </xf>
    <xf numFmtId="165" fontId="3" fillId="0" borderId="3" xfId="2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view="pageBreakPreview" zoomScaleSheetLayoutView="100" workbookViewId="0" topLeftCell="A1">
      <selection activeCell="E3" sqref="E3"/>
    </sheetView>
  </sheetViews>
  <sheetFormatPr defaultColWidth="9.140625" defaultRowHeight="15"/>
  <cols>
    <col min="1" max="1" width="10.140625" style="7" customWidth="1"/>
    <col min="2" max="2" width="48.7109375" style="9" customWidth="1"/>
    <col min="3" max="3" width="3.7109375" style="0" customWidth="1"/>
    <col min="4" max="4" width="7.7109375" style="0" customWidth="1"/>
    <col min="5" max="5" width="14.28125" style="12" customWidth="1"/>
    <col min="6" max="6" width="14.57421875" style="13" customWidth="1"/>
    <col min="7" max="7" width="15.00390625" style="0" bestFit="1" customWidth="1"/>
  </cols>
  <sheetData>
    <row r="1" spans="1:6" ht="29.25" customHeight="1">
      <c r="A1" s="20" t="s">
        <v>61</v>
      </c>
      <c r="B1" s="21" t="s">
        <v>60</v>
      </c>
      <c r="C1" s="22" t="s">
        <v>59</v>
      </c>
      <c r="D1" s="22" t="s">
        <v>58</v>
      </c>
      <c r="E1" s="23" t="s">
        <v>56</v>
      </c>
      <c r="F1" s="24" t="s">
        <v>57</v>
      </c>
    </row>
    <row r="2" spans="1:6" ht="15">
      <c r="A2" s="32" t="s">
        <v>17</v>
      </c>
      <c r="B2" s="33"/>
      <c r="C2" s="33"/>
      <c r="D2" s="33"/>
      <c r="E2" s="33"/>
      <c r="F2" s="34"/>
    </row>
    <row r="3" spans="1:6" ht="118.5" customHeight="1">
      <c r="A3" s="25" t="s">
        <v>0</v>
      </c>
      <c r="B3" s="31" t="s">
        <v>35</v>
      </c>
      <c r="C3" s="1" t="s">
        <v>1</v>
      </c>
      <c r="D3" s="1">
        <v>1</v>
      </c>
      <c r="E3" s="14">
        <v>0</v>
      </c>
      <c r="F3" s="26">
        <f aca="true" t="shared" si="0" ref="F3:F12">E3*D3</f>
        <v>0</v>
      </c>
    </row>
    <row r="4" spans="1:6" ht="120.75" customHeight="1">
      <c r="A4" s="25" t="s">
        <v>2</v>
      </c>
      <c r="B4" s="31" t="s">
        <v>36</v>
      </c>
      <c r="C4" s="1" t="s">
        <v>1</v>
      </c>
      <c r="D4" s="1">
        <v>1</v>
      </c>
      <c r="E4" s="14">
        <v>0</v>
      </c>
      <c r="F4" s="26">
        <f t="shared" si="0"/>
        <v>0</v>
      </c>
    </row>
    <row r="5" spans="1:6" ht="120" customHeight="1">
      <c r="A5" s="25" t="s">
        <v>7</v>
      </c>
      <c r="B5" s="31" t="s">
        <v>37</v>
      </c>
      <c r="C5" s="1" t="s">
        <v>1</v>
      </c>
      <c r="D5" s="1">
        <v>1</v>
      </c>
      <c r="E5" s="14">
        <v>0</v>
      </c>
      <c r="F5" s="26">
        <f t="shared" si="0"/>
        <v>0</v>
      </c>
    </row>
    <row r="6" spans="1:6" ht="118.5" customHeight="1">
      <c r="A6" s="25" t="s">
        <v>8</v>
      </c>
      <c r="B6" s="31" t="s">
        <v>38</v>
      </c>
      <c r="C6" s="1" t="s">
        <v>1</v>
      </c>
      <c r="D6" s="1">
        <v>1</v>
      </c>
      <c r="E6" s="14">
        <v>0</v>
      </c>
      <c r="F6" s="26">
        <f t="shared" si="0"/>
        <v>0</v>
      </c>
    </row>
    <row r="7" spans="1:6" ht="119.25" customHeight="1">
      <c r="A7" s="25" t="s">
        <v>9</v>
      </c>
      <c r="B7" s="31" t="s">
        <v>39</v>
      </c>
      <c r="C7" s="1" t="s">
        <v>1</v>
      </c>
      <c r="D7" s="1">
        <v>1</v>
      </c>
      <c r="E7" s="14">
        <v>0</v>
      </c>
      <c r="F7" s="26">
        <f t="shared" si="0"/>
        <v>0</v>
      </c>
    </row>
    <row r="8" spans="1:6" ht="118.5" customHeight="1">
      <c r="A8" s="25" t="s">
        <v>10</v>
      </c>
      <c r="B8" s="31" t="s">
        <v>40</v>
      </c>
      <c r="C8" s="1" t="s">
        <v>1</v>
      </c>
      <c r="D8" s="1">
        <v>1</v>
      </c>
      <c r="E8" s="14">
        <v>0</v>
      </c>
      <c r="F8" s="26">
        <f t="shared" si="0"/>
        <v>0</v>
      </c>
    </row>
    <row r="9" spans="1:9" ht="120" customHeight="1">
      <c r="A9" s="25" t="s">
        <v>11</v>
      </c>
      <c r="B9" s="31" t="s">
        <v>41</v>
      </c>
      <c r="C9" s="1" t="s">
        <v>1</v>
      </c>
      <c r="D9" s="1">
        <v>1</v>
      </c>
      <c r="E9" s="14">
        <v>0</v>
      </c>
      <c r="F9" s="26">
        <f t="shared" si="0"/>
        <v>0</v>
      </c>
      <c r="G9" s="8"/>
      <c r="H9" s="9"/>
      <c r="I9" s="9"/>
    </row>
    <row r="10" spans="1:9" ht="118.5" customHeight="1">
      <c r="A10" s="25" t="s">
        <v>12</v>
      </c>
      <c r="B10" s="31" t="s">
        <v>42</v>
      </c>
      <c r="C10" s="1" t="s">
        <v>1</v>
      </c>
      <c r="D10" s="1">
        <v>1</v>
      </c>
      <c r="E10" s="14">
        <v>0</v>
      </c>
      <c r="F10" s="26">
        <f t="shared" si="0"/>
        <v>0</v>
      </c>
      <c r="G10" s="8"/>
      <c r="H10" s="9"/>
      <c r="I10" s="9"/>
    </row>
    <row r="11" spans="1:6" ht="119.25" customHeight="1">
      <c r="A11" s="25" t="s">
        <v>13</v>
      </c>
      <c r="B11" s="31" t="s">
        <v>43</v>
      </c>
      <c r="C11" s="1" t="s">
        <v>1</v>
      </c>
      <c r="D11" s="1">
        <v>1</v>
      </c>
      <c r="E11" s="14">
        <v>0</v>
      </c>
      <c r="F11" s="26">
        <f t="shared" si="0"/>
        <v>0</v>
      </c>
    </row>
    <row r="12" spans="1:6" ht="118.5" customHeight="1">
      <c r="A12" s="25" t="s">
        <v>14</v>
      </c>
      <c r="B12" s="31" t="s">
        <v>44</v>
      </c>
      <c r="C12" s="1" t="s">
        <v>1</v>
      </c>
      <c r="D12" s="1">
        <v>1</v>
      </c>
      <c r="E12" s="14">
        <v>0</v>
      </c>
      <c r="F12" s="26">
        <f t="shared" si="0"/>
        <v>0</v>
      </c>
    </row>
    <row r="13" spans="1:6" ht="15">
      <c r="A13" s="32" t="s">
        <v>18</v>
      </c>
      <c r="B13" s="33"/>
      <c r="C13" s="33"/>
      <c r="D13" s="33"/>
      <c r="E13" s="33"/>
      <c r="F13" s="34"/>
    </row>
    <row r="14" spans="1:6" ht="15">
      <c r="A14" s="25" t="s">
        <v>3</v>
      </c>
      <c r="B14" s="10" t="s">
        <v>19</v>
      </c>
      <c r="C14" s="5" t="s">
        <v>1</v>
      </c>
      <c r="D14" s="2">
        <v>20</v>
      </c>
      <c r="E14" s="15">
        <v>0</v>
      </c>
      <c r="F14" s="26">
        <f>E14*D14</f>
        <v>0</v>
      </c>
    </row>
    <row r="15" spans="1:6" ht="15">
      <c r="A15" s="25" t="s">
        <v>4</v>
      </c>
      <c r="B15" s="3" t="s">
        <v>21</v>
      </c>
      <c r="C15" s="5" t="s">
        <v>1</v>
      </c>
      <c r="D15" s="2">
        <v>10</v>
      </c>
      <c r="E15" s="15">
        <v>0</v>
      </c>
      <c r="F15" s="28">
        <f>E15*D15</f>
        <v>0</v>
      </c>
    </row>
    <row r="16" spans="1:6" ht="25.5">
      <c r="A16" s="25" t="s">
        <v>5</v>
      </c>
      <c r="B16" s="4" t="s">
        <v>22</v>
      </c>
      <c r="C16" s="5" t="s">
        <v>20</v>
      </c>
      <c r="D16" s="1">
        <v>44.5</v>
      </c>
      <c r="E16" s="16">
        <v>0</v>
      </c>
      <c r="F16" s="28">
        <f>E16*D16</f>
        <v>0</v>
      </c>
    </row>
    <row r="17" spans="1:6" ht="38.25">
      <c r="A17" s="25" t="s">
        <v>15</v>
      </c>
      <c r="B17" s="4" t="s">
        <v>23</v>
      </c>
      <c r="C17" s="5" t="s">
        <v>20</v>
      </c>
      <c r="D17" s="1">
        <v>33.6</v>
      </c>
      <c r="E17" s="16">
        <v>0</v>
      </c>
      <c r="F17" s="28">
        <f>E17*D17</f>
        <v>0</v>
      </c>
    </row>
    <row r="18" spans="1:6" ht="15">
      <c r="A18" s="27" t="s">
        <v>16</v>
      </c>
      <c r="B18" s="3" t="s">
        <v>24</v>
      </c>
      <c r="C18" s="5" t="s">
        <v>1</v>
      </c>
      <c r="D18" s="2">
        <v>1</v>
      </c>
      <c r="E18" s="16">
        <v>0</v>
      </c>
      <c r="F18" s="28">
        <f>E18*D18</f>
        <v>0</v>
      </c>
    </row>
    <row r="19" spans="1:6" ht="15">
      <c r="A19" s="44" t="s">
        <v>25</v>
      </c>
      <c r="B19" s="45"/>
      <c r="C19" s="45"/>
      <c r="D19" s="45"/>
      <c r="E19" s="45"/>
      <c r="F19" s="46"/>
    </row>
    <row r="20" spans="1:6" ht="15">
      <c r="A20" s="29" t="s">
        <v>45</v>
      </c>
      <c r="B20" s="11" t="s">
        <v>26</v>
      </c>
      <c r="C20" s="6" t="s">
        <v>55</v>
      </c>
      <c r="D20" s="6">
        <v>1</v>
      </c>
      <c r="E20" s="16">
        <v>0</v>
      </c>
      <c r="F20" s="30">
        <f aca="true" t="shared" si="1" ref="F20:F27">E20*D20</f>
        <v>0</v>
      </c>
    </row>
    <row r="21" spans="1:6" ht="15">
      <c r="A21" s="29" t="s">
        <v>46</v>
      </c>
      <c r="B21" s="11" t="s">
        <v>27</v>
      </c>
      <c r="C21" s="6" t="s">
        <v>55</v>
      </c>
      <c r="D21" s="6">
        <v>1</v>
      </c>
      <c r="E21" s="16">
        <v>0</v>
      </c>
      <c r="F21" s="30">
        <f t="shared" si="1"/>
        <v>0</v>
      </c>
    </row>
    <row r="22" spans="1:6" ht="15">
      <c r="A22" s="29" t="s">
        <v>47</v>
      </c>
      <c r="B22" s="11" t="s">
        <v>28</v>
      </c>
      <c r="C22" s="6" t="s">
        <v>55</v>
      </c>
      <c r="D22" s="6">
        <v>1</v>
      </c>
      <c r="E22" s="16">
        <v>0</v>
      </c>
      <c r="F22" s="30">
        <f t="shared" si="1"/>
        <v>0</v>
      </c>
    </row>
    <row r="23" spans="1:6" ht="15">
      <c r="A23" s="29" t="s">
        <v>48</v>
      </c>
      <c r="B23" s="11" t="s">
        <v>31</v>
      </c>
      <c r="C23" s="6" t="s">
        <v>55</v>
      </c>
      <c r="D23" s="6">
        <v>1</v>
      </c>
      <c r="E23" s="16">
        <v>0</v>
      </c>
      <c r="F23" s="30">
        <f t="shared" si="1"/>
        <v>0</v>
      </c>
    </row>
    <row r="24" spans="1:6" ht="15">
      <c r="A24" s="29" t="s">
        <v>49</v>
      </c>
      <c r="B24" s="11" t="s">
        <v>30</v>
      </c>
      <c r="C24" s="6" t="s">
        <v>55</v>
      </c>
      <c r="D24" s="6">
        <v>1</v>
      </c>
      <c r="E24" s="16">
        <v>0</v>
      </c>
      <c r="F24" s="30">
        <f t="shared" si="1"/>
        <v>0</v>
      </c>
    </row>
    <row r="25" spans="1:6" ht="15">
      <c r="A25" s="29" t="s">
        <v>50</v>
      </c>
      <c r="B25" s="11" t="s">
        <v>32</v>
      </c>
      <c r="C25" s="6" t="s">
        <v>55</v>
      </c>
      <c r="D25" s="6">
        <v>1</v>
      </c>
      <c r="E25" s="16">
        <v>0</v>
      </c>
      <c r="F25" s="30">
        <f t="shared" si="1"/>
        <v>0</v>
      </c>
    </row>
    <row r="26" spans="1:6" ht="15">
      <c r="A26" s="29" t="s">
        <v>51</v>
      </c>
      <c r="B26" s="11" t="s">
        <v>29</v>
      </c>
      <c r="C26" s="6" t="s">
        <v>55</v>
      </c>
      <c r="D26" s="6">
        <v>1</v>
      </c>
      <c r="E26" s="16">
        <v>0</v>
      </c>
      <c r="F26" s="30">
        <f t="shared" si="1"/>
        <v>0</v>
      </c>
    </row>
    <row r="27" spans="1:6" ht="15">
      <c r="A27" s="29" t="s">
        <v>52</v>
      </c>
      <c r="B27" s="11" t="s">
        <v>6</v>
      </c>
      <c r="C27" s="6" t="s">
        <v>55</v>
      </c>
      <c r="D27" s="6">
        <v>1</v>
      </c>
      <c r="E27" s="16">
        <v>0</v>
      </c>
      <c r="F27" s="30">
        <f t="shared" si="1"/>
        <v>0</v>
      </c>
    </row>
    <row r="28" spans="1:6" ht="72" customHeight="1" thickBot="1">
      <c r="A28" s="41" t="s">
        <v>33</v>
      </c>
      <c r="B28" s="42"/>
      <c r="C28" s="42"/>
      <c r="D28" s="42"/>
      <c r="E28" s="42"/>
      <c r="F28" s="43"/>
    </row>
    <row r="29" spans="1:6" ht="15.75" thickBot="1">
      <c r="A29" s="47"/>
      <c r="B29" s="47"/>
      <c r="C29" s="47"/>
      <c r="D29" s="47"/>
      <c r="E29" s="47"/>
      <c r="F29" s="47"/>
    </row>
    <row r="30" spans="1:6" ht="15">
      <c r="A30" s="35" t="s">
        <v>34</v>
      </c>
      <c r="B30" s="36"/>
      <c r="C30" s="36"/>
      <c r="D30" s="36"/>
      <c r="E30" s="36"/>
      <c r="F30" s="17">
        <f>SUM(F3:F27)</f>
        <v>0</v>
      </c>
    </row>
    <row r="31" spans="1:6" ht="15">
      <c r="A31" s="37" t="s">
        <v>53</v>
      </c>
      <c r="B31" s="38"/>
      <c r="C31" s="38"/>
      <c r="D31" s="38"/>
      <c r="E31" s="38"/>
      <c r="F31" s="18">
        <f>0.21*F30</f>
        <v>0</v>
      </c>
    </row>
    <row r="32" spans="1:6" ht="15.75" thickBot="1">
      <c r="A32" s="39" t="s">
        <v>54</v>
      </c>
      <c r="B32" s="40"/>
      <c r="C32" s="40"/>
      <c r="D32" s="40"/>
      <c r="E32" s="40"/>
      <c r="F32" s="19">
        <f>F30+F31</f>
        <v>0</v>
      </c>
    </row>
    <row r="37" ht="15">
      <c r="F37"/>
    </row>
    <row r="38" ht="15">
      <c r="F38"/>
    </row>
    <row r="39" spans="5:6" ht="15">
      <c r="E39"/>
      <c r="F39"/>
    </row>
    <row r="40" ht="15">
      <c r="E40"/>
    </row>
    <row r="41" ht="15">
      <c r="E41"/>
    </row>
    <row r="42" ht="15">
      <c r="E42"/>
    </row>
    <row r="43" ht="15">
      <c r="E43"/>
    </row>
    <row r="44" ht="15">
      <c r="E44"/>
    </row>
    <row r="45" ht="15">
      <c r="E45"/>
    </row>
    <row r="46" ht="15">
      <c r="E46"/>
    </row>
  </sheetData>
  <mergeCells count="8">
    <mergeCell ref="A2:F2"/>
    <mergeCell ref="A30:E30"/>
    <mergeCell ref="A31:E31"/>
    <mergeCell ref="A32:E32"/>
    <mergeCell ref="A28:F28"/>
    <mergeCell ref="A13:F13"/>
    <mergeCell ref="A19:F19"/>
    <mergeCell ref="A29:F29"/>
  </mergeCells>
  <printOptions horizontalCentered="1"/>
  <pageMargins left="0.7086614173228347" right="0.7086614173228347" top="0.984251968503937" bottom="0.7874015748031497" header="0.31496062992125984" footer="0.31496062992125984"/>
  <pageSetup fitToHeight="2" fitToWidth="1" horizontalDpi="600" verticalDpi="600" orientation="portrait" paperSize="9" scale="84" r:id="rId1"/>
  <headerFooter differentFirst="1">
    <oddFooter>&amp;C&amp;P/&amp;N</oddFooter>
    <firstHeader>&amp;C&amp;"-,Tučné"&amp;14Rozpočet</firstHeader>
    <firstFooter>&amp;C&amp;P/&amp;N</first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67FE34967BE34AA1C2910CD8452E2D" ma:contentTypeVersion="13" ma:contentTypeDescription="Vytvoří nový dokument" ma:contentTypeScope="" ma:versionID="e1ccfa556cba63d565e9f4336884d8dc">
  <xsd:schema xmlns:xsd="http://www.w3.org/2001/XMLSchema" xmlns:xs="http://www.w3.org/2001/XMLSchema" xmlns:p="http://schemas.microsoft.com/office/2006/metadata/properties" xmlns:ns2="42aeb5e0-4d8c-495b-8ac8-9c7e0f9108af" xmlns:ns3="1c1cfe40-64e6-48a4-a923-d8a21d9bc96d" targetNamespace="http://schemas.microsoft.com/office/2006/metadata/properties" ma:root="true" ma:fieldsID="865017b505ad56475c7068bb16c3c30e" ns2:_="" ns3:_="">
    <xsd:import namespace="42aeb5e0-4d8c-495b-8ac8-9c7e0f9108af"/>
    <xsd:import namespace="1c1cfe40-64e6-48a4-a923-d8a21d9bc9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eb5e0-4d8c-495b-8ac8-9c7e0f9108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description="" ma:indexed="true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05144c32-5194-445f-8fa8-b47f4d440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cfe40-64e6-48a4-a923-d8a21d9bc96d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71ba7402-a552-47a9-ad5f-5f8c4461a637}" ma:internalName="TaxCatchAll" ma:showField="CatchAllData" ma:web="1c1cfe40-64e6-48a4-a923-d8a21d9bc9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9E0FE7-1AD6-4AF2-8C1F-29021F81CF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5CF666-335E-40BB-9A2F-ED8C8F5895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aeb5e0-4d8c-495b-8ac8-9c7e0f9108af"/>
    <ds:schemaRef ds:uri="1c1cfe40-64e6-48a4-a923-d8a21d9bc9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2024-02-27T10:24:02Z</dcterms:modified>
  <cp:category/>
  <cp:version/>
  <cp:contentType/>
  <cp:contentStatus/>
</cp:coreProperties>
</file>