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Z:\MU_ESF\2023\Doktorandi\_Archiv po pripominkach\Vykazy\"/>
    </mc:Choice>
  </mc:AlternateContent>
  <xr:revisionPtr revIDLastSave="0" documentId="13_ncr:1_{820DD1A7-DE5E-4303-8F87-8F06A2727269}" xr6:coauthVersionLast="47" xr6:coauthVersionMax="47" xr10:uidLastSave="{00000000-0000-0000-0000-000000000000}"/>
  <bookViews>
    <workbookView xWindow="-28920" yWindow="-120" windowWidth="29040" windowHeight="17640" xr2:uid="{00000000-000D-0000-FFFF-FFFF00000000}"/>
  </bookViews>
  <sheets>
    <sheet name="Rozpočet" sheetId="3" r:id="rId1"/>
  </sheets>
  <calcPr calcId="191029"/>
</workbook>
</file>

<file path=xl/calcChain.xml><?xml version="1.0" encoding="utf-8"?>
<calcChain xmlns="http://schemas.openxmlformats.org/spreadsheetml/2006/main">
  <c r="C20" i="3" l="1"/>
  <c r="C19" i="3"/>
  <c r="G47" i="3" l="1"/>
  <c r="E47" i="3"/>
  <c r="E45" i="3"/>
  <c r="E46" i="3"/>
  <c r="G45" i="3"/>
  <c r="G46" i="3"/>
  <c r="G48" i="3"/>
  <c r="G49" i="3"/>
  <c r="E48" i="3"/>
  <c r="E49" i="3"/>
  <c r="E50" i="3"/>
  <c r="E51" i="3"/>
  <c r="E52" i="3"/>
  <c r="G50" i="3"/>
  <c r="G51" i="3"/>
  <c r="G52" i="3"/>
  <c r="G39" i="3"/>
  <c r="E39" i="3"/>
  <c r="G11" i="3"/>
  <c r="G12" i="3"/>
  <c r="G13" i="3"/>
  <c r="G90" i="3"/>
  <c r="E90" i="3"/>
  <c r="E53" i="3"/>
  <c r="G53" i="3"/>
  <c r="E74" i="3"/>
  <c r="E76" i="3"/>
  <c r="E77" i="3"/>
  <c r="G74" i="3"/>
  <c r="G75" i="3"/>
  <c r="G76" i="3"/>
  <c r="E73" i="3"/>
  <c r="G73" i="3"/>
  <c r="G77" i="3"/>
  <c r="G78" i="3"/>
  <c r="G79" i="3"/>
  <c r="G81" i="3" l="1"/>
  <c r="E42" i="3" l="1"/>
  <c r="G42" i="3"/>
  <c r="E20" i="3"/>
  <c r="E21" i="3"/>
  <c r="E22" i="3"/>
  <c r="E23" i="3"/>
  <c r="E24" i="3"/>
  <c r="G20" i="3"/>
  <c r="G21" i="3"/>
  <c r="G22" i="3"/>
  <c r="G23" i="3"/>
  <c r="G24" i="3"/>
  <c r="G54" i="3"/>
  <c r="C38" i="3"/>
  <c r="C37" i="3"/>
  <c r="G33" i="3"/>
  <c r="G34" i="3"/>
  <c r="G35" i="3"/>
  <c r="G36" i="3"/>
  <c r="G40" i="3"/>
  <c r="G41" i="3"/>
  <c r="G43" i="3"/>
  <c r="G44" i="3"/>
  <c r="E33" i="3"/>
  <c r="E34" i="3"/>
  <c r="E35" i="3"/>
  <c r="E36" i="3"/>
  <c r="E40" i="3"/>
  <c r="E41" i="3"/>
  <c r="E43" i="3"/>
  <c r="E44" i="3"/>
  <c r="E54" i="3"/>
  <c r="G60" i="3"/>
  <c r="G61" i="3"/>
  <c r="G62" i="3"/>
  <c r="G63" i="3"/>
  <c r="G64" i="3"/>
  <c r="G65" i="3"/>
  <c r="G66" i="3"/>
  <c r="G67" i="3"/>
  <c r="G68" i="3"/>
  <c r="G59" i="3"/>
  <c r="E60" i="3"/>
  <c r="E61" i="3"/>
  <c r="E62" i="3"/>
  <c r="E63" i="3"/>
  <c r="E64" i="3"/>
  <c r="E65" i="3"/>
  <c r="E66" i="3"/>
  <c r="E67" i="3"/>
  <c r="E68" i="3"/>
  <c r="E59" i="3"/>
  <c r="G8" i="3"/>
  <c r="G9" i="3"/>
  <c r="G10" i="3"/>
  <c r="G7" i="3"/>
  <c r="E8" i="3"/>
  <c r="E9" i="3"/>
  <c r="E10" i="3"/>
  <c r="E7" i="3"/>
  <c r="G38" i="3" l="1"/>
  <c r="E38" i="3"/>
  <c r="E37" i="3"/>
  <c r="G37" i="3"/>
  <c r="E69" i="3"/>
  <c r="G69" i="3"/>
  <c r="G14" i="3"/>
  <c r="E14" i="3"/>
  <c r="E79" i="3" l="1"/>
  <c r="E81" i="3" s="1"/>
  <c r="G32" i="3" l="1"/>
  <c r="E32" i="3"/>
  <c r="G89" i="3" l="1"/>
  <c r="E89" i="3"/>
  <c r="G88" i="3"/>
  <c r="E88" i="3"/>
  <c r="G87" i="3"/>
  <c r="E87" i="3"/>
  <c r="G86" i="3"/>
  <c r="E86" i="3"/>
  <c r="G85" i="3"/>
  <c r="E85" i="3"/>
  <c r="G84" i="3"/>
  <c r="E84" i="3"/>
  <c r="G31" i="3"/>
  <c r="E31" i="3"/>
  <c r="G19" i="3"/>
  <c r="E19" i="3"/>
  <c r="G92" i="3" l="1"/>
  <c r="E92" i="3"/>
  <c r="G27" i="3"/>
  <c r="E27" i="3"/>
  <c r="E56" i="3"/>
  <c r="G56" i="3"/>
  <c r="E94" i="3" l="1"/>
  <c r="G94" i="3"/>
  <c r="E95" i="3" l="1"/>
</calcChain>
</file>

<file path=xl/sharedStrings.xml><?xml version="1.0" encoding="utf-8"?>
<sst xmlns="http://schemas.openxmlformats.org/spreadsheetml/2006/main" count="163" uniqueCount="82">
  <si>
    <t>Název</t>
  </si>
  <si>
    <t/>
  </si>
  <si>
    <t>Mj</t>
  </si>
  <si>
    <t>Počet</t>
  </si>
  <si>
    <t>Elektromontáže</t>
  </si>
  <si>
    <t>kpl</t>
  </si>
  <si>
    <t>Kabely</t>
  </si>
  <si>
    <t>m</t>
  </si>
  <si>
    <t>Kabely - celkem</t>
  </si>
  <si>
    <t>Přístroje</t>
  </si>
  <si>
    <t>ks</t>
  </si>
  <si>
    <t>HZS</t>
  </si>
  <si>
    <t>Revize a prohlídky zařízení</t>
  </si>
  <si>
    <t>Doprava materiálu</t>
  </si>
  <si>
    <t>Práce předem neměřitelné</t>
  </si>
  <si>
    <t>Podružný materiál</t>
  </si>
  <si>
    <t>HZS - celkem</t>
  </si>
  <si>
    <t>Elektromontáže - celkem</t>
  </si>
  <si>
    <t>Demontáže</t>
  </si>
  <si>
    <t>Dohledání napojovacích bodů</t>
  </si>
  <si>
    <t>dodávka</t>
  </si>
  <si>
    <t>montáž</t>
  </si>
  <si>
    <t>Celkem:</t>
  </si>
  <si>
    <t>cena ks/m</t>
  </si>
  <si>
    <t>cena celkem</t>
  </si>
  <si>
    <t>Demontáž a opětovná montáž dvojzásuvky</t>
  </si>
  <si>
    <t>Pomocné stavební přípomoci (sekání drážek, průrazy, sekání kapes,  apod.)</t>
  </si>
  <si>
    <t>Zásuvka s přepěťovou ochranou do podparapetního žlabu ves tole STŘÍBRNÁ</t>
  </si>
  <si>
    <t>Zásuvka do podparapetního žlabu ve stole STŘÍBRNÁ</t>
  </si>
  <si>
    <t xml:space="preserve">Kabelový žlab jednokomorový kovový s přepážkou, s kovovými nebo platovými koncovkami š.120/40, barva dle výběru architekta, </t>
  </si>
  <si>
    <t>Celkem</t>
  </si>
  <si>
    <t>Rozváděč</t>
  </si>
  <si>
    <t>Rozváděč - celkem</t>
  </si>
  <si>
    <t>Rozváděč RS31-RSP31 dle příslušného výkresu, zapojení vč. osazení</t>
  </si>
  <si>
    <t>Rozváděč RS52 dle příslušného výkresu, zapojení vč. osazení</t>
  </si>
  <si>
    <r>
      <t xml:space="preserve">Trubka ohebná </t>
    </r>
    <r>
      <rPr>
        <sz val="9"/>
        <color rgb="FF000000"/>
        <rFont val="Calibri"/>
        <family val="2"/>
        <charset val="238"/>
      </rPr>
      <t>Ø32</t>
    </r>
    <r>
      <rPr>
        <sz val="9"/>
        <color rgb="FF000000"/>
        <rFont val="Calibri"/>
        <family val="2"/>
        <charset val="238"/>
        <scheme val="minor"/>
      </rPr>
      <t>mm,UV stabilní pro venkovní instalaci</t>
    </r>
  </si>
  <si>
    <t>Osvětlení</t>
  </si>
  <si>
    <r>
      <rPr>
        <b/>
        <sz val="9"/>
        <color theme="1"/>
        <rFont val="Calibri"/>
        <family val="2"/>
        <charset val="238"/>
        <scheme val="minor"/>
      </rPr>
      <t>L1</t>
    </r>
    <r>
      <rPr>
        <sz val="9"/>
        <color theme="1"/>
        <rFont val="Calibri"/>
        <family val="2"/>
        <charset val="238"/>
        <scheme val="minor"/>
      </rPr>
      <t xml:space="preserve">   Vestavné lineární, korpus aluminium, bílý lak, mikroprisma optický kryt, šířka rámečku 78 mm, vestavná hloubka 110 mm, délka sestavy
3452 mm, výřez 67x3438 mm, včetně LED zdroje 96 W, 11860 lm, 
UGR19, Ra&gt;80, IP20, driver nestmívatelný, komplet se všemi prvky
</t>
    </r>
  </si>
  <si>
    <t>Recyklační poplatek ze svítidla</t>
  </si>
  <si>
    <r>
      <rPr>
        <b/>
        <sz val="9"/>
        <color theme="1"/>
        <rFont val="Calibri"/>
        <family val="2"/>
        <charset val="238"/>
        <scheme val="minor"/>
      </rPr>
      <t>L2</t>
    </r>
    <r>
      <rPr>
        <sz val="9"/>
        <color theme="1"/>
        <rFont val="Calibri"/>
        <family val="2"/>
        <charset val="238"/>
        <scheme val="minor"/>
      </rPr>
      <t xml:space="preserve">     Vestavné lineární, korpus aluminium, bílý lak, mikroprisma optický kryt, šířka rámečku 78 mm, vestavná hloubka 110 mm, délka sestavy
5714 mm, výřez 67x5700 mm, včetně LED zdroje 160 W, 19740 lm, 
UGR19, Ra&gt;80, IP20, driver nestmívatelný, komplet se všemi prvky
</t>
    </r>
  </si>
  <si>
    <r>
      <rPr>
        <b/>
        <sz val="9"/>
        <color theme="1"/>
        <rFont val="Calibri"/>
        <family val="2"/>
        <charset val="238"/>
        <scheme val="minor"/>
      </rPr>
      <t>L3</t>
    </r>
    <r>
      <rPr>
        <sz val="9"/>
        <color theme="1"/>
        <rFont val="Calibri"/>
        <family val="2"/>
        <charset val="238"/>
        <scheme val="minor"/>
      </rPr>
      <t xml:space="preserve">    Vestavné lineární, korpus aluminium, bílý lak, mikroprisma optický kryt, šířka rámečku 78 mm, vestavná hloubka 110 mm, délka sestavy
4876 mm, výřez 67x4862 mm, včetně LED zdroje 136 W, 16795 lm, 
UGR19, Ra&gt;80, IP20, driver nestmívatelný, komplet se všemi prvky
</t>
    </r>
  </si>
  <si>
    <r>
      <rPr>
        <b/>
        <sz val="9"/>
        <color theme="1"/>
        <rFont val="Calibri"/>
        <family val="2"/>
        <charset val="238"/>
        <scheme val="minor"/>
      </rPr>
      <t>L4</t>
    </r>
    <r>
      <rPr>
        <sz val="11"/>
        <color theme="1"/>
        <rFont val="Calibri"/>
        <family val="2"/>
        <charset val="238"/>
        <scheme val="minor"/>
      </rPr>
      <t xml:space="preserve"> </t>
    </r>
    <r>
      <rPr>
        <sz val="9"/>
        <color theme="1"/>
        <rFont val="Calibri"/>
        <family val="2"/>
        <charset val="238"/>
        <scheme val="minor"/>
      </rPr>
      <t xml:space="preserve">Vestavné lineární, korpus aluminium, bílý lak, mikroprisma optický kryt, šířka rámečku 78 mm, vestavná hloubka 110 mm, délka sestavy
4012 mm, výřez 67x3998 mm, včetně LED zdroje 112 W, 13860 lm, 
UGR19, Ra&gt;80, IP20, driver nestmívatelný, komplet se všemi prvky
</t>
    </r>
  </si>
  <si>
    <r>
      <rPr>
        <b/>
        <sz val="9"/>
        <color theme="1"/>
        <rFont val="Calibri"/>
        <family val="2"/>
        <charset val="238"/>
        <scheme val="minor"/>
      </rPr>
      <t xml:space="preserve">L5   </t>
    </r>
    <r>
      <rPr>
        <sz val="9"/>
        <color theme="1"/>
        <rFont val="Calibri"/>
        <family val="2"/>
        <charset val="238"/>
        <scheme val="minor"/>
      </rPr>
      <t xml:space="preserve"> Vestavné lineární, korpus aluminium, bílý lak, mikroprisma optický kryt, šířka rámečku 78 mm, vestavná hloubka 110 mm, délka sestavy
4292 mm, výřez 67x4278 mm, včetně LED zdroje 120 W, 14805 lm, 
UGR19, Ra&gt;80, IP20, driver nestmívatelný, komplet se všemi prvky</t>
    </r>
  </si>
  <si>
    <t>Ovladač žaluziový kolébkový dělený s potiskem, přístroj řazení 1+1 s blokováním, krabice a zapojení a osazení</t>
  </si>
  <si>
    <t>Zásuvka jednonásobná komplet s ráměčkem vč. krabice a osazení</t>
  </si>
  <si>
    <t xml:space="preserve">Výklopný systém 1xzásuvka 230V, 2xUSB power, hliník, +2m kabel 230V se zástrčkou do zásuky </t>
  </si>
  <si>
    <t xml:space="preserve">Zásuvka 230V 45x45 do podlajhové krabice </t>
  </si>
  <si>
    <t>Zásuvka jednonásobná vč. krabice a osazení</t>
  </si>
  <si>
    <t xml:space="preserve">Přepěťová ochrana "C" v krabici </t>
  </si>
  <si>
    <t>Vypínač č.5 vč. rámečku, krabice, zapojení osazení, Tango bílá</t>
  </si>
  <si>
    <t xml:space="preserve">Zásuvka dvojnásobná ve společném ráměčku pod omítku typ Tango, bílá, vč. krabice a zapojení </t>
  </si>
  <si>
    <t>Podlahová krabice protahovací kovová  do betonové podlahy universální vč. krytu, 
zapojení a uložení</t>
  </si>
  <si>
    <r>
      <t xml:space="preserve">Trubka ohebná </t>
    </r>
    <r>
      <rPr>
        <sz val="9"/>
        <color rgb="FF000000"/>
        <rFont val="Calibri"/>
        <family val="2"/>
        <charset val="238"/>
      </rPr>
      <t>Ø</t>
    </r>
    <r>
      <rPr>
        <sz val="9"/>
        <color rgb="FF000000"/>
        <rFont val="Calibri"/>
        <family val="2"/>
        <charset val="238"/>
        <scheme val="minor"/>
      </rPr>
      <t>50mm do betonu</t>
    </r>
  </si>
  <si>
    <t>Podlahová krabice přístrojová kovová  do betonové podlahy universální s montážním víkem plným ,  vč. zapojení a uložení</t>
  </si>
  <si>
    <t>Demontáž osvětlení vč. přístrojů (bude 
odevzdáno investorovi nebo zlikvidováno)</t>
  </si>
  <si>
    <t>Demontáž rozváděče(bude odevzdáno investorovi nebo zlikvidováno)</t>
  </si>
  <si>
    <t>Demontáž a opětovná montáž podhledů</t>
  </si>
  <si>
    <t>Demontáž kabelových lišt a žlabů</t>
  </si>
  <si>
    <t>Demontáž a pětovná montáž zás.400V</t>
  </si>
  <si>
    <t xml:space="preserve">Požární ucpávky </t>
  </si>
  <si>
    <t>m2</t>
  </si>
  <si>
    <t>Rozváděč RS62 doplnění prvků dle příslušného výkresu, úprava masky vč.zapojení a osazení</t>
  </si>
  <si>
    <t>Rozváděč RS61 doplnění prvků dle příslušného výkresu, úprava masky vč. zapojení a osazení</t>
  </si>
  <si>
    <t>zapojení kabeů do prům. 4mm</t>
  </si>
  <si>
    <t>zapojení kabeů do prům. 2,5mm</t>
  </si>
  <si>
    <t>zapojení kabeů do prům. 1,5mm</t>
  </si>
  <si>
    <t>svorkovnice krabicová 4x1-2,5mm2</t>
  </si>
  <si>
    <t>svorkovnice krabicová 8x1-2,5mm3</t>
  </si>
  <si>
    <t>svorkovnice krabicová 3x1-2,5mm4</t>
  </si>
  <si>
    <t>svorkovnice krabicová 5x1-2,5mm5</t>
  </si>
  <si>
    <t>Úprava povrchu zdi, včetně vymalování (uvedení do původního stavu okolo rozváděčů)</t>
  </si>
  <si>
    <r>
      <t>Krabice univezální pod omítku</t>
    </r>
    <r>
      <rPr>
        <sz val="9"/>
        <rFont val="Arial"/>
        <family val="2"/>
        <charset val="238"/>
      </rPr>
      <t xml:space="preserve"> </t>
    </r>
    <r>
      <rPr>
        <sz val="9"/>
        <rFont val="Calibri"/>
        <family val="2"/>
        <charset val="238"/>
      </rPr>
      <t>Ø71x43,5mm</t>
    </r>
  </si>
  <si>
    <t>Krabice pod omítku odbočná s víčkem  KU 68-1902</t>
  </si>
  <si>
    <t>Krabice s víčkem na povrch 107x107x50</t>
  </si>
  <si>
    <t>Instalační ráměčky, nutno zjistit na stavbě po dořešení ostatních systémů</t>
  </si>
  <si>
    <t>PRAFlaSafe-O X 3x1.5 , pevně</t>
  </si>
  <si>
    <t>PRAFlaSafe-J X 3x4, pevně</t>
  </si>
  <si>
    <t>PRAFlaSafe-J X 3x1,5 , pevně</t>
  </si>
  <si>
    <t>PRAFlaSafe-J X 3x2,5 , pevně</t>
  </si>
  <si>
    <t>PRAFlaSafe X-J 1x6  žl/z</t>
  </si>
  <si>
    <t>PRAFlaSafe X-J 1x4 žl/z</t>
  </si>
  <si>
    <t>KABEL SILOVÝ (B2ca s1d1a1)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</si>
</sst>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charset val="238"/>
      <scheme val="minor"/>
    </font>
    <font>
      <sz val="10"/>
      <name val="Arial"/>
      <family val="2"/>
      <charset val="238"/>
    </font>
    <font>
      <b/>
      <sz val="11"/>
      <color theme="1"/>
      <name val="Calibri"/>
      <family val="2"/>
      <charset val="238"/>
      <scheme val="minor"/>
    </font>
    <font>
      <sz val="10"/>
      <name val="Arial CE"/>
    </font>
    <font>
      <sz val="8"/>
      <name val="Calibri"/>
      <family val="2"/>
      <charset val="238"/>
      <scheme val="minor"/>
    </font>
    <font>
      <b/>
      <sz val="10"/>
      <color rgb="FF000000"/>
      <name val="Calibri"/>
      <family val="2"/>
      <charset val="238"/>
      <scheme val="minor"/>
    </font>
    <font>
      <sz val="9"/>
      <color rgb="FF000000"/>
      <name val="Calibri"/>
      <family val="2"/>
      <charset val="238"/>
      <scheme val="minor"/>
    </font>
    <font>
      <b/>
      <sz val="9"/>
      <name val="Calibri"/>
      <family val="2"/>
      <charset val="238"/>
      <scheme val="minor"/>
    </font>
    <font>
      <b/>
      <sz val="11"/>
      <color rgb="FF000000"/>
      <name val="Calibri"/>
      <family val="2"/>
      <charset val="238"/>
      <scheme val="minor"/>
    </font>
    <font>
      <i/>
      <sz val="10"/>
      <color rgb="FF000000"/>
      <name val="Calibri"/>
      <family val="2"/>
      <charset val="238"/>
      <scheme val="minor"/>
    </font>
    <font>
      <i/>
      <sz val="9"/>
      <color rgb="FF000000"/>
      <name val="Calibri"/>
      <family val="2"/>
      <charset val="238"/>
      <scheme val="minor"/>
    </font>
    <font>
      <sz val="10"/>
      <color rgb="FF000000"/>
      <name val="Calibri"/>
      <family val="2"/>
      <charset val="238"/>
      <scheme val="minor"/>
    </font>
    <font>
      <b/>
      <sz val="10"/>
      <color rgb="FF000000"/>
      <name val="敓潧⁥䥕瘀攮˲☸U_x0008_"/>
      <charset val="238"/>
    </font>
    <font>
      <sz val="9"/>
      <color rgb="FF000000"/>
      <name val="Calibri"/>
      <family val="2"/>
      <charset val="238"/>
    </font>
    <font>
      <b/>
      <sz val="9"/>
      <color rgb="FF000000"/>
      <name val="Calibri"/>
      <family val="2"/>
      <charset val="238"/>
      <scheme val="minor"/>
    </font>
    <font>
      <b/>
      <i/>
      <sz val="10"/>
      <color rgb="FF000000"/>
      <name val="Calibri"/>
      <family val="2"/>
      <charset val="238"/>
      <scheme val="minor"/>
    </font>
    <font>
      <sz val="9"/>
      <color theme="1"/>
      <name val="Calibri"/>
      <family val="2"/>
      <charset val="238"/>
      <scheme val="minor"/>
    </font>
    <font>
      <b/>
      <sz val="9"/>
      <color theme="1"/>
      <name val="Calibri"/>
      <family val="2"/>
      <charset val="238"/>
      <scheme val="minor"/>
    </font>
    <font>
      <sz val="8"/>
      <name val="Arial"/>
      <family val="2"/>
      <charset val="238"/>
    </font>
    <font>
      <sz val="9"/>
      <name val="Arial"/>
      <family val="2"/>
      <charset val="238"/>
    </font>
    <font>
      <sz val="9"/>
      <name val="Calibri"/>
      <family val="2"/>
      <charset val="238"/>
    </font>
  </fonts>
  <fills count="7">
    <fill>
      <patternFill patternType="none"/>
    </fill>
    <fill>
      <patternFill patternType="gray125"/>
    </fill>
    <fill>
      <patternFill patternType="solid">
        <fgColor rgb="FFF0F0F0"/>
        <bgColor indexed="64"/>
      </patternFill>
    </fill>
    <fill>
      <patternFill patternType="solid">
        <fgColor rgb="FFBFEBFF"/>
        <bgColor indexed="64"/>
      </patternFill>
    </fill>
    <fill>
      <patternFill patternType="solid">
        <fgColor rgb="FFE0FEE0"/>
        <bgColor indexed="64"/>
      </patternFill>
    </fill>
    <fill>
      <patternFill patternType="solid">
        <fgColor rgb="FFFFFFFF"/>
        <bgColor indexed="64"/>
      </patternFill>
    </fill>
    <fill>
      <patternFill patternType="solid">
        <fgColor rgb="FFFFFFE0"/>
        <bgColor indexed="64"/>
      </patternFill>
    </fill>
  </fills>
  <borders count="27">
    <border>
      <left/>
      <right/>
      <top/>
      <bottom/>
      <diagonal/>
    </border>
    <border>
      <left style="thin">
        <color rgb="FFC0C0C0"/>
      </left>
      <right style="thin">
        <color rgb="FFC0C0C0"/>
      </right>
      <top style="thin">
        <color rgb="FFC0C0C0"/>
      </top>
      <bottom style="thin">
        <color rgb="FFC0C0C0"/>
      </bottom>
      <diagonal/>
    </border>
    <border>
      <left style="thin">
        <color rgb="FFC0C0C0"/>
      </left>
      <right style="thin">
        <color rgb="FFC0C0C0"/>
      </right>
      <top/>
      <bottom style="thin">
        <color rgb="FFC0C0C0"/>
      </bottom>
      <diagonal/>
    </border>
    <border>
      <left style="thin">
        <color rgb="FFC0C0C0"/>
      </left>
      <right/>
      <top style="thin">
        <color rgb="FFC0C0C0"/>
      </top>
      <bottom style="thin">
        <color rgb="FFC0C0C0"/>
      </bottom>
      <diagonal/>
    </border>
    <border>
      <left style="medium">
        <color indexed="64"/>
      </left>
      <right style="thin">
        <color rgb="FFC0C0C0"/>
      </right>
      <top style="thin">
        <color rgb="FFC0C0C0"/>
      </top>
      <bottom style="thin">
        <color rgb="FFC0C0C0"/>
      </bottom>
      <diagonal/>
    </border>
    <border>
      <left style="thin">
        <color rgb="FFC0C0C0"/>
      </left>
      <right style="medium">
        <color indexed="64"/>
      </right>
      <top style="thin">
        <color rgb="FFC0C0C0"/>
      </top>
      <bottom style="thin">
        <color rgb="FFC0C0C0"/>
      </bottom>
      <diagonal/>
    </border>
    <border>
      <left style="medium">
        <color indexed="64"/>
      </left>
      <right style="thin">
        <color rgb="FFC0C0C0"/>
      </right>
      <top style="thin">
        <color rgb="FFC0C0C0"/>
      </top>
      <bottom style="medium">
        <color indexed="64"/>
      </bottom>
      <diagonal/>
    </border>
    <border>
      <left style="thin">
        <color rgb="FFC0C0C0"/>
      </left>
      <right style="thin">
        <color rgb="FFC0C0C0"/>
      </right>
      <top style="thin">
        <color rgb="FFC0C0C0"/>
      </top>
      <bottom style="medium">
        <color indexed="64"/>
      </bottom>
      <diagonal/>
    </border>
    <border>
      <left style="thin">
        <color rgb="FFC0C0C0"/>
      </left>
      <right/>
      <top style="thin">
        <color rgb="FFC0C0C0"/>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rgb="FFC0C0C0"/>
      </right>
      <top/>
      <bottom style="thin">
        <color rgb="FFC0C0C0"/>
      </bottom>
      <diagonal/>
    </border>
    <border>
      <left style="thin">
        <color rgb="FFC0C0C0"/>
      </left>
      <right/>
      <top/>
      <bottom style="thin">
        <color rgb="FFC0C0C0"/>
      </bottom>
      <diagonal/>
    </border>
    <border>
      <left style="thin">
        <color rgb="FFC0C0C0"/>
      </left>
      <right style="medium">
        <color indexed="64"/>
      </right>
      <top/>
      <bottom style="thin">
        <color rgb="FFC0C0C0"/>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rgb="FFC0C0C0"/>
      </left>
      <right style="medium">
        <color indexed="64"/>
      </right>
      <top style="thin">
        <color rgb="FFC0C0C0"/>
      </top>
      <bottom style="medium">
        <color indexed="64"/>
      </bottom>
      <diagonal/>
    </border>
    <border>
      <left/>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top style="medium">
        <color indexed="64"/>
      </top>
      <bottom style="thin">
        <color rgb="FFC0C0C0"/>
      </bottom>
      <diagonal/>
    </border>
    <border>
      <left/>
      <right/>
      <top style="medium">
        <color indexed="64"/>
      </top>
      <bottom style="thin">
        <color rgb="FFC0C0C0"/>
      </bottom>
      <diagonal/>
    </border>
    <border>
      <left/>
      <right style="thin">
        <color rgb="FFC0C0C0"/>
      </right>
      <top style="medium">
        <color indexed="64"/>
      </top>
      <bottom style="thin">
        <color rgb="FFC0C0C0"/>
      </bottom>
      <diagonal/>
    </border>
  </borders>
  <cellStyleXfs count="3">
    <xf numFmtId="0" fontId="0" fillId="0" borderId="0"/>
    <xf numFmtId="0" fontId="1" fillId="0" borderId="0"/>
    <xf numFmtId="0" fontId="3" fillId="0" borderId="0"/>
  </cellStyleXfs>
  <cellXfs count="111">
    <xf numFmtId="0" fontId="0" fillId="0" borderId="0" xfId="0"/>
    <xf numFmtId="49" fontId="0" fillId="0" borderId="0" xfId="0" applyNumberFormat="1"/>
    <xf numFmtId="4" fontId="0" fillId="0" borderId="0" xfId="0" applyNumberFormat="1"/>
    <xf numFmtId="49" fontId="0" fillId="0" borderId="0" xfId="0" applyNumberFormat="1" applyAlignment="1">
      <alignment wrapText="1"/>
    </xf>
    <xf numFmtId="4" fontId="2" fillId="0" borderId="17" xfId="0" applyNumberFormat="1" applyFont="1" applyBorder="1" applyAlignment="1">
      <alignment horizontal="center"/>
    </xf>
    <xf numFmtId="49" fontId="5" fillId="4" borderId="1" xfId="0" applyNumberFormat="1" applyFont="1" applyFill="1" applyBorder="1" applyAlignment="1">
      <alignment horizontal="left" wrapText="1"/>
    </xf>
    <xf numFmtId="4" fontId="0" fillId="0" borderId="16" xfId="0" applyNumberFormat="1" applyBorder="1" applyAlignment="1">
      <alignment horizontal="center"/>
    </xf>
    <xf numFmtId="49" fontId="6" fillId="2" borderId="1" xfId="0" applyNumberFormat="1" applyFont="1" applyFill="1" applyBorder="1" applyAlignment="1">
      <alignment horizontal="left" wrapText="1"/>
    </xf>
    <xf numFmtId="49" fontId="6" fillId="2" borderId="3" xfId="0" applyNumberFormat="1" applyFont="1" applyFill="1" applyBorder="1" applyAlignment="1">
      <alignment horizontal="left"/>
    </xf>
    <xf numFmtId="4" fontId="6" fillId="2" borderId="15" xfId="0" applyNumberFormat="1" applyFont="1" applyFill="1" applyBorder="1" applyAlignment="1">
      <alignment horizontal="left"/>
    </xf>
    <xf numFmtId="0" fontId="7" fillId="0" borderId="15" xfId="2" applyFont="1" applyBorder="1" applyAlignment="1">
      <alignment horizontal="center" vertical="top" wrapText="1"/>
    </xf>
    <xf numFmtId="4" fontId="6" fillId="2" borderId="12" xfId="0" applyNumberFormat="1" applyFont="1" applyFill="1" applyBorder="1" applyAlignment="1">
      <alignment horizontal="left"/>
    </xf>
    <xf numFmtId="4" fontId="6" fillId="2" borderId="2" xfId="0" applyNumberFormat="1" applyFont="1" applyFill="1" applyBorder="1" applyAlignment="1">
      <alignment horizontal="left"/>
    </xf>
    <xf numFmtId="4" fontId="6" fillId="2" borderId="13" xfId="0" applyNumberFormat="1" applyFont="1" applyFill="1" applyBorder="1" applyAlignment="1">
      <alignment horizontal="left"/>
    </xf>
    <xf numFmtId="4" fontId="6" fillId="2" borderId="14" xfId="0" applyNumberFormat="1" applyFont="1" applyFill="1" applyBorder="1" applyAlignment="1">
      <alignment horizontal="left"/>
    </xf>
    <xf numFmtId="49" fontId="8" fillId="3" borderId="1" xfId="0" applyNumberFormat="1" applyFont="1" applyFill="1" applyBorder="1" applyAlignment="1">
      <alignment horizontal="left" wrapText="1"/>
    </xf>
    <xf numFmtId="49" fontId="8" fillId="3" borderId="3" xfId="0" applyNumberFormat="1" applyFont="1" applyFill="1" applyBorder="1" applyAlignment="1">
      <alignment horizontal="left"/>
    </xf>
    <xf numFmtId="4" fontId="8" fillId="3" borderId="4" xfId="0" applyNumberFormat="1" applyFont="1" applyFill="1" applyBorder="1" applyAlignment="1">
      <alignment horizontal="left"/>
    </xf>
    <xf numFmtId="4" fontId="8" fillId="3" borderId="1" xfId="0" applyNumberFormat="1" applyFont="1" applyFill="1" applyBorder="1" applyAlignment="1">
      <alignment horizontal="left"/>
    </xf>
    <xf numFmtId="4" fontId="8" fillId="3" borderId="3" xfId="0" applyNumberFormat="1" applyFont="1" applyFill="1" applyBorder="1" applyAlignment="1">
      <alignment horizontal="left"/>
    </xf>
    <xf numFmtId="4" fontId="8" fillId="3" borderId="5" xfId="0" applyNumberFormat="1" applyFont="1" applyFill="1" applyBorder="1" applyAlignment="1">
      <alignment horizontal="left"/>
    </xf>
    <xf numFmtId="49" fontId="5" fillId="4" borderId="3" xfId="0" applyNumberFormat="1" applyFont="1" applyFill="1" applyBorder="1" applyAlignment="1">
      <alignment horizontal="left"/>
    </xf>
    <xf numFmtId="49" fontId="5" fillId="0" borderId="1" xfId="0" applyNumberFormat="1" applyFont="1" applyBorder="1" applyAlignment="1">
      <alignment horizontal="left" wrapText="1"/>
    </xf>
    <xf numFmtId="49" fontId="5" fillId="0" borderId="3" xfId="0" applyNumberFormat="1" applyFont="1" applyBorder="1" applyAlignment="1">
      <alignment horizontal="left"/>
    </xf>
    <xf numFmtId="4" fontId="5" fillId="0" borderId="4" xfId="0" applyNumberFormat="1" applyFont="1" applyBorder="1" applyAlignment="1">
      <alignment horizontal="left"/>
    </xf>
    <xf numFmtId="4" fontId="5" fillId="0" borderId="1" xfId="0" applyNumberFormat="1" applyFont="1" applyBorder="1" applyAlignment="1">
      <alignment horizontal="left"/>
    </xf>
    <xf numFmtId="4" fontId="5" fillId="0" borderId="3" xfId="0" applyNumberFormat="1" applyFont="1" applyBorder="1" applyAlignment="1">
      <alignment horizontal="left"/>
    </xf>
    <xf numFmtId="49" fontId="6" fillId="0" borderId="1" xfId="0" applyNumberFormat="1" applyFont="1" applyBorder="1" applyAlignment="1">
      <alignment horizontal="left" wrapText="1"/>
    </xf>
    <xf numFmtId="49" fontId="6" fillId="0" borderId="3" xfId="0" applyNumberFormat="1" applyFont="1" applyBorder="1" applyAlignment="1">
      <alignment horizontal="left"/>
    </xf>
    <xf numFmtId="4" fontId="6" fillId="0" borderId="4" xfId="0" applyNumberFormat="1" applyFont="1" applyBorder="1" applyAlignment="1">
      <alignment horizontal="right"/>
    </xf>
    <xf numFmtId="4" fontId="6" fillId="0" borderId="1" xfId="0" applyNumberFormat="1" applyFont="1" applyBorder="1" applyAlignment="1">
      <alignment horizontal="right"/>
    </xf>
    <xf numFmtId="4" fontId="6" fillId="0" borderId="3" xfId="0" applyNumberFormat="1" applyFont="1" applyBorder="1" applyAlignment="1">
      <alignment horizontal="right"/>
    </xf>
    <xf numFmtId="4" fontId="6" fillId="5" borderId="5" xfId="0" applyNumberFormat="1" applyFont="1" applyFill="1" applyBorder="1" applyAlignment="1">
      <alignment horizontal="right"/>
    </xf>
    <xf numFmtId="4" fontId="6" fillId="0" borderId="5" xfId="0" applyNumberFormat="1" applyFont="1" applyBorder="1" applyAlignment="1">
      <alignment horizontal="right"/>
    </xf>
    <xf numFmtId="4" fontId="6" fillId="5" borderId="3" xfId="0" applyNumberFormat="1" applyFont="1" applyFill="1" applyBorder="1" applyAlignment="1">
      <alignment horizontal="right"/>
    </xf>
    <xf numFmtId="49" fontId="9" fillId="6" borderId="1" xfId="0" applyNumberFormat="1" applyFont="1" applyFill="1" applyBorder="1" applyAlignment="1">
      <alignment horizontal="left" wrapText="1"/>
    </xf>
    <xf numFmtId="4" fontId="6" fillId="0" borderId="4" xfId="0" applyNumberFormat="1" applyFont="1" applyBorder="1" applyAlignment="1">
      <alignment horizontal="left"/>
    </xf>
    <xf numFmtId="4" fontId="6" fillId="0" borderId="1" xfId="0" applyNumberFormat="1" applyFont="1" applyBorder="1" applyAlignment="1">
      <alignment horizontal="left"/>
    </xf>
    <xf numFmtId="4" fontId="6" fillId="0" borderId="3" xfId="0" applyNumberFormat="1" applyFont="1" applyBorder="1" applyAlignment="1">
      <alignment horizontal="left"/>
    </xf>
    <xf numFmtId="49" fontId="6" fillId="5" borderId="1" xfId="0" applyNumberFormat="1" applyFont="1" applyFill="1" applyBorder="1" applyAlignment="1">
      <alignment horizontal="left" wrapText="1"/>
    </xf>
    <xf numFmtId="49" fontId="6" fillId="5" borderId="3" xfId="0" applyNumberFormat="1" applyFont="1" applyFill="1" applyBorder="1" applyAlignment="1">
      <alignment horizontal="left"/>
    </xf>
    <xf numFmtId="4" fontId="6" fillId="5" borderId="3" xfId="0" applyNumberFormat="1" applyFont="1" applyFill="1" applyBorder="1" applyAlignment="1">
      <alignment horizontal="left"/>
    </xf>
    <xf numFmtId="4" fontId="5" fillId="4" borderId="1" xfId="0" applyNumberFormat="1" applyFont="1" applyFill="1" applyBorder="1" applyAlignment="1">
      <alignment horizontal="right"/>
    </xf>
    <xf numFmtId="49" fontId="5" fillId="0" borderId="2" xfId="0" applyNumberFormat="1" applyFont="1" applyBorder="1" applyAlignment="1">
      <alignment horizontal="left" wrapText="1"/>
    </xf>
    <xf numFmtId="49" fontId="9" fillId="0" borderId="3" xfId="0" applyNumberFormat="1" applyFont="1" applyBorder="1" applyAlignment="1">
      <alignment horizontal="left"/>
    </xf>
    <xf numFmtId="4" fontId="5" fillId="0" borderId="4" xfId="0" applyNumberFormat="1" applyFont="1" applyBorder="1" applyAlignment="1">
      <alignment horizontal="right"/>
    </xf>
    <xf numFmtId="4" fontId="5" fillId="0" borderId="1" xfId="0" applyNumberFormat="1" applyFont="1" applyBorder="1" applyAlignment="1">
      <alignment horizontal="right"/>
    </xf>
    <xf numFmtId="4" fontId="5" fillId="0" borderId="3" xfId="0" applyNumberFormat="1" applyFont="1" applyBorder="1" applyAlignment="1">
      <alignment horizontal="right"/>
    </xf>
    <xf numFmtId="4" fontId="6" fillId="5" borderId="4" xfId="0" applyNumberFormat="1" applyFont="1" applyFill="1" applyBorder="1" applyAlignment="1">
      <alignment horizontal="right"/>
    </xf>
    <xf numFmtId="4" fontId="6" fillId="5" borderId="1" xfId="0" applyNumberFormat="1" applyFont="1" applyFill="1" applyBorder="1" applyAlignment="1">
      <alignment horizontal="right"/>
    </xf>
    <xf numFmtId="4" fontId="5" fillId="4" borderId="4" xfId="0" applyNumberFormat="1" applyFont="1" applyFill="1" applyBorder="1" applyAlignment="1">
      <alignment horizontal="right"/>
    </xf>
    <xf numFmtId="4" fontId="5" fillId="4" borderId="3" xfId="0" applyNumberFormat="1" applyFont="1" applyFill="1" applyBorder="1" applyAlignment="1">
      <alignment horizontal="right"/>
    </xf>
    <xf numFmtId="4" fontId="6" fillId="5" borderId="4" xfId="0" applyNumberFormat="1" applyFont="1" applyFill="1" applyBorder="1" applyAlignment="1">
      <alignment horizontal="left"/>
    </xf>
    <xf numFmtId="4" fontId="6" fillId="5" borderId="1" xfId="0" applyNumberFormat="1" applyFont="1" applyFill="1" applyBorder="1" applyAlignment="1">
      <alignment horizontal="left"/>
    </xf>
    <xf numFmtId="4" fontId="8" fillId="3" borderId="6" xfId="0" applyNumberFormat="1" applyFont="1" applyFill="1" applyBorder="1" applyAlignment="1">
      <alignment horizontal="left"/>
    </xf>
    <xf numFmtId="4" fontId="8" fillId="3" borderId="7" xfId="0" applyNumberFormat="1" applyFont="1" applyFill="1" applyBorder="1" applyAlignment="1">
      <alignment horizontal="left"/>
    </xf>
    <xf numFmtId="4" fontId="8" fillId="3" borderId="8" xfId="0" applyNumberFormat="1" applyFont="1" applyFill="1" applyBorder="1" applyAlignment="1">
      <alignment horizontal="center"/>
    </xf>
    <xf numFmtId="4" fontId="9" fillId="0" borderId="4" xfId="0" applyNumberFormat="1" applyFont="1" applyBorder="1" applyAlignment="1">
      <alignment horizontal="left"/>
    </xf>
    <xf numFmtId="4" fontId="9" fillId="0" borderId="1" xfId="0" applyNumberFormat="1" applyFont="1" applyBorder="1" applyAlignment="1">
      <alignment horizontal="left"/>
    </xf>
    <xf numFmtId="4" fontId="9" fillId="0" borderId="3" xfId="0" applyNumberFormat="1" applyFont="1" applyBorder="1" applyAlignment="1">
      <alignment horizontal="left"/>
    </xf>
    <xf numFmtId="49" fontId="10" fillId="0" borderId="1" xfId="0" applyNumberFormat="1" applyFont="1" applyBorder="1" applyAlignment="1">
      <alignment horizontal="left" wrapText="1"/>
    </xf>
    <xf numFmtId="4" fontId="0" fillId="0" borderId="18" xfId="0" applyNumberFormat="1" applyBorder="1" applyAlignment="1">
      <alignment horizontal="center"/>
    </xf>
    <xf numFmtId="4" fontId="6" fillId="2" borderId="19" xfId="0" applyNumberFormat="1" applyFont="1" applyFill="1" applyBorder="1" applyAlignment="1">
      <alignment horizontal="left"/>
    </xf>
    <xf numFmtId="4" fontId="6" fillId="2" borderId="20" xfId="0" applyNumberFormat="1" applyFont="1" applyFill="1" applyBorder="1" applyAlignment="1">
      <alignment horizontal="left"/>
    </xf>
    <xf numFmtId="4" fontId="8" fillId="3" borderId="21" xfId="0" applyNumberFormat="1" applyFont="1" applyFill="1" applyBorder="1" applyAlignment="1">
      <alignment horizontal="center"/>
    </xf>
    <xf numFmtId="4" fontId="11" fillId="0" borderId="3" xfId="0" applyNumberFormat="1" applyFont="1" applyBorder="1" applyAlignment="1">
      <alignment horizontal="right"/>
    </xf>
    <xf numFmtId="4" fontId="5" fillId="0" borderId="5" xfId="0" applyNumberFormat="1" applyFont="1" applyBorder="1" applyAlignment="1">
      <alignment horizontal="right"/>
    </xf>
    <xf numFmtId="49" fontId="8" fillId="0" borderId="1" xfId="0" applyNumberFormat="1" applyFont="1" applyBorder="1" applyAlignment="1">
      <alignment horizontal="left" wrapText="1"/>
    </xf>
    <xf numFmtId="49" fontId="8" fillId="0" borderId="3" xfId="0" applyNumberFormat="1" applyFont="1" applyBorder="1" applyAlignment="1">
      <alignment horizontal="left"/>
    </xf>
    <xf numFmtId="4" fontId="8" fillId="0" borderId="4" xfId="0" applyNumberFormat="1" applyFont="1" applyBorder="1" applyAlignment="1">
      <alignment horizontal="left"/>
    </xf>
    <xf numFmtId="4" fontId="8" fillId="0" borderId="1" xfId="0" applyNumberFormat="1" applyFont="1" applyBorder="1" applyAlignment="1">
      <alignment horizontal="left"/>
    </xf>
    <xf numFmtId="4" fontId="8" fillId="0" borderId="3" xfId="0" applyNumberFormat="1" applyFont="1" applyBorder="1" applyAlignment="1">
      <alignment horizontal="left"/>
    </xf>
    <xf numFmtId="4" fontId="8" fillId="0" borderId="5" xfId="0" applyNumberFormat="1" applyFont="1" applyBorder="1" applyAlignment="1">
      <alignment horizontal="left"/>
    </xf>
    <xf numFmtId="49" fontId="12" fillId="4" borderId="1" xfId="0" applyNumberFormat="1" applyFont="1" applyFill="1" applyBorder="1" applyAlignment="1">
      <alignment horizontal="left" wrapText="1"/>
    </xf>
    <xf numFmtId="49" fontId="12" fillId="4" borderId="3" xfId="0" applyNumberFormat="1" applyFont="1" applyFill="1" applyBorder="1" applyAlignment="1">
      <alignment horizontal="left"/>
    </xf>
    <xf numFmtId="4" fontId="12" fillId="4" borderId="4" xfId="0" applyNumberFormat="1" applyFont="1" applyFill="1" applyBorder="1" applyAlignment="1">
      <alignment horizontal="left"/>
    </xf>
    <xf numFmtId="4" fontId="12" fillId="4" borderId="1" xfId="0" applyNumberFormat="1" applyFont="1" applyFill="1" applyBorder="1" applyAlignment="1">
      <alignment horizontal="left"/>
    </xf>
    <xf numFmtId="4" fontId="12" fillId="4" borderId="3" xfId="0" applyNumberFormat="1" applyFont="1" applyFill="1" applyBorder="1" applyAlignment="1">
      <alignment horizontal="left"/>
    </xf>
    <xf numFmtId="4" fontId="12" fillId="4" borderId="5" xfId="0" applyNumberFormat="1" applyFont="1" applyFill="1" applyBorder="1" applyAlignment="1">
      <alignment horizontal="left"/>
    </xf>
    <xf numFmtId="49" fontId="15" fillId="0" borderId="1" xfId="0" applyNumberFormat="1" applyFont="1" applyBorder="1" applyAlignment="1">
      <alignment horizontal="left" wrapText="1"/>
    </xf>
    <xf numFmtId="0" fontId="0" fillId="0" borderId="0" xfId="0" applyAlignment="1">
      <alignment wrapText="1"/>
    </xf>
    <xf numFmtId="0" fontId="16" fillId="0" borderId="0" xfId="0" applyFont="1" applyAlignment="1">
      <alignment wrapText="1"/>
    </xf>
    <xf numFmtId="0" fontId="16" fillId="0" borderId="0" xfId="0" applyFont="1"/>
    <xf numFmtId="0" fontId="18" fillId="0" borderId="0" xfId="1" applyFont="1" applyAlignment="1">
      <alignment wrapText="1"/>
    </xf>
    <xf numFmtId="49" fontId="6" fillId="0" borderId="22" xfId="0" applyNumberFormat="1" applyFont="1" applyBorder="1" applyAlignment="1">
      <alignment horizontal="left"/>
    </xf>
    <xf numFmtId="49" fontId="6" fillId="0" borderId="23" xfId="0" applyNumberFormat="1" applyFont="1" applyBorder="1" applyAlignment="1">
      <alignment horizontal="left" wrapText="1"/>
    </xf>
    <xf numFmtId="49" fontId="6" fillId="0" borderId="2" xfId="0" applyNumberFormat="1" applyFont="1" applyBorder="1" applyAlignment="1">
      <alignment horizontal="left" wrapText="1"/>
    </xf>
    <xf numFmtId="49" fontId="6" fillId="0" borderId="0" xfId="0" applyNumberFormat="1" applyFont="1" applyAlignment="1">
      <alignment horizontal="left" wrapText="1"/>
    </xf>
    <xf numFmtId="4" fontId="6" fillId="0" borderId="0" xfId="0" applyNumberFormat="1" applyFont="1" applyAlignment="1">
      <alignment horizontal="right"/>
    </xf>
    <xf numFmtId="4" fontId="5" fillId="4" borderId="5" xfId="0" applyNumberFormat="1" applyFont="1" applyFill="1" applyBorder="1" applyAlignment="1">
      <alignment horizontal="right"/>
    </xf>
    <xf numFmtId="49" fontId="6" fillId="4" borderId="3" xfId="0" applyNumberFormat="1" applyFont="1" applyFill="1" applyBorder="1" applyAlignment="1">
      <alignment horizontal="left"/>
    </xf>
    <xf numFmtId="4" fontId="6" fillId="4" borderId="4" xfId="0" applyNumberFormat="1" applyFont="1" applyFill="1" applyBorder="1" applyAlignment="1">
      <alignment horizontal="left"/>
    </xf>
    <xf numFmtId="4" fontId="6" fillId="4" borderId="1" xfId="0" applyNumberFormat="1" applyFont="1" applyFill="1" applyBorder="1" applyAlignment="1">
      <alignment horizontal="left"/>
    </xf>
    <xf numFmtId="4" fontId="11" fillId="4" borderId="3" xfId="0" applyNumberFormat="1" applyFont="1" applyFill="1" applyBorder="1" applyAlignment="1">
      <alignment horizontal="left"/>
    </xf>
    <xf numFmtId="49" fontId="15" fillId="4" borderId="1" xfId="0" applyNumberFormat="1" applyFont="1" applyFill="1" applyBorder="1" applyAlignment="1">
      <alignment horizontal="left" wrapText="1"/>
    </xf>
    <xf numFmtId="4" fontId="6" fillId="4" borderId="4" xfId="0" applyNumberFormat="1" applyFont="1" applyFill="1" applyBorder="1" applyAlignment="1">
      <alignment horizontal="right"/>
    </xf>
    <xf numFmtId="4" fontId="6" fillId="4" borderId="1" xfId="0" applyNumberFormat="1" applyFont="1" applyFill="1" applyBorder="1" applyAlignment="1">
      <alignment horizontal="right"/>
    </xf>
    <xf numFmtId="4" fontId="11" fillId="4" borderId="3" xfId="0" applyNumberFormat="1" applyFont="1" applyFill="1" applyBorder="1" applyAlignment="1">
      <alignment horizontal="right"/>
    </xf>
    <xf numFmtId="4" fontId="5" fillId="4" borderId="4" xfId="0" applyNumberFormat="1" applyFont="1" applyFill="1" applyBorder="1" applyAlignment="1">
      <alignment horizontal="left"/>
    </xf>
    <xf numFmtId="4" fontId="5" fillId="4" borderId="1" xfId="0" applyNumberFormat="1" applyFont="1" applyFill="1" applyBorder="1" applyAlignment="1">
      <alignment horizontal="left"/>
    </xf>
    <xf numFmtId="4" fontId="5" fillId="4" borderId="3" xfId="0" applyNumberFormat="1" applyFont="1" applyFill="1" applyBorder="1" applyAlignment="1">
      <alignment horizontal="left"/>
    </xf>
    <xf numFmtId="4" fontId="14" fillId="4" borderId="3" xfId="0" applyNumberFormat="1" applyFont="1" applyFill="1" applyBorder="1" applyAlignment="1">
      <alignment horizontal="right"/>
    </xf>
    <xf numFmtId="4" fontId="14" fillId="4" borderId="5" xfId="0" applyNumberFormat="1" applyFont="1" applyFill="1" applyBorder="1" applyAlignment="1">
      <alignment horizontal="right"/>
    </xf>
    <xf numFmtId="49" fontId="6" fillId="3" borderId="1" xfId="0" applyNumberFormat="1" applyFont="1" applyFill="1" applyBorder="1" applyAlignment="1">
      <alignment horizontal="left"/>
    </xf>
    <xf numFmtId="4" fontId="6" fillId="3" borderId="2" xfId="0" applyNumberFormat="1" applyFont="1" applyFill="1" applyBorder="1" applyAlignment="1">
      <alignment horizontal="left"/>
    </xf>
    <xf numFmtId="4" fontId="0" fillId="0" borderId="9" xfId="0" applyNumberFormat="1" applyBorder="1" applyAlignment="1">
      <alignment horizontal="center"/>
    </xf>
    <xf numFmtId="4" fontId="0" fillId="0" borderId="10" xfId="0" applyNumberFormat="1" applyBorder="1" applyAlignment="1">
      <alignment horizontal="center"/>
    </xf>
    <xf numFmtId="4" fontId="0" fillId="0" borderId="11" xfId="0" applyNumberFormat="1" applyBorder="1" applyAlignment="1">
      <alignment horizontal="center"/>
    </xf>
    <xf numFmtId="4" fontId="8" fillId="3" borderId="24" xfId="0" applyNumberFormat="1" applyFont="1" applyFill="1" applyBorder="1" applyAlignment="1">
      <alignment horizontal="center"/>
    </xf>
    <xf numFmtId="0" fontId="0" fillId="0" borderId="25" xfId="0" applyBorder="1" applyAlignment="1">
      <alignment horizontal="center"/>
    </xf>
    <xf numFmtId="0" fontId="0" fillId="0" borderId="26" xfId="0" applyBorder="1" applyAlignment="1">
      <alignment horizontal="center"/>
    </xf>
  </cellXfs>
  <cellStyles count="3">
    <cellStyle name="Normální" xfId="0" builtinId="0"/>
    <cellStyle name="Normální 2" xfId="1" xr:uid="{00000000-0005-0000-0000-000001000000}"/>
    <cellStyle name="normální_POL.XLS" xfId="2" xr:uid="{00000000-0005-0000-0000-000002000000}"/>
  </cellStyles>
  <dxfs count="0"/>
  <tableStyles count="0" defaultTableStyle="TableStyleMedium2" defaultPivotStyle="PivotStyleLight16"/>
  <colors>
    <mruColors>
      <color rgb="FFBFEBFF"/>
      <color rgb="FFE0FE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95"/>
  <sheetViews>
    <sheetView tabSelected="1" view="pageLayout" zoomScaleNormal="100" workbookViewId="0">
      <selection activeCell="F91" sqref="F91"/>
    </sheetView>
  </sheetViews>
  <sheetFormatPr defaultRowHeight="15"/>
  <cols>
    <col min="1" max="1" width="68" style="3" customWidth="1"/>
    <col min="2" max="2" width="3.5703125" style="1" bestFit="1" customWidth="1"/>
    <col min="3" max="3" width="7" style="2" bestFit="1" customWidth="1"/>
    <col min="4" max="4" width="9.140625" style="2" bestFit="1" customWidth="1"/>
    <col min="5" max="5" width="13.28515625" style="2" customWidth="1"/>
    <col min="6" max="6" width="8.85546875" style="2" customWidth="1"/>
    <col min="7" max="7" width="13.42578125" style="2" customWidth="1"/>
  </cols>
  <sheetData>
    <row r="1" spans="1:7" ht="15.75" thickBot="1">
      <c r="C1" s="105"/>
      <c r="D1" s="106"/>
      <c r="E1" s="106"/>
      <c r="F1" s="106"/>
      <c r="G1" s="107"/>
    </row>
    <row r="2" spans="1:7" ht="15.75" thickBot="1">
      <c r="C2" s="61"/>
      <c r="D2" s="6"/>
      <c r="E2" s="4" t="s">
        <v>20</v>
      </c>
      <c r="F2" s="6"/>
      <c r="G2" s="4" t="s">
        <v>21</v>
      </c>
    </row>
    <row r="3" spans="1:7">
      <c r="A3" s="7" t="s">
        <v>0</v>
      </c>
      <c r="B3" s="8" t="s">
        <v>2</v>
      </c>
      <c r="C3" s="62" t="s">
        <v>3</v>
      </c>
      <c r="D3" s="9" t="s">
        <v>23</v>
      </c>
      <c r="E3" s="10" t="s">
        <v>24</v>
      </c>
      <c r="F3" s="9" t="s">
        <v>23</v>
      </c>
      <c r="G3" s="63" t="s">
        <v>24</v>
      </c>
    </row>
    <row r="4" spans="1:7">
      <c r="A4" s="7"/>
      <c r="B4" s="8"/>
      <c r="C4" s="11"/>
      <c r="D4" s="12"/>
      <c r="E4" s="13"/>
      <c r="F4" s="13"/>
      <c r="G4" s="14"/>
    </row>
    <row r="5" spans="1:7">
      <c r="A5" s="15" t="s">
        <v>4</v>
      </c>
      <c r="B5" s="16" t="s">
        <v>1</v>
      </c>
      <c r="C5" s="17"/>
      <c r="D5" s="18"/>
      <c r="E5" s="19"/>
      <c r="F5" s="19"/>
      <c r="G5" s="20"/>
    </row>
    <row r="6" spans="1:7">
      <c r="A6" s="73" t="s">
        <v>31</v>
      </c>
      <c r="B6" s="74" t="s">
        <v>1</v>
      </c>
      <c r="C6" s="75"/>
      <c r="D6" s="76"/>
      <c r="E6" s="77"/>
      <c r="F6" s="77"/>
      <c r="G6" s="78"/>
    </row>
    <row r="7" spans="1:7">
      <c r="A7" s="27" t="s">
        <v>33</v>
      </c>
      <c r="B7" s="28" t="s">
        <v>5</v>
      </c>
      <c r="C7" s="29">
        <v>1</v>
      </c>
      <c r="D7" s="30">
        <v>0</v>
      </c>
      <c r="E7" s="31">
        <f t="shared" ref="E7:E10" si="0">C7*D7</f>
        <v>0</v>
      </c>
      <c r="F7" s="31">
        <v>0</v>
      </c>
      <c r="G7" s="33">
        <f t="shared" ref="G7:G13" si="1">C7*F7</f>
        <v>0</v>
      </c>
    </row>
    <row r="8" spans="1:7">
      <c r="A8" s="27" t="s">
        <v>34</v>
      </c>
      <c r="B8" s="28" t="s">
        <v>5</v>
      </c>
      <c r="C8" s="29">
        <v>1</v>
      </c>
      <c r="D8" s="30">
        <v>0</v>
      </c>
      <c r="E8" s="31">
        <f t="shared" si="0"/>
        <v>0</v>
      </c>
      <c r="F8" s="31">
        <v>0</v>
      </c>
      <c r="G8" s="33">
        <f t="shared" si="1"/>
        <v>0</v>
      </c>
    </row>
    <row r="9" spans="1:7" ht="24.75">
      <c r="A9" s="27" t="s">
        <v>61</v>
      </c>
      <c r="B9" s="28" t="s">
        <v>5</v>
      </c>
      <c r="C9" s="29">
        <v>1</v>
      </c>
      <c r="D9" s="30">
        <v>0</v>
      </c>
      <c r="E9" s="31">
        <f t="shared" si="0"/>
        <v>0</v>
      </c>
      <c r="F9" s="31">
        <v>0</v>
      </c>
      <c r="G9" s="33">
        <f t="shared" si="1"/>
        <v>0</v>
      </c>
    </row>
    <row r="10" spans="1:7" ht="24.75">
      <c r="A10" s="27" t="s">
        <v>62</v>
      </c>
      <c r="B10" s="28" t="s">
        <v>5</v>
      </c>
      <c r="C10" s="29">
        <v>1</v>
      </c>
      <c r="D10" s="30">
        <v>0</v>
      </c>
      <c r="E10" s="31">
        <f t="shared" si="0"/>
        <v>0</v>
      </c>
      <c r="F10" s="31">
        <v>0</v>
      </c>
      <c r="G10" s="33">
        <f t="shared" si="1"/>
        <v>0</v>
      </c>
    </row>
    <row r="11" spans="1:7">
      <c r="A11" s="27" t="s">
        <v>63</v>
      </c>
      <c r="B11" s="28" t="s">
        <v>10</v>
      </c>
      <c r="C11" s="29">
        <v>4</v>
      </c>
      <c r="D11" s="30"/>
      <c r="E11" s="31"/>
      <c r="F11" s="31">
        <v>0</v>
      </c>
      <c r="G11" s="33">
        <f t="shared" si="1"/>
        <v>0</v>
      </c>
    </row>
    <row r="12" spans="1:7">
      <c r="A12" s="27" t="s">
        <v>64</v>
      </c>
      <c r="B12" s="28" t="s">
        <v>10</v>
      </c>
      <c r="C12" s="29">
        <v>16</v>
      </c>
      <c r="D12" s="30"/>
      <c r="E12" s="31"/>
      <c r="F12" s="31">
        <v>0</v>
      </c>
      <c r="G12" s="33">
        <f t="shared" si="1"/>
        <v>0</v>
      </c>
    </row>
    <row r="13" spans="1:7">
      <c r="A13" s="27" t="s">
        <v>65</v>
      </c>
      <c r="B13" s="28" t="s">
        <v>10</v>
      </c>
      <c r="C13" s="29">
        <v>8</v>
      </c>
      <c r="D13" s="70"/>
      <c r="E13" s="71"/>
      <c r="F13" s="31">
        <v>0</v>
      </c>
      <c r="G13" s="33">
        <f t="shared" si="1"/>
        <v>0</v>
      </c>
    </row>
    <row r="14" spans="1:7">
      <c r="A14" s="5" t="s">
        <v>32</v>
      </c>
      <c r="B14" s="21" t="s">
        <v>1</v>
      </c>
      <c r="C14" s="98"/>
      <c r="D14" s="99"/>
      <c r="E14" s="101">
        <f>SUM(E7:E13)</f>
        <v>0</v>
      </c>
      <c r="F14" s="101"/>
      <c r="G14" s="102">
        <f>SUM(G7:G13)</f>
        <v>0</v>
      </c>
    </row>
    <row r="15" spans="1:7">
      <c r="A15" s="67"/>
      <c r="B15" s="68"/>
      <c r="C15" s="69"/>
      <c r="D15" s="70"/>
      <c r="E15" s="71"/>
      <c r="F15" s="71"/>
      <c r="G15" s="72"/>
    </row>
    <row r="16" spans="1:7">
      <c r="A16" s="22"/>
      <c r="B16" s="23"/>
      <c r="C16" s="24"/>
      <c r="D16" s="25"/>
      <c r="E16" s="31"/>
      <c r="F16" s="26"/>
      <c r="G16" s="33"/>
    </row>
    <row r="17" spans="1:12">
      <c r="A17" s="5" t="s">
        <v>6</v>
      </c>
      <c r="B17" s="23" t="s">
        <v>1</v>
      </c>
      <c r="C17" s="24"/>
      <c r="D17" s="25"/>
      <c r="E17" s="31"/>
      <c r="F17" s="26"/>
      <c r="G17" s="32"/>
    </row>
    <row r="18" spans="1:12">
      <c r="A18" s="35" t="s">
        <v>81</v>
      </c>
      <c r="B18" s="44" t="s">
        <v>1</v>
      </c>
      <c r="C18" s="57"/>
      <c r="D18" s="58"/>
      <c r="E18" s="31"/>
      <c r="F18" s="59"/>
      <c r="G18" s="32"/>
    </row>
    <row r="19" spans="1:12">
      <c r="A19" s="27" t="s">
        <v>78</v>
      </c>
      <c r="B19" s="28" t="s">
        <v>7</v>
      </c>
      <c r="C19" s="29">
        <f>795+830</f>
        <v>1625</v>
      </c>
      <c r="D19" s="30">
        <v>0</v>
      </c>
      <c r="E19" s="31">
        <f t="shared" ref="E19:E54" si="2">C19*D19</f>
        <v>0</v>
      </c>
      <c r="F19" s="31">
        <v>0</v>
      </c>
      <c r="G19" s="33">
        <f t="shared" ref="G19:G54" si="3">C19*F19</f>
        <v>0</v>
      </c>
    </row>
    <row r="20" spans="1:12">
      <c r="A20" s="27" t="s">
        <v>77</v>
      </c>
      <c r="B20" s="28" t="s">
        <v>7</v>
      </c>
      <c r="C20" s="29">
        <f>160+180</f>
        <v>340</v>
      </c>
      <c r="D20" s="30">
        <v>0</v>
      </c>
      <c r="E20" s="31">
        <f t="shared" si="2"/>
        <v>0</v>
      </c>
      <c r="F20" s="31">
        <v>0</v>
      </c>
      <c r="G20" s="33">
        <f t="shared" si="3"/>
        <v>0</v>
      </c>
    </row>
    <row r="21" spans="1:12">
      <c r="A21" s="27" t="s">
        <v>76</v>
      </c>
      <c r="B21" s="28" t="s">
        <v>7</v>
      </c>
      <c r="C21" s="29">
        <v>30</v>
      </c>
      <c r="D21" s="30">
        <v>0</v>
      </c>
      <c r="E21" s="31">
        <f t="shared" si="2"/>
        <v>0</v>
      </c>
      <c r="F21" s="31">
        <v>0</v>
      </c>
      <c r="G21" s="33">
        <f t="shared" si="3"/>
        <v>0</v>
      </c>
    </row>
    <row r="22" spans="1:12">
      <c r="A22" s="27" t="s">
        <v>75</v>
      </c>
      <c r="B22" s="28" t="s">
        <v>7</v>
      </c>
      <c r="C22" s="29">
        <v>40</v>
      </c>
      <c r="D22" s="30">
        <v>0</v>
      </c>
      <c r="E22" s="31">
        <f t="shared" si="2"/>
        <v>0</v>
      </c>
      <c r="F22" s="31">
        <v>0</v>
      </c>
      <c r="G22" s="33">
        <f t="shared" si="3"/>
        <v>0</v>
      </c>
    </row>
    <row r="23" spans="1:12">
      <c r="A23" s="27" t="s">
        <v>79</v>
      </c>
      <c r="B23" s="28" t="s">
        <v>7</v>
      </c>
      <c r="C23" s="29">
        <v>300</v>
      </c>
      <c r="D23" s="30">
        <v>0</v>
      </c>
      <c r="E23" s="31">
        <f t="shared" si="2"/>
        <v>0</v>
      </c>
      <c r="F23" s="31">
        <v>0</v>
      </c>
      <c r="G23" s="33">
        <f t="shared" si="3"/>
        <v>0</v>
      </c>
      <c r="H23" s="88"/>
      <c r="I23" s="88"/>
      <c r="J23" s="88"/>
      <c r="K23" s="88"/>
      <c r="L23" s="2"/>
    </row>
    <row r="24" spans="1:12">
      <c r="A24" s="27" t="s">
        <v>80</v>
      </c>
      <c r="B24" s="28" t="s">
        <v>7</v>
      </c>
      <c r="C24" s="29">
        <v>80</v>
      </c>
      <c r="D24" s="30">
        <v>0</v>
      </c>
      <c r="E24" s="31">
        <f t="shared" si="2"/>
        <v>0</v>
      </c>
      <c r="F24" s="31">
        <v>0</v>
      </c>
      <c r="G24" s="33">
        <f t="shared" si="3"/>
        <v>0</v>
      </c>
      <c r="H24" s="88"/>
      <c r="I24" s="88"/>
      <c r="J24" s="88"/>
      <c r="K24" s="88"/>
      <c r="L24" s="2"/>
    </row>
    <row r="25" spans="1:12">
      <c r="A25" s="27"/>
      <c r="B25" s="28" t="s">
        <v>1</v>
      </c>
      <c r="C25" s="36"/>
      <c r="D25" s="37"/>
      <c r="E25" s="31"/>
      <c r="F25" s="38"/>
      <c r="G25" s="33"/>
    </row>
    <row r="26" spans="1:12">
      <c r="A26" s="39"/>
      <c r="B26" s="40" t="s">
        <v>1</v>
      </c>
      <c r="C26" s="36"/>
      <c r="D26" s="37"/>
      <c r="E26" s="34"/>
      <c r="F26" s="41"/>
      <c r="G26" s="32"/>
    </row>
    <row r="27" spans="1:12">
      <c r="A27" s="5" t="s">
        <v>8</v>
      </c>
      <c r="B27" s="21" t="s">
        <v>1</v>
      </c>
      <c r="C27" s="98"/>
      <c r="D27" s="99"/>
      <c r="E27" s="42">
        <f>SUM(E19:E26)</f>
        <v>0</v>
      </c>
      <c r="F27" s="100"/>
      <c r="G27" s="89">
        <f>SUM(G19:G26)</f>
        <v>0</v>
      </c>
    </row>
    <row r="28" spans="1:12">
      <c r="A28" s="22"/>
      <c r="B28" s="23"/>
      <c r="C28" s="24"/>
      <c r="D28" s="25"/>
      <c r="E28" s="31"/>
      <c r="F28" s="26"/>
      <c r="G28" s="32"/>
    </row>
    <row r="29" spans="1:12">
      <c r="A29" s="43"/>
      <c r="B29" s="23"/>
      <c r="C29" s="24"/>
      <c r="D29" s="25"/>
      <c r="E29" s="31"/>
      <c r="F29" s="26"/>
      <c r="G29" s="33"/>
    </row>
    <row r="30" spans="1:12">
      <c r="A30" s="22" t="s">
        <v>9</v>
      </c>
      <c r="B30" s="23" t="s">
        <v>1</v>
      </c>
      <c r="C30" s="24"/>
      <c r="D30" s="25"/>
      <c r="E30" s="31"/>
      <c r="F30" s="26"/>
      <c r="G30" s="33"/>
    </row>
    <row r="31" spans="1:12">
      <c r="A31" s="27" t="s">
        <v>28</v>
      </c>
      <c r="B31" s="28" t="s">
        <v>10</v>
      </c>
      <c r="C31" s="29">
        <v>120</v>
      </c>
      <c r="D31" s="30">
        <v>0</v>
      </c>
      <c r="E31" s="31">
        <f t="shared" si="2"/>
        <v>0</v>
      </c>
      <c r="F31" s="31">
        <v>0</v>
      </c>
      <c r="G31" s="33">
        <f t="shared" si="3"/>
        <v>0</v>
      </c>
    </row>
    <row r="32" spans="1:12">
      <c r="A32" s="27" t="s">
        <v>27</v>
      </c>
      <c r="B32" s="28" t="s">
        <v>10</v>
      </c>
      <c r="C32" s="29">
        <v>30</v>
      </c>
      <c r="D32" s="30">
        <v>0</v>
      </c>
      <c r="E32" s="31">
        <f t="shared" si="2"/>
        <v>0</v>
      </c>
      <c r="F32" s="31">
        <v>0</v>
      </c>
      <c r="G32" s="33">
        <f t="shared" si="3"/>
        <v>0</v>
      </c>
    </row>
    <row r="33" spans="1:9" ht="24.75">
      <c r="A33" s="27" t="s">
        <v>45</v>
      </c>
      <c r="B33" s="28" t="s">
        <v>10</v>
      </c>
      <c r="C33" s="29">
        <v>30</v>
      </c>
      <c r="D33" s="30">
        <v>0</v>
      </c>
      <c r="E33" s="31">
        <f t="shared" si="2"/>
        <v>0</v>
      </c>
      <c r="F33" s="31">
        <v>0</v>
      </c>
      <c r="G33" s="33">
        <f t="shared" si="3"/>
        <v>0</v>
      </c>
    </row>
    <row r="34" spans="1:9">
      <c r="A34" s="27" t="s">
        <v>49</v>
      </c>
      <c r="B34" s="28" t="s">
        <v>10</v>
      </c>
      <c r="C34" s="29">
        <v>4</v>
      </c>
      <c r="D34" s="30">
        <v>0</v>
      </c>
      <c r="E34" s="31">
        <f t="shared" si="2"/>
        <v>0</v>
      </c>
      <c r="F34" s="31">
        <v>0</v>
      </c>
      <c r="G34" s="33">
        <f t="shared" si="3"/>
        <v>0</v>
      </c>
    </row>
    <row r="35" spans="1:9" ht="24.75">
      <c r="A35" s="27" t="s">
        <v>43</v>
      </c>
      <c r="B35" s="28" t="s">
        <v>10</v>
      </c>
      <c r="C35" s="29">
        <v>2</v>
      </c>
      <c r="D35" s="30">
        <v>0</v>
      </c>
      <c r="E35" s="31">
        <f t="shared" si="2"/>
        <v>0</v>
      </c>
      <c r="F35" s="31">
        <v>0</v>
      </c>
      <c r="G35" s="33">
        <f t="shared" si="3"/>
        <v>0</v>
      </c>
    </row>
    <row r="36" spans="1:9">
      <c r="A36" s="27" t="s">
        <v>44</v>
      </c>
      <c r="B36" s="28" t="s">
        <v>10</v>
      </c>
      <c r="C36" s="29">
        <v>4</v>
      </c>
      <c r="D36" s="30">
        <v>0</v>
      </c>
      <c r="E36" s="31">
        <f t="shared" si="2"/>
        <v>0</v>
      </c>
      <c r="F36" s="31">
        <v>0</v>
      </c>
      <c r="G36" s="33">
        <f t="shared" si="3"/>
        <v>0</v>
      </c>
    </row>
    <row r="37" spans="1:9">
      <c r="A37" s="27" t="s">
        <v>47</v>
      </c>
      <c r="B37" s="28" t="s">
        <v>10</v>
      </c>
      <c r="C37" s="29">
        <f>4+4+4+4</f>
        <v>16</v>
      </c>
      <c r="D37" s="30">
        <v>0</v>
      </c>
      <c r="E37" s="31">
        <f t="shared" si="2"/>
        <v>0</v>
      </c>
      <c r="F37" s="31">
        <v>0</v>
      </c>
      <c r="G37" s="33">
        <f t="shared" si="3"/>
        <v>0</v>
      </c>
    </row>
    <row r="38" spans="1:9" ht="24.75">
      <c r="A38" s="27" t="s">
        <v>50</v>
      </c>
      <c r="B38" s="28" t="s">
        <v>10</v>
      </c>
      <c r="C38" s="29">
        <f>4+3+2+2</f>
        <v>11</v>
      </c>
      <c r="D38" s="30">
        <v>0</v>
      </c>
      <c r="E38" s="31">
        <f t="shared" si="2"/>
        <v>0</v>
      </c>
      <c r="F38" s="31">
        <v>0</v>
      </c>
      <c r="G38" s="33">
        <f t="shared" si="3"/>
        <v>0</v>
      </c>
    </row>
    <row r="39" spans="1:9">
      <c r="A39" s="27" t="s">
        <v>46</v>
      </c>
      <c r="B39" s="28" t="s">
        <v>10</v>
      </c>
      <c r="C39" s="29">
        <v>2</v>
      </c>
      <c r="D39" s="30">
        <v>0</v>
      </c>
      <c r="E39" s="31">
        <f t="shared" si="2"/>
        <v>0</v>
      </c>
      <c r="F39" s="31">
        <v>0</v>
      </c>
      <c r="G39" s="33">
        <f t="shared" si="3"/>
        <v>0</v>
      </c>
    </row>
    <row r="40" spans="1:9" ht="32.1" customHeight="1">
      <c r="A40" s="27" t="s">
        <v>29</v>
      </c>
      <c r="B40" s="28" t="s">
        <v>7</v>
      </c>
      <c r="C40" s="29">
        <v>50</v>
      </c>
      <c r="D40" s="30">
        <v>0</v>
      </c>
      <c r="E40" s="31">
        <f t="shared" si="2"/>
        <v>0</v>
      </c>
      <c r="F40" s="31">
        <v>0</v>
      </c>
      <c r="G40" s="33">
        <f t="shared" si="3"/>
        <v>0</v>
      </c>
      <c r="H40" s="88"/>
      <c r="I40" s="88"/>
    </row>
    <row r="41" spans="1:9" ht="32.1" customHeight="1">
      <c r="A41" s="27" t="s">
        <v>51</v>
      </c>
      <c r="B41" s="28" t="s">
        <v>10</v>
      </c>
      <c r="C41" s="29">
        <v>5</v>
      </c>
      <c r="D41" s="30">
        <v>0</v>
      </c>
      <c r="E41" s="31">
        <f t="shared" si="2"/>
        <v>0</v>
      </c>
      <c r="F41" s="31">
        <v>0</v>
      </c>
      <c r="G41" s="33">
        <f t="shared" si="3"/>
        <v>0</v>
      </c>
      <c r="H41" s="88"/>
      <c r="I41" s="88"/>
    </row>
    <row r="42" spans="1:9" ht="32.1" customHeight="1">
      <c r="A42" s="27" t="s">
        <v>53</v>
      </c>
      <c r="B42" s="28" t="s">
        <v>10</v>
      </c>
      <c r="C42" s="29">
        <v>1</v>
      </c>
      <c r="D42" s="30">
        <v>0</v>
      </c>
      <c r="E42" s="31">
        <f t="shared" si="2"/>
        <v>0</v>
      </c>
      <c r="F42" s="31">
        <v>0</v>
      </c>
      <c r="G42" s="33">
        <f t="shared" si="3"/>
        <v>0</v>
      </c>
    </row>
    <row r="43" spans="1:9" ht="19.5" customHeight="1">
      <c r="A43" s="85" t="s">
        <v>52</v>
      </c>
      <c r="B43" s="28" t="s">
        <v>7</v>
      </c>
      <c r="C43" s="29">
        <v>50</v>
      </c>
      <c r="D43" s="30">
        <v>0</v>
      </c>
      <c r="E43" s="31">
        <f t="shared" si="2"/>
        <v>0</v>
      </c>
      <c r="F43" s="31">
        <v>0</v>
      </c>
      <c r="G43" s="33">
        <f t="shared" si="3"/>
        <v>0</v>
      </c>
    </row>
    <row r="44" spans="1:9" ht="17.45" customHeight="1">
      <c r="A44" s="87" t="s">
        <v>35</v>
      </c>
      <c r="B44" s="84" t="s">
        <v>7</v>
      </c>
      <c r="C44" s="29">
        <v>50</v>
      </c>
      <c r="D44" s="30">
        <v>0</v>
      </c>
      <c r="E44" s="31">
        <f t="shared" si="2"/>
        <v>0</v>
      </c>
      <c r="F44" s="31">
        <v>0</v>
      </c>
      <c r="G44" s="33">
        <f t="shared" si="3"/>
        <v>0</v>
      </c>
    </row>
    <row r="45" spans="1:9" ht="17.45" customHeight="1">
      <c r="A45" s="83" t="s">
        <v>71</v>
      </c>
      <c r="B45" s="84" t="s">
        <v>10</v>
      </c>
      <c r="C45" s="29">
        <v>40</v>
      </c>
      <c r="D45" s="30">
        <v>0</v>
      </c>
      <c r="E45" s="31">
        <f t="shared" si="2"/>
        <v>0</v>
      </c>
      <c r="F45" s="31">
        <v>0</v>
      </c>
      <c r="G45" s="33">
        <f t="shared" si="3"/>
        <v>0</v>
      </c>
    </row>
    <row r="46" spans="1:9">
      <c r="A46" s="83" t="s">
        <v>72</v>
      </c>
      <c r="B46" s="84" t="s">
        <v>10</v>
      </c>
      <c r="C46" s="29">
        <v>30</v>
      </c>
      <c r="D46" s="30">
        <v>0</v>
      </c>
      <c r="E46" s="31">
        <f t="shared" si="2"/>
        <v>0</v>
      </c>
      <c r="F46" s="31">
        <v>0</v>
      </c>
      <c r="G46" s="33">
        <f t="shared" si="3"/>
        <v>0</v>
      </c>
    </row>
    <row r="47" spans="1:9">
      <c r="A47" s="83" t="s">
        <v>73</v>
      </c>
      <c r="B47" s="84" t="s">
        <v>10</v>
      </c>
      <c r="C47" s="29">
        <v>5</v>
      </c>
      <c r="D47" s="30">
        <v>0</v>
      </c>
      <c r="E47" s="31">
        <f t="shared" si="2"/>
        <v>0</v>
      </c>
      <c r="F47" s="31">
        <v>0</v>
      </c>
      <c r="G47" s="33">
        <f t="shared" si="3"/>
        <v>0</v>
      </c>
    </row>
    <row r="48" spans="1:9">
      <c r="A48" s="87" t="s">
        <v>66</v>
      </c>
      <c r="B48" s="84" t="s">
        <v>10</v>
      </c>
      <c r="C48" s="29">
        <v>25</v>
      </c>
      <c r="D48" s="30">
        <v>0</v>
      </c>
      <c r="E48" s="31">
        <f t="shared" si="2"/>
        <v>0</v>
      </c>
      <c r="F48" s="31">
        <v>0</v>
      </c>
      <c r="G48" s="33">
        <f t="shared" si="3"/>
        <v>0</v>
      </c>
    </row>
    <row r="49" spans="1:7">
      <c r="A49" s="86" t="s">
        <v>67</v>
      </c>
      <c r="B49" s="28" t="s">
        <v>10</v>
      </c>
      <c r="C49" s="29">
        <v>25</v>
      </c>
      <c r="D49" s="30">
        <v>0</v>
      </c>
      <c r="E49" s="31">
        <f t="shared" si="2"/>
        <v>0</v>
      </c>
      <c r="F49" s="31">
        <v>0</v>
      </c>
      <c r="G49" s="33">
        <f t="shared" si="3"/>
        <v>0</v>
      </c>
    </row>
    <row r="50" spans="1:7">
      <c r="A50" s="27" t="s">
        <v>68</v>
      </c>
      <c r="B50" s="28" t="s">
        <v>10</v>
      </c>
      <c r="C50" s="29">
        <v>25</v>
      </c>
      <c r="D50" s="30">
        <v>0</v>
      </c>
      <c r="E50" s="31">
        <f t="shared" si="2"/>
        <v>0</v>
      </c>
      <c r="F50" s="31">
        <v>0</v>
      </c>
      <c r="G50" s="33">
        <f t="shared" si="3"/>
        <v>0</v>
      </c>
    </row>
    <row r="51" spans="1:7">
      <c r="A51" s="27" t="s">
        <v>69</v>
      </c>
      <c r="B51" s="28" t="s">
        <v>10</v>
      </c>
      <c r="C51" s="29">
        <v>25</v>
      </c>
      <c r="D51" s="30">
        <v>0</v>
      </c>
      <c r="E51" s="31">
        <f t="shared" si="2"/>
        <v>0</v>
      </c>
      <c r="F51" s="31">
        <v>0</v>
      </c>
      <c r="G51" s="33">
        <f t="shared" si="3"/>
        <v>0</v>
      </c>
    </row>
    <row r="52" spans="1:7">
      <c r="A52" s="27" t="s">
        <v>48</v>
      </c>
      <c r="B52" s="28" t="s">
        <v>10</v>
      </c>
      <c r="C52" s="29">
        <v>2</v>
      </c>
      <c r="D52" s="30">
        <v>0</v>
      </c>
      <c r="E52" s="31">
        <f t="shared" si="2"/>
        <v>0</v>
      </c>
      <c r="F52" s="31">
        <v>0</v>
      </c>
      <c r="G52" s="33">
        <f t="shared" si="3"/>
        <v>0</v>
      </c>
    </row>
    <row r="53" spans="1:7">
      <c r="A53" s="27" t="s">
        <v>74</v>
      </c>
      <c r="B53" s="28" t="s">
        <v>5</v>
      </c>
      <c r="C53" s="29">
        <v>1</v>
      </c>
      <c r="D53" s="30">
        <v>0</v>
      </c>
      <c r="E53" s="31">
        <f t="shared" si="2"/>
        <v>0</v>
      </c>
      <c r="F53" s="31">
        <v>0</v>
      </c>
      <c r="G53" s="33">
        <f t="shared" si="3"/>
        <v>0</v>
      </c>
    </row>
    <row r="54" spans="1:7">
      <c r="A54" s="27" t="s">
        <v>15</v>
      </c>
      <c r="B54" s="28" t="s">
        <v>5</v>
      </c>
      <c r="C54" s="29">
        <v>1</v>
      </c>
      <c r="D54" s="30">
        <v>0</v>
      </c>
      <c r="E54" s="31">
        <f t="shared" si="2"/>
        <v>0</v>
      </c>
      <c r="F54" s="31">
        <v>0</v>
      </c>
      <c r="G54" s="33">
        <f t="shared" si="3"/>
        <v>0</v>
      </c>
    </row>
    <row r="55" spans="1:7">
      <c r="A55" s="27"/>
      <c r="B55" s="28"/>
      <c r="C55" s="29"/>
      <c r="D55" s="30"/>
      <c r="E55" s="31"/>
      <c r="F55" s="31"/>
      <c r="G55" s="33"/>
    </row>
    <row r="56" spans="1:7">
      <c r="A56" s="94" t="s">
        <v>22</v>
      </c>
      <c r="B56" s="90"/>
      <c r="C56" s="95"/>
      <c r="D56" s="96"/>
      <c r="E56" s="51">
        <f>SUM(E31:E55)</f>
        <v>0</v>
      </c>
      <c r="F56" s="97"/>
      <c r="G56" s="89">
        <f>SUM(G31:G55)</f>
        <v>0</v>
      </c>
    </row>
    <row r="57" spans="1:7">
      <c r="A57" s="79"/>
      <c r="B57" s="28"/>
      <c r="C57" s="29"/>
      <c r="D57" s="30"/>
      <c r="E57" s="47"/>
      <c r="F57" s="65"/>
      <c r="G57" s="66"/>
    </row>
    <row r="58" spans="1:7">
      <c r="A58" s="22" t="s">
        <v>36</v>
      </c>
      <c r="B58" s="28"/>
      <c r="C58" s="29"/>
      <c r="D58" s="30"/>
      <c r="E58" s="47"/>
      <c r="F58" s="65"/>
      <c r="G58" s="66"/>
    </row>
    <row r="59" spans="1:7" ht="60.75">
      <c r="A59" s="81" t="s">
        <v>37</v>
      </c>
      <c r="B59" s="28" t="s">
        <v>10</v>
      </c>
      <c r="C59" s="29">
        <v>1</v>
      </c>
      <c r="D59" s="30">
        <v>0</v>
      </c>
      <c r="E59" s="31">
        <f t="shared" ref="E59:E77" si="4">C59*D59</f>
        <v>0</v>
      </c>
      <c r="F59" s="31">
        <v>0</v>
      </c>
      <c r="G59" s="33">
        <f t="shared" ref="G59:G79" si="5">C59*F59</f>
        <v>0</v>
      </c>
    </row>
    <row r="60" spans="1:7">
      <c r="A60" s="82" t="s">
        <v>38</v>
      </c>
      <c r="B60" s="28" t="s">
        <v>10</v>
      </c>
      <c r="C60" s="29">
        <v>1</v>
      </c>
      <c r="D60" s="30">
        <v>0</v>
      </c>
      <c r="E60" s="31">
        <f t="shared" si="4"/>
        <v>0</v>
      </c>
      <c r="F60" s="65"/>
      <c r="G60" s="33">
        <f t="shared" si="5"/>
        <v>0</v>
      </c>
    </row>
    <row r="61" spans="1:7" ht="72.75">
      <c r="A61" s="81" t="s">
        <v>39</v>
      </c>
      <c r="B61" s="28" t="s">
        <v>10</v>
      </c>
      <c r="C61" s="29">
        <v>3</v>
      </c>
      <c r="D61" s="30">
        <v>0</v>
      </c>
      <c r="E61" s="31">
        <f t="shared" si="4"/>
        <v>0</v>
      </c>
      <c r="F61" s="31">
        <v>0</v>
      </c>
      <c r="G61" s="33">
        <f t="shared" si="5"/>
        <v>0</v>
      </c>
    </row>
    <row r="62" spans="1:7">
      <c r="A62" s="82" t="s">
        <v>38</v>
      </c>
      <c r="B62" s="28" t="s">
        <v>10</v>
      </c>
      <c r="C62" s="29">
        <v>3</v>
      </c>
      <c r="D62" s="30">
        <v>0</v>
      </c>
      <c r="E62" s="31">
        <f t="shared" si="4"/>
        <v>0</v>
      </c>
      <c r="F62" s="65"/>
      <c r="G62" s="33">
        <f t="shared" si="5"/>
        <v>0</v>
      </c>
    </row>
    <row r="63" spans="1:7" ht="72.75">
      <c r="A63" s="81" t="s">
        <v>40</v>
      </c>
      <c r="B63" s="28" t="s">
        <v>10</v>
      </c>
      <c r="C63" s="29">
        <v>1</v>
      </c>
      <c r="D63" s="30">
        <v>0</v>
      </c>
      <c r="E63" s="31">
        <f t="shared" si="4"/>
        <v>0</v>
      </c>
      <c r="F63" s="31">
        <v>0</v>
      </c>
      <c r="G63" s="33">
        <f t="shared" si="5"/>
        <v>0</v>
      </c>
    </row>
    <row r="64" spans="1:7">
      <c r="A64" s="82" t="s">
        <v>38</v>
      </c>
      <c r="B64" s="28" t="s">
        <v>10</v>
      </c>
      <c r="C64" s="29">
        <v>1</v>
      </c>
      <c r="D64" s="30">
        <v>0</v>
      </c>
      <c r="E64" s="31">
        <f t="shared" si="4"/>
        <v>0</v>
      </c>
      <c r="F64" s="65"/>
      <c r="G64" s="33">
        <f t="shared" si="5"/>
        <v>0</v>
      </c>
    </row>
    <row r="65" spans="1:7" ht="63.75">
      <c r="A65" s="80" t="s">
        <v>41</v>
      </c>
      <c r="B65" s="28" t="s">
        <v>10</v>
      </c>
      <c r="C65" s="29">
        <v>2</v>
      </c>
      <c r="D65" s="30">
        <v>0</v>
      </c>
      <c r="E65" s="31">
        <f t="shared" si="4"/>
        <v>0</v>
      </c>
      <c r="F65" s="31">
        <v>0</v>
      </c>
      <c r="G65" s="33">
        <f t="shared" si="5"/>
        <v>0</v>
      </c>
    </row>
    <row r="66" spans="1:7">
      <c r="A66" s="82" t="s">
        <v>38</v>
      </c>
      <c r="B66" s="28" t="s">
        <v>10</v>
      </c>
      <c r="C66" s="29">
        <v>2</v>
      </c>
      <c r="D66" s="30">
        <v>0</v>
      </c>
      <c r="E66" s="31">
        <f t="shared" si="4"/>
        <v>0</v>
      </c>
      <c r="F66" s="65"/>
      <c r="G66" s="33">
        <f t="shared" si="5"/>
        <v>0</v>
      </c>
    </row>
    <row r="67" spans="1:7" ht="48.75">
      <c r="A67" s="81" t="s">
        <v>42</v>
      </c>
      <c r="B67" s="28" t="s">
        <v>10</v>
      </c>
      <c r="C67" s="29">
        <v>2</v>
      </c>
      <c r="D67" s="30">
        <v>0</v>
      </c>
      <c r="E67" s="31">
        <f t="shared" si="4"/>
        <v>0</v>
      </c>
      <c r="F67" s="31">
        <v>0</v>
      </c>
      <c r="G67" s="33">
        <f t="shared" si="5"/>
        <v>0</v>
      </c>
    </row>
    <row r="68" spans="1:7">
      <c r="A68" s="82" t="s">
        <v>38</v>
      </c>
      <c r="B68" s="28" t="s">
        <v>10</v>
      </c>
      <c r="C68" s="29">
        <v>2</v>
      </c>
      <c r="D68" s="30">
        <v>0</v>
      </c>
      <c r="E68" s="31">
        <f t="shared" si="4"/>
        <v>0</v>
      </c>
      <c r="F68" s="65"/>
      <c r="G68" s="33">
        <f t="shared" si="5"/>
        <v>0</v>
      </c>
    </row>
    <row r="69" spans="1:7">
      <c r="A69" s="94" t="s">
        <v>30</v>
      </c>
      <c r="B69" s="90"/>
      <c r="C69" s="95"/>
      <c r="D69" s="96"/>
      <c r="E69" s="51">
        <f>SUM(E59:E68)</f>
        <v>0</v>
      </c>
      <c r="F69" s="97"/>
      <c r="G69" s="89">
        <f>SUM(G59:G68)</f>
        <v>0</v>
      </c>
    </row>
    <row r="70" spans="1:7">
      <c r="A70" s="79"/>
      <c r="B70" s="28"/>
      <c r="C70" s="29"/>
      <c r="D70" s="30"/>
      <c r="E70" s="31"/>
      <c r="F70" s="65"/>
      <c r="G70" s="33"/>
    </row>
    <row r="71" spans="1:7">
      <c r="A71" s="27"/>
      <c r="B71" s="28"/>
      <c r="C71" s="29"/>
      <c r="D71" s="30"/>
      <c r="E71" s="31"/>
      <c r="F71" s="31"/>
      <c r="G71" s="33"/>
    </row>
    <row r="72" spans="1:7">
      <c r="A72" s="22" t="s">
        <v>18</v>
      </c>
      <c r="B72" s="28"/>
      <c r="C72" s="29"/>
      <c r="D72" s="30"/>
      <c r="E72" s="31"/>
      <c r="F72" s="31"/>
      <c r="G72" s="33"/>
    </row>
    <row r="73" spans="1:7" ht="24.75">
      <c r="A73" s="60" t="s">
        <v>54</v>
      </c>
      <c r="B73" s="28" t="s">
        <v>5</v>
      </c>
      <c r="C73" s="29">
        <v>1</v>
      </c>
      <c r="D73" s="30"/>
      <c r="E73" s="31">
        <f t="shared" si="4"/>
        <v>0</v>
      </c>
      <c r="F73" s="31">
        <v>0</v>
      </c>
      <c r="G73" s="33">
        <f t="shared" si="5"/>
        <v>0</v>
      </c>
    </row>
    <row r="74" spans="1:7">
      <c r="A74" s="60" t="s">
        <v>55</v>
      </c>
      <c r="B74" s="28" t="s">
        <v>5</v>
      </c>
      <c r="C74" s="29">
        <v>1</v>
      </c>
      <c r="D74" s="30"/>
      <c r="E74" s="31">
        <f t="shared" si="4"/>
        <v>0</v>
      </c>
      <c r="F74" s="31"/>
      <c r="G74" s="33">
        <f t="shared" si="5"/>
        <v>0</v>
      </c>
    </row>
    <row r="75" spans="1:7">
      <c r="A75" s="60" t="s">
        <v>25</v>
      </c>
      <c r="B75" s="28" t="s">
        <v>10</v>
      </c>
      <c r="C75" s="29">
        <v>11</v>
      </c>
      <c r="D75" s="30"/>
      <c r="E75" s="31"/>
      <c r="F75" s="31">
        <v>0</v>
      </c>
      <c r="G75" s="33">
        <f t="shared" si="5"/>
        <v>0</v>
      </c>
    </row>
    <row r="76" spans="1:7">
      <c r="A76" s="60" t="s">
        <v>56</v>
      </c>
      <c r="B76" s="28" t="s">
        <v>5</v>
      </c>
      <c r="C76" s="29">
        <v>1</v>
      </c>
      <c r="D76" s="30">
        <v>0</v>
      </c>
      <c r="E76" s="31">
        <f t="shared" si="4"/>
        <v>0</v>
      </c>
      <c r="F76" s="31">
        <v>0</v>
      </c>
      <c r="G76" s="33">
        <f t="shared" si="5"/>
        <v>0</v>
      </c>
    </row>
    <row r="77" spans="1:7">
      <c r="A77" s="60" t="s">
        <v>57</v>
      </c>
      <c r="B77" s="28" t="s">
        <v>5</v>
      </c>
      <c r="C77" s="29">
        <v>1</v>
      </c>
      <c r="D77" s="30">
        <v>0</v>
      </c>
      <c r="E77" s="31">
        <f t="shared" si="4"/>
        <v>0</v>
      </c>
      <c r="F77" s="31">
        <v>0</v>
      </c>
      <c r="G77" s="33">
        <f t="shared" si="5"/>
        <v>0</v>
      </c>
    </row>
    <row r="78" spans="1:7">
      <c r="A78" s="60" t="s">
        <v>58</v>
      </c>
      <c r="B78" s="28" t="s">
        <v>10</v>
      </c>
      <c r="C78" s="29">
        <v>2</v>
      </c>
      <c r="D78" s="30"/>
      <c r="E78" s="31"/>
      <c r="F78" s="31">
        <v>0</v>
      </c>
      <c r="G78" s="33">
        <f t="shared" si="5"/>
        <v>0</v>
      </c>
    </row>
    <row r="79" spans="1:7">
      <c r="A79" s="60" t="s">
        <v>70</v>
      </c>
      <c r="B79" s="28" t="s">
        <v>5</v>
      </c>
      <c r="C79" s="29">
        <v>1</v>
      </c>
      <c r="D79" s="30">
        <v>0</v>
      </c>
      <c r="E79" s="31">
        <f t="shared" ref="E79" si="6">C79*D79</f>
        <v>0</v>
      </c>
      <c r="F79" s="31">
        <v>0</v>
      </c>
      <c r="G79" s="33">
        <f t="shared" si="5"/>
        <v>0</v>
      </c>
    </row>
    <row r="80" spans="1:7">
      <c r="A80" s="27"/>
      <c r="B80" s="28"/>
      <c r="C80" s="29"/>
      <c r="D80" s="30"/>
      <c r="E80" s="31"/>
      <c r="F80" s="31"/>
      <c r="G80" s="33"/>
    </row>
    <row r="81" spans="1:7">
      <c r="A81" s="5" t="s">
        <v>30</v>
      </c>
      <c r="B81" s="90" t="s">
        <v>1</v>
      </c>
      <c r="C81" s="91"/>
      <c r="D81" s="92"/>
      <c r="E81" s="51">
        <f>SUM(E73:E80)</f>
        <v>0</v>
      </c>
      <c r="F81" s="93"/>
      <c r="G81" s="89">
        <f>SUM(G73:G80)</f>
        <v>0</v>
      </c>
    </row>
    <row r="82" spans="1:7">
      <c r="A82" s="22"/>
      <c r="B82" s="23" t="s">
        <v>1</v>
      </c>
      <c r="C82" s="24"/>
      <c r="D82" s="25"/>
      <c r="E82" s="31"/>
      <c r="F82" s="26"/>
      <c r="G82" s="33"/>
    </row>
    <row r="83" spans="1:7">
      <c r="A83" s="22" t="s">
        <v>11</v>
      </c>
      <c r="B83" s="23" t="s">
        <v>1</v>
      </c>
      <c r="C83" s="45"/>
      <c r="D83" s="46"/>
      <c r="E83" s="31"/>
      <c r="F83" s="47"/>
      <c r="G83" s="33"/>
    </row>
    <row r="84" spans="1:7">
      <c r="A84" s="27" t="s">
        <v>12</v>
      </c>
      <c r="B84" s="28" t="s">
        <v>5</v>
      </c>
      <c r="C84" s="29">
        <v>1</v>
      </c>
      <c r="D84" s="30">
        <v>0</v>
      </c>
      <c r="E84" s="31">
        <f t="shared" ref="E84:E90" si="7">C84*D84</f>
        <v>0</v>
      </c>
      <c r="F84" s="31">
        <v>0</v>
      </c>
      <c r="G84" s="33">
        <f t="shared" ref="G84:G90" si="8">C84*F84</f>
        <v>0</v>
      </c>
    </row>
    <row r="85" spans="1:7">
      <c r="A85" s="27" t="s">
        <v>13</v>
      </c>
      <c r="B85" s="28" t="s">
        <v>5</v>
      </c>
      <c r="C85" s="29">
        <v>1</v>
      </c>
      <c r="D85" s="30">
        <v>0</v>
      </c>
      <c r="E85" s="31">
        <f t="shared" si="7"/>
        <v>0</v>
      </c>
      <c r="F85" s="31">
        <v>0</v>
      </c>
      <c r="G85" s="33">
        <f t="shared" si="8"/>
        <v>0</v>
      </c>
    </row>
    <row r="86" spans="1:7">
      <c r="A86" s="27" t="s">
        <v>14</v>
      </c>
      <c r="B86" s="28" t="s">
        <v>5</v>
      </c>
      <c r="C86" s="29">
        <v>1</v>
      </c>
      <c r="D86" s="30">
        <v>0</v>
      </c>
      <c r="E86" s="31">
        <f t="shared" si="7"/>
        <v>0</v>
      </c>
      <c r="F86" s="31">
        <v>0</v>
      </c>
      <c r="G86" s="33">
        <f t="shared" si="8"/>
        <v>0</v>
      </c>
    </row>
    <row r="87" spans="1:7">
      <c r="A87" s="27" t="s">
        <v>15</v>
      </c>
      <c r="B87" s="28" t="s">
        <v>5</v>
      </c>
      <c r="C87" s="29">
        <v>1</v>
      </c>
      <c r="D87" s="30">
        <v>0</v>
      </c>
      <c r="E87" s="31">
        <f t="shared" si="7"/>
        <v>0</v>
      </c>
      <c r="F87" s="31">
        <v>0</v>
      </c>
      <c r="G87" s="33">
        <f t="shared" si="8"/>
        <v>0</v>
      </c>
    </row>
    <row r="88" spans="1:7" ht="16.5" customHeight="1">
      <c r="A88" s="27" t="s">
        <v>26</v>
      </c>
      <c r="B88" s="28" t="s">
        <v>5</v>
      </c>
      <c r="C88" s="29">
        <v>1</v>
      </c>
      <c r="D88" s="30">
        <v>0</v>
      </c>
      <c r="E88" s="31">
        <f t="shared" si="7"/>
        <v>0</v>
      </c>
      <c r="F88" s="31">
        <v>0</v>
      </c>
      <c r="G88" s="33">
        <f t="shared" si="8"/>
        <v>0</v>
      </c>
    </row>
    <row r="89" spans="1:7">
      <c r="A89" s="27" t="s">
        <v>19</v>
      </c>
      <c r="B89" s="28" t="s">
        <v>5</v>
      </c>
      <c r="C89" s="29">
        <v>1</v>
      </c>
      <c r="D89" s="30">
        <v>0</v>
      </c>
      <c r="E89" s="31">
        <f t="shared" si="7"/>
        <v>0</v>
      </c>
      <c r="F89" s="31">
        <v>0</v>
      </c>
      <c r="G89" s="33">
        <f t="shared" si="8"/>
        <v>0</v>
      </c>
    </row>
    <row r="90" spans="1:7">
      <c r="A90" s="27" t="s">
        <v>59</v>
      </c>
      <c r="B90" s="28" t="s">
        <v>60</v>
      </c>
      <c r="C90" s="29">
        <v>2.5</v>
      </c>
      <c r="D90" s="30">
        <v>0</v>
      </c>
      <c r="E90" s="31">
        <f t="shared" si="7"/>
        <v>0</v>
      </c>
      <c r="F90" s="31">
        <v>0</v>
      </c>
      <c r="G90" s="33">
        <f t="shared" si="8"/>
        <v>0</v>
      </c>
    </row>
    <row r="91" spans="1:7">
      <c r="A91" s="39"/>
      <c r="B91" s="40"/>
      <c r="C91" s="48"/>
      <c r="D91" s="49"/>
      <c r="E91" s="34"/>
      <c r="F91" s="34"/>
      <c r="G91" s="32"/>
    </row>
    <row r="92" spans="1:7">
      <c r="A92" s="5" t="s">
        <v>16</v>
      </c>
      <c r="B92" s="21" t="s">
        <v>1</v>
      </c>
      <c r="C92" s="50"/>
      <c r="D92" s="42"/>
      <c r="E92" s="51">
        <f>SUM(E84:E90)</f>
        <v>0</v>
      </c>
      <c r="F92" s="51"/>
      <c r="G92" s="89">
        <f>SUM(G84:G90)</f>
        <v>0</v>
      </c>
    </row>
    <row r="93" spans="1:7">
      <c r="A93" s="39" t="s">
        <v>1</v>
      </c>
      <c r="B93" s="40" t="s">
        <v>1</v>
      </c>
      <c r="C93" s="52"/>
      <c r="D93" s="53"/>
      <c r="E93" s="41"/>
      <c r="F93" s="41"/>
      <c r="G93" s="32"/>
    </row>
    <row r="94" spans="1:7" ht="15.75" thickBot="1">
      <c r="A94" s="15"/>
      <c r="B94" s="16" t="s">
        <v>1</v>
      </c>
      <c r="C94" s="54"/>
      <c r="D94" s="55"/>
      <c r="E94" s="56">
        <f>E14+E27+E56+E69+E81+E92</f>
        <v>0</v>
      </c>
      <c r="F94" s="56"/>
      <c r="G94" s="64">
        <f>G14+G27+G56+G69+G81+G92</f>
        <v>0</v>
      </c>
    </row>
    <row r="95" spans="1:7">
      <c r="A95" s="15" t="s">
        <v>17</v>
      </c>
      <c r="B95" s="103" t="s">
        <v>1</v>
      </c>
      <c r="C95" s="104"/>
      <c r="D95" s="104"/>
      <c r="E95" s="108">
        <f>E94+G94</f>
        <v>0</v>
      </c>
      <c r="F95" s="109"/>
      <c r="G95" s="110"/>
    </row>
  </sheetData>
  <mergeCells count="2">
    <mergeCell ref="C1:G1"/>
    <mergeCell ref="E95:G95"/>
  </mergeCells>
  <phoneticPr fontId="4" type="noConversion"/>
  <pageMargins left="0.7" right="0.7" top="0.78740157499999996" bottom="0.78740157499999996" header="0.3" footer="0.3"/>
  <pageSetup paperSize="9" orientation="landscape" r:id="rId1"/>
  <headerFooter>
    <oddHeader>&amp;LPh.D. pracovny&amp;C&amp;P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68379FF76CE1D4283902B6A24559842" ma:contentTypeVersion="6" ma:contentTypeDescription="Vytvoří nový dokument" ma:contentTypeScope="" ma:versionID="341a41ba4ecedf633cffc69b903db48c">
  <xsd:schema xmlns:xsd="http://www.w3.org/2001/XMLSchema" xmlns:xs="http://www.w3.org/2001/XMLSchema" xmlns:p="http://schemas.microsoft.com/office/2006/metadata/properties" xmlns:ns2="046d240f-39f0-4ce3-b4d8-dddfd4e23bd5" xmlns:ns3="c1e58a3d-fc02-45c8-a6fe-29a3d31fac6c" targetNamespace="http://schemas.microsoft.com/office/2006/metadata/properties" ma:root="true" ma:fieldsID="f290b154f3c84786f2c72fa1b7df1227" ns2:_="" ns3:_="">
    <xsd:import namespace="046d240f-39f0-4ce3-b4d8-dddfd4e23bd5"/>
    <xsd:import namespace="c1e58a3d-fc02-45c8-a6fe-29a3d31fac6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6d240f-39f0-4ce3-b4d8-dddfd4e23b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1e58a3d-fc02-45c8-a6fe-29a3d31fac6c" elementFormDefault="qualified">
    <xsd:import namespace="http://schemas.microsoft.com/office/2006/documentManagement/types"/>
    <xsd:import namespace="http://schemas.microsoft.com/office/infopath/2007/PartnerControls"/>
    <xsd:element name="SharedWithUsers" ma:index="12"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101AECA-7F1E-4EA8-B4EC-D8F4F24C7EA0}"/>
</file>

<file path=customXml/itemProps2.xml><?xml version="1.0" encoding="utf-8"?>
<ds:datastoreItem xmlns:ds="http://schemas.openxmlformats.org/officeDocument/2006/customXml" ds:itemID="{5839DDEC-A8F2-488C-B19E-EAF889F129EB}"/>
</file>

<file path=customXml/itemProps3.xml><?xml version="1.0" encoding="utf-8"?>
<ds:datastoreItem xmlns:ds="http://schemas.openxmlformats.org/officeDocument/2006/customXml" ds:itemID="{73008E9A-E619-4A83-9071-1F0EB91BB06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Rozpočet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Mana</dc:creator>
  <cp:lastModifiedBy>Honza</cp:lastModifiedBy>
  <cp:lastPrinted>2024-02-15T09:15:10Z</cp:lastPrinted>
  <dcterms:created xsi:type="dcterms:W3CDTF">2016-01-22T06:54:17Z</dcterms:created>
  <dcterms:modified xsi:type="dcterms:W3CDTF">2024-02-16T09:13:39Z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0x010100768379FF76CE1D4283902B6A24559842</vt:lpwstr>
  </property>
</Properties>
</file>