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Nefakultni/UKB_sprava/02_UKB-Sluzby/16_UKB_Uklidove sluzby 2024/01_ZD/01_Vyhlaseni/"/>
    </mc:Choice>
  </mc:AlternateContent>
  <xr:revisionPtr revIDLastSave="1" documentId="13_ncr:1_{D71B821C-D3FC-4D12-BDDB-2A07E10596C9}" xr6:coauthVersionLast="47" xr6:coauthVersionMax="47" xr10:uidLastSave="{A2A0B10E-F35D-40E9-B9CC-92D1CBB9B068}"/>
  <workbookProtection workbookAlgorithmName="SHA-512" workbookHashValue="VZaP17cUeSM1TSsvVy7spZOI6kWAhVDFvtPu8qqAXpu8q5o5Dux2reo72zqPM2xX4nx0psqJuZyIIToXu3OYkw==" workbookSaltValue="ozlIqORXdsT//ZRi/kULYA==" workbookSpinCount="100000" lockStructure="1"/>
  <bookViews>
    <workbookView xWindow="-108" yWindow="-108" windowWidth="23256" windowHeight="12456" tabRatio="907" firstSheet="13" activeTab="21" xr2:uid="{00000000-000D-0000-FFFF-FFFF00000000}"/>
  </bookViews>
  <sheets>
    <sheet name="V1" sheetId="28" r:id="rId1"/>
    <sheet name="F01B1" sheetId="19" r:id="rId2"/>
    <sheet name="F01B2" sheetId="20" r:id="rId3"/>
    <sheet name="C02" sheetId="1" r:id="rId4"/>
    <sheet name="C03" sheetId="2" r:id="rId5"/>
    <sheet name="C04" sheetId="3" r:id="rId6"/>
    <sheet name="B06" sheetId="4" r:id="rId7"/>
    <sheet name="C05" sheetId="6" r:id="rId8"/>
    <sheet name="B07" sheetId="7" r:id="rId9"/>
    <sheet name="A08" sheetId="8" r:id="rId10"/>
    <sheet name="B09" sheetId="18" r:id="rId11"/>
    <sheet name="C10" sheetId="10" r:id="rId12"/>
    <sheet name="C12" sheetId="11" r:id="rId13"/>
    <sheet name="A16" sheetId="12" r:id="rId14"/>
    <sheet name="A18" sheetId="13" r:id="rId15"/>
    <sheet name="Z" sheetId="14" r:id="rId16"/>
    <sheet name="LK" sheetId="15" r:id="rId17"/>
    <sheet name="B11" sheetId="30" r:id="rId18"/>
    <sheet name="C13" sheetId="31" r:id="rId19"/>
    <sheet name="C14" sheetId="32" r:id="rId20"/>
    <sheet name="C15" sheetId="33" r:id="rId21"/>
    <sheet name="B17" sheetId="34" r:id="rId22"/>
    <sheet name="A19" sheetId="35" r:id="rId23"/>
    <sheet name="A20" sheetId="36" r:id="rId24"/>
    <sheet name="A21" sheetId="37" r:id="rId25"/>
    <sheet name="B22" sheetId="38" r:id="rId26"/>
    <sheet name="D33" sheetId="26" r:id="rId27"/>
    <sheet name="E34" sheetId="27" r:id="rId28"/>
    <sheet name="D29" sheetId="44" r:id="rId29"/>
    <sheet name="D30" sheetId="63" r:id="rId30"/>
    <sheet name="E25" sheetId="45" r:id="rId31"/>
    <sheet name="D31" sheetId="46" r:id="rId32"/>
    <sheet name="D32" sheetId="47" r:id="rId33"/>
    <sheet name="D36" sheetId="48" r:id="rId34"/>
    <sheet name="E26" sheetId="49" r:id="rId35"/>
    <sheet name="E35" sheetId="50" r:id="rId36"/>
    <sheet name="KOR STŘED" sheetId="58" r:id="rId37"/>
    <sheet name="KOR JIH" sheetId="40" r:id="rId38"/>
    <sheet name="KOR SEVER" sheetId="55" r:id="rId39"/>
    <sheet name="F37 SIMU" sheetId="62" r:id="rId40"/>
    <sheet name="E24" sheetId="64" r:id="rId41"/>
    <sheet name="Úklid celkem" sheetId="61" r:id="rId42"/>
  </sheets>
  <externalReferences>
    <externalReference r:id="rId43"/>
  </externalReferences>
  <definedNames>
    <definedName name="_xlnm._FilterDatabase" localSheetId="26" hidden="1">'D33'!$A$20:$E$34</definedName>
    <definedName name="_xlnm.Print_Area" localSheetId="9">'A08'!$A$1:$E$86</definedName>
    <definedName name="_xlnm.Print_Area" localSheetId="13">'A16'!$A$1:$E$167</definedName>
    <definedName name="_xlnm.Print_Area" localSheetId="14">'A18'!$A$1:$E$186</definedName>
    <definedName name="_xlnm.Print_Area" localSheetId="22">'A19'!$A$1:$E$166</definedName>
    <definedName name="_xlnm.Print_Area" localSheetId="23">'A20'!$A$1:$E$173</definedName>
    <definedName name="_xlnm.Print_Area" localSheetId="24">'A21'!$A$1:$E$149</definedName>
    <definedName name="_xlnm.Print_Area" localSheetId="6">'B06'!$A$1:$E$141</definedName>
    <definedName name="_xlnm.Print_Area" localSheetId="8">'B07'!$A$1:$E$110</definedName>
    <definedName name="_xlnm.Print_Area" localSheetId="10">'B09'!$A$1:$E$275</definedName>
    <definedName name="_xlnm.Print_Area" localSheetId="17">'B11'!$A$1:$F$184</definedName>
    <definedName name="_xlnm.Print_Area" localSheetId="21">'B17'!$A$1:$E$179</definedName>
    <definedName name="_xlnm.Print_Area" localSheetId="25">'B22'!$A$1:$F$144</definedName>
    <definedName name="_xlnm.Print_Area" localSheetId="3">'C02'!$A$1:$E$222</definedName>
    <definedName name="_xlnm.Print_Area" localSheetId="4">'C03'!$A$1:$E$161</definedName>
    <definedName name="_xlnm.Print_Area" localSheetId="5">'C04'!$A$1:$E$225</definedName>
    <definedName name="_xlnm.Print_Area" localSheetId="7">'C05'!$A$1:$E$181</definedName>
    <definedName name="_xlnm.Print_Area" localSheetId="11">'C10'!$A$1:$E$147</definedName>
    <definedName name="_xlnm.Print_Area" localSheetId="12">'C12'!$A$1:$E$165</definedName>
    <definedName name="_xlnm.Print_Area" localSheetId="18">'C13'!$A$1:$E$182</definedName>
    <definedName name="_xlnm.Print_Area" localSheetId="19">'C14'!$A$1:$E$173</definedName>
    <definedName name="_xlnm.Print_Area" localSheetId="20">'C15'!$A$1:$E$160</definedName>
    <definedName name="_xlnm.Print_Area" localSheetId="28">'D29'!$A$1:$E$267</definedName>
    <definedName name="_xlnm.Print_Area" localSheetId="31">'D31'!$A$1:$F$201</definedName>
    <definedName name="_xlnm.Print_Area" localSheetId="32">'D32'!$A$1:$E$185</definedName>
    <definedName name="_xlnm.Print_Area" localSheetId="26">'D33'!$A$1:$E$165</definedName>
    <definedName name="_xlnm.Print_Area" localSheetId="33">'D36'!$A$1:$E$208</definedName>
    <definedName name="_xlnm.Print_Area" localSheetId="30">'E25'!$A$1:$F$273</definedName>
    <definedName name="_xlnm.Print_Area" localSheetId="34">'E26'!$A$1:$F$192</definedName>
    <definedName name="_xlnm.Print_Area" localSheetId="27">'E34'!$A$1:$F$238</definedName>
    <definedName name="_xlnm.Print_Area" localSheetId="35">'E35'!$A$1:$F$525</definedName>
    <definedName name="_xlnm.Print_Area" localSheetId="1">F01B1!$A$1:$E$453</definedName>
    <definedName name="_xlnm.Print_Area" localSheetId="2">F01B2!$A$1:$E$225</definedName>
    <definedName name="_xlnm.Print_Area" localSheetId="37">'KOR JIH'!$A$1:$E$80</definedName>
    <definedName name="_xlnm.Print_Area" localSheetId="38">'KOR SEVER'!$A$1:$E$79</definedName>
    <definedName name="_xlnm.Print_Area" localSheetId="36">'KOR STŘED'!$A$1:$E$86</definedName>
    <definedName name="_xlnm.Print_Area" localSheetId="16">LK!$A$1:$E$111</definedName>
    <definedName name="_xlnm.Print_Area" localSheetId="41">'Úklid celkem'!$B$1:$N$49</definedName>
    <definedName name="_xlnm.Print_Area" localSheetId="0">'V1'!$A$1:$E$43</definedName>
    <definedName name="_xlnm.Print_Area" localSheetId="15">Z!$A$1:$F$167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40" l="1"/>
  <c r="D165" i="12"/>
  <c r="E165" i="12"/>
  <c r="D134" i="64"/>
  <c r="E134" i="64"/>
  <c r="E376" i="64"/>
  <c r="D376" i="64"/>
  <c r="E305" i="64"/>
  <c r="D305" i="64"/>
  <c r="E207" i="64"/>
  <c r="D207" i="64"/>
  <c r="E77" i="64"/>
  <c r="D77" i="64"/>
  <c r="E26" i="64"/>
  <c r="D26" i="64"/>
  <c r="D3" i="64" l="1"/>
  <c r="D4" i="64"/>
  <c r="N48" i="61" s="1"/>
  <c r="D10" i="64"/>
  <c r="H48" i="61" s="1"/>
  <c r="D14" i="64"/>
  <c r="L48" i="61" s="1"/>
  <c r="D13" i="64"/>
  <c r="K48" i="61" s="1"/>
  <c r="D12" i="64"/>
  <c r="J48" i="61" s="1"/>
  <c r="D15" i="64"/>
  <c r="M48" i="61" s="1"/>
  <c r="D11" i="64"/>
  <c r="I48" i="61" s="1"/>
  <c r="D5" i="64"/>
  <c r="C48" i="61" s="1"/>
  <c r="D6" i="64"/>
  <c r="D48" i="61" s="1"/>
  <c r="D7" i="64"/>
  <c r="E48" i="61" s="1"/>
  <c r="D8" i="64"/>
  <c r="F48" i="61" s="1"/>
  <c r="D9" i="64"/>
  <c r="G48" i="61" s="1"/>
  <c r="E123" i="62"/>
  <c r="E245" i="63" l="1"/>
  <c r="D245" i="63"/>
  <c r="E192" i="63"/>
  <c r="D192" i="63"/>
  <c r="E143" i="63"/>
  <c r="D143" i="63"/>
  <c r="E95" i="63"/>
  <c r="D95" i="63"/>
  <c r="E55" i="63"/>
  <c r="D55" i="63"/>
  <c r="D12" i="63" l="1"/>
  <c r="J47" i="61" s="1"/>
  <c r="D3" i="63"/>
  <c r="D15" i="63"/>
  <c r="M47" i="61" s="1"/>
  <c r="D14" i="63"/>
  <c r="L47" i="61" s="1"/>
  <c r="D13" i="63"/>
  <c r="K47" i="61" s="1"/>
  <c r="D5" i="63"/>
  <c r="C47" i="61" s="1"/>
  <c r="D6" i="63"/>
  <c r="D47" i="61" s="1"/>
  <c r="D9" i="63"/>
  <c r="G47" i="61" s="1"/>
  <c r="D4" i="63"/>
  <c r="N47" i="61" s="1"/>
  <c r="D10" i="63"/>
  <c r="H47" i="61" s="1"/>
  <c r="D7" i="63"/>
  <c r="E47" i="61" s="1"/>
  <c r="D8" i="63"/>
  <c r="F47" i="61" s="1"/>
  <c r="D11" i="63"/>
  <c r="I47" i="61" s="1"/>
  <c r="E370" i="62"/>
  <c r="D370" i="62"/>
  <c r="E235" i="62" l="1"/>
  <c r="D235" i="62"/>
  <c r="E166" i="62"/>
  <c r="D166" i="62"/>
  <c r="E357" i="62"/>
  <c r="D357" i="62"/>
  <c r="D123" i="62"/>
  <c r="E27" i="62"/>
  <c r="D14" i="62" s="1"/>
  <c r="L46" i="61" s="1"/>
  <c r="D27" i="62"/>
  <c r="E51" i="62"/>
  <c r="D51" i="62"/>
  <c r="E300" i="62"/>
  <c r="D300" i="62"/>
  <c r="E78" i="62"/>
  <c r="D78" i="62"/>
  <c r="D3" i="62" l="1"/>
  <c r="D4" i="62"/>
  <c r="N46" i="61" s="1"/>
  <c r="D11" i="62"/>
  <c r="I46" i="61" s="1"/>
  <c r="D5" i="62"/>
  <c r="C46" i="61" s="1"/>
  <c r="D10" i="62"/>
  <c r="H46" i="61" s="1"/>
  <c r="D12" i="62"/>
  <c r="J46" i="61" s="1"/>
  <c r="D9" i="62"/>
  <c r="G46" i="61" s="1"/>
  <c r="D7" i="62"/>
  <c r="E46" i="61" s="1"/>
  <c r="D6" i="62"/>
  <c r="D46" i="61" s="1"/>
  <c r="D8" i="62"/>
  <c r="F46" i="61" s="1"/>
  <c r="D15" i="62"/>
  <c r="M46" i="61" s="1"/>
  <c r="D13" i="62"/>
  <c r="K46" i="61" s="1"/>
  <c r="D273" i="18"/>
  <c r="E273" i="18" l="1"/>
  <c r="E330" i="50" l="1"/>
  <c r="D84" i="13" l="1"/>
  <c r="E77" i="55" l="1"/>
  <c r="E53" i="55"/>
  <c r="E29" i="55"/>
  <c r="E78" i="40"/>
  <c r="E64" i="40"/>
  <c r="E38" i="40"/>
  <c r="E25" i="40"/>
  <c r="E84" i="58"/>
  <c r="E40" i="58"/>
  <c r="E26" i="58"/>
  <c r="E523" i="50"/>
  <c r="E420" i="50"/>
  <c r="E174" i="50"/>
  <c r="E46" i="50"/>
  <c r="E190" i="49"/>
  <c r="E141" i="49"/>
  <c r="E104" i="49"/>
  <c r="E67" i="49"/>
  <c r="E206" i="48"/>
  <c r="E150" i="48"/>
  <c r="E116" i="48"/>
  <c r="E79" i="48"/>
  <c r="E183" i="47"/>
  <c r="E137" i="47"/>
  <c r="E92" i="47"/>
  <c r="E60" i="47"/>
  <c r="E28" i="47"/>
  <c r="E199" i="46"/>
  <c r="E144" i="46"/>
  <c r="E94" i="46"/>
  <c r="E60" i="46"/>
  <c r="E271" i="45"/>
  <c r="E218" i="45"/>
  <c r="E164" i="45"/>
  <c r="E126" i="45"/>
  <c r="E66" i="45"/>
  <c r="E265" i="44"/>
  <c r="E224" i="44"/>
  <c r="E178" i="44"/>
  <c r="E128" i="44"/>
  <c r="E91" i="44"/>
  <c r="E36" i="44"/>
  <c r="E236" i="27"/>
  <c r="E195" i="27"/>
  <c r="E131" i="27"/>
  <c r="E52" i="27"/>
  <c r="E163" i="26"/>
  <c r="E111" i="26"/>
  <c r="E68" i="26"/>
  <c r="E34" i="26"/>
  <c r="E142" i="38"/>
  <c r="E124" i="38"/>
  <c r="E86" i="38"/>
  <c r="E61" i="38"/>
  <c r="E31" i="38"/>
  <c r="E147" i="37"/>
  <c r="E102" i="37"/>
  <c r="E58" i="37"/>
  <c r="E31" i="37"/>
  <c r="E171" i="36"/>
  <c r="E121" i="36"/>
  <c r="E77" i="36"/>
  <c r="E45" i="36"/>
  <c r="E164" i="35"/>
  <c r="E121" i="35"/>
  <c r="E76" i="35"/>
  <c r="E33" i="35"/>
  <c r="E177" i="34"/>
  <c r="E140" i="34"/>
  <c r="E100" i="34"/>
  <c r="E66" i="34"/>
  <c r="E35" i="34"/>
  <c r="E158" i="33"/>
  <c r="E111" i="33"/>
  <c r="E68" i="33"/>
  <c r="E33" i="33"/>
  <c r="E171" i="32"/>
  <c r="E119" i="32"/>
  <c r="E73" i="32"/>
  <c r="E41" i="32"/>
  <c r="E180" i="31"/>
  <c r="E129" i="31"/>
  <c r="E80" i="31"/>
  <c r="E44" i="31"/>
  <c r="E182" i="30"/>
  <c r="E166" i="30"/>
  <c r="E126" i="30"/>
  <c r="E83" i="30"/>
  <c r="E30" i="30"/>
  <c r="E109" i="15"/>
  <c r="E87" i="15"/>
  <c r="E59" i="15"/>
  <c r="E43" i="15"/>
  <c r="E165" i="14"/>
  <c r="E104" i="14"/>
  <c r="E36" i="14"/>
  <c r="E184" i="13"/>
  <c r="E132" i="13"/>
  <c r="E84" i="13"/>
  <c r="E47" i="13"/>
  <c r="E121" i="12"/>
  <c r="E88" i="12"/>
  <c r="E50" i="12"/>
  <c r="E163" i="11"/>
  <c r="E118" i="11"/>
  <c r="E74" i="11"/>
  <c r="E45" i="11"/>
  <c r="E145" i="10"/>
  <c r="E106" i="10"/>
  <c r="E65" i="10"/>
  <c r="E33" i="10"/>
  <c r="E168" i="8"/>
  <c r="E125" i="8"/>
  <c r="E84" i="8"/>
  <c r="E51" i="8"/>
  <c r="E108" i="7"/>
  <c r="E73" i="7"/>
  <c r="E46" i="7"/>
  <c r="E34" i="7"/>
  <c r="E179" i="6"/>
  <c r="E128" i="6"/>
  <c r="E79" i="6"/>
  <c r="E51" i="6"/>
  <c r="E139" i="4"/>
  <c r="E104" i="4"/>
  <c r="E74" i="4"/>
  <c r="E40" i="4"/>
  <c r="E223" i="3"/>
  <c r="E171" i="3"/>
  <c r="E122" i="3"/>
  <c r="E81" i="3"/>
  <c r="E159" i="2"/>
  <c r="E121" i="2"/>
  <c r="E84" i="2"/>
  <c r="E43" i="2"/>
  <c r="E220" i="1"/>
  <c r="E200" i="1"/>
  <c r="E151" i="1"/>
  <c r="E101" i="1"/>
  <c r="E63" i="1"/>
  <c r="E223" i="20"/>
  <c r="E140" i="20"/>
  <c r="E106" i="20"/>
  <c r="E451" i="19"/>
  <c r="E435" i="19"/>
  <c r="E406" i="19"/>
  <c r="E354" i="19"/>
  <c r="E308" i="19"/>
  <c r="E257" i="19"/>
  <c r="E218" i="19"/>
  <c r="E172" i="19"/>
  <c r="E134" i="19"/>
  <c r="E67" i="19"/>
  <c r="E41" i="28"/>
  <c r="E28" i="28"/>
  <c r="D15" i="20" l="1"/>
  <c r="D15" i="2"/>
  <c r="D15" i="4"/>
  <c r="D15" i="7"/>
  <c r="D15" i="10"/>
  <c r="D15" i="40"/>
  <c r="D15" i="15"/>
  <c r="D15" i="19"/>
  <c r="D15" i="3"/>
  <c r="D15" i="6"/>
  <c r="D15" i="8"/>
  <c r="D15" i="11"/>
  <c r="D15" i="1"/>
  <c r="D8" i="28"/>
  <c r="D15" i="35"/>
  <c r="D15" i="47"/>
  <c r="D15" i="55"/>
  <c r="D15" i="58"/>
  <c r="D15" i="49"/>
  <c r="D15" i="50"/>
  <c r="D15" i="45"/>
  <c r="D15" i="12"/>
  <c r="D15" i="46"/>
  <c r="D15" i="48"/>
  <c r="D15" i="26"/>
  <c r="D15" i="27"/>
  <c r="D15" i="38"/>
  <c r="D15" i="37"/>
  <c r="D15" i="36"/>
  <c r="D15" i="34"/>
  <c r="D15" i="32"/>
  <c r="D15" i="31"/>
  <c r="D15" i="30"/>
  <c r="D15" i="14"/>
  <c r="D15" i="13"/>
  <c r="D15" i="33"/>
  <c r="D15" i="44"/>
  <c r="D14" i="44"/>
  <c r="D13" i="44"/>
  <c r="D15" i="28"/>
  <c r="D14" i="28"/>
  <c r="D13" i="28"/>
  <c r="D13" i="55"/>
  <c r="D14" i="55"/>
  <c r="D13" i="40"/>
  <c r="D14" i="40"/>
  <c r="D13" i="58"/>
  <c r="D14" i="58"/>
  <c r="D13" i="50"/>
  <c r="D14" i="50"/>
  <c r="D12" i="50"/>
  <c r="D11" i="50"/>
  <c r="D9" i="50"/>
  <c r="D6" i="50"/>
  <c r="D8" i="50"/>
  <c r="D7" i="50"/>
  <c r="D5" i="50"/>
  <c r="D10" i="50"/>
  <c r="D14" i="49"/>
  <c r="D13" i="49"/>
  <c r="D12" i="49"/>
  <c r="D8" i="49"/>
  <c r="D5" i="49"/>
  <c r="D11" i="49"/>
  <c r="D7" i="49"/>
  <c r="D10" i="49"/>
  <c r="D9" i="49"/>
  <c r="D6" i="49"/>
  <c r="D13" i="48"/>
  <c r="D14" i="48"/>
  <c r="D11" i="48"/>
  <c r="D10" i="48"/>
  <c r="D9" i="48"/>
  <c r="D8" i="48"/>
  <c r="D7" i="48"/>
  <c r="D6" i="48"/>
  <c r="D5" i="48"/>
  <c r="D12" i="48"/>
  <c r="D14" i="47"/>
  <c r="D13" i="47"/>
  <c r="D13" i="46"/>
  <c r="D14" i="46"/>
  <c r="D12" i="46"/>
  <c r="D11" i="46"/>
  <c r="D10" i="46"/>
  <c r="D9" i="46"/>
  <c r="D8" i="46"/>
  <c r="D7" i="46"/>
  <c r="D6" i="46"/>
  <c r="D5" i="46"/>
  <c r="D14" i="45"/>
  <c r="D13" i="45"/>
  <c r="D12" i="45"/>
  <c r="D11" i="45"/>
  <c r="D10" i="45"/>
  <c r="D9" i="45"/>
  <c r="D6" i="45"/>
  <c r="D8" i="45"/>
  <c r="D7" i="45"/>
  <c r="D5" i="45"/>
  <c r="D14" i="27"/>
  <c r="D13" i="27"/>
  <c r="D14" i="26"/>
  <c r="D13" i="26"/>
  <c r="D12" i="26"/>
  <c r="D10" i="26"/>
  <c r="D11" i="26"/>
  <c r="D9" i="26"/>
  <c r="D7" i="26"/>
  <c r="D8" i="26"/>
  <c r="D6" i="26"/>
  <c r="D5" i="26"/>
  <c r="D14" i="38"/>
  <c r="D13" i="38"/>
  <c r="D14" i="37"/>
  <c r="D13" i="37"/>
  <c r="D12" i="37"/>
  <c r="D6" i="37"/>
  <c r="D11" i="37"/>
  <c r="D10" i="37"/>
  <c r="D9" i="37"/>
  <c r="D8" i="37"/>
  <c r="D7" i="37"/>
  <c r="D5" i="37"/>
  <c r="D14" i="36"/>
  <c r="D13" i="36"/>
  <c r="D11" i="36"/>
  <c r="D9" i="36"/>
  <c r="D8" i="36"/>
  <c r="D6" i="36"/>
  <c r="D7" i="36"/>
  <c r="D5" i="36"/>
  <c r="D12" i="36"/>
  <c r="D10" i="36"/>
  <c r="D14" i="35"/>
  <c r="D13" i="35"/>
  <c r="D12" i="35"/>
  <c r="D9" i="35"/>
  <c r="D7" i="35"/>
  <c r="D11" i="35"/>
  <c r="D6" i="35"/>
  <c r="D10" i="35"/>
  <c r="D8" i="35"/>
  <c r="D5" i="35"/>
  <c r="D14" i="34"/>
  <c r="D13" i="34"/>
  <c r="D14" i="33"/>
  <c r="D13" i="33"/>
  <c r="D14" i="32"/>
  <c r="D13" i="32"/>
  <c r="D12" i="32"/>
  <c r="D11" i="32"/>
  <c r="D10" i="32"/>
  <c r="D6" i="32"/>
  <c r="D9" i="32"/>
  <c r="D8" i="32"/>
  <c r="D7" i="32"/>
  <c r="D5" i="32"/>
  <c r="D14" i="31"/>
  <c r="D13" i="31"/>
  <c r="D12" i="31"/>
  <c r="D11" i="31"/>
  <c r="D10" i="31"/>
  <c r="D9" i="31"/>
  <c r="D8" i="31"/>
  <c r="D7" i="31"/>
  <c r="D6" i="31"/>
  <c r="D5" i="31"/>
  <c r="D14" i="30"/>
  <c r="D13" i="30"/>
  <c r="D14" i="15"/>
  <c r="D13" i="15"/>
  <c r="D14" i="14"/>
  <c r="D13" i="14"/>
  <c r="D14" i="13"/>
  <c r="D13" i="13"/>
  <c r="D14" i="12"/>
  <c r="D13" i="12"/>
  <c r="D14" i="11"/>
  <c r="D13" i="11"/>
  <c r="D14" i="10"/>
  <c r="D13" i="10"/>
  <c r="D14" i="8"/>
  <c r="D13" i="8"/>
  <c r="D14" i="7"/>
  <c r="D13" i="7"/>
  <c r="D14" i="6"/>
  <c r="D13" i="6"/>
  <c r="D14" i="4"/>
  <c r="D13" i="4"/>
  <c r="D14" i="3"/>
  <c r="D13" i="3"/>
  <c r="D14" i="2"/>
  <c r="D13" i="2"/>
  <c r="D14" i="1"/>
  <c r="D13" i="1"/>
  <c r="D14" i="20"/>
  <c r="D13" i="20"/>
  <c r="D13" i="19"/>
  <c r="D14" i="19"/>
  <c r="D12" i="13"/>
  <c r="D11" i="13"/>
  <c r="D10" i="13"/>
  <c r="D9" i="13"/>
  <c r="D8" i="13"/>
  <c r="D7" i="13"/>
  <c r="D6" i="13"/>
  <c r="D5" i="13"/>
  <c r="D12" i="12"/>
  <c r="D11" i="12"/>
  <c r="D10" i="12"/>
  <c r="D9" i="12"/>
  <c r="D8" i="12"/>
  <c r="D7" i="12"/>
  <c r="D6" i="12"/>
  <c r="D5" i="12"/>
  <c r="D12" i="11"/>
  <c r="D11" i="11"/>
  <c r="D10" i="11"/>
  <c r="D9" i="11"/>
  <c r="D8" i="11"/>
  <c r="D7" i="11"/>
  <c r="D6" i="11"/>
  <c r="D5" i="11"/>
  <c r="D12" i="10"/>
  <c r="D11" i="10"/>
  <c r="D10" i="10"/>
  <c r="D9" i="10"/>
  <c r="D8" i="10"/>
  <c r="D7" i="10"/>
  <c r="D6" i="10"/>
  <c r="D5" i="10"/>
  <c r="D11" i="6"/>
  <c r="D10" i="6"/>
  <c r="D9" i="6"/>
  <c r="D8" i="6"/>
  <c r="D7" i="6"/>
  <c r="D6" i="6"/>
  <c r="D12" i="6"/>
  <c r="D5" i="6"/>
  <c r="D12" i="2"/>
  <c r="D6" i="2"/>
  <c r="D11" i="2"/>
  <c r="D5" i="2"/>
  <c r="D10" i="2"/>
  <c r="D8" i="2"/>
  <c r="D9" i="2"/>
  <c r="D7" i="2"/>
  <c r="D10" i="20"/>
  <c r="D7" i="20"/>
  <c r="D9" i="20"/>
  <c r="D8" i="20"/>
  <c r="D6" i="20"/>
  <c r="D11" i="20"/>
  <c r="D5" i="20"/>
  <c r="D12" i="20"/>
  <c r="D12" i="28"/>
  <c r="D11" i="28"/>
  <c r="D10" i="28"/>
  <c r="D9" i="28"/>
  <c r="D7" i="28"/>
  <c r="D6" i="28"/>
  <c r="D5" i="28"/>
  <c r="D11" i="44"/>
  <c r="D9" i="44"/>
  <c r="D7" i="44"/>
  <c r="D6" i="44"/>
  <c r="D8" i="44"/>
  <c r="D5" i="44"/>
  <c r="D12" i="44"/>
  <c r="D10" i="44"/>
  <c r="D12" i="55"/>
  <c r="D8" i="55"/>
  <c r="D11" i="55"/>
  <c r="D10" i="55"/>
  <c r="D5" i="55"/>
  <c r="D9" i="55"/>
  <c r="D7" i="55"/>
  <c r="D6" i="55"/>
  <c r="D12" i="33"/>
  <c r="D11" i="33"/>
  <c r="D10" i="33"/>
  <c r="D9" i="33"/>
  <c r="D8" i="33"/>
  <c r="D7" i="33"/>
  <c r="D6" i="33"/>
  <c r="D5" i="33"/>
  <c r="D12" i="15"/>
  <c r="D11" i="15"/>
  <c r="D10" i="15"/>
  <c r="D5" i="15"/>
  <c r="D9" i="15"/>
  <c r="D8" i="15"/>
  <c r="D7" i="15"/>
  <c r="D6" i="15"/>
  <c r="D10" i="3"/>
  <c r="D12" i="3"/>
  <c r="D9" i="3"/>
  <c r="D6" i="3"/>
  <c r="D8" i="3"/>
  <c r="D5" i="3"/>
  <c r="D7" i="3"/>
  <c r="D11" i="3"/>
  <c r="D11" i="40"/>
  <c r="D7" i="40"/>
  <c r="D10" i="40"/>
  <c r="D9" i="40"/>
  <c r="D8" i="40"/>
  <c r="D6" i="40"/>
  <c r="D5" i="40"/>
  <c r="D12" i="40"/>
  <c r="D11" i="47"/>
  <c r="D12" i="47"/>
  <c r="D10" i="47"/>
  <c r="D8" i="47"/>
  <c r="D9" i="47"/>
  <c r="D5" i="47"/>
  <c r="D7" i="47"/>
  <c r="D6" i="47"/>
  <c r="D10" i="27"/>
  <c r="D8" i="27"/>
  <c r="D11" i="27"/>
  <c r="D9" i="27"/>
  <c r="D7" i="27"/>
  <c r="D6" i="27"/>
  <c r="D5" i="27"/>
  <c r="D12" i="27"/>
  <c r="D12" i="38"/>
  <c r="D11" i="38"/>
  <c r="D10" i="38"/>
  <c r="D5" i="38"/>
  <c r="D9" i="38"/>
  <c r="D6" i="38"/>
  <c r="D8" i="38"/>
  <c r="D7" i="38"/>
  <c r="D10" i="34"/>
  <c r="D8" i="34"/>
  <c r="D11" i="34"/>
  <c r="D9" i="34"/>
  <c r="D7" i="34"/>
  <c r="D6" i="34"/>
  <c r="D5" i="34"/>
  <c r="D12" i="34"/>
  <c r="D5" i="30"/>
  <c r="D12" i="30"/>
  <c r="D10" i="30"/>
  <c r="D7" i="30"/>
  <c r="D6" i="30"/>
  <c r="D9" i="30"/>
  <c r="D8" i="30"/>
  <c r="D11" i="30"/>
  <c r="D12" i="14"/>
  <c r="D11" i="14"/>
  <c r="D10" i="14"/>
  <c r="D7" i="14"/>
  <c r="D9" i="14"/>
  <c r="D8" i="14"/>
  <c r="D6" i="14"/>
  <c r="D5" i="14"/>
  <c r="D12" i="4"/>
  <c r="D10" i="4"/>
  <c r="D7" i="4"/>
  <c r="D9" i="4"/>
  <c r="D8" i="4"/>
  <c r="D6" i="4"/>
  <c r="D5" i="4"/>
  <c r="D11" i="4"/>
  <c r="D12" i="1"/>
  <c r="D11" i="1"/>
  <c r="D6" i="1"/>
  <c r="D5" i="1"/>
  <c r="D10" i="1"/>
  <c r="D7" i="1"/>
  <c r="D9" i="1"/>
  <c r="D8" i="1"/>
  <c r="D12" i="19"/>
  <c r="D10" i="19"/>
  <c r="D7" i="19"/>
  <c r="D6" i="19"/>
  <c r="D5" i="19"/>
  <c r="D11" i="19"/>
  <c r="D9" i="19"/>
  <c r="D8" i="19"/>
  <c r="D12" i="7"/>
  <c r="D11" i="7"/>
  <c r="D10" i="7"/>
  <c r="D9" i="7"/>
  <c r="D8" i="7"/>
  <c r="D7" i="7"/>
  <c r="D6" i="7"/>
  <c r="D5" i="7"/>
  <c r="D12" i="58"/>
  <c r="D11" i="58"/>
  <c r="D10" i="58"/>
  <c r="D9" i="58"/>
  <c r="D8" i="58"/>
  <c r="D7" i="58"/>
  <c r="D6" i="58"/>
  <c r="D5" i="58"/>
  <c r="D10" i="8"/>
  <c r="D8" i="8"/>
  <c r="D11" i="8"/>
  <c r="D9" i="8"/>
  <c r="D7" i="8"/>
  <c r="D6" i="8"/>
  <c r="D5" i="8"/>
  <c r="D12" i="8"/>
  <c r="D14" i="61" l="1"/>
  <c r="D31" i="61"/>
  <c r="D26" i="61"/>
  <c r="C39" i="61"/>
  <c r="D43" i="61"/>
  <c r="F24" i="61"/>
  <c r="G45" i="61"/>
  <c r="D10" i="61"/>
  <c r="H12" i="61"/>
  <c r="E15" i="61"/>
  <c r="F20" i="61"/>
  <c r="L10" i="61"/>
  <c r="L19" i="61"/>
  <c r="L23" i="61"/>
  <c r="L29" i="61"/>
  <c r="J33" i="61"/>
  <c r="J34" i="61"/>
  <c r="E25" i="61"/>
  <c r="J41" i="61"/>
  <c r="K43" i="61"/>
  <c r="M33" i="61"/>
  <c r="M37" i="61"/>
  <c r="C9" i="61"/>
  <c r="G21" i="61"/>
  <c r="K24" i="61"/>
  <c r="F29" i="61"/>
  <c r="I38" i="61"/>
  <c r="I42" i="61"/>
  <c r="L45" i="61"/>
  <c r="M34" i="61"/>
  <c r="M39" i="61"/>
  <c r="M16" i="61"/>
  <c r="F16" i="61"/>
  <c r="G8" i="61"/>
  <c r="K20" i="61"/>
  <c r="C34" i="61"/>
  <c r="G14" i="61"/>
  <c r="C35" i="61"/>
  <c r="G43" i="61"/>
  <c r="C24" i="61"/>
  <c r="I12" i="61"/>
  <c r="H22" i="61"/>
  <c r="L15" i="61"/>
  <c r="L24" i="61"/>
  <c r="G29" i="61"/>
  <c r="L30" i="61"/>
  <c r="E32" i="61"/>
  <c r="E34" i="61"/>
  <c r="L37" i="61"/>
  <c r="E40" i="61"/>
  <c r="M22" i="61"/>
  <c r="M41" i="61"/>
  <c r="M32" i="61"/>
  <c r="M17" i="61"/>
  <c r="F44" i="61"/>
  <c r="F10" i="61"/>
  <c r="H35" i="61"/>
  <c r="H39" i="61"/>
  <c r="G13" i="61"/>
  <c r="H24" i="61"/>
  <c r="I8" i="61"/>
  <c r="D12" i="61"/>
  <c r="H15" i="61"/>
  <c r="I19" i="61"/>
  <c r="I20" i="61"/>
  <c r="K12" i="61"/>
  <c r="K16" i="61"/>
  <c r="K21" i="61"/>
  <c r="K27" i="61"/>
  <c r="D29" i="61"/>
  <c r="G32" i="61"/>
  <c r="D33" i="61"/>
  <c r="K35" i="61"/>
  <c r="H25" i="61"/>
  <c r="F37" i="61"/>
  <c r="L38" i="61"/>
  <c r="H41" i="61"/>
  <c r="L42" i="61"/>
  <c r="M12" i="61"/>
  <c r="E17" i="61"/>
  <c r="G23" i="61"/>
  <c r="H44" i="61"/>
  <c r="H9" i="61"/>
  <c r="F31" i="61"/>
  <c r="I35" i="61"/>
  <c r="F26" i="61"/>
  <c r="J39" i="61"/>
  <c r="J13" i="61"/>
  <c r="I30" i="61"/>
  <c r="H10" i="61"/>
  <c r="I15" i="61"/>
  <c r="J21" i="61"/>
  <c r="J22" i="61"/>
  <c r="L21" i="61"/>
  <c r="L31" i="61"/>
  <c r="J32" i="61"/>
  <c r="G34" i="61"/>
  <c r="D37" i="61"/>
  <c r="G40" i="61"/>
  <c r="C42" i="61"/>
  <c r="K42" i="61"/>
  <c r="L8" i="61"/>
  <c r="M27" i="61"/>
  <c r="M45" i="61"/>
  <c r="M13" i="61"/>
  <c r="H11" i="61"/>
  <c r="G19" i="61"/>
  <c r="H16" i="61"/>
  <c r="H17" i="61"/>
  <c r="J9" i="61"/>
  <c r="J11" i="61"/>
  <c r="J23" i="61"/>
  <c r="H26" i="61"/>
  <c r="I43" i="61"/>
  <c r="J30" i="61"/>
  <c r="J45" i="61"/>
  <c r="J10" i="61"/>
  <c r="C15" i="61"/>
  <c r="C19" i="61"/>
  <c r="L9" i="61"/>
  <c r="C28" i="61"/>
  <c r="K28" i="61"/>
  <c r="I29" i="61"/>
  <c r="G33" i="61"/>
  <c r="C25" i="61"/>
  <c r="K25" i="61"/>
  <c r="E38" i="61"/>
  <c r="K39" i="61"/>
  <c r="M28" i="61"/>
  <c r="M40" i="61"/>
  <c r="J17" i="61"/>
  <c r="C44" i="61"/>
  <c r="F9" i="61"/>
  <c r="F11" i="61"/>
  <c r="I14" i="61"/>
  <c r="I27" i="61"/>
  <c r="I13" i="61"/>
  <c r="D45" i="61"/>
  <c r="G12" i="61"/>
  <c r="J15" i="61"/>
  <c r="D21" i="61"/>
  <c r="D22" i="61"/>
  <c r="L13" i="61"/>
  <c r="L25" i="61"/>
  <c r="C41" i="61"/>
  <c r="F42" i="61"/>
  <c r="K44" i="61"/>
  <c r="M24" i="61"/>
  <c r="D23" i="61"/>
  <c r="F35" i="61"/>
  <c r="E39" i="61"/>
  <c r="E13" i="61"/>
  <c r="E24" i="61"/>
  <c r="E45" i="61"/>
  <c r="I10" i="61"/>
  <c r="F12" i="61"/>
  <c r="E21" i="61"/>
  <c r="K10" i="61"/>
  <c r="E28" i="61"/>
  <c r="K29" i="61"/>
  <c r="H32" i="61"/>
  <c r="K33" i="61"/>
  <c r="K26" i="61"/>
  <c r="I37" i="61"/>
  <c r="G38" i="61"/>
  <c r="J40" i="61"/>
  <c r="F41" i="61"/>
  <c r="D42" i="61"/>
  <c r="G9" i="61"/>
  <c r="C43" i="61"/>
  <c r="E22" i="61"/>
  <c r="G39" i="61"/>
  <c r="K11" i="61"/>
  <c r="I32" i="61"/>
  <c r="G25" i="61"/>
  <c r="K37" i="61"/>
  <c r="D40" i="61"/>
  <c r="D41" i="61"/>
  <c r="K41" i="61"/>
  <c r="M30" i="61"/>
  <c r="M42" i="61"/>
  <c r="M9" i="61"/>
  <c r="F27" i="61"/>
  <c r="K14" i="61"/>
  <c r="H33" i="61"/>
  <c r="M31" i="61"/>
  <c r="E26" i="61"/>
  <c r="F30" i="61"/>
  <c r="F15" i="61"/>
  <c r="G22" i="61"/>
  <c r="K15" i="61"/>
  <c r="G28" i="61"/>
  <c r="K30" i="61"/>
  <c r="C33" i="61"/>
  <c r="K34" i="61"/>
  <c r="C37" i="61"/>
  <c r="G17" i="61"/>
  <c r="G44" i="61"/>
  <c r="G16" i="61"/>
  <c r="D9" i="61"/>
  <c r="C11" i="61"/>
  <c r="E23" i="61"/>
  <c r="E27" i="61"/>
  <c r="G31" i="61"/>
  <c r="G26" i="61"/>
  <c r="F39" i="61"/>
  <c r="D13" i="61"/>
  <c r="G30" i="61"/>
  <c r="H45" i="61"/>
  <c r="H8" i="61"/>
  <c r="G10" i="61"/>
  <c r="G15" i="61"/>
  <c r="H19" i="61"/>
  <c r="H20" i="61"/>
  <c r="H21" i="61"/>
  <c r="L11" i="61"/>
  <c r="L20" i="61"/>
  <c r="H28" i="61"/>
  <c r="E33" i="61"/>
  <c r="L34" i="61"/>
  <c r="I25" i="61"/>
  <c r="E37" i="61"/>
  <c r="J38" i="61"/>
  <c r="G41" i="61"/>
  <c r="L41" i="61"/>
  <c r="J42" i="61"/>
  <c r="K45" i="61"/>
  <c r="M35" i="61"/>
  <c r="C17" i="61"/>
  <c r="D30" i="61"/>
  <c r="E20" i="61"/>
  <c r="K23" i="61"/>
  <c r="F14" i="61"/>
  <c r="G35" i="61"/>
  <c r="G24" i="61"/>
  <c r="E9" i="61"/>
  <c r="H23" i="61"/>
  <c r="I26" i="61"/>
  <c r="H43" i="61"/>
  <c r="H30" i="61"/>
  <c r="I45" i="61"/>
  <c r="I21" i="61"/>
  <c r="I22" i="61"/>
  <c r="F34" i="61"/>
  <c r="C38" i="61"/>
  <c r="F40" i="61"/>
  <c r="H42" i="61"/>
  <c r="K8" i="61"/>
  <c r="M23" i="61"/>
  <c r="M26" i="61"/>
  <c r="M44" i="61"/>
  <c r="M43" i="61"/>
  <c r="C31" i="61"/>
  <c r="C29" i="61"/>
  <c r="F25" i="61"/>
  <c r="E31" i="61"/>
  <c r="H27" i="61"/>
  <c r="E10" i="61"/>
  <c r="I28" i="61"/>
  <c r="K31" i="61"/>
  <c r="F17" i="61"/>
  <c r="I44" i="61"/>
  <c r="I16" i="61"/>
  <c r="I11" i="61"/>
  <c r="H14" i="61"/>
  <c r="I23" i="61"/>
  <c r="J27" i="61"/>
  <c r="E43" i="61"/>
  <c r="I24" i="61"/>
  <c r="F45" i="61"/>
  <c r="J8" i="61"/>
  <c r="J12" i="61"/>
  <c r="J19" i="61"/>
  <c r="J20" i="61"/>
  <c r="L12" i="61"/>
  <c r="L16" i="61"/>
  <c r="L27" i="61"/>
  <c r="J28" i="61"/>
  <c r="H29" i="61"/>
  <c r="F33" i="61"/>
  <c r="L35" i="61"/>
  <c r="J25" i="61"/>
  <c r="D38" i="61"/>
  <c r="K38" i="61"/>
  <c r="E41" i="61"/>
  <c r="M25" i="61"/>
  <c r="M11" i="61"/>
  <c r="M19" i="61"/>
  <c r="G11" i="61"/>
  <c r="D8" i="61"/>
  <c r="L43" i="61"/>
  <c r="F13" i="61"/>
  <c r="C45" i="61"/>
  <c r="G20" i="61"/>
  <c r="E14" i="61"/>
  <c r="I31" i="61"/>
  <c r="J44" i="61"/>
  <c r="J16" i="61"/>
  <c r="J14" i="61"/>
  <c r="C27" i="61"/>
  <c r="H31" i="61"/>
  <c r="J35" i="61"/>
  <c r="I39" i="61"/>
  <c r="H13" i="61"/>
  <c r="J24" i="61"/>
  <c r="E12" i="61"/>
  <c r="C20" i="61"/>
  <c r="C21" i="61"/>
  <c r="C22" i="61"/>
  <c r="K13" i="61"/>
  <c r="K17" i="61"/>
  <c r="K22" i="61"/>
  <c r="C32" i="61"/>
  <c r="K32" i="61"/>
  <c r="H34" i="61"/>
  <c r="G37" i="61"/>
  <c r="H40" i="61"/>
  <c r="I41" i="61"/>
  <c r="E42" i="61"/>
  <c r="L44" i="61"/>
  <c r="M8" i="61"/>
  <c r="M20" i="61"/>
  <c r="D44" i="61"/>
  <c r="C26" i="61"/>
  <c r="E19" i="61"/>
  <c r="D34" i="61"/>
  <c r="L40" i="61"/>
  <c r="M21" i="61"/>
  <c r="D27" i="61"/>
  <c r="F43" i="61"/>
  <c r="I17" i="61"/>
  <c r="D11" i="61"/>
  <c r="C16" i="61"/>
  <c r="J31" i="61"/>
  <c r="E35" i="61"/>
  <c r="J26" i="61"/>
  <c r="D39" i="61"/>
  <c r="J43" i="61"/>
  <c r="D24" i="61"/>
  <c r="C10" i="61"/>
  <c r="D19" i="61"/>
  <c r="D20" i="61"/>
  <c r="K9" i="61"/>
  <c r="L17" i="61"/>
  <c r="L22" i="61"/>
  <c r="D28" i="61"/>
  <c r="L28" i="61"/>
  <c r="J29" i="61"/>
  <c r="F32" i="61"/>
  <c r="L32" i="61"/>
  <c r="I33" i="61"/>
  <c r="I34" i="61"/>
  <c r="D25" i="61"/>
  <c r="H37" i="61"/>
  <c r="F38" i="61"/>
  <c r="L39" i="61"/>
  <c r="I40" i="61"/>
  <c r="M29" i="61"/>
  <c r="M38" i="61"/>
  <c r="M14" i="61"/>
  <c r="D16" i="61"/>
  <c r="D15" i="61"/>
  <c r="K19" i="61"/>
  <c r="F8" i="61"/>
  <c r="M15" i="61"/>
  <c r="C14" i="61"/>
  <c r="D17" i="61"/>
  <c r="E44" i="61"/>
  <c r="E16" i="61"/>
  <c r="I9" i="61"/>
  <c r="E11" i="61"/>
  <c r="F23" i="61"/>
  <c r="G27" i="61"/>
  <c r="D35" i="61"/>
  <c r="E30" i="61"/>
  <c r="E8" i="61"/>
  <c r="F19" i="61"/>
  <c r="F21" i="61"/>
  <c r="F22" i="61"/>
  <c r="L14" i="61"/>
  <c r="F28" i="61"/>
  <c r="E29" i="61"/>
  <c r="D32" i="61"/>
  <c r="L33" i="61"/>
  <c r="L26" i="61"/>
  <c r="J37" i="61"/>
  <c r="H38" i="61"/>
  <c r="K40" i="61"/>
  <c r="G42" i="61"/>
  <c r="M10" i="61"/>
  <c r="C40" i="61"/>
  <c r="C13" i="61"/>
  <c r="C12" i="61"/>
  <c r="C8" i="61"/>
  <c r="C30" i="61"/>
  <c r="C23" i="61"/>
  <c r="D52" i="27"/>
  <c r="D131" i="27"/>
  <c r="D195" i="27"/>
  <c r="D236" i="27"/>
  <c r="D435" i="19" l="1"/>
  <c r="D25" i="40" l="1"/>
  <c r="D26" i="58"/>
  <c r="D84" i="58"/>
  <c r="D40" i="58"/>
  <c r="D3" i="58" l="1"/>
  <c r="D4" i="58"/>
  <c r="N44" i="61" l="1"/>
  <c r="D58" i="37"/>
  <c r="D182" i="30" l="1"/>
  <c r="D28" i="47" l="1"/>
  <c r="D77" i="55" l="1"/>
  <c r="D53" i="55"/>
  <c r="D29" i="55"/>
  <c r="D4" i="55" l="1"/>
  <c r="D3" i="55"/>
  <c r="N45" i="61" l="1"/>
  <c r="D523" i="50"/>
  <c r="D420" i="50"/>
  <c r="D330" i="50"/>
  <c r="D174" i="50"/>
  <c r="D46" i="50"/>
  <c r="D190" i="49"/>
  <c r="D141" i="49"/>
  <c r="D104" i="49"/>
  <c r="D67" i="49"/>
  <c r="D206" i="48"/>
  <c r="D150" i="48"/>
  <c r="D116" i="48"/>
  <c r="D79" i="48"/>
  <c r="D183" i="47"/>
  <c r="D137" i="47"/>
  <c r="D92" i="47"/>
  <c r="D60" i="47"/>
  <c r="D199" i="46"/>
  <c r="D144" i="46"/>
  <c r="D94" i="46"/>
  <c r="D60" i="46"/>
  <c r="D271" i="45"/>
  <c r="D218" i="45"/>
  <c r="D164" i="45"/>
  <c r="D126" i="45"/>
  <c r="D66" i="45"/>
  <c r="D4" i="49" l="1"/>
  <c r="D4" i="45"/>
  <c r="D4" i="50"/>
  <c r="D4" i="46"/>
  <c r="D4" i="48"/>
  <c r="D4" i="47"/>
  <c r="D3" i="46"/>
  <c r="D3" i="47"/>
  <c r="D3" i="45"/>
  <c r="D3" i="49"/>
  <c r="D3" i="50"/>
  <c r="D3" i="48"/>
  <c r="N37" i="61" l="1"/>
  <c r="N39" i="61"/>
  <c r="N38" i="61"/>
  <c r="N41" i="61"/>
  <c r="N42" i="61"/>
  <c r="N40" i="61"/>
  <c r="D51" i="8"/>
  <c r="D84" i="8"/>
  <c r="D125" i="8"/>
  <c r="D265" i="44" l="1"/>
  <c r="D224" i="44" l="1"/>
  <c r="D178" i="44" l="1"/>
  <c r="D128" i="44" l="1"/>
  <c r="D91" i="44" l="1"/>
  <c r="D4" i="44" l="1"/>
  <c r="D36" i="44"/>
  <c r="D3" i="44" l="1"/>
  <c r="D86" i="38" l="1"/>
  <c r="D38" i="40" l="1"/>
  <c r="D78" i="40"/>
  <c r="D64" i="40"/>
  <c r="D3" i="40" l="1"/>
  <c r="D142" i="38" l="1"/>
  <c r="D124" i="38"/>
  <c r="D61" i="38"/>
  <c r="D31" i="38"/>
  <c r="D147" i="37"/>
  <c r="D102" i="37"/>
  <c r="D31" i="37"/>
  <c r="D171" i="36"/>
  <c r="D121" i="36"/>
  <c r="D77" i="36"/>
  <c r="D45" i="36"/>
  <c r="D164" i="35"/>
  <c r="D121" i="35"/>
  <c r="D76" i="35"/>
  <c r="D33" i="35"/>
  <c r="D177" i="34"/>
  <c r="D140" i="34"/>
  <c r="D100" i="34"/>
  <c r="D66" i="34"/>
  <c r="D35" i="34"/>
  <c r="D33" i="33"/>
  <c r="D158" i="33"/>
  <c r="D111" i="33"/>
  <c r="D68" i="33"/>
  <c r="D171" i="32"/>
  <c r="D119" i="32"/>
  <c r="D73" i="32"/>
  <c r="D41" i="32"/>
  <c r="D180" i="31"/>
  <c r="D129" i="31"/>
  <c r="D80" i="31"/>
  <c r="D44" i="31"/>
  <c r="D166" i="30"/>
  <c r="D126" i="30"/>
  <c r="D83" i="30"/>
  <c r="D30" i="30"/>
  <c r="D3" i="27"/>
  <c r="D163" i="26"/>
  <c r="D111" i="26"/>
  <c r="D68" i="26"/>
  <c r="D34" i="26"/>
  <c r="D109" i="15"/>
  <c r="D87" i="15"/>
  <c r="D59" i="15"/>
  <c r="D43" i="15"/>
  <c r="D165" i="14"/>
  <c r="D104" i="14"/>
  <c r="D36" i="14"/>
  <c r="D184" i="13"/>
  <c r="D132" i="13"/>
  <c r="D47" i="13"/>
  <c r="D121" i="12"/>
  <c r="D88" i="12"/>
  <c r="D50" i="12"/>
  <c r="D163" i="11"/>
  <c r="D118" i="11"/>
  <c r="D74" i="11"/>
  <c r="D45" i="11"/>
  <c r="D145" i="10"/>
  <c r="D106" i="10"/>
  <c r="D65" i="10"/>
  <c r="D33" i="10"/>
  <c r="D226" i="18"/>
  <c r="D163" i="18"/>
  <c r="E226" i="18"/>
  <c r="D103" i="18"/>
  <c r="D168" i="8"/>
  <c r="D108" i="7"/>
  <c r="D73" i="7"/>
  <c r="D46" i="7"/>
  <c r="D34" i="7"/>
  <c r="D179" i="6"/>
  <c r="D128" i="6"/>
  <c r="D79" i="6"/>
  <c r="D51" i="6"/>
  <c r="D139" i="4"/>
  <c r="D104" i="4"/>
  <c r="D74" i="4"/>
  <c r="D40" i="4"/>
  <c r="D223" i="3"/>
  <c r="D171" i="3"/>
  <c r="D122" i="3"/>
  <c r="D81" i="3"/>
  <c r="D159" i="2"/>
  <c r="D121" i="2"/>
  <c r="D84" i="2"/>
  <c r="D43" i="2"/>
  <c r="D220" i="1"/>
  <c r="D200" i="1"/>
  <c r="D151" i="1"/>
  <c r="D101" i="1"/>
  <c r="D63" i="1"/>
  <c r="D223" i="20"/>
  <c r="D106" i="20"/>
  <c r="D140" i="20"/>
  <c r="D451" i="19"/>
  <c r="D406" i="19"/>
  <c r="D354" i="19"/>
  <c r="D308" i="19"/>
  <c r="D257" i="19"/>
  <c r="D218" i="19"/>
  <c r="D172" i="19"/>
  <c r="D134" i="19"/>
  <c r="D67" i="19"/>
  <c r="D41" i="28"/>
  <c r="D28" i="28"/>
  <c r="E103" i="18" l="1"/>
  <c r="E163" i="18"/>
  <c r="D3" i="30"/>
  <c r="D3" i="20"/>
  <c r="D15" i="18" l="1"/>
  <c r="D13" i="18"/>
  <c r="D14" i="18"/>
  <c r="D12" i="18"/>
  <c r="D11" i="18"/>
  <c r="D10" i="18"/>
  <c r="D6" i="18"/>
  <c r="D9" i="18"/>
  <c r="D5" i="18"/>
  <c r="D8" i="18"/>
  <c r="D7" i="18"/>
  <c r="D4" i="40"/>
  <c r="D4" i="8"/>
  <c r="D3" i="12"/>
  <c r="D3" i="10"/>
  <c r="D3" i="4"/>
  <c r="D3" i="28"/>
  <c r="N17" i="61" l="1"/>
  <c r="N43" i="61"/>
  <c r="D18" i="61"/>
  <c r="D49" i="61" s="1"/>
  <c r="J18" i="61"/>
  <c r="J49" i="61" s="1"/>
  <c r="F18" i="61"/>
  <c r="F49" i="61" s="1"/>
  <c r="K18" i="61"/>
  <c r="K49" i="61" s="1"/>
  <c r="C18" i="61"/>
  <c r="C49" i="61" s="1"/>
  <c r="M18" i="61"/>
  <c r="M49" i="61" s="1"/>
  <c r="G18" i="61"/>
  <c r="G49" i="61" s="1"/>
  <c r="E18" i="61"/>
  <c r="E49" i="61" s="1"/>
  <c r="L18" i="61"/>
  <c r="L49" i="61" s="1"/>
  <c r="H18" i="61"/>
  <c r="H49" i="61" s="1"/>
  <c r="I18" i="61"/>
  <c r="I49" i="61" s="1"/>
  <c r="D4" i="32"/>
  <c r="D4" i="28"/>
  <c r="D4" i="30"/>
  <c r="D4" i="31"/>
  <c r="D4" i="38"/>
  <c r="D4" i="4"/>
  <c r="D4" i="15"/>
  <c r="D4" i="14"/>
  <c r="D4" i="10"/>
  <c r="D4" i="36"/>
  <c r="D4" i="34"/>
  <c r="D4" i="20"/>
  <c r="D4" i="7"/>
  <c r="D4" i="6"/>
  <c r="D4" i="3"/>
  <c r="D4" i="2"/>
  <c r="D4" i="1"/>
  <c r="D4" i="19"/>
  <c r="D4" i="11"/>
  <c r="D4" i="13"/>
  <c r="D4" i="12"/>
  <c r="D4" i="27"/>
  <c r="D4" i="26"/>
  <c r="D4" i="18"/>
  <c r="D3" i="37"/>
  <c r="D4" i="37"/>
  <c r="D4" i="35"/>
  <c r="D3" i="35"/>
  <c r="D3" i="34"/>
  <c r="D3" i="31"/>
  <c r="D3" i="32"/>
  <c r="D3" i="15"/>
  <c r="D3" i="2"/>
  <c r="D3" i="3"/>
  <c r="N11" i="61" l="1"/>
  <c r="N19" i="61"/>
  <c r="N29" i="61"/>
  <c r="N24" i="61"/>
  <c r="N26" i="61"/>
  <c r="N15" i="61"/>
  <c r="N14" i="61"/>
  <c r="N25" i="61"/>
  <c r="N21" i="61"/>
  <c r="N16" i="61"/>
  <c r="N35" i="61"/>
  <c r="N22" i="61"/>
  <c r="N28" i="61"/>
  <c r="N32" i="61"/>
  <c r="N20" i="61"/>
  <c r="N31" i="61"/>
  <c r="N27" i="61"/>
  <c r="N18" i="61"/>
  <c r="N10" i="61"/>
  <c r="N34" i="61"/>
  <c r="N9" i="61"/>
  <c r="N33" i="61"/>
  <c r="N13" i="61"/>
  <c r="N12" i="61"/>
  <c r="N8" i="61"/>
  <c r="N23" i="61"/>
  <c r="D3" i="8"/>
  <c r="D3" i="11"/>
  <c r="D3" i="14"/>
  <c r="D3" i="1"/>
  <c r="D3" i="6"/>
  <c r="D3" i="13"/>
  <c r="D3" i="7"/>
  <c r="D3" i="19"/>
  <c r="D3" i="26"/>
  <c r="D4" i="33"/>
  <c r="N30" i="61" l="1"/>
  <c r="N49" i="61" s="1"/>
  <c r="D3" i="36"/>
  <c r="D3" i="18" l="1"/>
  <c r="D3" i="33" l="1"/>
  <c r="D3" i="38" l="1"/>
</calcChain>
</file>

<file path=xl/sharedStrings.xml><?xml version="1.0" encoding="utf-8"?>
<sst xmlns="http://schemas.openxmlformats.org/spreadsheetml/2006/main" count="15892" uniqueCount="8859">
  <si>
    <t>BHA13N02019</t>
  </si>
  <si>
    <t>chlazení kryosond</t>
  </si>
  <si>
    <t>BHA05P01037</t>
  </si>
  <si>
    <t>operátoři NMR 800 MHz</t>
  </si>
  <si>
    <t>BHA05P01038</t>
  </si>
  <si>
    <t>BHA05P01041</t>
  </si>
  <si>
    <t>BHA05P01042</t>
  </si>
  <si>
    <t>BHA05P01043</t>
  </si>
  <si>
    <t>BHA05P01044</t>
  </si>
  <si>
    <t>BHA05P01045</t>
  </si>
  <si>
    <t>BHA41N01008</t>
  </si>
  <si>
    <t>BHA41N01009</t>
  </si>
  <si>
    <t>sklad odpadu</t>
  </si>
  <si>
    <t>BHA41N01010</t>
  </si>
  <si>
    <t>BHA41N01011</t>
  </si>
  <si>
    <t>sklad odpadu (mrazící skříně)</t>
  </si>
  <si>
    <t>BHA41N02001</t>
  </si>
  <si>
    <t>BHA41N02002</t>
  </si>
  <si>
    <t>BHA41N02003</t>
  </si>
  <si>
    <t>S228</t>
  </si>
  <si>
    <t>sklad (E)</t>
  </si>
  <si>
    <t>S229</t>
  </si>
  <si>
    <t>sklad (EM)</t>
  </si>
  <si>
    <t>S231</t>
  </si>
  <si>
    <t>BHA05N01003</t>
  </si>
  <si>
    <t>schodiště S1</t>
  </si>
  <si>
    <t>BHA05N01004</t>
  </si>
  <si>
    <t>BHA05N01005</t>
  </si>
  <si>
    <t>BHA05N01006</t>
  </si>
  <si>
    <t>BHA05N01007</t>
  </si>
  <si>
    <t>BHA05N01008</t>
  </si>
  <si>
    <t>BHA05N01009</t>
  </si>
  <si>
    <t>BHA05N01011</t>
  </si>
  <si>
    <t>knihovna a studovna (NCBR)</t>
  </si>
  <si>
    <t>BHA05N01012</t>
  </si>
  <si>
    <t>BHA05N01013</t>
  </si>
  <si>
    <t>BHA05N01014</t>
  </si>
  <si>
    <t>BHA05N01015</t>
  </si>
  <si>
    <t>BHA05N01016</t>
  </si>
  <si>
    <t>BHA05N01017</t>
  </si>
  <si>
    <t>kancelář X-RAY</t>
  </si>
  <si>
    <t>BHA05N01018</t>
  </si>
  <si>
    <t>laboratoř počítač, modelování</t>
  </si>
  <si>
    <t>BHA11N02009b</t>
  </si>
  <si>
    <t>204B</t>
  </si>
  <si>
    <t>BHA11N02024</t>
  </si>
  <si>
    <t>218a</t>
  </si>
  <si>
    <t>BHA11N02007</t>
  </si>
  <si>
    <t>222A</t>
  </si>
  <si>
    <t>sprcha muži studenti</t>
  </si>
  <si>
    <t>BHA11N02005</t>
  </si>
  <si>
    <t>223A</t>
  </si>
  <si>
    <t>sprcha ženy studentky</t>
  </si>
  <si>
    <t>BHA11N02028</t>
  </si>
  <si>
    <t>224A</t>
  </si>
  <si>
    <t>sprcha muži - studenti</t>
  </si>
  <si>
    <t>BHA11N02030</t>
  </si>
  <si>
    <t>225A</t>
  </si>
  <si>
    <t>sprcha ženy - studentky</t>
  </si>
  <si>
    <t>BHA11N03001</t>
  </si>
  <si>
    <t>BHA11N03003</t>
  </si>
  <si>
    <t>BHA11N03006</t>
  </si>
  <si>
    <t>WC ženy - studentky + úklid</t>
  </si>
  <si>
    <t>BHA11N03007</t>
  </si>
  <si>
    <t>WC ženy + sprcha-studentky</t>
  </si>
  <si>
    <t>BHA11N03005</t>
  </si>
  <si>
    <t>sklad analytické chemie</t>
  </si>
  <si>
    <t>BHA11N03009</t>
  </si>
  <si>
    <t>BHA11N03010</t>
  </si>
  <si>
    <t>BHA11N03012</t>
  </si>
  <si>
    <t>BHA11N03014</t>
  </si>
  <si>
    <t>instrumentální laboratoř</t>
  </si>
  <si>
    <t>BHA11N03015</t>
  </si>
  <si>
    <t>laboratoř anorganická</t>
  </si>
  <si>
    <t>BHA11N03017</t>
  </si>
  <si>
    <t>BHA42P01019</t>
  </si>
  <si>
    <t>stanoviště transform. TR4.2</t>
  </si>
  <si>
    <t>BHA42P01020</t>
  </si>
  <si>
    <t>BHA42P01021</t>
  </si>
  <si>
    <t>BHA42N01001</t>
  </si>
  <si>
    <t>BHA42N01002</t>
  </si>
  <si>
    <t>únikové schodiště</t>
  </si>
  <si>
    <t>BHA42N01003</t>
  </si>
  <si>
    <t>BHA42N01004</t>
  </si>
  <si>
    <t>BHA42N01005</t>
  </si>
  <si>
    <t>BHA42N01006</t>
  </si>
  <si>
    <t>BHA42N02002</t>
  </si>
  <si>
    <t>BHA42N02003</t>
  </si>
  <si>
    <t>BHA42N02001</t>
  </si>
  <si>
    <t>slaboproudé technologie</t>
  </si>
  <si>
    <t>BHA42N02004</t>
  </si>
  <si>
    <t>bar</t>
  </si>
  <si>
    <t>BHA42N02005</t>
  </si>
  <si>
    <t>BHA42N02006</t>
  </si>
  <si>
    <t>macerace</t>
  </si>
  <si>
    <t>S266</t>
  </si>
  <si>
    <t>BHA13N01022</t>
  </si>
  <si>
    <t>WC ženy (studenti)</t>
  </si>
  <si>
    <t>BHA13N02001</t>
  </si>
  <si>
    <t>BHA13N02002</t>
  </si>
  <si>
    <t>BHA13N02003</t>
  </si>
  <si>
    <t>BHA13N02004</t>
  </si>
  <si>
    <t>předsíň WC-muži (studenti)</t>
  </si>
  <si>
    <t>BHA13N02006</t>
  </si>
  <si>
    <t>WC muži+sprcha (studenti)</t>
  </si>
  <si>
    <t>BHA13N02007</t>
  </si>
  <si>
    <t>BHA13N02008</t>
  </si>
  <si>
    <t>BHA13N02009</t>
  </si>
  <si>
    <t>pracovna, diplom., doktorandi</t>
  </si>
  <si>
    <t>BHA13N02010</t>
  </si>
  <si>
    <t>BHA13N02011</t>
  </si>
  <si>
    <t>BHA13N02012</t>
  </si>
  <si>
    <t>laboratoř, diplom., doktorandi</t>
  </si>
  <si>
    <t>BHA13N02013</t>
  </si>
  <si>
    <t>BHA19N03028</t>
  </si>
  <si>
    <t>sklad DNA</t>
  </si>
  <si>
    <t>BHA19N03029</t>
  </si>
  <si>
    <t>BHA19N03030</t>
  </si>
  <si>
    <t>BHA19N03031</t>
  </si>
  <si>
    <t>BHA19N03032</t>
  </si>
  <si>
    <t>BHA19N03033</t>
  </si>
  <si>
    <t>BHA19N03034</t>
  </si>
  <si>
    <t>BHA19N03035</t>
  </si>
  <si>
    <t>BHA19N03036</t>
  </si>
  <si>
    <t>WC ženy - zaměst. + sprcha</t>
  </si>
  <si>
    <t>BHA19N03015</t>
  </si>
  <si>
    <t>BHA19N03038</t>
  </si>
  <si>
    <t>BHA19N03005</t>
  </si>
  <si>
    <t>304A</t>
  </si>
  <si>
    <t>BHA19N03018</t>
  </si>
  <si>
    <t>315a</t>
  </si>
  <si>
    <t>lab. izolace DNA - centifugy</t>
  </si>
  <si>
    <t>BHA19N03037</t>
  </si>
  <si>
    <t>BHA19N03013</t>
  </si>
  <si>
    <t>338A</t>
  </si>
  <si>
    <t>BHA19N03014</t>
  </si>
  <si>
    <t>338B</t>
  </si>
  <si>
    <t>BHA19N01005</t>
  </si>
  <si>
    <t>104A</t>
  </si>
  <si>
    <t>BHA19N01016</t>
  </si>
  <si>
    <t>116A</t>
  </si>
  <si>
    <t>BHA02N05030</t>
  </si>
  <si>
    <t>BHA02N05031</t>
  </si>
  <si>
    <t>BHA02N05032</t>
  </si>
  <si>
    <t>BHA02N05033</t>
  </si>
  <si>
    <t>BHA02N05034</t>
  </si>
  <si>
    <t>BHA02N05035</t>
  </si>
  <si>
    <t>BHA02N05036</t>
  </si>
  <si>
    <t>BHA02N05037</t>
  </si>
  <si>
    <t>BHA02N05038</t>
  </si>
  <si>
    <t>BHA02N06001</t>
  </si>
  <si>
    <t>BHA02N06002</t>
  </si>
  <si>
    <t>BHA02N06003</t>
  </si>
  <si>
    <t>BHA02N06004</t>
  </si>
  <si>
    <t>BHA02N06005</t>
  </si>
  <si>
    <t>BHA02N06006</t>
  </si>
  <si>
    <t>BHA02N06007</t>
  </si>
  <si>
    <t>BHA07P01018</t>
  </si>
  <si>
    <t>stání úklidových mechanismů</t>
  </si>
  <si>
    <t>BHA07P01019</t>
  </si>
  <si>
    <t>BHA07P01020</t>
  </si>
  <si>
    <t>sjezdová rampa</t>
  </si>
  <si>
    <t>BHA07N01001</t>
  </si>
  <si>
    <t>BHA13N02027</t>
  </si>
  <si>
    <t>BHA13N02028</t>
  </si>
  <si>
    <t>BHA13N02029</t>
  </si>
  <si>
    <t>BHA13N02030</t>
  </si>
  <si>
    <t>předsíň WC ženy - studenti</t>
  </si>
  <si>
    <t>BHA13N02034</t>
  </si>
  <si>
    <t>BHA13N02031</t>
  </si>
  <si>
    <t>WC ženy + sprcha -studenti</t>
  </si>
  <si>
    <t>BHA13N02005</t>
  </si>
  <si>
    <t>náplň s plynem pro SHZ</t>
  </si>
  <si>
    <t>BHA13N02032</t>
  </si>
  <si>
    <t>WC ženy + úklid</t>
  </si>
  <si>
    <t>BHA13N03001</t>
  </si>
  <si>
    <t>BHA13N03002</t>
  </si>
  <si>
    <t>BHA13N03003</t>
  </si>
  <si>
    <t>BHA13N03004</t>
  </si>
  <si>
    <t>BHA13N03006</t>
  </si>
  <si>
    <t>BHA13N03007</t>
  </si>
  <si>
    <t>předsíň WC muži - studenti</t>
  </si>
  <si>
    <t>BHA13N03009</t>
  </si>
  <si>
    <t>kopírka, depozitář</t>
  </si>
  <si>
    <t>BHA13N03010</t>
  </si>
  <si>
    <t>BHA13N03011</t>
  </si>
  <si>
    <t>BHA13N03012</t>
  </si>
  <si>
    <t>BHA13N03013</t>
  </si>
  <si>
    <t>BHA13N03014</t>
  </si>
  <si>
    <t>BHA13N03015</t>
  </si>
  <si>
    <t>BHA13N03016</t>
  </si>
  <si>
    <t>BHA13N03017</t>
  </si>
  <si>
    <t>lab. -  práce v suchém boxu</t>
  </si>
  <si>
    <t>BHA13N03032</t>
  </si>
  <si>
    <t>BHA13N03018</t>
  </si>
  <si>
    <t>BHA13N03019</t>
  </si>
  <si>
    <t>BHA13N03020</t>
  </si>
  <si>
    <t>laboratoř - prof., doc.</t>
  </si>
  <si>
    <t>BHA13N03021</t>
  </si>
  <si>
    <t>BHA13N03022</t>
  </si>
  <si>
    <t>BHA05N02011</t>
  </si>
  <si>
    <t>BHA05N02012</t>
  </si>
  <si>
    <t>BHA05N02013</t>
  </si>
  <si>
    <t>BHA05N02014</t>
  </si>
  <si>
    <t>BHA05N02015</t>
  </si>
  <si>
    <t>BHA05N02016</t>
  </si>
  <si>
    <t>BHA05N02017</t>
  </si>
  <si>
    <t>místnost pro technické plyny</t>
  </si>
  <si>
    <t>BHA05N02018</t>
  </si>
  <si>
    <t>BHA05N02019</t>
  </si>
  <si>
    <t>BHA05N02021</t>
  </si>
  <si>
    <t>laboratoř kinetiky</t>
  </si>
  <si>
    <t>BHA05N02022</t>
  </si>
  <si>
    <t>BHA05N02023</t>
  </si>
  <si>
    <t>laboratoř LBI</t>
  </si>
  <si>
    <t>BHA05N02024</t>
  </si>
  <si>
    <t>technik LBI</t>
  </si>
  <si>
    <t>BHA05N02025</t>
  </si>
  <si>
    <t>BHA05N02026</t>
  </si>
  <si>
    <t>BHA05N02027</t>
  </si>
  <si>
    <t>diplomati</t>
  </si>
  <si>
    <t>BHA05N02028</t>
  </si>
  <si>
    <t>BHA05N02029</t>
  </si>
  <si>
    <t>PhD. Studenti</t>
  </si>
  <si>
    <t>BHA05N02031</t>
  </si>
  <si>
    <t>BHA05N02032</t>
  </si>
  <si>
    <t>BHA05N02033</t>
  </si>
  <si>
    <t>BHA05N02034</t>
  </si>
  <si>
    <t>BHA05N02035</t>
  </si>
  <si>
    <t>BHA05N02036</t>
  </si>
  <si>
    <t>BHA05N02037</t>
  </si>
  <si>
    <t>BHA05N02038</t>
  </si>
  <si>
    <t>BHA05N02039</t>
  </si>
  <si>
    <t>BHA05N02041</t>
  </si>
  <si>
    <t>aula;  332 sedaček + 3 imobilní</t>
  </si>
  <si>
    <t>BHA11N01019</t>
  </si>
  <si>
    <t>107A</t>
  </si>
  <si>
    <t>sprchy muži - studenti</t>
  </si>
  <si>
    <t>BHA11N01022</t>
  </si>
  <si>
    <t>117A</t>
  </si>
  <si>
    <t>BHA11N02001</t>
  </si>
  <si>
    <t>BHA11N02003</t>
  </si>
  <si>
    <t>BHA11N02009</t>
  </si>
  <si>
    <t>BHA11N02010</t>
  </si>
  <si>
    <t>WC ženy+sprcha (studentky)</t>
  </si>
  <si>
    <t>BHA11N02008</t>
  </si>
  <si>
    <t>BHA11N02012</t>
  </si>
  <si>
    <t>laboratoř analytická I.</t>
  </si>
  <si>
    <t>BHA11N02013</t>
  </si>
  <si>
    <t>přípravna anal. chemie I.</t>
  </si>
  <si>
    <t>BHA11N02014</t>
  </si>
  <si>
    <t>laboratoř analytická II.</t>
  </si>
  <si>
    <t>BHA11N02015</t>
  </si>
  <si>
    <t>přípravna anal. chemie II.</t>
  </si>
  <si>
    <t>BHA11N02016</t>
  </si>
  <si>
    <t>pracovna lektoři</t>
  </si>
  <si>
    <t>BHA11N02017</t>
  </si>
  <si>
    <t>laboratoř fyz. chemie I.</t>
  </si>
  <si>
    <t>BHA11N02018</t>
  </si>
  <si>
    <t>přípravna fyz. chemie</t>
  </si>
  <si>
    <t>BHA11N02019</t>
  </si>
  <si>
    <t>laboratoř fyz. chemie II.</t>
  </si>
  <si>
    <t>BHA11N02020</t>
  </si>
  <si>
    <t>sklad fyz. chemie</t>
  </si>
  <si>
    <t>BHA11N02021</t>
  </si>
  <si>
    <t>BHA02P02032a</t>
  </si>
  <si>
    <t>BHA02P02033</t>
  </si>
  <si>
    <t>BHA02P02034</t>
  </si>
  <si>
    <t>BHA02P02035</t>
  </si>
  <si>
    <t>BHA02P02035a</t>
  </si>
  <si>
    <t>atrium</t>
  </si>
  <si>
    <t>S247</t>
  </si>
  <si>
    <t>S248</t>
  </si>
  <si>
    <t>krytý vjezd</t>
  </si>
  <si>
    <t>příruční sklad nástrojů</t>
  </si>
  <si>
    <t>pitevna 1</t>
  </si>
  <si>
    <t>pitevna 2</t>
  </si>
  <si>
    <t>pracovna pitevního laboranta</t>
  </si>
  <si>
    <t>sklad chemikálií</t>
  </si>
  <si>
    <t>sklad použitých pomůcek</t>
  </si>
  <si>
    <t>sklad domovního odpadu</t>
  </si>
  <si>
    <t>sklad infekčního odpadu</t>
  </si>
  <si>
    <t>pracovna knihovnice</t>
  </si>
  <si>
    <t>mrazicí box</t>
  </si>
  <si>
    <t>pracovna vedoucího neuroanatomie</t>
  </si>
  <si>
    <t>bezbariérové WC , úklidová komora</t>
  </si>
  <si>
    <t>pracovna ved. Lékaře</t>
  </si>
  <si>
    <t>plocha pod schodištěm</t>
  </si>
  <si>
    <t>akustické boxy</t>
  </si>
  <si>
    <t>sekretariát katedry</t>
  </si>
  <si>
    <t>pracovna vedoucího katedry</t>
  </si>
  <si>
    <t>sklad odběrových zařízení</t>
  </si>
  <si>
    <t>BHA05N02003</t>
  </si>
  <si>
    <t>BHA05N02004</t>
  </si>
  <si>
    <t>BHA05N02005</t>
  </si>
  <si>
    <t>BHA05N02006</t>
  </si>
  <si>
    <t>BHA05N02007</t>
  </si>
  <si>
    <t>BHA05N02008</t>
  </si>
  <si>
    <t>BHA05N02009</t>
  </si>
  <si>
    <t>BHA02P02011</t>
  </si>
  <si>
    <t>BHA02P02012</t>
  </si>
  <si>
    <t>BHA02P02013</t>
  </si>
  <si>
    <t>BHA02P02014</t>
  </si>
  <si>
    <t>BHA02P02015</t>
  </si>
  <si>
    <t>BHA02P02016</t>
  </si>
  <si>
    <t>BHA02P02017</t>
  </si>
  <si>
    <t>BHA02P02018</t>
  </si>
  <si>
    <t>BHA02P02019</t>
  </si>
  <si>
    <t>BHA02P02001a</t>
  </si>
  <si>
    <t>BHA02P02002</t>
  </si>
  <si>
    <t>BHA02P02003</t>
  </si>
  <si>
    <t>BHA02P02004</t>
  </si>
  <si>
    <t>BHA02P02005</t>
  </si>
  <si>
    <t>BHA02P02005a</t>
  </si>
  <si>
    <t>BHA02P02006</t>
  </si>
  <si>
    <t>BHA02P02007</t>
  </si>
  <si>
    <t>BHA02P02007a</t>
  </si>
  <si>
    <t>BHA02P02009</t>
  </si>
  <si>
    <t>BHA02P02009a</t>
  </si>
  <si>
    <t>BHA02P02010</t>
  </si>
  <si>
    <t>BHA02P02010a</t>
  </si>
  <si>
    <t>S145</t>
  </si>
  <si>
    <t>strojovna VZT</t>
  </si>
  <si>
    <t>S146</t>
  </si>
  <si>
    <t>příruční sklad (A)</t>
  </si>
  <si>
    <t>WC, úklid-bufet</t>
  </si>
  <si>
    <t>umývárna, WC-ženy</t>
  </si>
  <si>
    <t>vrátnice (S)</t>
  </si>
  <si>
    <t>denní místnost vrátných (S)</t>
  </si>
  <si>
    <t>ústředna slaboproud.zařízení</t>
  </si>
  <si>
    <t>přípravna (B)</t>
  </si>
  <si>
    <t>015a</t>
  </si>
  <si>
    <t>bufet (B)</t>
  </si>
  <si>
    <t>bezbariérové WC,WC-ženy</t>
  </si>
  <si>
    <t>umývárna, WC-muži</t>
  </si>
  <si>
    <t>VZT rozvody</t>
  </si>
  <si>
    <t>šatna studentů (H)</t>
  </si>
  <si>
    <t>mikroskopický sál (H)</t>
  </si>
  <si>
    <t>úklidová komora (H)</t>
  </si>
  <si>
    <t>přípravna výuky (H)</t>
  </si>
  <si>
    <t>sklad učebních pomůcek (H)</t>
  </si>
  <si>
    <t>seminární místnost (H)</t>
  </si>
  <si>
    <t>denní místnost, kancelář (B)</t>
  </si>
  <si>
    <t>balkon</t>
  </si>
  <si>
    <t>109a</t>
  </si>
  <si>
    <t>sklad, úklid</t>
  </si>
  <si>
    <t>pracovna profesora</t>
  </si>
  <si>
    <t>laboratoř histochemie</t>
  </si>
  <si>
    <t>knihovna</t>
  </si>
  <si>
    <t>sekretariát</t>
  </si>
  <si>
    <t>laboratoř EM 1.</t>
  </si>
  <si>
    <t>laboratoř histologická</t>
  </si>
  <si>
    <t>pracovna asistenta</t>
  </si>
  <si>
    <t>laboratoř EM 2.</t>
  </si>
  <si>
    <t>tkáňové kultury</t>
  </si>
  <si>
    <t>molek. biol. laboratoř</t>
  </si>
  <si>
    <t>pracovna docenta</t>
  </si>
  <si>
    <t>centrální počítač</t>
  </si>
  <si>
    <t>stanoviště transform. TR4.1</t>
  </si>
  <si>
    <t>BHA01P02059</t>
  </si>
  <si>
    <t>BHA01P02060</t>
  </si>
  <si>
    <t>BHA01P02061</t>
  </si>
  <si>
    <t>BHA01P02062</t>
  </si>
  <si>
    <t>BHA01P02063</t>
  </si>
  <si>
    <t>BHA01P02064</t>
  </si>
  <si>
    <t>BHA01P02064a</t>
  </si>
  <si>
    <t>BHA01P02064b</t>
  </si>
  <si>
    <t>BHA01P02065</t>
  </si>
  <si>
    <t>BHA01P02066</t>
  </si>
  <si>
    <t>BHA01P02067</t>
  </si>
  <si>
    <t>BHA01P02068</t>
  </si>
  <si>
    <t>BHA01P02069</t>
  </si>
  <si>
    <t>BHA01P02070</t>
  </si>
  <si>
    <t>BHA01P02071</t>
  </si>
  <si>
    <t>BHA01P02072</t>
  </si>
  <si>
    <t>BHA01P02076</t>
  </si>
  <si>
    <t>BHA01P02075</t>
  </si>
  <si>
    <t>BHA01P02074</t>
  </si>
  <si>
    <t>BHA01P02073</t>
  </si>
  <si>
    <t>BHA01N01001</t>
  </si>
  <si>
    <t>BHA01N01002</t>
  </si>
  <si>
    <t>BHA01N01003</t>
  </si>
  <si>
    <t>BHA35P01001</t>
  </si>
  <si>
    <t>BHA35P01001a</t>
  </si>
  <si>
    <t>BHA35P01002</t>
  </si>
  <si>
    <t>BHA35P01003</t>
  </si>
  <si>
    <t>BHA35P01004</t>
  </si>
  <si>
    <t>BHA35P01005</t>
  </si>
  <si>
    <t>rozvaděč  výtahů</t>
  </si>
  <si>
    <t>BHA35P01006</t>
  </si>
  <si>
    <t>sklad sportovního vybavení</t>
  </si>
  <si>
    <t>BHA35P01007</t>
  </si>
  <si>
    <t>BHA42N02009</t>
  </si>
  <si>
    <t>BHA42N02008</t>
  </si>
  <si>
    <t>BHA42N02007</t>
  </si>
  <si>
    <t>mytí nádobí</t>
  </si>
  <si>
    <t>BHA42N02010</t>
  </si>
  <si>
    <t>kavárna</t>
  </si>
  <si>
    <t>BHA42N02011</t>
  </si>
  <si>
    <t>BHA42N02012</t>
  </si>
  <si>
    <t>BHA42N02013</t>
  </si>
  <si>
    <t>BHA42N02014</t>
  </si>
  <si>
    <t>BHA42N02015</t>
  </si>
  <si>
    <t>sociální zařízení</t>
  </si>
  <si>
    <t>BHA42N02016</t>
  </si>
  <si>
    <t>BHA42N02018</t>
  </si>
  <si>
    <t>BHA42N02017</t>
  </si>
  <si>
    <t>BHA42N03001</t>
  </si>
  <si>
    <t>BHA42N03002</t>
  </si>
  <si>
    <t>BHA42N03003</t>
  </si>
  <si>
    <t>BHA42N03004</t>
  </si>
  <si>
    <t>BHA42N03005</t>
  </si>
  <si>
    <t>BHA42N03006</t>
  </si>
  <si>
    <t>BHA42N03007</t>
  </si>
  <si>
    <t>BHA42N03008</t>
  </si>
  <si>
    <t>pult centrální ochrany</t>
  </si>
  <si>
    <t>BHA42N03009</t>
  </si>
  <si>
    <t>SLP technologie</t>
  </si>
  <si>
    <t>BHA42N03010</t>
  </si>
  <si>
    <t>BHA42N03011</t>
  </si>
  <si>
    <t>BHA11N03023</t>
  </si>
  <si>
    <t>počítače</t>
  </si>
  <si>
    <t>BHA11N03024</t>
  </si>
  <si>
    <t>BHA11N03026</t>
  </si>
  <si>
    <t>BHA11N03027</t>
  </si>
  <si>
    <t>BHA11N03028</t>
  </si>
  <si>
    <t>BHA11N03004</t>
  </si>
  <si>
    <t>BHA11N03029</t>
  </si>
  <si>
    <t>BHA11N03008</t>
  </si>
  <si>
    <t>BHA11N03011</t>
  </si>
  <si>
    <t>308A</t>
  </si>
  <si>
    <t>sprchy studentů - ženy</t>
  </si>
  <si>
    <t>BHA11N03013</t>
  </si>
  <si>
    <t>309A</t>
  </si>
  <si>
    <t>sprchy studentů - muži</t>
  </si>
  <si>
    <t>S117</t>
  </si>
  <si>
    <t>S118</t>
  </si>
  <si>
    <t>šatna - ženy</t>
  </si>
  <si>
    <t>S119</t>
  </si>
  <si>
    <t>šatna - muži</t>
  </si>
  <si>
    <t>S120</t>
  </si>
  <si>
    <t>S121</t>
  </si>
  <si>
    <t>externí pracovník</t>
  </si>
  <si>
    <t>S122</t>
  </si>
  <si>
    <t>pracovna vedoucího</t>
  </si>
  <si>
    <t>S123</t>
  </si>
  <si>
    <t>laboratoř I. (EM)</t>
  </si>
  <si>
    <t>S124</t>
  </si>
  <si>
    <t>příruční sklad</t>
  </si>
  <si>
    <t>S125</t>
  </si>
  <si>
    <t>laboratoř spec. technik.</t>
  </si>
  <si>
    <t>S126</t>
  </si>
  <si>
    <t>laboratoř II.</t>
  </si>
  <si>
    <t>S127</t>
  </si>
  <si>
    <t>konfokální mikroskop</t>
  </si>
  <si>
    <t>S128</t>
  </si>
  <si>
    <t>temná komora</t>
  </si>
  <si>
    <t>S129</t>
  </si>
  <si>
    <t>EM sonda</t>
  </si>
  <si>
    <t>S130</t>
  </si>
  <si>
    <t>pracovna technika</t>
  </si>
  <si>
    <t>S130a</t>
  </si>
  <si>
    <t>dílna</t>
  </si>
  <si>
    <t>S131</t>
  </si>
  <si>
    <t>rozmnožovna</t>
  </si>
  <si>
    <t>S132</t>
  </si>
  <si>
    <t>transmisní EM</t>
  </si>
  <si>
    <t>S133</t>
  </si>
  <si>
    <t>rastrovací EM</t>
  </si>
  <si>
    <t>S134</t>
  </si>
  <si>
    <t>rotační pumpy</t>
  </si>
  <si>
    <t>S135</t>
  </si>
  <si>
    <t>aquasem</t>
  </si>
  <si>
    <t>S136</t>
  </si>
  <si>
    <t>S137</t>
  </si>
  <si>
    <t>bezbarierové WC, sprcha</t>
  </si>
  <si>
    <t>S138</t>
  </si>
  <si>
    <t>umývárna, sušárna (A)</t>
  </si>
  <si>
    <t>S139</t>
  </si>
  <si>
    <t>osteologická laboratoř (A)</t>
  </si>
  <si>
    <t>S140</t>
  </si>
  <si>
    <t>laboratoř asistenta (A)</t>
  </si>
  <si>
    <t>S141</t>
  </si>
  <si>
    <t>S143</t>
  </si>
  <si>
    <t>S144</t>
  </si>
  <si>
    <t>BHA10P01081</t>
  </si>
  <si>
    <t>místnost externí firmy</t>
  </si>
  <si>
    <t>BHA10P01080</t>
  </si>
  <si>
    <t>sklad tuhých anorg.chemikálií</t>
  </si>
  <si>
    <t>BHA10P01079</t>
  </si>
  <si>
    <t>BHA10P01078</t>
  </si>
  <si>
    <t>sklad chemického skla</t>
  </si>
  <si>
    <t>legenda ploch místností - AVVA (modrá) - pavilon A16  1.pp</t>
  </si>
  <si>
    <t>legenda ploch místností - AVVA (modrá) - pavilon A16  1.np</t>
  </si>
  <si>
    <t>legenda ploch místností - AVVA (modrá) - pavilon A16  2.np</t>
  </si>
  <si>
    <t>legenda ploch místností - AVVA (modrá) - pavilon A16  3.np</t>
  </si>
  <si>
    <t>legenda ploch místností - AVVA (modrá) - pavilon A18  1.pp</t>
  </si>
  <si>
    <t>legenda ploch místností - AVVA (modrá) - pavilon A18  1.np</t>
  </si>
  <si>
    <t>legenda ploch místností - AVVA (modrá) - pavilon A18  2.np</t>
  </si>
  <si>
    <t>BHA02N06008</t>
  </si>
  <si>
    <t>BHA02N06009</t>
  </si>
  <si>
    <t>BHA02N06011</t>
  </si>
  <si>
    <t>BHA02N06012</t>
  </si>
  <si>
    <t>BHA02N06013</t>
  </si>
  <si>
    <t>BHA02N06035</t>
  </si>
  <si>
    <t>vedoucí studijního oddělení</t>
  </si>
  <si>
    <t>BHA34N02005</t>
  </si>
  <si>
    <t>vedoucí EKO</t>
  </si>
  <si>
    <t>BHA34N02006</t>
  </si>
  <si>
    <t>pokladna</t>
  </si>
  <si>
    <t>BHA34N02007</t>
  </si>
  <si>
    <t>BHA34N02008</t>
  </si>
  <si>
    <t>BHA34N02009</t>
  </si>
  <si>
    <t>BHA34N02010</t>
  </si>
  <si>
    <t>BHA34N02011</t>
  </si>
  <si>
    <t>BHA34N02012</t>
  </si>
  <si>
    <t>BHA34N02013</t>
  </si>
  <si>
    <t>BHA34N02014</t>
  </si>
  <si>
    <t>BHA34N02015</t>
  </si>
  <si>
    <t>BHA34N02016</t>
  </si>
  <si>
    <t>BHA34N02017</t>
  </si>
  <si>
    <t>BHA34N02018</t>
  </si>
  <si>
    <t>BHA34N02019</t>
  </si>
  <si>
    <t>BHA34N02019a</t>
  </si>
  <si>
    <t>219a</t>
  </si>
  <si>
    <t>BHA34N02020</t>
  </si>
  <si>
    <t>BHA34N02020a</t>
  </si>
  <si>
    <t>220a</t>
  </si>
  <si>
    <t>BHA02N01018</t>
  </si>
  <si>
    <t>BHA02N01019</t>
  </si>
  <si>
    <t>BHA02N01020</t>
  </si>
  <si>
    <t>BHA02N01021</t>
  </si>
  <si>
    <t>BHA02N01022</t>
  </si>
  <si>
    <t>BHA02N01023</t>
  </si>
  <si>
    <t>BHA02N01024</t>
  </si>
  <si>
    <t>BHA02N01025</t>
  </si>
  <si>
    <t>BHA02N01026</t>
  </si>
  <si>
    <t>BHA02N01027</t>
  </si>
  <si>
    <t>BHA02N01028</t>
  </si>
  <si>
    <t>BHA02N01029</t>
  </si>
  <si>
    <t>BHA02N01030</t>
  </si>
  <si>
    <t>BHA02N02001</t>
  </si>
  <si>
    <t>BHA02N02002</t>
  </si>
  <si>
    <t>BHA02N02003</t>
  </si>
  <si>
    <t>BHA02N02004</t>
  </si>
  <si>
    <t>BHA02N02005</t>
  </si>
  <si>
    <t>BHA02N02006</t>
  </si>
  <si>
    <t>BHA02N02007</t>
  </si>
  <si>
    <t>BHA02N02008</t>
  </si>
  <si>
    <t>BHA02N02009</t>
  </si>
  <si>
    <t>BHA02N02009a</t>
  </si>
  <si>
    <t>BHA02N02010</t>
  </si>
  <si>
    <t>BHA02N02011</t>
  </si>
  <si>
    <t>BHA02N02012</t>
  </si>
  <si>
    <t>kopírování, síťové tiskárny</t>
  </si>
  <si>
    <t>BHA10N01029</t>
  </si>
  <si>
    <t>BHA10N01031</t>
  </si>
  <si>
    <t>BHA10N01032</t>
  </si>
  <si>
    <t>BHA41N03009</t>
  </si>
  <si>
    <t>BHA41N03053</t>
  </si>
  <si>
    <t>BHA41N03037</t>
  </si>
  <si>
    <t>chovná místnost (myš)</t>
  </si>
  <si>
    <t>BHA41N03038</t>
  </si>
  <si>
    <t>BHA41N03039</t>
  </si>
  <si>
    <t>BHA41N03040</t>
  </si>
  <si>
    <t>BHA41N03041</t>
  </si>
  <si>
    <t>BHA41N03042</t>
  </si>
  <si>
    <t>BHA41N03043</t>
  </si>
  <si>
    <t>chovná místnost (myš-porodna)</t>
  </si>
  <si>
    <t>BHA41N03044</t>
  </si>
  <si>
    <t>chovná místnost (potkan)</t>
  </si>
  <si>
    <t>BHA41N03045</t>
  </si>
  <si>
    <t>BHA41N03046</t>
  </si>
  <si>
    <t>BHA41N03047</t>
  </si>
  <si>
    <t>BHA41N03017</t>
  </si>
  <si>
    <t>BHA41N03048</t>
  </si>
  <si>
    <t>šatna čistá</t>
  </si>
  <si>
    <t>BHA41N03016</t>
  </si>
  <si>
    <t>BHA41N03018</t>
  </si>
  <si>
    <t>BHA41N03019</t>
  </si>
  <si>
    <t>kancelář</t>
  </si>
  <si>
    <t>BHA41N03020</t>
  </si>
  <si>
    <t>BHA41N03022</t>
  </si>
  <si>
    <t>BHA41N03021</t>
  </si>
  <si>
    <t>BHA41N03023</t>
  </si>
  <si>
    <t>BHA41N03014</t>
  </si>
  <si>
    <t>Číslo</t>
  </si>
  <si>
    <t>BHA01P01001</t>
  </si>
  <si>
    <t>BHA01P01001a</t>
  </si>
  <si>
    <t>BHA01P01002</t>
  </si>
  <si>
    <t>BHA01P01002a</t>
  </si>
  <si>
    <t>BHA01P01003</t>
  </si>
  <si>
    <t>BHA01P01004</t>
  </si>
  <si>
    <t>BHA01P01005</t>
  </si>
  <si>
    <t>BHA01P01006</t>
  </si>
  <si>
    <t>BHA01P01007</t>
  </si>
  <si>
    <t>BHA01P01008</t>
  </si>
  <si>
    <t>BHA01P01009</t>
  </si>
  <si>
    <t>BHA01P01010</t>
  </si>
  <si>
    <t>BHA01P01011</t>
  </si>
  <si>
    <t>BHA01P01012</t>
  </si>
  <si>
    <t>BHA01P01013</t>
  </si>
  <si>
    <t>BHA01P01014</t>
  </si>
  <si>
    <t>BHA01P01015</t>
  </si>
  <si>
    <t>BHA01P01016</t>
  </si>
  <si>
    <t>BHA01P01017</t>
  </si>
  <si>
    <t>BHA01P01018</t>
  </si>
  <si>
    <t>BHA01P01019</t>
  </si>
  <si>
    <t>BHA01P01020</t>
  </si>
  <si>
    <t>BHA01P01021</t>
  </si>
  <si>
    <t>BHA34P01006</t>
  </si>
  <si>
    <t>BHA34P01007</t>
  </si>
  <si>
    <t>BHA34P01008</t>
  </si>
  <si>
    <t>BHA34P01009</t>
  </si>
  <si>
    <t>BHA34P01010</t>
  </si>
  <si>
    <t>BHA34P01011</t>
  </si>
  <si>
    <t>technické zázemí</t>
  </si>
  <si>
    <t>BHA13P01004</t>
  </si>
  <si>
    <t>BHA13P01015</t>
  </si>
  <si>
    <t>BHA13P01020</t>
  </si>
  <si>
    <t>BHA13P01008</t>
  </si>
  <si>
    <t>BHA13P01021</t>
  </si>
  <si>
    <t>sklad komunál. odpadu</t>
  </si>
  <si>
    <t>legenda ploch místností - AVVA (modrá) - lávka přes Kamenici  3.np</t>
  </si>
  <si>
    <t>schodiště</t>
  </si>
  <si>
    <t>výtah</t>
  </si>
  <si>
    <t>BHA01N01037</t>
  </si>
  <si>
    <t>BHA01N01038</t>
  </si>
  <si>
    <t>BHA01N01039</t>
  </si>
  <si>
    <t>BHA01N01040</t>
  </si>
  <si>
    <t>BHA01N01041</t>
  </si>
  <si>
    <t>strojovna vzduchotechniky</t>
  </si>
  <si>
    <t>chladící místnost</t>
  </si>
  <si>
    <t>rozvodna slaboproudu</t>
  </si>
  <si>
    <t>šatna</t>
  </si>
  <si>
    <t>sprcha</t>
  </si>
  <si>
    <t>BHA03P01001</t>
  </si>
  <si>
    <t>BHA03P01002</t>
  </si>
  <si>
    <t>BHA03P01003</t>
  </si>
  <si>
    <t>BHA03P01004</t>
  </si>
  <si>
    <t>BHA03P01005</t>
  </si>
  <si>
    <t>BHA03P01006</t>
  </si>
  <si>
    <t>BHA03P01007</t>
  </si>
  <si>
    <t>BHA03P01008</t>
  </si>
  <si>
    <t>BHA03P01009</t>
  </si>
  <si>
    <t>BHA03P01011</t>
  </si>
  <si>
    <t>BHA03P01012</t>
  </si>
  <si>
    <t>BHA03P01013</t>
  </si>
  <si>
    <t>BHA03P01014</t>
  </si>
  <si>
    <t>BHA03P01015</t>
  </si>
  <si>
    <t>BHA03P01016</t>
  </si>
  <si>
    <t>BHA03P01017</t>
  </si>
  <si>
    <t>BHA03P01018</t>
  </si>
  <si>
    <t>BHA03P01019</t>
  </si>
  <si>
    <t>BHA03P01021</t>
  </si>
  <si>
    <t>BHA21P01008</t>
  </si>
  <si>
    <t>pracovna techniků</t>
  </si>
  <si>
    <t>BHA21P01009</t>
  </si>
  <si>
    <t>neurofyziologická laboratoř</t>
  </si>
  <si>
    <t>BHA21P01010</t>
  </si>
  <si>
    <t>BHA21P01011</t>
  </si>
  <si>
    <t>BHA21P01012</t>
  </si>
  <si>
    <t>BHA21P01013</t>
  </si>
  <si>
    <t>strojovna SLP</t>
  </si>
  <si>
    <t>BHA21P01014</t>
  </si>
  <si>
    <t>sklad laboratoří</t>
  </si>
  <si>
    <t>BHA21P01015</t>
  </si>
  <si>
    <t>BHA21P01016</t>
  </si>
  <si>
    <t>BHA21P01017</t>
  </si>
  <si>
    <t>vakuová stanice</t>
  </si>
  <si>
    <t>BHA21P01018</t>
  </si>
  <si>
    <t>BHA21P01019</t>
  </si>
  <si>
    <t>BHA21P01020</t>
  </si>
  <si>
    <t>BHA21P01021</t>
  </si>
  <si>
    <t>rozvodna NN požární</t>
  </si>
  <si>
    <t>BHA21N01001</t>
  </si>
  <si>
    <t>BHA21N01002</t>
  </si>
  <si>
    <t>BHA21N01003</t>
  </si>
  <si>
    <t>BHA21N01004</t>
  </si>
  <si>
    <t>BHA21N01005</t>
  </si>
  <si>
    <t>WC muži-imobilní - studenti + sprcha</t>
  </si>
  <si>
    <t>BHA21N01006</t>
  </si>
  <si>
    <t>BHA21N01007</t>
  </si>
  <si>
    <t>pracovna el. inženýra</t>
  </si>
  <si>
    <t>BHA21N01008</t>
  </si>
  <si>
    <t>BHA21N01009</t>
  </si>
  <si>
    <t>BHA21N01010</t>
  </si>
  <si>
    <t>BHA21N01011</t>
  </si>
  <si>
    <t>odběry</t>
  </si>
  <si>
    <t>BHA21N01012</t>
  </si>
  <si>
    <t>BHA21N01013</t>
  </si>
  <si>
    <t>laboratoř pro prakt. výuku</t>
  </si>
  <si>
    <t>BHA21N01014</t>
  </si>
  <si>
    <t>BHA21N01015</t>
  </si>
  <si>
    <t>BHA21N01016</t>
  </si>
  <si>
    <t>BHA21N01017</t>
  </si>
  <si>
    <t>BHA21N01018</t>
  </si>
  <si>
    <t>WC ženy-imobilní - studentky + sprcha</t>
  </si>
  <si>
    <t>BHA21N01019</t>
  </si>
  <si>
    <t>BHA21N01020</t>
  </si>
  <si>
    <t>BHA21N01021</t>
  </si>
  <si>
    <t>WC muži-pisoáry-studenti</t>
  </si>
  <si>
    <t>BHA21N01022</t>
  </si>
  <si>
    <t>BHA21N02001</t>
  </si>
  <si>
    <t>WC, sprcha - muži</t>
  </si>
  <si>
    <t>praktikum III s akustic. boxy</t>
  </si>
  <si>
    <t>umývárna skla</t>
  </si>
  <si>
    <t>310a</t>
  </si>
  <si>
    <t>laborantka pro výuku</t>
  </si>
  <si>
    <t>šatna studentů</t>
  </si>
  <si>
    <t>praktikum I.</t>
  </si>
  <si>
    <t>praktikum II.</t>
  </si>
  <si>
    <t>demonstrační výuka</t>
  </si>
  <si>
    <t>regionální centrum</t>
  </si>
  <si>
    <t>fyzikální laboratoř</t>
  </si>
  <si>
    <t>mikroskop</t>
  </si>
  <si>
    <t>328a</t>
  </si>
  <si>
    <t>biologická laboratoř</t>
  </si>
  <si>
    <t>umývárna výzkum. skla</t>
  </si>
  <si>
    <t>mechanická dílna, pracovna</t>
  </si>
  <si>
    <t>chodba, šatna</t>
  </si>
  <si>
    <t>BHA02N01001</t>
  </si>
  <si>
    <t>BHA02N01002</t>
  </si>
  <si>
    <t>BHA02N01003</t>
  </si>
  <si>
    <t>BHA02N01004</t>
  </si>
  <si>
    <t>BHA02N01005</t>
  </si>
  <si>
    <t>BHA02N01005a</t>
  </si>
  <si>
    <t>BHA02N01006</t>
  </si>
  <si>
    <t>BHA10P01044</t>
  </si>
  <si>
    <t>strojovna SHZ</t>
  </si>
  <si>
    <t>BHA10P01050</t>
  </si>
  <si>
    <t>1S68</t>
  </si>
  <si>
    <t>BHA10P01051</t>
  </si>
  <si>
    <t>1S69</t>
  </si>
  <si>
    <t>BHA10P01052</t>
  </si>
  <si>
    <t>1S70</t>
  </si>
  <si>
    <t>BHA10P01053</t>
  </si>
  <si>
    <t>1S71</t>
  </si>
  <si>
    <t>BHA10P01046</t>
  </si>
  <si>
    <t>1S72</t>
  </si>
  <si>
    <t>šatna úklidu , muži</t>
  </si>
  <si>
    <t>BHA10P01047</t>
  </si>
  <si>
    <t>1S73</t>
  </si>
  <si>
    <t>předsíň WC + sprcha</t>
  </si>
  <si>
    <t>BHA10P01048</t>
  </si>
  <si>
    <t>1S74</t>
  </si>
  <si>
    <t>BHA10P01021</t>
  </si>
  <si>
    <t>1S76</t>
  </si>
  <si>
    <t>BHA10P01018</t>
  </si>
  <si>
    <t>1S77</t>
  </si>
  <si>
    <t>BHA10P01026</t>
  </si>
  <si>
    <t>1S78</t>
  </si>
  <si>
    <t>BHA10P01059</t>
  </si>
  <si>
    <t>1S79</t>
  </si>
  <si>
    <t>BHA10P01058</t>
  </si>
  <si>
    <t>1S80</t>
  </si>
  <si>
    <t>BHA10P01070</t>
  </si>
  <si>
    <t>1S81</t>
  </si>
  <si>
    <t>VZT šachta</t>
  </si>
  <si>
    <t>BHA10P01067</t>
  </si>
  <si>
    <t>1S82</t>
  </si>
  <si>
    <t>BHA10P01028</t>
  </si>
  <si>
    <t>1S84</t>
  </si>
  <si>
    <t>BHA10P01027</t>
  </si>
  <si>
    <t>1S85</t>
  </si>
  <si>
    <t>lapák tuku</t>
  </si>
  <si>
    <t>BHA10N01001</t>
  </si>
  <si>
    <t>hala</t>
  </si>
  <si>
    <t>seminární místnost 5</t>
  </si>
  <si>
    <t>obrazárna</t>
  </si>
  <si>
    <t>studovna 2</t>
  </si>
  <si>
    <t>S112</t>
  </si>
  <si>
    <t>studovna 1</t>
  </si>
  <si>
    <t>výdej studijních pomůcek</t>
  </si>
  <si>
    <t>S114</t>
  </si>
  <si>
    <t>předsíň WC - muži</t>
  </si>
  <si>
    <t>pisoáry</t>
  </si>
  <si>
    <t>bezbariérové WC</t>
  </si>
  <si>
    <t>BHA10P01060</t>
  </si>
  <si>
    <t>BHA10P01042</t>
  </si>
  <si>
    <t>119a</t>
  </si>
  <si>
    <t>nářadí pro tělocvičnu</t>
  </si>
  <si>
    <t>BHA35N01020</t>
  </si>
  <si>
    <t>BHA35N01021</t>
  </si>
  <si>
    <t>BHA35N01021a</t>
  </si>
  <si>
    <t>121a</t>
  </si>
  <si>
    <t>sprcha + WC</t>
  </si>
  <si>
    <t>BHA35N01022</t>
  </si>
  <si>
    <t>BHA35N01022a</t>
  </si>
  <si>
    <t>122a</t>
  </si>
  <si>
    <t>BHA35N01023</t>
  </si>
  <si>
    <t>biomotorika</t>
  </si>
  <si>
    <t>BHA35N01024</t>
  </si>
  <si>
    <t>BHA35N01025</t>
  </si>
  <si>
    <t>BHA35N01026</t>
  </si>
  <si>
    <t>BHA35N01027</t>
  </si>
  <si>
    <t>BHA35N01028</t>
  </si>
  <si>
    <t>ambulance sportovní medicíny</t>
  </si>
  <si>
    <t>BHA35N01029</t>
  </si>
  <si>
    <t>laboratoř fyzioterapie</t>
  </si>
  <si>
    <t>BHA35N01030</t>
  </si>
  <si>
    <t>funkční diagnostika</t>
  </si>
  <si>
    <t>BHA35N01032</t>
  </si>
  <si>
    <t>laboranti</t>
  </si>
  <si>
    <t>BHA35N01033</t>
  </si>
  <si>
    <t>BHA35N01034</t>
  </si>
  <si>
    <t>BHA35N01035</t>
  </si>
  <si>
    <t>BHA35N01036</t>
  </si>
  <si>
    <t>BHA35N01037</t>
  </si>
  <si>
    <t>BHA35N01038</t>
  </si>
  <si>
    <t>BHA35N01039</t>
  </si>
  <si>
    <t>BHA35N01040</t>
  </si>
  <si>
    <t>BHA35N01041</t>
  </si>
  <si>
    <t>BHA35N01042</t>
  </si>
  <si>
    <t>BHA35N01042a</t>
  </si>
  <si>
    <t>142a</t>
  </si>
  <si>
    <t>BHA35N03007</t>
  </si>
  <si>
    <t>BHA35N03008</t>
  </si>
  <si>
    <t>BHA35N03009</t>
  </si>
  <si>
    <t>BHA35N03010</t>
  </si>
  <si>
    <t>BHA35N03011</t>
  </si>
  <si>
    <t>BHA35N03011a</t>
  </si>
  <si>
    <t>311a</t>
  </si>
  <si>
    <t>BHA35N03012</t>
  </si>
  <si>
    <t>BHA35N03013</t>
  </si>
  <si>
    <t>BHA35N03014</t>
  </si>
  <si>
    <t>BHA35N03015</t>
  </si>
  <si>
    <t>BHA35N03016</t>
  </si>
  <si>
    <t>BHA35N03017</t>
  </si>
  <si>
    <t>BHA35N03018</t>
  </si>
  <si>
    <t>BHA35N03019</t>
  </si>
  <si>
    <t>BHA35N03020</t>
  </si>
  <si>
    <t>kopírka</t>
  </si>
  <si>
    <t>BHA35N03021</t>
  </si>
  <si>
    <t>BHA35N03022</t>
  </si>
  <si>
    <t>BHA35N03023</t>
  </si>
  <si>
    <t>BHA35N03025</t>
  </si>
  <si>
    <t>BHA35N03026</t>
  </si>
  <si>
    <t>technická plošina</t>
  </si>
  <si>
    <t>BHA35N03027</t>
  </si>
  <si>
    <t>pracovna - kanceláře služeb</t>
  </si>
  <si>
    <t>BHA10N02050</t>
  </si>
  <si>
    <t>šatny</t>
  </si>
  <si>
    <t>BHA10N02051</t>
  </si>
  <si>
    <t>BHA10N02048</t>
  </si>
  <si>
    <t>BHA10N02049</t>
  </si>
  <si>
    <t>pracovna diplomantů</t>
  </si>
  <si>
    <t>doktorandi</t>
  </si>
  <si>
    <t>postdoktorand.- stážisté</t>
  </si>
  <si>
    <t>strojovna ÚT a VZT</t>
  </si>
  <si>
    <t>vedoucí CJV</t>
  </si>
  <si>
    <t>legenda ploch místností - AVVA (modrá) - pavilon Z  1.np</t>
  </si>
  <si>
    <t>legenda ploch místností - AVVA (modrá) - pavilon Z  2.np</t>
  </si>
  <si>
    <t>legenda ploch místností - AVVA (modrá) - pavilon Z  3.np</t>
  </si>
  <si>
    <t>legenda ploch místností - AVVA (modrá) - lávka přes Kamenici  1.pp</t>
  </si>
  <si>
    <t>legenda ploch místností - AVVA (modrá) - lávka přes Kamenici  1.np</t>
  </si>
  <si>
    <t>legenda ploch místností - AVVA (modrá) - lávka přes Kamenici  2.np</t>
  </si>
  <si>
    <t>BHA13P01001</t>
  </si>
  <si>
    <t>BHA13P01002</t>
  </si>
  <si>
    <t>BHA13P01003</t>
  </si>
  <si>
    <t>BHA13P01007</t>
  </si>
  <si>
    <t>BHA13P01009</t>
  </si>
  <si>
    <t>BHA13P01005</t>
  </si>
  <si>
    <t>BHA13P01006</t>
  </si>
  <si>
    <t>BHA10N02038</t>
  </si>
  <si>
    <t>BHA10N02039</t>
  </si>
  <si>
    <t>pracovna kanceláře služeb</t>
  </si>
  <si>
    <t>BHA10N02037</t>
  </si>
  <si>
    <t>BHA10N02026</t>
  </si>
  <si>
    <t>příruční sklad knih</t>
  </si>
  <si>
    <t>BHA10N02025</t>
  </si>
  <si>
    <t>informace, výpůjčky</t>
  </si>
  <si>
    <t>BHA10N02046</t>
  </si>
  <si>
    <t>BHA10N02005</t>
  </si>
  <si>
    <t>BHA10N02006</t>
  </si>
  <si>
    <t>BHA10N02014</t>
  </si>
  <si>
    <t>BHA10N02015</t>
  </si>
  <si>
    <t>BHA10N02013</t>
  </si>
  <si>
    <t>BHA10N02010</t>
  </si>
  <si>
    <t>BHA10N02011</t>
  </si>
  <si>
    <t>BHA10N02012</t>
  </si>
  <si>
    <t>multimediální studovna</t>
  </si>
  <si>
    <t>BHA10N02016</t>
  </si>
  <si>
    <t>rychlé občestvení-kavárna</t>
  </si>
  <si>
    <t>BHA10N02017</t>
  </si>
  <si>
    <t>BHA10N02018</t>
  </si>
  <si>
    <t>BHA10N02019</t>
  </si>
  <si>
    <t>BHA10N02020</t>
  </si>
  <si>
    <t>BHA10N02021</t>
  </si>
  <si>
    <t>BHA10N02022</t>
  </si>
  <si>
    <t>BHA10N02024</t>
  </si>
  <si>
    <t>BHA10N02023</t>
  </si>
  <si>
    <t>BHA02N05028</t>
  </si>
  <si>
    <t>BHA02N05029</t>
  </si>
  <si>
    <t>BHA17N01001</t>
  </si>
  <si>
    <t>BHA17N01002</t>
  </si>
  <si>
    <t>BHA17N01003</t>
  </si>
  <si>
    <t>BHA17N01025</t>
  </si>
  <si>
    <t>předsíň WC muži-zaměst.</t>
  </si>
  <si>
    <t>BHA17N01026</t>
  </si>
  <si>
    <t>WC muži zaměst. + sprcha</t>
  </si>
  <si>
    <t>BHA17N01024</t>
  </si>
  <si>
    <t>BHA04P01005</t>
  </si>
  <si>
    <t>BHA04P01006</t>
  </si>
  <si>
    <t>BHA04P01007</t>
  </si>
  <si>
    <t>BHA04P01008</t>
  </si>
  <si>
    <t>BHA04P01009</t>
  </si>
  <si>
    <t>BHA04P01011</t>
  </si>
  <si>
    <t>BHA04P01012</t>
  </si>
  <si>
    <t>BHA04P01013</t>
  </si>
  <si>
    <t>BHA04P01014</t>
  </si>
  <si>
    <t>BHA04P01015</t>
  </si>
  <si>
    <t>BHA04P01016</t>
  </si>
  <si>
    <t>BHA04P01017</t>
  </si>
  <si>
    <t>BHA04P01018</t>
  </si>
  <si>
    <t>BHA04P01019</t>
  </si>
  <si>
    <t>BHA04P01021</t>
  </si>
  <si>
    <t>BHA04P01022</t>
  </si>
  <si>
    <t>WC ženy imobilní zaměstnanci, sprcha</t>
  </si>
  <si>
    <t xml:space="preserve">WC muži zaměstnanci </t>
  </si>
  <si>
    <t>WC muži imobilní zaměstnanci, sprcha</t>
  </si>
  <si>
    <t>hyg. smyčka, WC</t>
  </si>
  <si>
    <t>WC ženy úklid</t>
  </si>
  <si>
    <t>kabiny WC ženy</t>
  </si>
  <si>
    <t>kabiny WC muži</t>
  </si>
  <si>
    <t>kabina WC</t>
  </si>
  <si>
    <t>imobilní WC</t>
  </si>
  <si>
    <t>pracovna makro</t>
  </si>
  <si>
    <t>BHA09N01016</t>
  </si>
  <si>
    <t>BHA09N01017</t>
  </si>
  <si>
    <t>BHA09N01018</t>
  </si>
  <si>
    <t>předsíň WC ženy - studentky</t>
  </si>
  <si>
    <t>BHA09N01021</t>
  </si>
  <si>
    <t>BHA09N01007</t>
  </si>
  <si>
    <t>BHA09N01019</t>
  </si>
  <si>
    <t>WC+sprcha - ženy-studentky</t>
  </si>
  <si>
    <t>BHA09N01020</t>
  </si>
  <si>
    <t>BHA09N01004a</t>
  </si>
  <si>
    <t>BHA09N02001</t>
  </si>
  <si>
    <t>BHA09N02002</t>
  </si>
  <si>
    <t>BHA09N02003</t>
  </si>
  <si>
    <t>BHA09N02006</t>
  </si>
  <si>
    <t>WC muži+sprcha-zaměst.</t>
  </si>
  <si>
    <t>BHA09N02004</t>
  </si>
  <si>
    <t>předsíň WC muži - zaměst.</t>
  </si>
  <si>
    <t>BHA09N02007</t>
  </si>
  <si>
    <t>laboratoř GC</t>
  </si>
  <si>
    <t>BHA09N02008</t>
  </si>
  <si>
    <t>laboratoř spekt.</t>
  </si>
  <si>
    <t>BHA09N02009</t>
  </si>
  <si>
    <t>BHA09N02010</t>
  </si>
  <si>
    <t>BHA09N02011</t>
  </si>
  <si>
    <t>BHA13N03023</t>
  </si>
  <si>
    <t>BHA13N03024</t>
  </si>
  <si>
    <t>BHA13N03025</t>
  </si>
  <si>
    <t>BHA13N03026</t>
  </si>
  <si>
    <t>pracovna, vedoucí katedry</t>
  </si>
  <si>
    <t>BHA13N03027</t>
  </si>
  <si>
    <t>BHA06N03035</t>
  </si>
  <si>
    <t>BHA06N03036</t>
  </si>
  <si>
    <t>WC muži-zaměst. + sprcha</t>
  </si>
  <si>
    <t>BHA06N03006</t>
  </si>
  <si>
    <t>WC ženy-zaměst. + sprcha</t>
  </si>
  <si>
    <t>BHA06N03008</t>
  </si>
  <si>
    <t>BHA09N03016</t>
  </si>
  <si>
    <t>hostující profesor</t>
  </si>
  <si>
    <t>BHA09N03017</t>
  </si>
  <si>
    <t>BHA09N03030</t>
  </si>
  <si>
    <t>BHA09N03018</t>
  </si>
  <si>
    <t>BHA09N03019</t>
  </si>
  <si>
    <t>BHA09N03020</t>
  </si>
  <si>
    <t>BHA09N03021</t>
  </si>
  <si>
    <t>BHA09N03022</t>
  </si>
  <si>
    <t>BHA09N03023</t>
  </si>
  <si>
    <t>BHA09N03024</t>
  </si>
  <si>
    <t>BHA09N03025</t>
  </si>
  <si>
    <t>BHA09N03026</t>
  </si>
  <si>
    <t>BHA09N03027</t>
  </si>
  <si>
    <t>předsíň WC - ženy zaměst.</t>
  </si>
  <si>
    <t>BHA09N03031</t>
  </si>
  <si>
    <t>BHA09N03028</t>
  </si>
  <si>
    <t>WC muži - studenti</t>
  </si>
  <si>
    <t>Polohový kód</t>
  </si>
  <si>
    <t>BHA06N03005</t>
  </si>
  <si>
    <t>BHA06N03037</t>
  </si>
  <si>
    <t>BHA06N03007</t>
  </si>
  <si>
    <t>341a</t>
  </si>
  <si>
    <t>zádveří fytotronu</t>
  </si>
  <si>
    <t>BHA19N02006</t>
  </si>
  <si>
    <t>WC zaměst. ženy + sprcha</t>
  </si>
  <si>
    <t>BHA19N02023</t>
  </si>
  <si>
    <t>BHA19N02036</t>
  </si>
  <si>
    <t>BHA19N02005</t>
  </si>
  <si>
    <t>204A</t>
  </si>
  <si>
    <t>BHA19N02035</t>
  </si>
  <si>
    <t>233A</t>
  </si>
  <si>
    <t>BHA19N02021</t>
  </si>
  <si>
    <t>236A</t>
  </si>
  <si>
    <t>BHA19N02022</t>
  </si>
  <si>
    <t>236B</t>
  </si>
  <si>
    <t>BHA19N03001</t>
  </si>
  <si>
    <t>BHA19N03003</t>
  </si>
  <si>
    <t>BHA02P01008</t>
  </si>
  <si>
    <t>BHA02P01009</t>
  </si>
  <si>
    <t>BHA02P01010</t>
  </si>
  <si>
    <t>BHA02P01011</t>
  </si>
  <si>
    <t>BHA02P01011a</t>
  </si>
  <si>
    <t>BHA04N02048</t>
  </si>
  <si>
    <t>BHA04N02049</t>
  </si>
  <si>
    <t>BHA04N02051</t>
  </si>
  <si>
    <t>BHA04N02052</t>
  </si>
  <si>
    <t>BHA04N02053</t>
  </si>
  <si>
    <t>BHA04N02054</t>
  </si>
  <si>
    <t>BHA04N02055</t>
  </si>
  <si>
    <t>BHA04N03001</t>
  </si>
  <si>
    <t>BHA04N03002</t>
  </si>
  <si>
    <t>BHA04N03004</t>
  </si>
  <si>
    <t>BHA04N03005</t>
  </si>
  <si>
    <t>BHA04N03006</t>
  </si>
  <si>
    <t>BHA04N03007</t>
  </si>
  <si>
    <t>BHA04N03008</t>
  </si>
  <si>
    <t>BHA04N03009</t>
  </si>
  <si>
    <t>BHA04N03011</t>
  </si>
  <si>
    <t>BHA04N03012</t>
  </si>
  <si>
    <t>BHA01P02016</t>
  </si>
  <si>
    <t>BHA01P02017</t>
  </si>
  <si>
    <t>BHA01P02018</t>
  </si>
  <si>
    <t>BHA01P02019</t>
  </si>
  <si>
    <t>BHA01P02020</t>
  </si>
  <si>
    <t>BHA01P02021</t>
  </si>
  <si>
    <t>BHA01P02022</t>
  </si>
  <si>
    <t>BHA01P02023</t>
  </si>
  <si>
    <t>BHA01P02024</t>
  </si>
  <si>
    <t>BHA01P02025</t>
  </si>
  <si>
    <t>BHA01P02026</t>
  </si>
  <si>
    <t>BHA01P02027</t>
  </si>
  <si>
    <t>BHA01P02028</t>
  </si>
  <si>
    <t>BHA01P02029</t>
  </si>
  <si>
    <t>BHA01P02030</t>
  </si>
  <si>
    <t>BHA01P02031</t>
  </si>
  <si>
    <t>BHA01P02032</t>
  </si>
  <si>
    <t>BHA01P02033</t>
  </si>
  <si>
    <t>BHA01P02034</t>
  </si>
  <si>
    <t>BHA01P02035</t>
  </si>
  <si>
    <t>BHA01P02036</t>
  </si>
  <si>
    <t>BHA01P02037</t>
  </si>
  <si>
    <t>BHA01P02038</t>
  </si>
  <si>
    <t>BHA01P02039</t>
  </si>
  <si>
    <t>BHA01P02040</t>
  </si>
  <si>
    <t>BHA01P02041</t>
  </si>
  <si>
    <t>BHA01P02042</t>
  </si>
  <si>
    <t>BHA01P02043</t>
  </si>
  <si>
    <t>BHA01P02044</t>
  </si>
  <si>
    <t>BHA01P02044a</t>
  </si>
  <si>
    <t>BHA01P02045</t>
  </si>
  <si>
    <t>BHA01P02046</t>
  </si>
  <si>
    <t>BHA01P02049</t>
  </si>
  <si>
    <t>BHA01P02050</t>
  </si>
  <si>
    <t>BHA01P02051</t>
  </si>
  <si>
    <t>BHA01P02052</t>
  </si>
  <si>
    <t>BHA01P02053</t>
  </si>
  <si>
    <t>BHA01P02054</t>
  </si>
  <si>
    <t>BHA01P02055</t>
  </si>
  <si>
    <t>BHA01P02056</t>
  </si>
  <si>
    <t>BHA01P02056a</t>
  </si>
  <si>
    <t>BHA01P02057</t>
  </si>
  <si>
    <t>BHA01P02058</t>
  </si>
  <si>
    <t>BHA01P02058a</t>
  </si>
  <si>
    <t>BHA13N03033</t>
  </si>
  <si>
    <t>BHA13N03029</t>
  </si>
  <si>
    <t>BHA21N03010</t>
  </si>
  <si>
    <t>BHA21N03011</t>
  </si>
  <si>
    <t>BHA21N03012</t>
  </si>
  <si>
    <t>laboratoř vývojová BRS II</t>
  </si>
  <si>
    <t>BHA21N03013</t>
  </si>
  <si>
    <t>BHA21N03014</t>
  </si>
  <si>
    <t>laboratoř BRS III</t>
  </si>
  <si>
    <t>BHA21N03015</t>
  </si>
  <si>
    <t>BHA21N03016</t>
  </si>
  <si>
    <t>přípravna EK</t>
  </si>
  <si>
    <t>BHA21N03017</t>
  </si>
  <si>
    <t>laboratoř EK</t>
  </si>
  <si>
    <t>BHA21N03018</t>
  </si>
  <si>
    <t>BHA21N03019</t>
  </si>
  <si>
    <t>BHA21N03021</t>
  </si>
  <si>
    <t>laboratoř CE</t>
  </si>
  <si>
    <t>BHA21N03022</t>
  </si>
  <si>
    <t>BHA21N03023</t>
  </si>
  <si>
    <t>přípravna CE</t>
  </si>
  <si>
    <t>BHA21N03024</t>
  </si>
  <si>
    <t>sklad CE</t>
  </si>
  <si>
    <t>BHA21N03025</t>
  </si>
  <si>
    <t>pracovna profesor</t>
  </si>
  <si>
    <t>BHA21N03026</t>
  </si>
  <si>
    <t>BHA21N03027</t>
  </si>
  <si>
    <t>pracovna laboranti</t>
  </si>
  <si>
    <t>BHA21N03028</t>
  </si>
  <si>
    <t>BHA21N03029</t>
  </si>
  <si>
    <t>BHA21N03031</t>
  </si>
  <si>
    <t>přípravna výzkum</t>
  </si>
  <si>
    <t>BHA21N03032</t>
  </si>
  <si>
    <t>laboratoř výzkum</t>
  </si>
  <si>
    <t>BHA21N03033</t>
  </si>
  <si>
    <t>BHA21N03034</t>
  </si>
  <si>
    <t>WC ženy-imobilní - zaměstnanci + sprcha</t>
  </si>
  <si>
    <t>BHA21N03035</t>
  </si>
  <si>
    <t>BHA21N03036</t>
  </si>
  <si>
    <t>WC ženy - zaměstananci</t>
  </si>
  <si>
    <t>BHA21N03037</t>
  </si>
  <si>
    <t>BHA21N03038</t>
  </si>
  <si>
    <t>WC muži - pisoáry - zaměst.</t>
  </si>
  <si>
    <t>BHA21N03039</t>
  </si>
  <si>
    <t>BHA22P01001</t>
  </si>
  <si>
    <t>BHA22P01003</t>
  </si>
  <si>
    <t>BHA22P01004</t>
  </si>
  <si>
    <t>SLP pro A21</t>
  </si>
  <si>
    <t>BHA22P01005</t>
  </si>
  <si>
    <t>NN pro A21</t>
  </si>
  <si>
    <t>BHA22P01006</t>
  </si>
  <si>
    <t>předávací místo nebezpečného odpadu</t>
  </si>
  <si>
    <t>BHA22P01007</t>
  </si>
  <si>
    <t>VZT pro A21</t>
  </si>
  <si>
    <t>pracovna vedoucího ústavu</t>
  </si>
  <si>
    <t>BHA17N03005</t>
  </si>
  <si>
    <t>předsíň WC ženy zam. + úklid</t>
  </si>
  <si>
    <t>BHA17N03006</t>
  </si>
  <si>
    <t>BHA17N03004</t>
  </si>
  <si>
    <t>BHA17N03033</t>
  </si>
  <si>
    <t>BHA17N03032</t>
  </si>
  <si>
    <t>BHA17N03036</t>
  </si>
  <si>
    <t>hygienická smyčka</t>
  </si>
  <si>
    <t>BHA17N03028</t>
  </si>
  <si>
    <t>WC muži zaměstnanci</t>
  </si>
  <si>
    <t>BHA17N03007</t>
  </si>
  <si>
    <t>předsíň WC ženy zam.+úklid</t>
  </si>
  <si>
    <t>BHA17P01001</t>
  </si>
  <si>
    <t>BHA17P01002</t>
  </si>
  <si>
    <t>BHA17P01003</t>
  </si>
  <si>
    <t>BHA17P01024</t>
  </si>
  <si>
    <t>odpady</t>
  </si>
  <si>
    <t>BHA17P01004</t>
  </si>
  <si>
    <t>BHA17P01006</t>
  </si>
  <si>
    <t>WC předsíň</t>
  </si>
  <si>
    <t>BHA17P01010</t>
  </si>
  <si>
    <t>BHA17P01009</t>
  </si>
  <si>
    <t>BHA17P01007</t>
  </si>
  <si>
    <t>BHA17P01008</t>
  </si>
  <si>
    <t>BHA17P01023</t>
  </si>
  <si>
    <t>BHA17P01019</t>
  </si>
  <si>
    <t>příruč.sklad hořlavých kapalin</t>
  </si>
  <si>
    <t>BHA17P01018</t>
  </si>
  <si>
    <t>příruční sklad alkálií</t>
  </si>
  <si>
    <t>BHA17P01017</t>
  </si>
  <si>
    <t>příruční sklad kyselin</t>
  </si>
  <si>
    <t>BHA17P01016</t>
  </si>
  <si>
    <t>BHA17P01015</t>
  </si>
  <si>
    <t>odstředivky, ultra</t>
  </si>
  <si>
    <t>BHA17P01014</t>
  </si>
  <si>
    <t>BHA17P01012</t>
  </si>
  <si>
    <t>sklad laboratorních pomůcek</t>
  </si>
  <si>
    <t>BHA17P01011</t>
  </si>
  <si>
    <t>hlubokomrazící přístroje</t>
  </si>
  <si>
    <t>BHA17P01021</t>
  </si>
  <si>
    <t>BHA17P01022</t>
  </si>
  <si>
    <t>rozvodna SLP</t>
  </si>
  <si>
    <t>BHA17P01020</t>
  </si>
  <si>
    <t>předsíň komor. lednice</t>
  </si>
  <si>
    <t>BHA22N02023</t>
  </si>
  <si>
    <t>BHA22N02024</t>
  </si>
  <si>
    <t>laboratoř plísní I</t>
  </si>
  <si>
    <t>BHA22N02025</t>
  </si>
  <si>
    <t>laboratoř plísní II</t>
  </si>
  <si>
    <t>BHA22N02026</t>
  </si>
  <si>
    <t>úmývárna skla</t>
  </si>
  <si>
    <t>BHA22N02027</t>
  </si>
  <si>
    <t>laboratoř AAS</t>
  </si>
  <si>
    <t>BHA22N02028</t>
  </si>
  <si>
    <t>laboratoř chemie</t>
  </si>
  <si>
    <t>BHA22N02029</t>
  </si>
  <si>
    <t>BHA22N02031</t>
  </si>
  <si>
    <t>laboratoř PhD.</t>
  </si>
  <si>
    <t>BHA22N02032</t>
  </si>
  <si>
    <t>učebna teorie vaření Bc.</t>
  </si>
  <si>
    <t>BHA22N02033</t>
  </si>
  <si>
    <t>BHA22N02034</t>
  </si>
  <si>
    <t>WC muži - imobilní - studenti + sprcha</t>
  </si>
  <si>
    <t>BHA22N02035</t>
  </si>
  <si>
    <t>WC muž- studenti</t>
  </si>
  <si>
    <t>BHA22N02036</t>
  </si>
  <si>
    <t>BHA22N02037</t>
  </si>
  <si>
    <t>BHA22N03001</t>
  </si>
  <si>
    <t>BHA22N03002</t>
  </si>
  <si>
    <t>BHA22N03003</t>
  </si>
  <si>
    <t>BHA22N03004</t>
  </si>
  <si>
    <t>BHA22N03005</t>
  </si>
  <si>
    <t>WC muži - imobilní - zaměstnanci + sprcha</t>
  </si>
  <si>
    <t>BHA22N03006</t>
  </si>
  <si>
    <t>BHA22N03007</t>
  </si>
  <si>
    <t>vyšetřovna I</t>
  </si>
  <si>
    <t>BHA22N03008</t>
  </si>
  <si>
    <t>knihovna, čítárna</t>
  </si>
  <si>
    <t>BHA22N03009</t>
  </si>
  <si>
    <t>vyšetřovna II</t>
  </si>
  <si>
    <t>BHA22N03010</t>
  </si>
  <si>
    <t>BHA22N03011</t>
  </si>
  <si>
    <t>pracovna profesor/docent</t>
  </si>
  <si>
    <t>BHA22N03012</t>
  </si>
  <si>
    <t>BHA22N03013</t>
  </si>
  <si>
    <t>BHA22N03014</t>
  </si>
  <si>
    <t>pracovna - 2 odb. asistenti</t>
  </si>
  <si>
    <t>BHA22N03015</t>
  </si>
  <si>
    <t>pracovna - 2 technici, laboranti</t>
  </si>
  <si>
    <t>BHA22N03016</t>
  </si>
  <si>
    <t>BHA22N03018</t>
  </si>
  <si>
    <t>prac. konzultant dipl. prací</t>
  </si>
  <si>
    <t>BHA22N03019</t>
  </si>
  <si>
    <t>pracovna 4 doktorandi</t>
  </si>
  <si>
    <t>BHA22N03021</t>
  </si>
  <si>
    <t>BHA22N03022</t>
  </si>
  <si>
    <t>BHA22N03023</t>
  </si>
  <si>
    <t>BHA22N03024</t>
  </si>
  <si>
    <t>pracovna profesor, docent</t>
  </si>
  <si>
    <t>BHA22N03025</t>
  </si>
  <si>
    <t>BHA22N03026</t>
  </si>
  <si>
    <t>pracovna - přednosta ústavu</t>
  </si>
  <si>
    <t>BHA22N03027</t>
  </si>
  <si>
    <t>BHA22N03028</t>
  </si>
  <si>
    <t>kopírka, tiskárna, archiv</t>
  </si>
  <si>
    <t>BHA22N03029</t>
  </si>
  <si>
    <t>BHA22N03030</t>
  </si>
  <si>
    <t>předsíň WC ženy - zaměstnanci</t>
  </si>
  <si>
    <t>BHA22N03031</t>
  </si>
  <si>
    <t>WC ženy-zaměstnanci, imobilní + sprcha</t>
  </si>
  <si>
    <t>BHA22N03032</t>
  </si>
  <si>
    <t>BHA05N01019</t>
  </si>
  <si>
    <t>BHA11N03025</t>
  </si>
  <si>
    <t>323A</t>
  </si>
  <si>
    <t>BHA02P01020</t>
  </si>
  <si>
    <t>BHA02P01021</t>
  </si>
  <si>
    <t>BHA02P01022</t>
  </si>
  <si>
    <t>BHA02P01023</t>
  </si>
  <si>
    <t>BHA02P01024</t>
  </si>
  <si>
    <t>BHA02P01025</t>
  </si>
  <si>
    <t>BHA02P01026</t>
  </si>
  <si>
    <t>BHA02P01027</t>
  </si>
  <si>
    <t>BHA02P01028</t>
  </si>
  <si>
    <t>BHA02P01029</t>
  </si>
  <si>
    <t>BHA02P01030</t>
  </si>
  <si>
    <t>BHA02P01030a</t>
  </si>
  <si>
    <t>BHA02P01031</t>
  </si>
  <si>
    <t>BHA02P01032</t>
  </si>
  <si>
    <t>BHA02P01033</t>
  </si>
  <si>
    <t>BHA02P01034</t>
  </si>
  <si>
    <t>BHA02P01035</t>
  </si>
  <si>
    <t>BHA02P01036</t>
  </si>
  <si>
    <t>BHA02P01037</t>
  </si>
  <si>
    <t>BHA02P01038</t>
  </si>
  <si>
    <t>BHA02P01039</t>
  </si>
  <si>
    <t>BHA02P01040</t>
  </si>
  <si>
    <t>BHA02P01042</t>
  </si>
  <si>
    <t>BHA02P01043</t>
  </si>
  <si>
    <t>BHA02P01044</t>
  </si>
  <si>
    <t>BHA02P01045</t>
  </si>
  <si>
    <t>BHA02P01046</t>
  </si>
  <si>
    <t>BHA02P01047</t>
  </si>
  <si>
    <t>BHA02P02001</t>
  </si>
  <si>
    <t>chlazený sklad odpadů</t>
  </si>
  <si>
    <t>BHA08N03017</t>
  </si>
  <si>
    <t>BHA08N03012</t>
  </si>
  <si>
    <t>BHA08N03015</t>
  </si>
  <si>
    <t>BHA08N03014</t>
  </si>
  <si>
    <t>BHA08N03013</t>
  </si>
  <si>
    <t>BHA08N03011</t>
  </si>
  <si>
    <t>BHA08N03008</t>
  </si>
  <si>
    <t>BHA08N03007</t>
  </si>
  <si>
    <t>strojovna instalací</t>
  </si>
  <si>
    <t>BHA04N01001</t>
  </si>
  <si>
    <t>BHA04N01002</t>
  </si>
  <si>
    <t>BHA04N01003</t>
  </si>
  <si>
    <t>BHA04N01004</t>
  </si>
  <si>
    <t>BHA04N01005</t>
  </si>
  <si>
    <t>BHA04N01006</t>
  </si>
  <si>
    <t>BHA04N01007</t>
  </si>
  <si>
    <t>BHA04N01008</t>
  </si>
  <si>
    <t>BHA04N01009</t>
  </si>
  <si>
    <t>BHA04N01011</t>
  </si>
  <si>
    <t>BHA04N01012</t>
  </si>
  <si>
    <t>BHA04N01013</t>
  </si>
  <si>
    <t>BHA04N01014</t>
  </si>
  <si>
    <t>BHA04N01015</t>
  </si>
  <si>
    <t>BHA04N01016</t>
  </si>
  <si>
    <t>BHA04N01017</t>
  </si>
  <si>
    <t>BHA04N01018</t>
  </si>
  <si>
    <t>jednací místnost</t>
  </si>
  <si>
    <t>BHA04N01019</t>
  </si>
  <si>
    <t>BHA04N01021</t>
  </si>
  <si>
    <t>BHA04N01022</t>
  </si>
  <si>
    <t>BHA04N01023</t>
  </si>
  <si>
    <t>BHA04N01024</t>
  </si>
  <si>
    <t>recepce</t>
  </si>
  <si>
    <t>BHA04N01025</t>
  </si>
  <si>
    <t>BHA04N01026</t>
  </si>
  <si>
    <t>BHA04N01027</t>
  </si>
  <si>
    <t>BHA04N01028</t>
  </si>
  <si>
    <t>BHA04N01029</t>
  </si>
  <si>
    <t>BHA04N01031</t>
  </si>
  <si>
    <t>BHA04N01032</t>
  </si>
  <si>
    <t>BHA04N01033</t>
  </si>
  <si>
    <t>BHA05P01015</t>
  </si>
  <si>
    <t>BHA05P01016</t>
  </si>
  <si>
    <t>BHA05P01017</t>
  </si>
  <si>
    <t>BHA05P01018</t>
  </si>
  <si>
    <t>BHA05P01019</t>
  </si>
  <si>
    <t>laboratoř pro vnější uživatele</t>
  </si>
  <si>
    <t>BHA05P01021</t>
  </si>
  <si>
    <t>BHA05P01022</t>
  </si>
  <si>
    <t>laboratoř chem. separací</t>
  </si>
  <si>
    <t>BHA05P01023</t>
  </si>
  <si>
    <t>přípravna X-RAY</t>
  </si>
  <si>
    <t>BHA05P01024</t>
  </si>
  <si>
    <t>laboratoř X-RAY</t>
  </si>
  <si>
    <t>BHA05P01025</t>
  </si>
  <si>
    <t>BHA05P01026</t>
  </si>
  <si>
    <t>BHA05P01027</t>
  </si>
  <si>
    <t>BHA05P01028</t>
  </si>
  <si>
    <t>centrifugy, termost. mraz. pulty, lyofilizátory</t>
  </si>
  <si>
    <t>BHA05P01029</t>
  </si>
  <si>
    <t>schodiště III.</t>
  </si>
  <si>
    <t>schodiště IV.</t>
  </si>
  <si>
    <t>BHA23N02017</t>
  </si>
  <si>
    <t>BHA05P01060</t>
  </si>
  <si>
    <t>BHA05N01001</t>
  </si>
  <si>
    <t>BHA05N01002</t>
  </si>
  <si>
    <t>výtah V4</t>
  </si>
  <si>
    <t>laboratoř - zvuk. izol.</t>
  </si>
  <si>
    <t>BHA13N01008</t>
  </si>
  <si>
    <t>přípravna sklad</t>
  </si>
  <si>
    <t>BHA13N01009</t>
  </si>
  <si>
    <t>laboratoř diplom., doktorandi</t>
  </si>
  <si>
    <t>BHA13N01011</t>
  </si>
  <si>
    <t>laboratoř materál. Chemie</t>
  </si>
  <si>
    <t>BHA13N01012</t>
  </si>
  <si>
    <t>laboratoř, pokročilá cvičení</t>
  </si>
  <si>
    <t>BHA13N01013</t>
  </si>
  <si>
    <t>lab. RTG strukturní analýza</t>
  </si>
  <si>
    <t>BHA13N01014</t>
  </si>
  <si>
    <t>šatna muži</t>
  </si>
  <si>
    <t>BHA13N01019</t>
  </si>
  <si>
    <t>BHA02P01011b</t>
  </si>
  <si>
    <t>BHA02P01012a</t>
  </si>
  <si>
    <t>BHA02P01012b</t>
  </si>
  <si>
    <t>BHA02P01012c</t>
  </si>
  <si>
    <t>BHA02P01012d</t>
  </si>
  <si>
    <t>BHA02P01013a</t>
  </si>
  <si>
    <t>BHA02P01013b</t>
  </si>
  <si>
    <t>BHA02P01014a</t>
  </si>
  <si>
    <t>BHA02P01014b</t>
  </si>
  <si>
    <t>BHA02P01015</t>
  </si>
  <si>
    <t>BHA02P01016</t>
  </si>
  <si>
    <t>BHA02P01017</t>
  </si>
  <si>
    <t>BHA02P01018</t>
  </si>
  <si>
    <t>BHA02P01019</t>
  </si>
  <si>
    <t>BHA11P01001</t>
  </si>
  <si>
    <t>BHA11P01002</t>
  </si>
  <si>
    <t>BHA11P01003</t>
  </si>
  <si>
    <t>trafostanice č. 5</t>
  </si>
  <si>
    <t>BHA11P01004</t>
  </si>
  <si>
    <t>technický prostor</t>
  </si>
  <si>
    <t>BHA11P01005</t>
  </si>
  <si>
    <t>kabelový prostor</t>
  </si>
  <si>
    <t>BHA11P01006</t>
  </si>
  <si>
    <t>BHA11P01007</t>
  </si>
  <si>
    <t>výtahová šachta</t>
  </si>
  <si>
    <t>BHA11P01008</t>
  </si>
  <si>
    <t>BHA11P01009</t>
  </si>
  <si>
    <t>BHA11P01010</t>
  </si>
  <si>
    <t>BHA11N01001</t>
  </si>
  <si>
    <t>BHA11N01002</t>
  </si>
  <si>
    <t>BHA11N01003</t>
  </si>
  <si>
    <t>BHA11N01004</t>
  </si>
  <si>
    <t>WC ženy - studentky+úklid</t>
  </si>
  <si>
    <t>BHA11N01006</t>
  </si>
  <si>
    <t>lab.molekulární spektroskopie</t>
  </si>
  <si>
    <t>BHA13N02014</t>
  </si>
  <si>
    <t>BHA07P01001</t>
  </si>
  <si>
    <t>sklad alkalií</t>
  </si>
  <si>
    <t>BHA07P01002</t>
  </si>
  <si>
    <t>sklad - akumulátory, kyseliny</t>
  </si>
  <si>
    <t>BHA07P01003</t>
  </si>
  <si>
    <t>sklad - odpad z údržby</t>
  </si>
  <si>
    <t>BHA07P01004</t>
  </si>
  <si>
    <t>sklad - komunální odpad</t>
  </si>
  <si>
    <t>BHA07P01005</t>
  </si>
  <si>
    <t>sklad - papír, plasty</t>
  </si>
  <si>
    <t>BHA34N03036</t>
  </si>
  <si>
    <t>BHA34N03037</t>
  </si>
  <si>
    <t>BHA34N03038</t>
  </si>
  <si>
    <t>BHA34N03039</t>
  </si>
  <si>
    <t>BHA02N07014</t>
  </si>
  <si>
    <t>BHA02N07015</t>
  </si>
  <si>
    <t>BHA02N07016</t>
  </si>
  <si>
    <t>BHA02N07017</t>
  </si>
  <si>
    <t>BHA02N07018</t>
  </si>
  <si>
    <t>terasa</t>
  </si>
  <si>
    <t>BHA01N01042</t>
  </si>
  <si>
    <t>BHA01N01043</t>
  </si>
  <si>
    <t>BHA01N01044</t>
  </si>
  <si>
    <t>BHA01N01045</t>
  </si>
  <si>
    <t>BHA01N01046</t>
  </si>
  <si>
    <t>BHA01N01048</t>
  </si>
  <si>
    <t>BHA01N01049</t>
  </si>
  <si>
    <t>BHA01N01050</t>
  </si>
  <si>
    <t>BHA01N01051</t>
  </si>
  <si>
    <t>BHA01N01052</t>
  </si>
  <si>
    <t>BHA01N01053</t>
  </si>
  <si>
    <t>BHA01N01054</t>
  </si>
  <si>
    <t>BHA01N01055</t>
  </si>
  <si>
    <t>BHA01N01056</t>
  </si>
  <si>
    <t>BHA01N01057</t>
  </si>
  <si>
    <t>BHA01N01058</t>
  </si>
  <si>
    <t>BHA01N01059</t>
  </si>
  <si>
    <t>BHA01N01060</t>
  </si>
  <si>
    <t>BHA01N01061</t>
  </si>
  <si>
    <t>BHA01N01062</t>
  </si>
  <si>
    <t>BHA01N01063</t>
  </si>
  <si>
    <t>BHA01N01064</t>
  </si>
  <si>
    <t>BHA01N01065</t>
  </si>
  <si>
    <t>BHA01N01066</t>
  </si>
  <si>
    <t>BHA01N01067</t>
  </si>
  <si>
    <t>BHA01N01068</t>
  </si>
  <si>
    <t>BHA06N02034</t>
  </si>
  <si>
    <t>BHA06N02035</t>
  </si>
  <si>
    <t>WC zaměstnanci - muži</t>
  </si>
  <si>
    <t>BHA06N02036</t>
  </si>
  <si>
    <t>WC zaměst.- muži + sprcha</t>
  </si>
  <si>
    <t>BHA06N02006</t>
  </si>
  <si>
    <t>WC zaměst.- ženy + sprcha</t>
  </si>
  <si>
    <t>BHA06N02005</t>
  </si>
  <si>
    <t>BHA06N02037</t>
  </si>
  <si>
    <t>239A</t>
  </si>
  <si>
    <t>BHA06N03001</t>
  </si>
  <si>
    <t>BHA06N03003</t>
  </si>
  <si>
    <t>BHA06N03002</t>
  </si>
  <si>
    <t>BHA06N03004</t>
  </si>
  <si>
    <t>WC zaměst. ženy + úklid</t>
  </si>
  <si>
    <t>BHA06N03009</t>
  </si>
  <si>
    <t>pracovna pro dipl./DS</t>
  </si>
  <si>
    <t>BHA06N03010</t>
  </si>
  <si>
    <t>BHA06N03011</t>
  </si>
  <si>
    <t>BHA06N03012</t>
  </si>
  <si>
    <t>BHA06N03013</t>
  </si>
  <si>
    <t>BHA06N03014</t>
  </si>
  <si>
    <t>BHA06N03015</t>
  </si>
  <si>
    <t>BHA06N03016</t>
  </si>
  <si>
    <t>BHA06N03017</t>
  </si>
  <si>
    <t>BHA06N03018</t>
  </si>
  <si>
    <t>BHA06N03019</t>
  </si>
  <si>
    <t>BHA06N03020</t>
  </si>
  <si>
    <t>BHA06N03039</t>
  </si>
  <si>
    <t>BHA06N03038</t>
  </si>
  <si>
    <t>BHA06N03021</t>
  </si>
  <si>
    <t>BHA06N03022</t>
  </si>
  <si>
    <t>BHA06N03023</t>
  </si>
  <si>
    <t>BHA06N03024</t>
  </si>
  <si>
    <t>BHA06N03025</t>
  </si>
  <si>
    <t>BHA06N03026</t>
  </si>
  <si>
    <t>BHA06N03027</t>
  </si>
  <si>
    <t>BHA06N03028</t>
  </si>
  <si>
    <t>BHA06N03029</t>
  </si>
  <si>
    <t>server</t>
  </si>
  <si>
    <t>sklad nebezpečného odpadu</t>
  </si>
  <si>
    <t>BHA09P01028</t>
  </si>
  <si>
    <t>BHA09P01007</t>
  </si>
  <si>
    <t>BHA09P01009</t>
  </si>
  <si>
    <t>BHA09P01010</t>
  </si>
  <si>
    <t>BHA09P01011</t>
  </si>
  <si>
    <t>BHA09P01012</t>
  </si>
  <si>
    <t>1S09A</t>
  </si>
  <si>
    <t>BHA09P01013</t>
  </si>
  <si>
    <t>1S09B</t>
  </si>
  <si>
    <t>BHA09P01014</t>
  </si>
  <si>
    <t>BHA09P01015</t>
  </si>
  <si>
    <t>1S11A</t>
  </si>
  <si>
    <t>BHA09P01016</t>
  </si>
  <si>
    <t>1S11B</t>
  </si>
  <si>
    <t>BHA09P01017</t>
  </si>
  <si>
    <t>BHA09P01018</t>
  </si>
  <si>
    <t>BHA09P01020</t>
  </si>
  <si>
    <t>práce s jedy</t>
  </si>
  <si>
    <t>BHA09P01021</t>
  </si>
  <si>
    <t>nonstop laboratoř</t>
  </si>
  <si>
    <t>BHA09P01022</t>
  </si>
  <si>
    <t>laboratoř NMR</t>
  </si>
  <si>
    <t>BHA09P01023</t>
  </si>
  <si>
    <t>BHA09P01024</t>
  </si>
  <si>
    <t>BHA09P01026</t>
  </si>
  <si>
    <t>BHA09P01027</t>
  </si>
  <si>
    <t>BHA09P01025</t>
  </si>
  <si>
    <t>BHA09P01005</t>
  </si>
  <si>
    <t>BHA09P01019</t>
  </si>
  <si>
    <t>legenda ploch místností - VH1 - 1.N.P.</t>
  </si>
  <si>
    <t>legenda ploch místností - VH1 -  2.N.P.</t>
  </si>
  <si>
    <t>BHA40N01001</t>
  </si>
  <si>
    <t>BHA40N01002</t>
  </si>
  <si>
    <t>BHA40N01003</t>
  </si>
  <si>
    <t>vstupní hala "MEDIPO"</t>
  </si>
  <si>
    <t>BHA40N01004</t>
  </si>
  <si>
    <t>BHA40N01005</t>
  </si>
  <si>
    <t>BHA40N02002</t>
  </si>
  <si>
    <t>BHA40N02005</t>
  </si>
  <si>
    <t>BHA40N02004</t>
  </si>
  <si>
    <t>BHA17P01027</t>
  </si>
  <si>
    <t>BHA17P01025</t>
  </si>
  <si>
    <t>BHA17P01026</t>
  </si>
  <si>
    <t>BHA06N02029</t>
  </si>
  <si>
    <t>BHA06N02030</t>
  </si>
  <si>
    <t>BHA06N02031</t>
  </si>
  <si>
    <t>BHA13N02025</t>
  </si>
  <si>
    <t>BHA13N02026</t>
  </si>
  <si>
    <t>odpadové hospodářství</t>
  </si>
  <si>
    <t>BHA35P01028</t>
  </si>
  <si>
    <t>parkoviště - 56 míst</t>
  </si>
  <si>
    <t>BHA35P01029</t>
  </si>
  <si>
    <t>BHA35P01030</t>
  </si>
  <si>
    <t>parkování kol</t>
  </si>
  <si>
    <t>BHA35N01001</t>
  </si>
  <si>
    <t>BHA35N01001a</t>
  </si>
  <si>
    <t>vrátnice</t>
  </si>
  <si>
    <t>BHA35N01002</t>
  </si>
  <si>
    <t>BHA35N01003</t>
  </si>
  <si>
    <t>BHA35N01004</t>
  </si>
  <si>
    <t>BHA35N01005</t>
  </si>
  <si>
    <t>čistá chodba</t>
  </si>
  <si>
    <t>BHA35N01005a</t>
  </si>
  <si>
    <t>špinavá chodba</t>
  </si>
  <si>
    <t>BHA35N01005b</t>
  </si>
  <si>
    <t>BHA35N01005c</t>
  </si>
  <si>
    <t>BHA35N01006</t>
  </si>
  <si>
    <t>nástup k halám</t>
  </si>
  <si>
    <t>BHA35N01006a</t>
  </si>
  <si>
    <t>BHA35N01007</t>
  </si>
  <si>
    <t>BHA35N01008</t>
  </si>
  <si>
    <t>BHA35N01009</t>
  </si>
  <si>
    <t>BHA35N01010</t>
  </si>
  <si>
    <t>BHA35N01011</t>
  </si>
  <si>
    <t>BHA35N01012</t>
  </si>
  <si>
    <t>BHA35N01013</t>
  </si>
  <si>
    <t>BHA35N01014</t>
  </si>
  <si>
    <t>BHA35N01015</t>
  </si>
  <si>
    <t>BHA35N01016</t>
  </si>
  <si>
    <t>BHA35N01017</t>
  </si>
  <si>
    <t>hala úpolových sportů</t>
  </si>
  <si>
    <t>BHA35N01018</t>
  </si>
  <si>
    <t>pohybová tělocvična</t>
  </si>
  <si>
    <t>BHA35N01019</t>
  </si>
  <si>
    <t>universální tělocvična</t>
  </si>
  <si>
    <t>BHA35N01019a</t>
  </si>
  <si>
    <t>ČOV</t>
  </si>
  <si>
    <t>BHA35N01043</t>
  </si>
  <si>
    <t>BHA35N01044</t>
  </si>
  <si>
    <t>BHA35N01045</t>
  </si>
  <si>
    <t>BHA35N01046</t>
  </si>
  <si>
    <t>BHA35N01047</t>
  </si>
  <si>
    <t>posilovna</t>
  </si>
  <si>
    <t>BHA35N01048</t>
  </si>
  <si>
    <t>BHA35N01049</t>
  </si>
  <si>
    <t>BHA35N01050</t>
  </si>
  <si>
    <t>BHA35N01051</t>
  </si>
  <si>
    <t>technické zázemí haly</t>
  </si>
  <si>
    <t>BHA35N01052</t>
  </si>
  <si>
    <t>motorika</t>
  </si>
  <si>
    <t>BHA35N01053</t>
  </si>
  <si>
    <t>hala míčových sportů</t>
  </si>
  <si>
    <t>BHA35N01054</t>
  </si>
  <si>
    <t>BHA35N01055</t>
  </si>
  <si>
    <t>BHA35N01056</t>
  </si>
  <si>
    <t>hlavní tribuna</t>
  </si>
  <si>
    <t>BHA35N02002</t>
  </si>
  <si>
    <t>ochoz tribuny</t>
  </si>
  <si>
    <t>BHA35N02002a</t>
  </si>
  <si>
    <t>BHA35N02002b</t>
  </si>
  <si>
    <t>BHA35N02003</t>
  </si>
  <si>
    <t>legenda ploch místností - AVVA (zelená) - pavilon A21  1.pp</t>
  </si>
  <si>
    <t>legenda ploch místností - AVVA (zelená) - pavilon A21  1.np</t>
  </si>
  <si>
    <t>legenda ploch místností - AVVA (zelená) - pavilon A21  2.np</t>
  </si>
  <si>
    <t>BHA13N01001</t>
  </si>
  <si>
    <t>BHA13N01002</t>
  </si>
  <si>
    <t>BHA13N01003</t>
  </si>
  <si>
    <t>BHA13N01004</t>
  </si>
  <si>
    <t>předsíň WC muži</t>
  </si>
  <si>
    <t>BHA13N01006</t>
  </si>
  <si>
    <t>WC muži + sprcha</t>
  </si>
  <si>
    <t>BHA13N01010</t>
  </si>
  <si>
    <t>pracovna lektoři, technici</t>
  </si>
  <si>
    <t>BHA13N01007</t>
  </si>
  <si>
    <t>BHA11N01020</t>
  </si>
  <si>
    <t>BHA11N01021</t>
  </si>
  <si>
    <t>BHA11N01005</t>
  </si>
  <si>
    <t>104a</t>
  </si>
  <si>
    <t>BHA11N01007</t>
  </si>
  <si>
    <t>106A</t>
  </si>
  <si>
    <t>sprchy ženy - studentky</t>
  </si>
  <si>
    <t>laboratoř - sterilní místnost</t>
  </si>
  <si>
    <t>BHA08N03005</t>
  </si>
  <si>
    <t>sterilní box</t>
  </si>
  <si>
    <t>BHA08N03027</t>
  </si>
  <si>
    <t>BHA08P01003</t>
  </si>
  <si>
    <t>BHA08P01005</t>
  </si>
  <si>
    <t>výměníková stanice</t>
  </si>
  <si>
    <t>BHA08P01006</t>
  </si>
  <si>
    <t>BHA08P01008</t>
  </si>
  <si>
    <t>BHA08P01002</t>
  </si>
  <si>
    <t>stanoviště  akuvozíků</t>
  </si>
  <si>
    <t>BHA08P01001</t>
  </si>
  <si>
    <t>BHA08P01007</t>
  </si>
  <si>
    <t>rozvodna NN - chráněná</t>
  </si>
  <si>
    <t>BHA08P01009</t>
  </si>
  <si>
    <t>BHA06P01001</t>
  </si>
  <si>
    <t>BHA06P01002</t>
  </si>
  <si>
    <t>BHA06P01003</t>
  </si>
  <si>
    <t>BHA06P01004</t>
  </si>
  <si>
    <t>BHA06P01026</t>
  </si>
  <si>
    <t>BHA06P01006</t>
  </si>
  <si>
    <t>BHA06P01007</t>
  </si>
  <si>
    <t>BHA06P01008</t>
  </si>
  <si>
    <t>BHA06P01009</t>
  </si>
  <si>
    <t>BHA06P01010</t>
  </si>
  <si>
    <t>sprcha ženy-zaměst.</t>
  </si>
  <si>
    <t>BHA10N03012</t>
  </si>
  <si>
    <t>BHA10N03015</t>
  </si>
  <si>
    <t>BHA10N03014</t>
  </si>
  <si>
    <t>BHA10N03013</t>
  </si>
  <si>
    <t>BHA10N03016</t>
  </si>
  <si>
    <t>BHA10N03017</t>
  </si>
  <si>
    <t>pracovna akvizice časopisů</t>
  </si>
  <si>
    <t>BHA14P01001</t>
  </si>
  <si>
    <t>BHA14P01002</t>
  </si>
  <si>
    <t>BHA14P01003</t>
  </si>
  <si>
    <t>BHA14P01004</t>
  </si>
  <si>
    <t>BHA14P01005</t>
  </si>
  <si>
    <t>BHA14P01006</t>
  </si>
  <si>
    <t>BHA14P01007</t>
  </si>
  <si>
    <t>BHA14P01008</t>
  </si>
  <si>
    <t>BHA14P01009</t>
  </si>
  <si>
    <t>BHA14P01011</t>
  </si>
  <si>
    <t>BHA14P01012</t>
  </si>
  <si>
    <t>BHA14P01013</t>
  </si>
  <si>
    <t>BHA14P01014</t>
  </si>
  <si>
    <t>BHA14P01015</t>
  </si>
  <si>
    <t>BHA14P01016</t>
  </si>
  <si>
    <t>BHA14P01017</t>
  </si>
  <si>
    <t>BHA14P01018</t>
  </si>
  <si>
    <t>BHA14P01019</t>
  </si>
  <si>
    <t>BHA14P01021</t>
  </si>
  <si>
    <t>BHA14N01001</t>
  </si>
  <si>
    <t>BHA14N01002</t>
  </si>
  <si>
    <t>BHA14N01003</t>
  </si>
  <si>
    <t>BHA14N01004a</t>
  </si>
  <si>
    <t>BHA14N01004b</t>
  </si>
  <si>
    <t>BHA14N01005</t>
  </si>
  <si>
    <t>BHA14N01006</t>
  </si>
  <si>
    <t>BHA14N01008</t>
  </si>
  <si>
    <t>BHA14N01009</t>
  </si>
  <si>
    <t>BHA14N01010</t>
  </si>
  <si>
    <t>BHA14N01011</t>
  </si>
  <si>
    <t>BHA14N01012</t>
  </si>
  <si>
    <t>BHA14N01013</t>
  </si>
  <si>
    <t>BHA14N01014</t>
  </si>
  <si>
    <t>BHA14N01015</t>
  </si>
  <si>
    <t>BHA14N01016</t>
  </si>
  <si>
    <t>BHA14N01017</t>
  </si>
  <si>
    <t>BHA14N01018</t>
  </si>
  <si>
    <t>BHA14N01019</t>
  </si>
  <si>
    <t>BHA14N01021</t>
  </si>
  <si>
    <t>BHA41N02023</t>
  </si>
  <si>
    <t>BHA41N02024</t>
  </si>
  <si>
    <t>BHA41N02004</t>
  </si>
  <si>
    <t>BHA41N02007</t>
  </si>
  <si>
    <t>BHA41N02008</t>
  </si>
  <si>
    <t>šatna zaměstnanců</t>
  </si>
  <si>
    <t>BHA41N02009</t>
  </si>
  <si>
    <t>BHA41N02010</t>
  </si>
  <si>
    <t>WC zaměstnanců</t>
  </si>
  <si>
    <t>BHA41N02012</t>
  </si>
  <si>
    <t>úklid</t>
  </si>
  <si>
    <t>BHA41N02013</t>
  </si>
  <si>
    <t>experiment. místnost (potkan)</t>
  </si>
  <si>
    <t>BHA41N02015</t>
  </si>
  <si>
    <t>experiment. místnost (králík)</t>
  </si>
  <si>
    <t>BHA41N02014</t>
  </si>
  <si>
    <t>BHA41N02016</t>
  </si>
  <si>
    <t>experiment. místnost (myši)</t>
  </si>
  <si>
    <t>BHA41N02017</t>
  </si>
  <si>
    <t>BHA41N02022</t>
  </si>
  <si>
    <t>BHA41N02020</t>
  </si>
  <si>
    <t>BHA41N02021</t>
  </si>
  <si>
    <t>WC ženy+imobilní</t>
  </si>
  <si>
    <t>BHA41N02018</t>
  </si>
  <si>
    <t>BHA41N02019</t>
  </si>
  <si>
    <t>BHA41N02050</t>
  </si>
  <si>
    <t>sklad pomůcek</t>
  </si>
  <si>
    <t>BHA41N02051</t>
  </si>
  <si>
    <t>sklad krmiva</t>
  </si>
  <si>
    <t>BHA41N02052</t>
  </si>
  <si>
    <t>sklad steliva</t>
  </si>
  <si>
    <t>BHA41N02053</t>
  </si>
  <si>
    <t>použité pomůcky</t>
  </si>
  <si>
    <t>BHA41N02054</t>
  </si>
  <si>
    <t>BHA41N02055</t>
  </si>
  <si>
    <t>sklad čistících a desinf.prostř.</t>
  </si>
  <si>
    <t>BHA41N02056</t>
  </si>
  <si>
    <t>vedoucí katedry</t>
  </si>
  <si>
    <t>1S43</t>
  </si>
  <si>
    <t>1S44</t>
  </si>
  <si>
    <t>1S45</t>
  </si>
  <si>
    <t>1S46</t>
  </si>
  <si>
    <t>1S47</t>
  </si>
  <si>
    <t>1S48</t>
  </si>
  <si>
    <t>1S49</t>
  </si>
  <si>
    <t>1S50</t>
  </si>
  <si>
    <t>1S51</t>
  </si>
  <si>
    <t>1S52</t>
  </si>
  <si>
    <t>1S53</t>
  </si>
  <si>
    <t>1S54</t>
  </si>
  <si>
    <t>1S55</t>
  </si>
  <si>
    <t>kancelář správy budov (H)</t>
  </si>
  <si>
    <t>kancelář správy budov (S)</t>
  </si>
  <si>
    <t>S147</t>
  </si>
  <si>
    <t>kuchyně</t>
  </si>
  <si>
    <t>1S56</t>
  </si>
  <si>
    <t>1S57</t>
  </si>
  <si>
    <t>1S58</t>
  </si>
  <si>
    <t>1S59</t>
  </si>
  <si>
    <t>1S60</t>
  </si>
  <si>
    <t>1S61</t>
  </si>
  <si>
    <t>1S62</t>
  </si>
  <si>
    <t>1S63</t>
  </si>
  <si>
    <t>1S64</t>
  </si>
  <si>
    <t>1S65</t>
  </si>
  <si>
    <t>strojovna VZT 2</t>
  </si>
  <si>
    <t>S267</t>
  </si>
  <si>
    <t>předsíň zvěřince</t>
  </si>
  <si>
    <t>S267a</t>
  </si>
  <si>
    <t>S268</t>
  </si>
  <si>
    <t>S269</t>
  </si>
  <si>
    <t>umývárna se sprchou</t>
  </si>
  <si>
    <t>S270</t>
  </si>
  <si>
    <t>S271</t>
  </si>
  <si>
    <t>sklad pomůcek pro výuku</t>
  </si>
  <si>
    <t>S272</t>
  </si>
  <si>
    <t>sklad nástrojů</t>
  </si>
  <si>
    <t>S273</t>
  </si>
  <si>
    <t>sklad úklidových prostředků</t>
  </si>
  <si>
    <t>S274</t>
  </si>
  <si>
    <t>sklad přístrojů II</t>
  </si>
  <si>
    <t>S275</t>
  </si>
  <si>
    <t>malý příruční sklad</t>
  </si>
  <si>
    <t>S275a</t>
  </si>
  <si>
    <t>S276</t>
  </si>
  <si>
    <t>vodoměrná komora</t>
  </si>
  <si>
    <t>S277</t>
  </si>
  <si>
    <t>S278</t>
  </si>
  <si>
    <t>S279</t>
  </si>
  <si>
    <t>S280</t>
  </si>
  <si>
    <t>S281</t>
  </si>
  <si>
    <t>přelévání hořlavin</t>
  </si>
  <si>
    <t>1S67</t>
  </si>
  <si>
    <t>místnosti</t>
  </si>
  <si>
    <t>Popis</t>
  </si>
  <si>
    <t>Plocha</t>
  </si>
  <si>
    <t>1S01</t>
  </si>
  <si>
    <t>1S02</t>
  </si>
  <si>
    <t>1S03</t>
  </si>
  <si>
    <t>1S04</t>
  </si>
  <si>
    <t>1S05</t>
  </si>
  <si>
    <t>1S06</t>
  </si>
  <si>
    <t>1S07</t>
  </si>
  <si>
    <t>1S08</t>
  </si>
  <si>
    <t>1S09</t>
  </si>
  <si>
    <t>1S10</t>
  </si>
  <si>
    <t>1S11</t>
  </si>
  <si>
    <t>1S12</t>
  </si>
  <si>
    <t>1S13</t>
  </si>
  <si>
    <t>1S14</t>
  </si>
  <si>
    <t>1S15</t>
  </si>
  <si>
    <t>1S16</t>
  </si>
  <si>
    <t>1S17</t>
  </si>
  <si>
    <t>1S18</t>
  </si>
  <si>
    <t>1S19</t>
  </si>
  <si>
    <t>1S20</t>
  </si>
  <si>
    <t>1S21</t>
  </si>
  <si>
    <t>1S22</t>
  </si>
  <si>
    <t>1S23</t>
  </si>
  <si>
    <t>1S24</t>
  </si>
  <si>
    <t>1S25</t>
  </si>
  <si>
    <t>1S26</t>
  </si>
  <si>
    <t>1S27</t>
  </si>
  <si>
    <t>1S28</t>
  </si>
  <si>
    <t>1S29</t>
  </si>
  <si>
    <t>1S30</t>
  </si>
  <si>
    <t>1S31</t>
  </si>
  <si>
    <t>1S32</t>
  </si>
  <si>
    <t>1S33</t>
  </si>
  <si>
    <t>1S34</t>
  </si>
  <si>
    <t>1S35</t>
  </si>
  <si>
    <t>1S36</t>
  </si>
  <si>
    <t>1S37</t>
  </si>
  <si>
    <t>1S38</t>
  </si>
  <si>
    <t>1S39</t>
  </si>
  <si>
    <t>1S40</t>
  </si>
  <si>
    <t>1S41</t>
  </si>
  <si>
    <t>1S42</t>
  </si>
  <si>
    <t>BHA19N02034</t>
  </si>
  <si>
    <t>WC zaměst. muži + sprcha</t>
  </si>
  <si>
    <t>BHA08N01001</t>
  </si>
  <si>
    <t>vstupní hala, schodiště</t>
  </si>
  <si>
    <t>BHA08N01002</t>
  </si>
  <si>
    <t>BHA08N02001</t>
  </si>
  <si>
    <t>chodba, schodiště</t>
  </si>
  <si>
    <t>BHA08N02002</t>
  </si>
  <si>
    <t>BHA08N02017</t>
  </si>
  <si>
    <t>BHA08N02003</t>
  </si>
  <si>
    <t>pracovna laboranta</t>
  </si>
  <si>
    <t>BHA08N02011</t>
  </si>
  <si>
    <t>předsíň WC ženy studentky</t>
  </si>
  <si>
    <t>BHA08N02014</t>
  </si>
  <si>
    <t>sprcha, WC pro imobilní</t>
  </si>
  <si>
    <t>BHA08N02013</t>
  </si>
  <si>
    <t>BHA08N02012</t>
  </si>
  <si>
    <t>BHA08N02007</t>
  </si>
  <si>
    <t>předsíň WC muži studenti</t>
  </si>
  <si>
    <t>BHA08N02010</t>
  </si>
  <si>
    <t>BHA08N02009</t>
  </si>
  <si>
    <t>BHA08N02008</t>
  </si>
  <si>
    <t>BHA08N02006</t>
  </si>
  <si>
    <t>učebna - laboratoř</t>
  </si>
  <si>
    <t>BHA08N02004</t>
  </si>
  <si>
    <t>laboratoř - přípravna</t>
  </si>
  <si>
    <t>BHA08N02005</t>
  </si>
  <si>
    <t>BHA08N02015</t>
  </si>
  <si>
    <t>205a</t>
  </si>
  <si>
    <t>učebna - mikroskopy</t>
  </si>
  <si>
    <t>BHA08N02016</t>
  </si>
  <si>
    <t>205b</t>
  </si>
  <si>
    <t>mikroskopické praktikum</t>
  </si>
  <si>
    <t>BHA08N03001</t>
  </si>
  <si>
    <t>BHA08N03002</t>
  </si>
  <si>
    <t>BHA08N03026</t>
  </si>
  <si>
    <t>BHA08N03025</t>
  </si>
  <si>
    <t>BHA08N03024</t>
  </si>
  <si>
    <t>pracovna PhD. studentů</t>
  </si>
  <si>
    <t>BHA08N03023</t>
  </si>
  <si>
    <t>BHA08N03022</t>
  </si>
  <si>
    <t>pracovna emerit. profesorů</t>
  </si>
  <si>
    <t>BHA08N03021</t>
  </si>
  <si>
    <t>BHA08N03020</t>
  </si>
  <si>
    <t>BHA08N03016</t>
  </si>
  <si>
    <t>BHA08N03019</t>
  </si>
  <si>
    <t>BHA08N03018</t>
  </si>
  <si>
    <t>BHA41N01001</t>
  </si>
  <si>
    <t>BHA41N01002</t>
  </si>
  <si>
    <t>BHA41N01003</t>
  </si>
  <si>
    <t>BHA41N01004</t>
  </si>
  <si>
    <t>BHA41N01005</t>
  </si>
  <si>
    <t>BHA41N01006</t>
  </si>
  <si>
    <t>rozvodna spaboproudu</t>
  </si>
  <si>
    <t>BHA41N01007</t>
  </si>
  <si>
    <t>BHA08N03003</t>
  </si>
  <si>
    <t>BHA05N02042</t>
  </si>
  <si>
    <t>BHA05N02043</t>
  </si>
  <si>
    <t>BHA05N03001</t>
  </si>
  <si>
    <t>BHA05N03002</t>
  </si>
  <si>
    <t>BHA05N03004</t>
  </si>
  <si>
    <t>BHA05N03005</t>
  </si>
  <si>
    <t>BHA05N03006</t>
  </si>
  <si>
    <t>BHA05N03007</t>
  </si>
  <si>
    <t>BHA05N03008</t>
  </si>
  <si>
    <t>BHA05N03009</t>
  </si>
  <si>
    <t>BHA05N03011</t>
  </si>
  <si>
    <t>BHA05N03012</t>
  </si>
  <si>
    <t>BHA05N03013</t>
  </si>
  <si>
    <t>BHA05N03014</t>
  </si>
  <si>
    <t>BHA05N03015</t>
  </si>
  <si>
    <t>biochemická laboratoř</t>
  </si>
  <si>
    <t>BHA05N03016</t>
  </si>
  <si>
    <t>BHA05N03017</t>
  </si>
  <si>
    <t>elektroforetická laboratoř</t>
  </si>
  <si>
    <t>BHA05N03018</t>
  </si>
  <si>
    <t>molekulárně-biologická laboratoř II</t>
  </si>
  <si>
    <t>BHA05N03019</t>
  </si>
  <si>
    <t>přípravna mol. biologie</t>
  </si>
  <si>
    <t>BHA05N03021</t>
  </si>
  <si>
    <t>molekulárně-biologická laboratoř I</t>
  </si>
  <si>
    <t>BHA05N03022</t>
  </si>
  <si>
    <t>BHA02P02020</t>
  </si>
  <si>
    <t>BHA02P02021</t>
  </si>
  <si>
    <t>BHA02P02022</t>
  </si>
  <si>
    <t>BHA02P02023</t>
  </si>
  <si>
    <t>BHA02P02024</t>
  </si>
  <si>
    <t>BHA02P02025</t>
  </si>
  <si>
    <t>BHA02P02026</t>
  </si>
  <si>
    <t>BHA02P02027</t>
  </si>
  <si>
    <t>BHA02P02028</t>
  </si>
  <si>
    <t>BHA02P02029</t>
  </si>
  <si>
    <t>BHA02P02030</t>
  </si>
  <si>
    <t>BHA02P02031</t>
  </si>
  <si>
    <t>BHA02P02032</t>
  </si>
  <si>
    <t>BHA02N01008</t>
  </si>
  <si>
    <t>BHA02N01009</t>
  </si>
  <si>
    <t>BHA02N01015</t>
  </si>
  <si>
    <t>BHA02N01015a</t>
  </si>
  <si>
    <t>BHA02N01015b</t>
  </si>
  <si>
    <t>BHA02N01016</t>
  </si>
  <si>
    <t>BHA02N01017</t>
  </si>
  <si>
    <t>BHA16N01017</t>
  </si>
  <si>
    <t>BHA16N01018</t>
  </si>
  <si>
    <t>BHA16N01019</t>
  </si>
  <si>
    <t>BHA16N01021</t>
  </si>
  <si>
    <t>kopírka, tiskárna</t>
  </si>
  <si>
    <t>BHA16N01022a</t>
  </si>
  <si>
    <t>BHA16N01022b</t>
  </si>
  <si>
    <t>BHA16N01023</t>
  </si>
  <si>
    <t>BHA16N02001</t>
  </si>
  <si>
    <t>BHA16N02002</t>
  </si>
  <si>
    <t>BHA16N02003</t>
  </si>
  <si>
    <t>BHA16N02004a</t>
  </si>
  <si>
    <t>BHA16N02004b</t>
  </si>
  <si>
    <t>BHA16N02005</t>
  </si>
  <si>
    <t>BHA16N02006a</t>
  </si>
  <si>
    <t>206a</t>
  </si>
  <si>
    <t>BHA16N02006b</t>
  </si>
  <si>
    <t>206b</t>
  </si>
  <si>
    <t>BHA16N02006c</t>
  </si>
  <si>
    <t>206c</t>
  </si>
  <si>
    <t>BHA16N02007</t>
  </si>
  <si>
    <t>BHA16N02008</t>
  </si>
  <si>
    <t>BHA16N02009</t>
  </si>
  <si>
    <t>šatna studenti muži</t>
  </si>
  <si>
    <t>BHA16N02010</t>
  </si>
  <si>
    <t>BHA16N02011</t>
  </si>
  <si>
    <t>BHA16N02012</t>
  </si>
  <si>
    <t>BHA16N02013</t>
  </si>
  <si>
    <t>BHA16N02014</t>
  </si>
  <si>
    <t>BHA16N02015</t>
  </si>
  <si>
    <t>BHA16N02016</t>
  </si>
  <si>
    <t>BHA16N02017</t>
  </si>
  <si>
    <t>BHA16N02018</t>
  </si>
  <si>
    <t>BHA16N02019</t>
  </si>
  <si>
    <t>BHA16N02021</t>
  </si>
  <si>
    <t>BHA16N02022</t>
  </si>
  <si>
    <t>BHA16N02023</t>
  </si>
  <si>
    <t>BHA16N02024</t>
  </si>
  <si>
    <t>BHA16N02025</t>
  </si>
  <si>
    <t>šatna studenti ženy</t>
  </si>
  <si>
    <t>BHA16N02026</t>
  </si>
  <si>
    <t>BHA16N02027</t>
  </si>
  <si>
    <t>BHA16N02028a</t>
  </si>
  <si>
    <t>228a</t>
  </si>
  <si>
    <t>BHA16N02028b</t>
  </si>
  <si>
    <t>228b</t>
  </si>
  <si>
    <t>BHA16N02029</t>
  </si>
  <si>
    <t>BHA16N03001</t>
  </si>
  <si>
    <t>BHA16N03002</t>
  </si>
  <si>
    <t>BHA16N03003</t>
  </si>
  <si>
    <t>BHA16N03004a</t>
  </si>
  <si>
    <t>BHA16N03004b</t>
  </si>
  <si>
    <t>BHA16N03005</t>
  </si>
  <si>
    <t>BHA16N03008</t>
  </si>
  <si>
    <t>BHA16N03009</t>
  </si>
  <si>
    <t>BHA16N03010</t>
  </si>
  <si>
    <t>BHA16N03011</t>
  </si>
  <si>
    <t>BHA16N03012</t>
  </si>
  <si>
    <t>BHA16N03013</t>
  </si>
  <si>
    <t>BHA16N03014</t>
  </si>
  <si>
    <t>BHA16N03015</t>
  </si>
  <si>
    <t>BHA16N03016</t>
  </si>
  <si>
    <t>BHA16N03017</t>
  </si>
  <si>
    <t>BHA16N03018</t>
  </si>
  <si>
    <t>BHA16N03019</t>
  </si>
  <si>
    <t>BHA16N03021</t>
  </si>
  <si>
    <t>BHA16N03022</t>
  </si>
  <si>
    <t>BHA16N03023</t>
  </si>
  <si>
    <t>BHA16N03024</t>
  </si>
  <si>
    <t>BHA16N03025</t>
  </si>
  <si>
    <t>BHA16N03026</t>
  </si>
  <si>
    <t>BHA16N03027</t>
  </si>
  <si>
    <t>BHA16N03028</t>
  </si>
  <si>
    <t>BHA16N03029</t>
  </si>
  <si>
    <t>BHA16N03031</t>
  </si>
  <si>
    <t>BHA16N03032</t>
  </si>
  <si>
    <t>BHA16N03033</t>
  </si>
  <si>
    <t>BHA16N03036</t>
  </si>
  <si>
    <t>BHA18P01001</t>
  </si>
  <si>
    <t>BHA18P01002</t>
  </si>
  <si>
    <t>BHA18P01003</t>
  </si>
  <si>
    <t>výtah - 630 kg</t>
  </si>
  <si>
    <t>BHA18P01004</t>
  </si>
  <si>
    <t>BHA18P01005</t>
  </si>
  <si>
    <t>BHA18P01006</t>
  </si>
  <si>
    <t>počítačová učebna</t>
  </si>
  <si>
    <t>studovna</t>
  </si>
  <si>
    <t>denní místnost s kuchyňkou</t>
  </si>
  <si>
    <t>předsíň šaten</t>
  </si>
  <si>
    <t>šatna studentů - ženy</t>
  </si>
  <si>
    <t>šatna studentů - muži</t>
  </si>
  <si>
    <t>sklad skla</t>
  </si>
  <si>
    <t>sklad přístrojů, obal. materiá</t>
  </si>
  <si>
    <t>mytí skla</t>
  </si>
  <si>
    <t>sklad kyselin</t>
  </si>
  <si>
    <t>přípravna</t>
  </si>
  <si>
    <t>BHA04N03013</t>
  </si>
  <si>
    <t>BHA04N03014</t>
  </si>
  <si>
    <t>BHA04N03015</t>
  </si>
  <si>
    <t>BHA04N03016</t>
  </si>
  <si>
    <t>BHA04N03017</t>
  </si>
  <si>
    <t>náhradní zdroj</t>
  </si>
  <si>
    <t>pracovna GC</t>
  </si>
  <si>
    <t>pracovna laborantek</t>
  </si>
  <si>
    <t>laboratoř HPLC</t>
  </si>
  <si>
    <t>přípravna vzorků</t>
  </si>
  <si>
    <t>váhovna</t>
  </si>
  <si>
    <t>výpočetní technika - výuka</t>
  </si>
  <si>
    <t>612a</t>
  </si>
  <si>
    <t>613a</t>
  </si>
  <si>
    <t>strojovna</t>
  </si>
  <si>
    <t>spojovací chodba</t>
  </si>
  <si>
    <t>S101a</t>
  </si>
  <si>
    <t>S102a</t>
  </si>
  <si>
    <t>BHA10P01002</t>
  </si>
  <si>
    <t>knihovní fondy</t>
  </si>
  <si>
    <t>BHA10P01006</t>
  </si>
  <si>
    <t>BHA10P01012</t>
  </si>
  <si>
    <t>server II.</t>
  </si>
  <si>
    <t>BHA10P01004</t>
  </si>
  <si>
    <t>BHA10P01005</t>
  </si>
  <si>
    <t>BHA10P01010</t>
  </si>
  <si>
    <t>BHA10P01009</t>
  </si>
  <si>
    <t>BHA10P01011</t>
  </si>
  <si>
    <t>BHA10P01003</t>
  </si>
  <si>
    <t>chodba k výtahům</t>
  </si>
  <si>
    <t>BHA10P01001</t>
  </si>
  <si>
    <t>BHA10P01007</t>
  </si>
  <si>
    <t>server I.</t>
  </si>
  <si>
    <t>BHA10P01041</t>
  </si>
  <si>
    <t>BHA10P01039</t>
  </si>
  <si>
    <t>sklad potravin</t>
  </si>
  <si>
    <t>BHA10P01040</t>
  </si>
  <si>
    <t>BHA10P01029</t>
  </si>
  <si>
    <t>BHA10P01030</t>
  </si>
  <si>
    <t>BHA10P01031</t>
  </si>
  <si>
    <t>BHA10P01032</t>
  </si>
  <si>
    <t>odpad</t>
  </si>
  <si>
    <t>BHA10P01034</t>
  </si>
  <si>
    <t>sklad obalů</t>
  </si>
  <si>
    <t>BHA10P01033</t>
  </si>
  <si>
    <t>BHA10P01035</t>
  </si>
  <si>
    <t>BHA10P01036</t>
  </si>
  <si>
    <t>BHA10P01038</t>
  </si>
  <si>
    <t>BHA10P01037</t>
  </si>
  <si>
    <t>BHA10P01025</t>
  </si>
  <si>
    <t>manipulační prostor</t>
  </si>
  <si>
    <t>BHA10P01024</t>
  </si>
  <si>
    <t>BHA10P01020</t>
  </si>
  <si>
    <t>BHA10P01022</t>
  </si>
  <si>
    <t>WC kabiny</t>
  </si>
  <si>
    <t>BHA10P01023</t>
  </si>
  <si>
    <t>BHA10P01019</t>
  </si>
  <si>
    <t>BHA10P01014</t>
  </si>
  <si>
    <t>BHA10P01015</t>
  </si>
  <si>
    <t>BHA10P01016</t>
  </si>
  <si>
    <t>BHA10P01017</t>
  </si>
  <si>
    <t>BHA10P01013</t>
  </si>
  <si>
    <t>BHA10P01008</t>
  </si>
  <si>
    <t>BHA15N02025</t>
  </si>
  <si>
    <t>sklad + přípravna</t>
  </si>
  <si>
    <t>BHA15N02026</t>
  </si>
  <si>
    <t>pracovna doktorandů</t>
  </si>
  <si>
    <t>BHA15N02027</t>
  </si>
  <si>
    <t>pracovna profesorů</t>
  </si>
  <si>
    <t>BHA15N02028</t>
  </si>
  <si>
    <t>BHA15N02029</t>
  </si>
  <si>
    <t>BHA15N02031</t>
  </si>
  <si>
    <t>pracovna ved. katedry</t>
  </si>
  <si>
    <t>BHA15N02032</t>
  </si>
  <si>
    <t>BHA15N02034a</t>
  </si>
  <si>
    <t>BHA15N02034b</t>
  </si>
  <si>
    <t>BHA15N02035</t>
  </si>
  <si>
    <t>BHA15N03001</t>
  </si>
  <si>
    <t>BHA15N03002</t>
  </si>
  <si>
    <t>BHA15N03003</t>
  </si>
  <si>
    <t>BHA15N03004a</t>
  </si>
  <si>
    <t>BHA15N03004b</t>
  </si>
  <si>
    <t>BHA15N03005</t>
  </si>
  <si>
    <t>BHA15N03006</t>
  </si>
  <si>
    <t>BHA15N03007</t>
  </si>
  <si>
    <t>BHA15N03008</t>
  </si>
  <si>
    <t>BHA15N03009</t>
  </si>
  <si>
    <t>BHA15N03010</t>
  </si>
  <si>
    <t>BHA15N03011</t>
  </si>
  <si>
    <t>BHA15N03012</t>
  </si>
  <si>
    <t>BHA15N03013</t>
  </si>
  <si>
    <t>lab. instrum. analyt. metod</t>
  </si>
  <si>
    <t>BHA15N03014</t>
  </si>
  <si>
    <t>BHA15N03015</t>
  </si>
  <si>
    <t>BHA15N03016</t>
  </si>
  <si>
    <t>BHA15N03017</t>
  </si>
  <si>
    <t>lab. optických metod</t>
  </si>
  <si>
    <t>BHA15N03018</t>
  </si>
  <si>
    <t>BHA15N03019</t>
  </si>
  <si>
    <t>lab. kinetických metod</t>
  </si>
  <si>
    <t>BHA15N03021</t>
  </si>
  <si>
    <t>BHA15N03022</t>
  </si>
  <si>
    <t>laboratoř hplc</t>
  </si>
  <si>
    <t>BHA15N03023</t>
  </si>
  <si>
    <t>lab. elektroforézy a separač. metod</t>
  </si>
  <si>
    <t>BHA15N03024</t>
  </si>
  <si>
    <t>BHA15N03025a</t>
  </si>
  <si>
    <t>325a</t>
  </si>
  <si>
    <t>BHA15N03025b</t>
  </si>
  <si>
    <t>325b</t>
  </si>
  <si>
    <t>BHA15N03025c</t>
  </si>
  <si>
    <t>325c</t>
  </si>
  <si>
    <t>BHA15N03026</t>
  </si>
  <si>
    <t>lab. pro práci s biol. mat.</t>
  </si>
  <si>
    <t>BHA15N03027</t>
  </si>
  <si>
    <t>laboratoř ms</t>
  </si>
  <si>
    <t>BHA15N03028</t>
  </si>
  <si>
    <t>BHA15N03029</t>
  </si>
  <si>
    <t>BHA15N03031</t>
  </si>
  <si>
    <t>BHA15N03032</t>
  </si>
  <si>
    <t>BHA15N03033</t>
  </si>
  <si>
    <t>BHA15N03034</t>
  </si>
  <si>
    <t>BHA15N03035a</t>
  </si>
  <si>
    <t>335a</t>
  </si>
  <si>
    <t>BHA15N03035b</t>
  </si>
  <si>
    <t>335b</t>
  </si>
  <si>
    <t>BHA15N03036</t>
  </si>
  <si>
    <t>BHA16P01001</t>
  </si>
  <si>
    <t>BHA16P01002</t>
  </si>
  <si>
    <t>BHA16P01003</t>
  </si>
  <si>
    <t>BHA16P01004</t>
  </si>
  <si>
    <t>BHA16P01005a</t>
  </si>
  <si>
    <t>1S05a</t>
  </si>
  <si>
    <t>BHA16P01005b</t>
  </si>
  <si>
    <t>1S05b</t>
  </si>
  <si>
    <t>BHA16P01006</t>
  </si>
  <si>
    <t>BHA16N01001</t>
  </si>
  <si>
    <t>BHA16N01002</t>
  </si>
  <si>
    <t>BHA16N01003</t>
  </si>
  <si>
    <t>BHA16N01004a</t>
  </si>
  <si>
    <t>BHA16N01004b</t>
  </si>
  <si>
    <t>BHA16N01005</t>
  </si>
  <si>
    <t>BHA16N01006</t>
  </si>
  <si>
    <t>BHA16N01007</t>
  </si>
  <si>
    <t>BHA16N01008</t>
  </si>
  <si>
    <t>BHA16N01009</t>
  </si>
  <si>
    <t>BHA16N01010</t>
  </si>
  <si>
    <t>BHA16N01011</t>
  </si>
  <si>
    <t>BHA16N01012</t>
  </si>
  <si>
    <t>BHA16N01013</t>
  </si>
  <si>
    <t>jaz. učebna + knihovna</t>
  </si>
  <si>
    <t>BHA16N01014</t>
  </si>
  <si>
    <t>BHA16N01015</t>
  </si>
  <si>
    <t>BHA16N01016</t>
  </si>
  <si>
    <t>BHA34N02022</t>
  </si>
  <si>
    <t>BHA34N02023</t>
  </si>
  <si>
    <t>BHA34N02024</t>
  </si>
  <si>
    <t>šatna studenti</t>
  </si>
  <si>
    <t>denní místnost</t>
  </si>
  <si>
    <t>BHA03N01021</t>
  </si>
  <si>
    <t>BHA03N01022</t>
  </si>
  <si>
    <t>BHA03N01023</t>
  </si>
  <si>
    <t>BHA03N01024</t>
  </si>
  <si>
    <t>BHA03N01025</t>
  </si>
  <si>
    <t>BHA03N01026</t>
  </si>
  <si>
    <t>BHA03N01027</t>
  </si>
  <si>
    <t>BHA03N01028</t>
  </si>
  <si>
    <t>BHA03N01029</t>
  </si>
  <si>
    <t>S201</t>
  </si>
  <si>
    <t>schodišťový prostor</t>
  </si>
  <si>
    <t>S202</t>
  </si>
  <si>
    <t>S203</t>
  </si>
  <si>
    <t>osobní výtah</t>
  </si>
  <si>
    <t>S204</t>
  </si>
  <si>
    <t>instalační prostor</t>
  </si>
  <si>
    <t>S205</t>
  </si>
  <si>
    <t>WC údržba</t>
  </si>
  <si>
    <t>S206</t>
  </si>
  <si>
    <t>předávací stanice tepla</t>
  </si>
  <si>
    <t>S207</t>
  </si>
  <si>
    <t>výměník</t>
  </si>
  <si>
    <t>S209</t>
  </si>
  <si>
    <t>sklad údržby + dílna (S)</t>
  </si>
  <si>
    <t>S210</t>
  </si>
  <si>
    <t>denní místnost údržby (S)</t>
  </si>
  <si>
    <t>S210a</t>
  </si>
  <si>
    <t>sprcha údržby</t>
  </si>
  <si>
    <t>S211</t>
  </si>
  <si>
    <t>BHA41N03036</t>
  </si>
  <si>
    <t>BHA41N03035</t>
  </si>
  <si>
    <t>BHA41N03004</t>
  </si>
  <si>
    <t>BHA41N03005</t>
  </si>
  <si>
    <t>BHA41N03007</t>
  </si>
  <si>
    <t>BHA41N03006</t>
  </si>
  <si>
    <t>BHA41N03008</t>
  </si>
  <si>
    <t>BHA41N03011</t>
  </si>
  <si>
    <t>BHA41N03010</t>
  </si>
  <si>
    <t>umýv. skla a dest. přístroj</t>
  </si>
  <si>
    <t>022a</t>
  </si>
  <si>
    <t>fluorescenční mikroskop</t>
  </si>
  <si>
    <t>laboratoř</t>
  </si>
  <si>
    <t>denní m. a šatna - uklízečky</t>
  </si>
  <si>
    <t>sklad čistého prádla</t>
  </si>
  <si>
    <t>lab. elektron. mikroskopie</t>
  </si>
  <si>
    <t>legenda ploch místností - AVVA (modrá) - pavilon A18  3.np</t>
  </si>
  <si>
    <t>BHA03N02041</t>
  </si>
  <si>
    <t>laboratoř PCR, RT PCR</t>
  </si>
  <si>
    <t>BHA03N02042</t>
  </si>
  <si>
    <t>BHA03N02043</t>
  </si>
  <si>
    <t>BHA03N02044</t>
  </si>
  <si>
    <t>sklad prádla</t>
  </si>
  <si>
    <t>BHA03N03001</t>
  </si>
  <si>
    <t>BHA03N03002</t>
  </si>
  <si>
    <t>BHA03N03004</t>
  </si>
  <si>
    <t>BHA03N03005</t>
  </si>
  <si>
    <t>BHA03N03006</t>
  </si>
  <si>
    <t>BHA03N03007</t>
  </si>
  <si>
    <t>BHA03N03008</t>
  </si>
  <si>
    <t>BHA03N03009</t>
  </si>
  <si>
    <t>BHA03N03011</t>
  </si>
  <si>
    <t>čajová kuchyňka</t>
  </si>
  <si>
    <t>BHA03N03012</t>
  </si>
  <si>
    <t>BHA03N03013</t>
  </si>
  <si>
    <t>BHA03N03014</t>
  </si>
  <si>
    <t>BHA03N03015</t>
  </si>
  <si>
    <t>BHA03N03016</t>
  </si>
  <si>
    <t>BHA03N03017</t>
  </si>
  <si>
    <t>BHA03N03018</t>
  </si>
  <si>
    <t>BHA03N03019</t>
  </si>
  <si>
    <t>BHA03N03021</t>
  </si>
  <si>
    <t>BHA03N03022</t>
  </si>
  <si>
    <t>BHA03N03023</t>
  </si>
  <si>
    <t>BHA03N03024</t>
  </si>
  <si>
    <t>BHA03N03025</t>
  </si>
  <si>
    <t>pracovna - studenti DSP</t>
  </si>
  <si>
    <t>BHA03N03026</t>
  </si>
  <si>
    <t>BHA03N03027</t>
  </si>
  <si>
    <t>BHA03N03028</t>
  </si>
  <si>
    <t>regulační místnost</t>
  </si>
  <si>
    <t>BHA03N03029</t>
  </si>
  <si>
    <t>laboratoř - DNA microarray in situ hybridizace</t>
  </si>
  <si>
    <t>BHA03N03031</t>
  </si>
  <si>
    <t>BHA03N03032</t>
  </si>
  <si>
    <t>BHA03N03033</t>
  </si>
  <si>
    <t>laboratoř elektroforézy DNA</t>
  </si>
  <si>
    <t>BHA03N03034</t>
  </si>
  <si>
    <t>BHA03N03035</t>
  </si>
  <si>
    <t>BHA03N03036</t>
  </si>
  <si>
    <t>laboratoř mikroskop. technik</t>
  </si>
  <si>
    <t>BHA03N03037</t>
  </si>
  <si>
    <t>laboratoř PCR - příprava vzorků pro sekvenování</t>
  </si>
  <si>
    <t>BHA03N03038</t>
  </si>
  <si>
    <t>laboratoř - centrifugy</t>
  </si>
  <si>
    <t>BHA06P01018</t>
  </si>
  <si>
    <t>laboratoř pro elektroforézu</t>
  </si>
  <si>
    <t>BHA06P01017</t>
  </si>
  <si>
    <t>BHA06P01014</t>
  </si>
  <si>
    <t>kultivační místnost</t>
  </si>
  <si>
    <t>BHA06P01015</t>
  </si>
  <si>
    <t>BHA06P01016</t>
  </si>
  <si>
    <t>BHA06P01021</t>
  </si>
  <si>
    <t>chlazená místnost</t>
  </si>
  <si>
    <t>BHA06P01020</t>
  </si>
  <si>
    <t>1S22a</t>
  </si>
  <si>
    <t>BHA06P01022</t>
  </si>
  <si>
    <t>BHA06P01023</t>
  </si>
  <si>
    <t>BHA06P01024</t>
  </si>
  <si>
    <t>BHA06P01025</t>
  </si>
  <si>
    <t>1S26a</t>
  </si>
  <si>
    <t>BHA06P01005</t>
  </si>
  <si>
    <t>BHA06P01027</t>
  </si>
  <si>
    <t>BHA06P01029</t>
  </si>
  <si>
    <t>BHA06N01001</t>
  </si>
  <si>
    <t>BHA06N01003</t>
  </si>
  <si>
    <t>BHA06N01002</t>
  </si>
  <si>
    <t>BHA06N01004</t>
  </si>
  <si>
    <t>WC ženy-studentky + úklid</t>
  </si>
  <si>
    <t>BHA06N01007</t>
  </si>
  <si>
    <t>BHA06N01008</t>
  </si>
  <si>
    <t>BHA06N01009</t>
  </si>
  <si>
    <t>BHA06N01010</t>
  </si>
  <si>
    <t>BHA06N01018</t>
  </si>
  <si>
    <t>BHA06N01011</t>
  </si>
  <si>
    <t>výuk. laboratoř elektroforézy</t>
  </si>
  <si>
    <t>BHA01P02001</t>
  </si>
  <si>
    <t>BHA01P02001a</t>
  </si>
  <si>
    <t>BHA01P02002</t>
  </si>
  <si>
    <t>BHA01P02002a</t>
  </si>
  <si>
    <t>BHA01P02003</t>
  </si>
  <si>
    <t>BHA01P02004</t>
  </si>
  <si>
    <t>BHA01P02005</t>
  </si>
  <si>
    <t>BHA01P02006</t>
  </si>
  <si>
    <t>BHA01P02007</t>
  </si>
  <si>
    <t>BHA01P02008</t>
  </si>
  <si>
    <t>BHA01P02009</t>
  </si>
  <si>
    <t>BHA01P02010</t>
  </si>
  <si>
    <t>BHA01P02011</t>
  </si>
  <si>
    <t>BHA01P02012</t>
  </si>
  <si>
    <t>BHA01P02013</t>
  </si>
  <si>
    <t>BHA01P02014</t>
  </si>
  <si>
    <t>BHA01P02015</t>
  </si>
  <si>
    <t>BHA10N02027</t>
  </si>
  <si>
    <t>BHA10N02028</t>
  </si>
  <si>
    <t>předsíň WC zaměstnanci</t>
  </si>
  <si>
    <t>BHA10N02029</t>
  </si>
  <si>
    <t>BHA10N02030</t>
  </si>
  <si>
    <t>BHA10N02031</t>
  </si>
  <si>
    <t>BHA10N02032</t>
  </si>
  <si>
    <t>BHA10N02034</t>
  </si>
  <si>
    <t>BHA10N02035</t>
  </si>
  <si>
    <t>sprcha muži - zaměstnanci</t>
  </si>
  <si>
    <t>BHA10N02033</t>
  </si>
  <si>
    <t>BHA10N02036</t>
  </si>
  <si>
    <t>S232</t>
  </si>
  <si>
    <t>sklad komunálního odpadu (S)</t>
  </si>
  <si>
    <t>S233</t>
  </si>
  <si>
    <t>rozvodna</t>
  </si>
  <si>
    <t>sklad</t>
  </si>
  <si>
    <t>rampa</t>
  </si>
  <si>
    <t>manipulační prostory</t>
  </si>
  <si>
    <t>S101</t>
  </si>
  <si>
    <t>S102</t>
  </si>
  <si>
    <t>S103</t>
  </si>
  <si>
    <t>osobní výtahy</t>
  </si>
  <si>
    <t>S104</t>
  </si>
  <si>
    <t>úklidová komora</t>
  </si>
  <si>
    <t>S105</t>
  </si>
  <si>
    <t>umývárna, WC - ženy</t>
  </si>
  <si>
    <t>S106</t>
  </si>
  <si>
    <t>umývárna, WC - muži</t>
  </si>
  <si>
    <t>S107</t>
  </si>
  <si>
    <t>trafo</t>
  </si>
  <si>
    <t>S108</t>
  </si>
  <si>
    <t>rozvodna (VN a NN)</t>
  </si>
  <si>
    <t>S109</t>
  </si>
  <si>
    <t>rozvodna NN</t>
  </si>
  <si>
    <t>S110</t>
  </si>
  <si>
    <t>plynová regulační stanice</t>
  </si>
  <si>
    <t>S111</t>
  </si>
  <si>
    <t>S112a</t>
  </si>
  <si>
    <t>sklad (B)</t>
  </si>
  <si>
    <t>S112b</t>
  </si>
  <si>
    <t>S113</t>
  </si>
  <si>
    <t>S115</t>
  </si>
  <si>
    <t>osobonákladní výtah</t>
  </si>
  <si>
    <t>S116</t>
  </si>
  <si>
    <t>BHA42P01006</t>
  </si>
  <si>
    <t>stanoviště transform. TR2.1</t>
  </si>
  <si>
    <t>BHA42P01007</t>
  </si>
  <si>
    <t>stanoviště transform. TR2.2</t>
  </si>
  <si>
    <t>BHA21N02002</t>
  </si>
  <si>
    <t>BHA21N02003</t>
  </si>
  <si>
    <t>BHA21N02004</t>
  </si>
  <si>
    <t>BHA21N02005</t>
  </si>
  <si>
    <t>BHA21N02006</t>
  </si>
  <si>
    <t>BHA21N02007</t>
  </si>
  <si>
    <t>BHA21N02008</t>
  </si>
  <si>
    <t>knihovna, zasedačka</t>
  </si>
  <si>
    <t>BHA21N02009</t>
  </si>
  <si>
    <t>BHA21N02010</t>
  </si>
  <si>
    <t>BHA21N02011</t>
  </si>
  <si>
    <t>BHA21N02012</t>
  </si>
  <si>
    <t>pracovna odb. asistenta</t>
  </si>
  <si>
    <t>BHA21N02013</t>
  </si>
  <si>
    <t>BHA21N02014</t>
  </si>
  <si>
    <t>BHA21N02015</t>
  </si>
  <si>
    <t>BHA21N02016</t>
  </si>
  <si>
    <t>laboratoř NF</t>
  </si>
  <si>
    <t>BHA21N02017</t>
  </si>
  <si>
    <t>BHA21N02018</t>
  </si>
  <si>
    <t>BHA21N02019</t>
  </si>
  <si>
    <t>BHA21N02021</t>
  </si>
  <si>
    <t>BHA21N02022</t>
  </si>
  <si>
    <t>BHA21N02023</t>
  </si>
  <si>
    <t>pracovna vedoucí ústavu</t>
  </si>
  <si>
    <t>BHA21N02024</t>
  </si>
  <si>
    <t>BHA21N02025</t>
  </si>
  <si>
    <t>BHA21N02026</t>
  </si>
  <si>
    <t>parcovna doktorandi</t>
  </si>
  <si>
    <t>BHA21N02027</t>
  </si>
  <si>
    <t>BHA21N02028</t>
  </si>
  <si>
    <t>BHA21N02033</t>
  </si>
  <si>
    <t>BHA21N02034</t>
  </si>
  <si>
    <t>BHA21N02035</t>
  </si>
  <si>
    <t>BHA21N02036</t>
  </si>
  <si>
    <t>WC muži - pisoáry - studenti</t>
  </si>
  <si>
    <t>BHA21N02037</t>
  </si>
  <si>
    <t>BHA21N02038</t>
  </si>
  <si>
    <t>BHA21N02039</t>
  </si>
  <si>
    <t>BHA21N03001</t>
  </si>
  <si>
    <t>BHA21N03002</t>
  </si>
  <si>
    <t>BHA21N03003</t>
  </si>
  <si>
    <t>BHA21N03004</t>
  </si>
  <si>
    <t>BHA21N03005</t>
  </si>
  <si>
    <t>WC muži-imobilní - zaměstnanci + sprcha</t>
  </si>
  <si>
    <t>BHA21N03006</t>
  </si>
  <si>
    <t>BHA21N03007</t>
  </si>
  <si>
    <t>BHA21N03008</t>
  </si>
  <si>
    <t>laboratoř BRS I</t>
  </si>
  <si>
    <t>BHA21N03009</t>
  </si>
  <si>
    <t>čekárna</t>
  </si>
  <si>
    <t>BHA23N02003</t>
  </si>
  <si>
    <t>BHA23N02004</t>
  </si>
  <si>
    <t>BHA23N02005</t>
  </si>
  <si>
    <t>režie</t>
  </si>
  <si>
    <t>BHA23N02006</t>
  </si>
  <si>
    <t>BHA23N02007</t>
  </si>
  <si>
    <t>BHA23N02009</t>
  </si>
  <si>
    <t>BHA23N02011</t>
  </si>
  <si>
    <t>BHA23N02012</t>
  </si>
  <si>
    <t>BHA23N02013</t>
  </si>
  <si>
    <t>BHA23N02015</t>
  </si>
  <si>
    <t>BHA23N02016</t>
  </si>
  <si>
    <t>BHA23N03001</t>
  </si>
  <si>
    <t>BHA23N03002</t>
  </si>
  <si>
    <t>BHA23N03003</t>
  </si>
  <si>
    <t>BHA23N03004</t>
  </si>
  <si>
    <t>technici</t>
  </si>
  <si>
    <t>BHA23N03005</t>
  </si>
  <si>
    <t>BHA23N03006</t>
  </si>
  <si>
    <t>BHA23N03007</t>
  </si>
  <si>
    <t>BHA23N03008</t>
  </si>
  <si>
    <t>správce sítě</t>
  </si>
  <si>
    <t>BHA23N03009</t>
  </si>
  <si>
    <t>BHA23N03011</t>
  </si>
  <si>
    <t>BHA23N03012</t>
  </si>
  <si>
    <t>BHA23N03013</t>
  </si>
  <si>
    <t>BHA23N03014</t>
  </si>
  <si>
    <t>BHA23N03016</t>
  </si>
  <si>
    <t>klubovna</t>
  </si>
  <si>
    <t>BHA23N03017</t>
  </si>
  <si>
    <t>taláry</t>
  </si>
  <si>
    <t>BHA23N03018</t>
  </si>
  <si>
    <t>BHA23N03019</t>
  </si>
  <si>
    <t>BHA23N03021</t>
  </si>
  <si>
    <t>šatna hostů</t>
  </si>
  <si>
    <t>BHA23N03022</t>
  </si>
  <si>
    <t>BHA23N03023</t>
  </si>
  <si>
    <t>BHA23N03024</t>
  </si>
  <si>
    <t>BHA23N03025</t>
  </si>
  <si>
    <t>BHA23N03027</t>
  </si>
  <si>
    <t>půdní prostor</t>
  </si>
  <si>
    <t>BHA23N04001</t>
  </si>
  <si>
    <t>BHA23N04002</t>
  </si>
  <si>
    <t>BHA23N04003</t>
  </si>
  <si>
    <t>BHA23N04004</t>
  </si>
  <si>
    <t>střecha-zdroj chladu</t>
  </si>
  <si>
    <t>BHA23N04005</t>
  </si>
  <si>
    <t>BHA23N04006</t>
  </si>
  <si>
    <t>schodiště I.</t>
  </si>
  <si>
    <t>schodiště II.</t>
  </si>
  <si>
    <t>chodba I.</t>
  </si>
  <si>
    <t>chodba II.</t>
  </si>
  <si>
    <t>dílna VT</t>
  </si>
  <si>
    <t>učebna</t>
  </si>
  <si>
    <t>BHA03N01042</t>
  </si>
  <si>
    <t>BHA03N02001</t>
  </si>
  <si>
    <t>BHA03N02002</t>
  </si>
  <si>
    <t>BHA03N02003</t>
  </si>
  <si>
    <t>BHA03N02004</t>
  </si>
  <si>
    <t>BHA03N02005</t>
  </si>
  <si>
    <t>BHA03N02006</t>
  </si>
  <si>
    <t>laboratoř elektro-foretických technik</t>
  </si>
  <si>
    <t>BHA10N03001</t>
  </si>
  <si>
    <t>BHA10N03004</t>
  </si>
  <si>
    <t>BHA10N03028</t>
  </si>
  <si>
    <t>BHA10N03018</t>
  </si>
  <si>
    <t>BHA10N03005</t>
  </si>
  <si>
    <t>BHA10N03020</t>
  </si>
  <si>
    <t>BHA10N03021</t>
  </si>
  <si>
    <t>BHA10N03022</t>
  </si>
  <si>
    <t>BHA10N03023</t>
  </si>
  <si>
    <t>BHA10N03024</t>
  </si>
  <si>
    <t>pracovna knihovníci</t>
  </si>
  <si>
    <t>BHA10N03025</t>
  </si>
  <si>
    <t>redakce</t>
  </si>
  <si>
    <t>BHA10N03026</t>
  </si>
  <si>
    <t>společná počítačová studovna</t>
  </si>
  <si>
    <t>BHA10N03027</t>
  </si>
  <si>
    <t>BHA10N03035</t>
  </si>
  <si>
    <t>BHA10N03036</t>
  </si>
  <si>
    <t>BHA10N01025</t>
  </si>
  <si>
    <t>BHA10N01026</t>
  </si>
  <si>
    <t>BHA10N01027</t>
  </si>
  <si>
    <t>BHA10N01028</t>
  </si>
  <si>
    <t>BHA02N06037</t>
  </si>
  <si>
    <t>BHA02N06045</t>
  </si>
  <si>
    <t>BHA10N01014</t>
  </si>
  <si>
    <t>BHA10N01017</t>
  </si>
  <si>
    <t>BHA10N01016</t>
  </si>
  <si>
    <t>BHA10N01015</t>
  </si>
  <si>
    <t>BHA10N01018</t>
  </si>
  <si>
    <t>BHA10N01019</t>
  </si>
  <si>
    <t>BHA10N01020</t>
  </si>
  <si>
    <t>BHA10N01021</t>
  </si>
  <si>
    <t>BHA10N01012</t>
  </si>
  <si>
    <t>BHA10N01036</t>
  </si>
  <si>
    <t>BHA10N01030</t>
  </si>
  <si>
    <t>BHA10N02001</t>
  </si>
  <si>
    <t>BHA10N02002</t>
  </si>
  <si>
    <t>BHA10N02003</t>
  </si>
  <si>
    <t>BHA10N02004</t>
  </si>
  <si>
    <t>BHA10N02007</t>
  </si>
  <si>
    <t>BHA10N02008</t>
  </si>
  <si>
    <t>BHA17N03012</t>
  </si>
  <si>
    <t>BHA17N03011</t>
  </si>
  <si>
    <t>BHA17N03010</t>
  </si>
  <si>
    <t>BHA17N03009</t>
  </si>
  <si>
    <t>BHA17N03024</t>
  </si>
  <si>
    <t>BHA17N03025</t>
  </si>
  <si>
    <t>BHA17N03026</t>
  </si>
  <si>
    <t>BHA41N03001</t>
  </si>
  <si>
    <t>BHA41N03002</t>
  </si>
  <si>
    <t>BHA41N03025</t>
  </si>
  <si>
    <t>BHA41N03024</t>
  </si>
  <si>
    <t>BHA41N03027</t>
  </si>
  <si>
    <t>BHA41N03028</t>
  </si>
  <si>
    <t>experiment. místnost. (králík)</t>
  </si>
  <si>
    <t>BHA41N03029</t>
  </si>
  <si>
    <t>experiment. místnost (morče)</t>
  </si>
  <si>
    <t>BHA41N03030</t>
  </si>
  <si>
    <t>experiment. místnost (myš)</t>
  </si>
  <si>
    <t>BHA41N03031</t>
  </si>
  <si>
    <t>BHA41N03032</t>
  </si>
  <si>
    <t>BHA41N03033</t>
  </si>
  <si>
    <t>BHA41N03034</t>
  </si>
  <si>
    <t>BHA06P01011</t>
  </si>
  <si>
    <t>BHA06P01012</t>
  </si>
  <si>
    <t>fermentor</t>
  </si>
  <si>
    <t>BHA06P01013</t>
  </si>
  <si>
    <t>BHA06P01019</t>
  </si>
  <si>
    <t>rampa - vstup</t>
  </si>
  <si>
    <t>chodba</t>
  </si>
  <si>
    <t>myčka</t>
  </si>
  <si>
    <t>sklad organických rozpouštědel</t>
  </si>
  <si>
    <t>předsíň</t>
  </si>
  <si>
    <t>izotopová laboratoř</t>
  </si>
  <si>
    <t>mrazáky, sklad dusíku</t>
  </si>
  <si>
    <t>manipulace s rostlinami</t>
  </si>
  <si>
    <t>fytotron</t>
  </si>
  <si>
    <t>pracovna</t>
  </si>
  <si>
    <t>autokláv</t>
  </si>
  <si>
    <t>sklad špinavého prádla</t>
  </si>
  <si>
    <t>centrifugy</t>
  </si>
  <si>
    <t>sklad materiálu</t>
  </si>
  <si>
    <t>sklad substrátu</t>
  </si>
  <si>
    <t>sprcha - ženy</t>
  </si>
  <si>
    <t>WC ženy - umývárna</t>
  </si>
  <si>
    <t>WC ženy</t>
  </si>
  <si>
    <t>úklidová místnost</t>
  </si>
  <si>
    <t>WC muži - umývárna</t>
  </si>
  <si>
    <t>sprcha - muži</t>
  </si>
  <si>
    <t>WC muži</t>
  </si>
  <si>
    <t>schodiště - vstup</t>
  </si>
  <si>
    <t>místnost pro el. rozvaděč</t>
  </si>
  <si>
    <t>BHA06N02010</t>
  </si>
  <si>
    <t>pracovna PDW</t>
  </si>
  <si>
    <t>BHA06N02011</t>
  </si>
  <si>
    <t>BHA06N02012</t>
  </si>
  <si>
    <t>laboratoř proteomická</t>
  </si>
  <si>
    <t>BHA06N02013</t>
  </si>
  <si>
    <t>BHA06N02014</t>
  </si>
  <si>
    <t>laboratoř technika</t>
  </si>
  <si>
    <t>BHA06N02015</t>
  </si>
  <si>
    <t>BHA06N02016</t>
  </si>
  <si>
    <t>pracovna dipl./DS</t>
  </si>
  <si>
    <t>BHA06N02017</t>
  </si>
  <si>
    <t>BHA06N02018</t>
  </si>
  <si>
    <t>BHA06N02019</t>
  </si>
  <si>
    <t>BHA06N02039</t>
  </si>
  <si>
    <t>BHA06N02038</t>
  </si>
  <si>
    <t>BHA06N02020</t>
  </si>
  <si>
    <t>BHA06N02021</t>
  </si>
  <si>
    <t>BHA06N02022</t>
  </si>
  <si>
    <t>BHA06N02023</t>
  </si>
  <si>
    <t>BHA06N02024</t>
  </si>
  <si>
    <t>BHA06N02025</t>
  </si>
  <si>
    <t>BHA06N02026</t>
  </si>
  <si>
    <t>BHA06N02027</t>
  </si>
  <si>
    <t>laboratoř přístrojová</t>
  </si>
  <si>
    <t>BHA06N02028</t>
  </si>
  <si>
    <t>BHA03P01039</t>
  </si>
  <si>
    <t>BHA03P01040</t>
  </si>
  <si>
    <t>BHA03P01041</t>
  </si>
  <si>
    <t>Polohový</t>
  </si>
  <si>
    <t>kód</t>
  </si>
  <si>
    <t>WC pro imobilní</t>
  </si>
  <si>
    <t>výuková laboratoř</t>
  </si>
  <si>
    <t>příprava vzorků</t>
  </si>
  <si>
    <t>proteomická laboratoř I.</t>
  </si>
  <si>
    <t>generátor dusíku</t>
  </si>
  <si>
    <t>proteomická laboratoř II.</t>
  </si>
  <si>
    <t>BHA03N01001</t>
  </si>
  <si>
    <t>BHA09P01001</t>
  </si>
  <si>
    <t>BHA09P01002</t>
  </si>
  <si>
    <t>WC ženy-studentky + sprcha</t>
  </si>
  <si>
    <t>BHA11N01008</t>
  </si>
  <si>
    <t>šatna ženy - studentky</t>
  </si>
  <si>
    <t>BHA11N01018</t>
  </si>
  <si>
    <t>šatna muži - studenti</t>
  </si>
  <si>
    <t>BHA11N01010</t>
  </si>
  <si>
    <t>BHA05P01001</t>
  </si>
  <si>
    <t>BHA17N01023</t>
  </si>
  <si>
    <t>BHA17N01022</t>
  </si>
  <si>
    <t>BHA17N01021</t>
  </si>
  <si>
    <t>BHA17N01020</t>
  </si>
  <si>
    <t>BHA17N01019</t>
  </si>
  <si>
    <t>BHA17N01018</t>
  </si>
  <si>
    <t>BHA17N01017</t>
  </si>
  <si>
    <t>BHA17N01016</t>
  </si>
  <si>
    <t>BHA17N01028</t>
  </si>
  <si>
    <t>BHA17N01015</t>
  </si>
  <si>
    <t>labotaroř</t>
  </si>
  <si>
    <t>BHA17N01014</t>
  </si>
  <si>
    <t>BHA17N01013</t>
  </si>
  <si>
    <t>BHA17N01012</t>
  </si>
  <si>
    <t>BHA02N05011</t>
  </si>
  <si>
    <t>BHA02N05012</t>
  </si>
  <si>
    <t>BHA02N05013</t>
  </si>
  <si>
    <t>BHA02N05014</t>
  </si>
  <si>
    <t>BHA02N05015</t>
  </si>
  <si>
    <t>BHA02N05016</t>
  </si>
  <si>
    <t>BHA02N05017</t>
  </si>
  <si>
    <t>BHA02N05019</t>
  </si>
  <si>
    <t>BHA02N05021</t>
  </si>
  <si>
    <t>BHA02N05022</t>
  </si>
  <si>
    <t>BHA02N05023</t>
  </si>
  <si>
    <t>BHA02N05024</t>
  </si>
  <si>
    <t>BHA02N05025</t>
  </si>
  <si>
    <t>BHA02N05026</t>
  </si>
  <si>
    <t>BHA02N05027</t>
  </si>
  <si>
    <t>BHA01P01023</t>
  </si>
  <si>
    <t>BHA01P02047</t>
  </si>
  <si>
    <t>BHA01P02048</t>
  </si>
  <si>
    <t>BHA01N01069</t>
  </si>
  <si>
    <t>BHA01N02001</t>
  </si>
  <si>
    <t>BHA01N02001a</t>
  </si>
  <si>
    <t>BHA01N02001B</t>
  </si>
  <si>
    <t>BHA01N02001c</t>
  </si>
  <si>
    <t>pracovna DSP</t>
  </si>
  <si>
    <t>předsíň operačního sálu</t>
  </si>
  <si>
    <t>op. sál - malá lab. zvířata</t>
  </si>
  <si>
    <t>BHA03P01055</t>
  </si>
  <si>
    <t>sklad odp. substr. a rostlin</t>
  </si>
  <si>
    <t>BHA03P01067</t>
  </si>
  <si>
    <t>dieselagregát</t>
  </si>
  <si>
    <t>BHA21P01001</t>
  </si>
  <si>
    <t>BHA21P01002</t>
  </si>
  <si>
    <t>BHA21P01003</t>
  </si>
  <si>
    <t>BHA21P01004</t>
  </si>
  <si>
    <t>BHA21P01005</t>
  </si>
  <si>
    <t>BHA21P01006</t>
  </si>
  <si>
    <t>BHA21P01007</t>
  </si>
  <si>
    <t>předsíň WC ženy</t>
  </si>
  <si>
    <t>BHA10N01038</t>
  </si>
  <si>
    <t>BHA10N01013</t>
  </si>
  <si>
    <t>BHA02N02034</t>
  </si>
  <si>
    <t>BHA02N03001</t>
  </si>
  <si>
    <t>BHA02N03002</t>
  </si>
  <si>
    <t>BHA02N03003</t>
  </si>
  <si>
    <t>BHA02N03004</t>
  </si>
  <si>
    <t>BHA02N03005</t>
  </si>
  <si>
    <t>BHA02N03006</t>
  </si>
  <si>
    <t>BHA02N03007</t>
  </si>
  <si>
    <t>BHA02N03008</t>
  </si>
  <si>
    <t>BHA02N03009</t>
  </si>
  <si>
    <t>BHA02N03010</t>
  </si>
  <si>
    <t>BHA02N03012</t>
  </si>
  <si>
    <t>BHA19N03002</t>
  </si>
  <si>
    <t>BHA19N03004</t>
  </si>
  <si>
    <t>BHA19N03006</t>
  </si>
  <si>
    <t>BHA19N03007</t>
  </si>
  <si>
    <t>knihovna + dokumentace</t>
  </si>
  <si>
    <t>BHA19N03008</t>
  </si>
  <si>
    <t>BHA19N03009</t>
  </si>
  <si>
    <t>BHA19N03010</t>
  </si>
  <si>
    <t>denní místnost laborantek</t>
  </si>
  <si>
    <t>BHA19N03011</t>
  </si>
  <si>
    <t>pracovna příruční sklad</t>
  </si>
  <si>
    <t>BHA19N03012</t>
  </si>
  <si>
    <t>sterilizace materiálů</t>
  </si>
  <si>
    <t>BHA19N03016</t>
  </si>
  <si>
    <t>BHA19N03017</t>
  </si>
  <si>
    <t>laboratoř izolace DNA</t>
  </si>
  <si>
    <t>BHA19N03019</t>
  </si>
  <si>
    <t>laboratoř biochemie</t>
  </si>
  <si>
    <t>BHA19N03020</t>
  </si>
  <si>
    <t>laboratoř RNA</t>
  </si>
  <si>
    <t>BHA19N03040</t>
  </si>
  <si>
    <t>BHA19N03039</t>
  </si>
  <si>
    <t>BHA19N03021</t>
  </si>
  <si>
    <t>laboratoř sekvence</t>
  </si>
  <si>
    <t>BHA19N03022</t>
  </si>
  <si>
    <t>BHA04N01035</t>
  </si>
  <si>
    <t>BHA04N02001</t>
  </si>
  <si>
    <t>BHA04N02002</t>
  </si>
  <si>
    <t>BHA04N02003</t>
  </si>
  <si>
    <t>BHA04N02004</t>
  </si>
  <si>
    <t>WC imobilní</t>
  </si>
  <si>
    <t>BHA04N02005</t>
  </si>
  <si>
    <t>BHA04N02006</t>
  </si>
  <si>
    <t>BHA04N02007</t>
  </si>
  <si>
    <t>BHA04N02008</t>
  </si>
  <si>
    <t>BHA04N02009</t>
  </si>
  <si>
    <t>BHA04N02011</t>
  </si>
  <si>
    <t>BHA04N02013</t>
  </si>
  <si>
    <t>BHA04N02014</t>
  </si>
  <si>
    <t>BHA04N02015</t>
  </si>
  <si>
    <t>BHA04N02016</t>
  </si>
  <si>
    <t>BHA04N02017</t>
  </si>
  <si>
    <t>mrazící boxy</t>
  </si>
  <si>
    <t>experiment. místnost</t>
  </si>
  <si>
    <t>BHA41N02042</t>
  </si>
  <si>
    <t>BHA41N02043</t>
  </si>
  <si>
    <t>BHA41N02044</t>
  </si>
  <si>
    <t>BHA41N02045</t>
  </si>
  <si>
    <t>BHA41N02046</t>
  </si>
  <si>
    <t>BHA41N02047</t>
  </si>
  <si>
    <t>BHA41N02026</t>
  </si>
  <si>
    <t>cvičebna</t>
  </si>
  <si>
    <t>BHA41N02027</t>
  </si>
  <si>
    <t>BHA41N02005</t>
  </si>
  <si>
    <t>suchá sprcha</t>
  </si>
  <si>
    <t>BHA41N02006</t>
  </si>
  <si>
    <t>čistá šatna</t>
  </si>
  <si>
    <t>BHA41N02048</t>
  </si>
  <si>
    <t>chodba za bariérou</t>
  </si>
  <si>
    <t>BHA41N02028</t>
  </si>
  <si>
    <t>BHA41N02029</t>
  </si>
  <si>
    <t>BHA41N02030</t>
  </si>
  <si>
    <t>BHA41N02031</t>
  </si>
  <si>
    <t>BHA41N02032</t>
  </si>
  <si>
    <t>BHA41N02033</t>
  </si>
  <si>
    <t>BHA41N02034</t>
  </si>
  <si>
    <t>BHA41N02035</t>
  </si>
  <si>
    <t>BHA41N02036</t>
  </si>
  <si>
    <t>BHA41N02037</t>
  </si>
  <si>
    <t>UV komora</t>
  </si>
  <si>
    <t>BHA41N02049</t>
  </si>
  <si>
    <t>pomocný sklad</t>
  </si>
  <si>
    <t>BHA41N02038</t>
  </si>
  <si>
    <t>BHA41N02058</t>
  </si>
  <si>
    <t>BHA41N02025</t>
  </si>
  <si>
    <t>BHA41N02011</t>
  </si>
  <si>
    <t>210a</t>
  </si>
  <si>
    <t>BHA41N02040</t>
  </si>
  <si>
    <t>experoment místnost</t>
  </si>
  <si>
    <t>BHA22P01008</t>
  </si>
  <si>
    <t>ÚT pro A21</t>
  </si>
  <si>
    <t>BHA22P01009</t>
  </si>
  <si>
    <t>NN pro A21 - požární</t>
  </si>
  <si>
    <t>BHA22N01001</t>
  </si>
  <si>
    <t>BHA22N01002</t>
  </si>
  <si>
    <t>BHA22N01003</t>
  </si>
  <si>
    <t>BHA22N01004</t>
  </si>
  <si>
    <t>BHA22N01005</t>
  </si>
  <si>
    <t>WC muži-imobilní-studenti + sprcha</t>
  </si>
  <si>
    <t>BHA22N01006</t>
  </si>
  <si>
    <t>šatna studenti - muži</t>
  </si>
  <si>
    <t>BHA22N01007</t>
  </si>
  <si>
    <t>BHA22N01008</t>
  </si>
  <si>
    <t>BHA22N01010</t>
  </si>
  <si>
    <t>BHA22N01011</t>
  </si>
  <si>
    <t>BHA22N01012</t>
  </si>
  <si>
    <t>BHA22N01013</t>
  </si>
  <si>
    <t>šatna studenti - ženy</t>
  </si>
  <si>
    <t>BHA22N01014</t>
  </si>
  <si>
    <t>BHA22N01015</t>
  </si>
  <si>
    <t>WC ženy - imobilní - studentky + sprcha</t>
  </si>
  <si>
    <t>BHA22N01016</t>
  </si>
  <si>
    <t>WC ženy studentky</t>
  </si>
  <si>
    <t>BHA22N01017</t>
  </si>
  <si>
    <t>pisoáry - studenti</t>
  </si>
  <si>
    <t>BHA22N01018</t>
  </si>
  <si>
    <t>BHA22N02001</t>
  </si>
  <si>
    <t>BHA22N02002</t>
  </si>
  <si>
    <t>BHA22N02003</t>
  </si>
  <si>
    <t>BHA22N02004</t>
  </si>
  <si>
    <t>BHA22N02005</t>
  </si>
  <si>
    <t>BHA22N02006</t>
  </si>
  <si>
    <t>BHA22N02007</t>
  </si>
  <si>
    <t>BHA22N02008</t>
  </si>
  <si>
    <t>BHA22N02009</t>
  </si>
  <si>
    <t>praktikum analytické chemie</t>
  </si>
  <si>
    <t>BHA22N02010</t>
  </si>
  <si>
    <t>BHA22N02011</t>
  </si>
  <si>
    <t>praktikum mikrobiologie</t>
  </si>
  <si>
    <t>BHA22N02012</t>
  </si>
  <si>
    <t>varna půd</t>
  </si>
  <si>
    <t>BHA22N02013</t>
  </si>
  <si>
    <t>BHA22N02014</t>
  </si>
  <si>
    <t>laboratoř genotoxicidy</t>
  </si>
  <si>
    <t>BHA22N02015</t>
  </si>
  <si>
    <t>BHA22N02016</t>
  </si>
  <si>
    <t>hyg. smyčka se sprchou</t>
  </si>
  <si>
    <t>BHA22N02017</t>
  </si>
  <si>
    <t>laboratoř epidemiologie I</t>
  </si>
  <si>
    <t>BHA22N02018</t>
  </si>
  <si>
    <t>sterilizace ethylenoxidem</t>
  </si>
  <si>
    <t>BHA22N02019</t>
  </si>
  <si>
    <t>výdej</t>
  </si>
  <si>
    <t>BHA22N02022</t>
  </si>
  <si>
    <t>laboratoř epidemiologie II</t>
  </si>
  <si>
    <t>BHA20N01023</t>
  </si>
  <si>
    <t>BHA20N01024</t>
  </si>
  <si>
    <t>BHA20N01025</t>
  </si>
  <si>
    <t>WC muži pisoáry - studenti</t>
  </si>
  <si>
    <t>BHA20N02001</t>
  </si>
  <si>
    <t>BHA20N02002</t>
  </si>
  <si>
    <t>BHA20N02003</t>
  </si>
  <si>
    <t>BHA20N02004</t>
  </si>
  <si>
    <t>předsíň WC ženy zaměstnanci</t>
  </si>
  <si>
    <t>BHA20N02005</t>
  </si>
  <si>
    <t>WC ženy-zaměst. imobil. + sprcha</t>
  </si>
  <si>
    <t>BHA20N02006</t>
  </si>
  <si>
    <t>BHA20N02007</t>
  </si>
  <si>
    <t>BHA20N02008</t>
  </si>
  <si>
    <t>BHA20N02009</t>
  </si>
  <si>
    <t>BHA20N02010</t>
  </si>
  <si>
    <t>BHA20N02011</t>
  </si>
  <si>
    <t>BHA20N02012</t>
  </si>
  <si>
    <t>BHA20N02013</t>
  </si>
  <si>
    <t>BHA20N02014</t>
  </si>
  <si>
    <t>BHA20N02015</t>
  </si>
  <si>
    <t>BHA20N02016</t>
  </si>
  <si>
    <t>BHA20N02017</t>
  </si>
  <si>
    <t>BHA20N02018</t>
  </si>
  <si>
    <t>BHA20N02019</t>
  </si>
  <si>
    <t>BHA20N02021</t>
  </si>
  <si>
    <t>BHA20N02022</t>
  </si>
  <si>
    <t>BHA20N02024</t>
  </si>
  <si>
    <t>BHA20N02027</t>
  </si>
  <si>
    <t>BHA20N02029</t>
  </si>
  <si>
    <t>BHA20N02031</t>
  </si>
  <si>
    <t>BHA20N02032</t>
  </si>
  <si>
    <t>BHA20N02033</t>
  </si>
  <si>
    <t>BHA20N02034</t>
  </si>
  <si>
    <t>WC muži-zaměst. imobilní + sprcha</t>
  </si>
  <si>
    <t>BHA20N02035</t>
  </si>
  <si>
    <t>BHA20N02036</t>
  </si>
  <si>
    <t>WC muži pisoáry - zaměstnanci</t>
  </si>
  <si>
    <t>BHA20N02037</t>
  </si>
  <si>
    <t>BHA20N02038</t>
  </si>
  <si>
    <t>BHA20N02039</t>
  </si>
  <si>
    <t>BHA20N03001</t>
  </si>
  <si>
    <t>BHA20N03002</t>
  </si>
  <si>
    <t>BHA20N03003</t>
  </si>
  <si>
    <t>BHA20N03004</t>
  </si>
  <si>
    <t>BHA20N03005</t>
  </si>
  <si>
    <t>WC muži-studenti imobilní + sprcha</t>
  </si>
  <si>
    <t>BHA20N03006</t>
  </si>
  <si>
    <t>BHA20N03007</t>
  </si>
  <si>
    <t>BHA20N03009</t>
  </si>
  <si>
    <t>BHA20N03010</t>
  </si>
  <si>
    <t>BHA20N03011</t>
  </si>
  <si>
    <t>BHA20N03012</t>
  </si>
  <si>
    <t>BHA20N03013</t>
  </si>
  <si>
    <t>BHA20N03016</t>
  </si>
  <si>
    <t>BHA20N03017</t>
  </si>
  <si>
    <t>BHA20N03018</t>
  </si>
  <si>
    <t>BHA20N03022</t>
  </si>
  <si>
    <t>BHA20N03023a</t>
  </si>
  <si>
    <t>BHA20N03023b</t>
  </si>
  <si>
    <t>323b</t>
  </si>
  <si>
    <t>BHA20N03024</t>
  </si>
  <si>
    <t>BHA20N03025</t>
  </si>
  <si>
    <t>BHA20N03026</t>
  </si>
  <si>
    <t>BHA20N03027</t>
  </si>
  <si>
    <t>BHA20N03028</t>
  </si>
  <si>
    <t>BHA20N03029</t>
  </si>
  <si>
    <t>WC ženy-studentky imobilní+sprcha</t>
  </si>
  <si>
    <t>BHA20N03031</t>
  </si>
  <si>
    <t>BHA20N03032</t>
  </si>
  <si>
    <t>BHA20N03033</t>
  </si>
  <si>
    <t>BHA20N03034</t>
  </si>
  <si>
    <t>BHA20N03035</t>
  </si>
  <si>
    <t>BHA20N03036</t>
  </si>
  <si>
    <t>rozvodna NN 1</t>
  </si>
  <si>
    <t>WC ženy zaměstnanci</t>
  </si>
  <si>
    <t>BHA22N03033</t>
  </si>
  <si>
    <t>BHA22N03034</t>
  </si>
  <si>
    <t>WC muži zaměstnanci předsíňka</t>
  </si>
  <si>
    <t xml:space="preserve">WC muži imobilní zaměstnanci </t>
  </si>
  <si>
    <t>WC muži imobilní zaměstnanci sprcha</t>
  </si>
  <si>
    <t>WC ženy zaměstnanci předsíňka</t>
  </si>
  <si>
    <t>WC ženy zaměstnanci + úklid</t>
  </si>
  <si>
    <t>výtah I. - 1000kg</t>
  </si>
  <si>
    <t>BHA12N01004</t>
  </si>
  <si>
    <t>hala I.</t>
  </si>
  <si>
    <t>BHA12N01005</t>
  </si>
  <si>
    <t>BHA12N01006</t>
  </si>
  <si>
    <t>BHA12N01007</t>
  </si>
  <si>
    <t>BHA12N01008</t>
  </si>
  <si>
    <t>WC ženy (kabiny) studentky</t>
  </si>
  <si>
    <t>BHA12N01009</t>
  </si>
  <si>
    <t>BHA12N01010</t>
  </si>
  <si>
    <t>BHA12N01011</t>
  </si>
  <si>
    <t>BHA12N01012</t>
  </si>
  <si>
    <t>sklad učebních pomůcek</t>
  </si>
  <si>
    <t>BHA12N01013</t>
  </si>
  <si>
    <t>server AV techniky</t>
  </si>
  <si>
    <t>BHA12N01014</t>
  </si>
  <si>
    <t>BHA12N01015</t>
  </si>
  <si>
    <t>BHA12N01016</t>
  </si>
  <si>
    <t>pultová šatna</t>
  </si>
  <si>
    <t>BHA12N01017</t>
  </si>
  <si>
    <t>BHA12N01018</t>
  </si>
  <si>
    <t>BHA12N01019</t>
  </si>
  <si>
    <t>WC muži - kabiny - studenti</t>
  </si>
  <si>
    <t>BHA12N01020</t>
  </si>
  <si>
    <t>BHA12N01022</t>
  </si>
  <si>
    <t>vstupní chodba II.</t>
  </si>
  <si>
    <t>BHA12N01023</t>
  </si>
  <si>
    <t>BHA12N01024</t>
  </si>
  <si>
    <t>výtah II. - 1000kg</t>
  </si>
  <si>
    <t>BHA12N01025</t>
  </si>
  <si>
    <t>hala II.</t>
  </si>
  <si>
    <t>BHA12N01026</t>
  </si>
  <si>
    <t xml:space="preserve">chodba </t>
  </si>
  <si>
    <t>BHA12N01027</t>
  </si>
  <si>
    <t>pultová šatna II.</t>
  </si>
  <si>
    <t>BHA12N01028</t>
  </si>
  <si>
    <t>BHA12N01029</t>
  </si>
  <si>
    <t>BHA12N01031</t>
  </si>
  <si>
    <t>WC muži (kabiny) + imobilní</t>
  </si>
  <si>
    <t>BHA12N01032</t>
  </si>
  <si>
    <t>BHA12N01033</t>
  </si>
  <si>
    <t>BHA12N01034</t>
  </si>
  <si>
    <t>WC ženy imobilní</t>
  </si>
  <si>
    <t>BHA12N01035</t>
  </si>
  <si>
    <t>BHA12N01036</t>
  </si>
  <si>
    <t>WC ženy (kabiny)</t>
  </si>
  <si>
    <t>BHA12N01037</t>
  </si>
  <si>
    <t>BHA12N01038</t>
  </si>
  <si>
    <t>předsíň WC - zaměstnanci</t>
  </si>
  <si>
    <t>BHA12N01039</t>
  </si>
  <si>
    <t>BHA12N01040</t>
  </si>
  <si>
    <t>legenda ploch místností - AVVA (zelená) - pavilon A19  1.pp</t>
  </si>
  <si>
    <t>legenda ploch místností - AVVA (zelená) - pavilon A19  1.np</t>
  </si>
  <si>
    <t>legenda ploch místností - AVVA (zelená) - pavilon A19  2.np</t>
  </si>
  <si>
    <t>legenda ploch místností - AVVA (zelená) - pavilon A19  3.np</t>
  </si>
  <si>
    <t>legenda ploch místností - AVVA (zelená) - pavilon A20  1.pp</t>
  </si>
  <si>
    <t>legenda ploch místností - AVVA (zelená) - pavilon A20  1.np</t>
  </si>
  <si>
    <t>legenda ploch místností - AVVA (zelená) - pavilon A20  2.np</t>
  </si>
  <si>
    <t>legenda ploch místností - AVVA (zelená) - pavilon A20  3.np</t>
  </si>
  <si>
    <t>BHA05N03023</t>
  </si>
  <si>
    <t>BHA05N03024</t>
  </si>
  <si>
    <t>BHA05N03025</t>
  </si>
  <si>
    <t>BHA05N03026</t>
  </si>
  <si>
    <t>BHA05N03027</t>
  </si>
  <si>
    <t>mikrobiologická laboratoř</t>
  </si>
  <si>
    <t>BHA05N03028</t>
  </si>
  <si>
    <t>přípravna mikrobiologie</t>
  </si>
  <si>
    <t>BHA05N03029</t>
  </si>
  <si>
    <t>umývárna + autoklávovna</t>
  </si>
  <si>
    <t>BHA05N03031</t>
  </si>
  <si>
    <t>BHA05N03032</t>
  </si>
  <si>
    <t>BHA05N03033</t>
  </si>
  <si>
    <t>laboratoř krystalografie biopolymerů</t>
  </si>
  <si>
    <t>BHA05N03034</t>
  </si>
  <si>
    <t>BHA05N03035</t>
  </si>
  <si>
    <t>BHA05N03036</t>
  </si>
  <si>
    <t>BHA05N03037</t>
  </si>
  <si>
    <t>BHA05N03038</t>
  </si>
  <si>
    <t>BHA05N03039</t>
  </si>
  <si>
    <t>BHA05N03041</t>
  </si>
  <si>
    <t>WC ženy  - předsíň</t>
  </si>
  <si>
    <t>BHA05N03042</t>
  </si>
  <si>
    <t>BHA05N03043</t>
  </si>
  <si>
    <t>BHA05N03044</t>
  </si>
  <si>
    <t>BHA05N03045</t>
  </si>
  <si>
    <t>sprcha  - ženy</t>
  </si>
  <si>
    <t>BHA04N02043</t>
  </si>
  <si>
    <t>BHA04N02044</t>
  </si>
  <si>
    <t>BHA04N02045</t>
  </si>
  <si>
    <t>BHA04N02046</t>
  </si>
  <si>
    <t>BHA04N02047</t>
  </si>
  <si>
    <t>BHA34N02025</t>
  </si>
  <si>
    <t>BHA34N02026</t>
  </si>
  <si>
    <t>BHA34N02027</t>
  </si>
  <si>
    <t>BHA34N02028</t>
  </si>
  <si>
    <t>BHA34N02029</t>
  </si>
  <si>
    <t>BHA34N02030</t>
  </si>
  <si>
    <t>BHA34N02031</t>
  </si>
  <si>
    <t>BHA34N03001a</t>
  </si>
  <si>
    <t>301A</t>
  </si>
  <si>
    <t>BHA34N03002</t>
  </si>
  <si>
    <t>BHA34N03003</t>
  </si>
  <si>
    <t>BHA34N03004</t>
  </si>
  <si>
    <t>BHA34N03005</t>
  </si>
  <si>
    <t>BHA34N03006</t>
  </si>
  <si>
    <t>BHA34N03007</t>
  </si>
  <si>
    <t>BHA34N03008</t>
  </si>
  <si>
    <t>BHA34N03009</t>
  </si>
  <si>
    <t>BHA34N03010</t>
  </si>
  <si>
    <t>BHA34N03011</t>
  </si>
  <si>
    <t>BHA34N03012</t>
  </si>
  <si>
    <t>BHA34N03013</t>
  </si>
  <si>
    <t>BHA34N03014</t>
  </si>
  <si>
    <t>BHA34N03015</t>
  </si>
  <si>
    <t>BHA34N03016</t>
  </si>
  <si>
    <t>BHA34N03017</t>
  </si>
  <si>
    <t>BHA34N03018</t>
  </si>
  <si>
    <t>BHA34N03019</t>
  </si>
  <si>
    <t>BHA34N03020</t>
  </si>
  <si>
    <t>BHA34N03021</t>
  </si>
  <si>
    <t>BHA34N03022</t>
  </si>
  <si>
    <t>BHA34N03023</t>
  </si>
  <si>
    <t>BHA34N03023a</t>
  </si>
  <si>
    <t>323a</t>
  </si>
  <si>
    <t>BHA34N03024</t>
  </si>
  <si>
    <t>BHA34N03024a</t>
  </si>
  <si>
    <t>324a</t>
  </si>
  <si>
    <t>BHA34N03026</t>
  </si>
  <si>
    <t>BHA34N03027</t>
  </si>
  <si>
    <t>BHA34N03028</t>
  </si>
  <si>
    <t>BHA34N03029</t>
  </si>
  <si>
    <t>BHA34N03030</t>
  </si>
  <si>
    <t>BHA34N03031</t>
  </si>
  <si>
    <t>BHA34N03032</t>
  </si>
  <si>
    <t>BHA34N03033</t>
  </si>
  <si>
    <t>BHA34N03034</t>
  </si>
  <si>
    <t>BHA34N03035</t>
  </si>
  <si>
    <t>BHA01N01026</t>
  </si>
  <si>
    <t>BHA01N01027</t>
  </si>
  <si>
    <t>BHA01N01028</t>
  </si>
  <si>
    <t>BHA01N01029</t>
  </si>
  <si>
    <t>BHA01N01030</t>
  </si>
  <si>
    <t>BHA01N01031</t>
  </si>
  <si>
    <t>BHA01N01032</t>
  </si>
  <si>
    <t>BHA01N01033</t>
  </si>
  <si>
    <t>BHA01N01034</t>
  </si>
  <si>
    <t>BHA01N01035</t>
  </si>
  <si>
    <t>BHA01N01036</t>
  </si>
  <si>
    <t>BHA10N03034</t>
  </si>
  <si>
    <t>BHA10N03031</t>
  </si>
  <si>
    <t>BHA10N03032</t>
  </si>
  <si>
    <t>BHA10N03033</t>
  </si>
  <si>
    <t>BHA10N03030</t>
  </si>
  <si>
    <t>BHA10N03006</t>
  </si>
  <si>
    <t>BHA10N03007</t>
  </si>
  <si>
    <t>pracovna ved. odd.fondů</t>
  </si>
  <si>
    <t>BHA10N03008</t>
  </si>
  <si>
    <t>pracovna ved.odd.služeb</t>
  </si>
  <si>
    <t>BHA10N03009</t>
  </si>
  <si>
    <t>předsíň WC ženy-zaměst.</t>
  </si>
  <si>
    <t>BHA10N03010</t>
  </si>
  <si>
    <t>BHA10N03011</t>
  </si>
  <si>
    <t>BHA06N02032</t>
  </si>
  <si>
    <t>BHA06N02033</t>
  </si>
  <si>
    <t>odpočívárna</t>
  </si>
  <si>
    <t>BHA17N02008</t>
  </si>
  <si>
    <t>BHA17N02005</t>
  </si>
  <si>
    <t>předsíň WC ženy stud.+úklid</t>
  </si>
  <si>
    <t>BHA17N02006</t>
  </si>
  <si>
    <t>WC ženy studentky+sprcha</t>
  </si>
  <si>
    <t>BHA17N02004</t>
  </si>
  <si>
    <t>BHA17N02023</t>
  </si>
  <si>
    <t>BHA17N02022</t>
  </si>
  <si>
    <t>BHA17N02018</t>
  </si>
  <si>
    <t>WC muži studenti</t>
  </si>
  <si>
    <t>BHA17N02007</t>
  </si>
  <si>
    <t>WC ženy studentky+úklid</t>
  </si>
  <si>
    <t>BHA17N03001</t>
  </si>
  <si>
    <t>BHA17N03003</t>
  </si>
  <si>
    <t>BHA17N03030</t>
  </si>
  <si>
    <t>BHA17N01011</t>
  </si>
  <si>
    <t>BHA17N01010</t>
  </si>
  <si>
    <t>BHA17N01009</t>
  </si>
  <si>
    <t>BHA17N01008</t>
  </si>
  <si>
    <t>BHA17N01007</t>
  </si>
  <si>
    <t>zásahová místnost</t>
  </si>
  <si>
    <t>BHA17N01004</t>
  </si>
  <si>
    <t>předsíň WC ženy zaměst.</t>
  </si>
  <si>
    <t>BHA17N01006</t>
  </si>
  <si>
    <t>WC ženy zaměst. + sprcha</t>
  </si>
  <si>
    <t>BHA17N01027</t>
  </si>
  <si>
    <t>WC muži zaměst.</t>
  </si>
  <si>
    <t>BHA17N01005</t>
  </si>
  <si>
    <t>WC ženy zaměst. + úklid</t>
  </si>
  <si>
    <t>BHA17N02001</t>
  </si>
  <si>
    <t>BHA17N02002</t>
  </si>
  <si>
    <t>BHA17N02003</t>
  </si>
  <si>
    <t>BHA17N02020</t>
  </si>
  <si>
    <t>BHA17N02017</t>
  </si>
  <si>
    <t>předsíň WC muži-studenti</t>
  </si>
  <si>
    <t>BHA17N02019</t>
  </si>
  <si>
    <t>WC muži studenti + sprcha</t>
  </si>
  <si>
    <t>BHA17N02016</t>
  </si>
  <si>
    <t>BHA17N02015</t>
  </si>
  <si>
    <t>laboratoř studentů</t>
  </si>
  <si>
    <t>BHA17N02014</t>
  </si>
  <si>
    <t>BHA17N02013</t>
  </si>
  <si>
    <t>BHA17N02021</t>
  </si>
  <si>
    <t>BHA17N02012</t>
  </si>
  <si>
    <t>BHA17N02011</t>
  </si>
  <si>
    <t>BHA17N02010</t>
  </si>
  <si>
    <t>učebna poč. zkoušení</t>
  </si>
  <si>
    <t>BHA17N02009</t>
  </si>
  <si>
    <t>laboratoř exprese v bakteriích</t>
  </si>
  <si>
    <t>BHA03N02034</t>
  </si>
  <si>
    <t>komorová lednice</t>
  </si>
  <si>
    <t>BHA03N02035</t>
  </si>
  <si>
    <t>BHA03N02036</t>
  </si>
  <si>
    <t>laboratoř exprese in vitro</t>
  </si>
  <si>
    <t>BHA03N02037</t>
  </si>
  <si>
    <t>BHA03N02038</t>
  </si>
  <si>
    <t>BHA03N02039</t>
  </si>
  <si>
    <t>nebezpečný odpad</t>
  </si>
  <si>
    <t>BHA06N03030</t>
  </si>
  <si>
    <t>BHA06N03031</t>
  </si>
  <si>
    <t>BHA06N03032</t>
  </si>
  <si>
    <t>BHA06N03033</t>
  </si>
  <si>
    <t>BHA06N03034</t>
  </si>
  <si>
    <t>BHA13N01023</t>
  </si>
  <si>
    <t>BHA13N01021</t>
  </si>
  <si>
    <t>WC ženy + sprcha</t>
  </si>
  <si>
    <t>BHA13N01005</t>
  </si>
  <si>
    <t>WC muži (studenti)</t>
  </si>
  <si>
    <t>BHA09P01003</t>
  </si>
  <si>
    <t>BHA09P01004</t>
  </si>
  <si>
    <t>BHA19P01020</t>
  </si>
  <si>
    <t>BHA19P01022</t>
  </si>
  <si>
    <t>1S05A</t>
  </si>
  <si>
    <t>BHA19P01021</t>
  </si>
  <si>
    <t>BHA19P01019</t>
  </si>
  <si>
    <t>šatna studentů muži</t>
  </si>
  <si>
    <t>BHA19P01018</t>
  </si>
  <si>
    <t>sklad materiálu mech.dílna</t>
  </si>
  <si>
    <t>BHA19P01017</t>
  </si>
  <si>
    <t>pracovna mechanika</t>
  </si>
  <si>
    <t>BHA19P01016</t>
  </si>
  <si>
    <t>mechanická dílna</t>
  </si>
  <si>
    <t>BHA19P01015</t>
  </si>
  <si>
    <t>BHA19P01014</t>
  </si>
  <si>
    <t>BHA19P01013</t>
  </si>
  <si>
    <t>BHA19P01012</t>
  </si>
  <si>
    <t>BHA19P01010</t>
  </si>
  <si>
    <t>BHA19P01011</t>
  </si>
  <si>
    <t>1S21A</t>
  </si>
  <si>
    <t>BHA19P01009</t>
  </si>
  <si>
    <t>BHA19P01006</t>
  </si>
  <si>
    <t>WC ženy studentky + úklid</t>
  </si>
  <si>
    <t>BHA19P01007</t>
  </si>
  <si>
    <t>1S23A</t>
  </si>
  <si>
    <t>BHA19P01008</t>
  </si>
  <si>
    <t>WC ženy studentky + sprcha</t>
  </si>
  <si>
    <t>BHA19P01005</t>
  </si>
  <si>
    <t>BHA19P01023</t>
  </si>
  <si>
    <t>komunikační prostor</t>
  </si>
  <si>
    <t>BHA19P01024</t>
  </si>
  <si>
    <t>komunální odpad</t>
  </si>
  <si>
    <t>BHA19N01001</t>
  </si>
  <si>
    <t>BHA19N01003</t>
  </si>
  <si>
    <t>BHA19N01002</t>
  </si>
  <si>
    <t>BHA19N01004</t>
  </si>
  <si>
    <t>BHA19N01014</t>
  </si>
  <si>
    <t>BHA19N01008</t>
  </si>
  <si>
    <t>laboratoř L10</t>
  </si>
  <si>
    <t>BHA19N01009</t>
  </si>
  <si>
    <t>BHA19N01010</t>
  </si>
  <si>
    <t>laboratoř L11</t>
  </si>
  <si>
    <t>BHA19N01018</t>
  </si>
  <si>
    <t>BHA19N01011</t>
  </si>
  <si>
    <t>BHA19N01012</t>
  </si>
  <si>
    <t>BHA19N01013</t>
  </si>
  <si>
    <t>BHA19N01007</t>
  </si>
  <si>
    <t>BHA19N01015</t>
  </si>
  <si>
    <t>WC studenti muži</t>
  </si>
  <si>
    <t>BHA19N01017</t>
  </si>
  <si>
    <t>WC studenti muži + sprcha</t>
  </si>
  <si>
    <t>BHA19N01006</t>
  </si>
  <si>
    <t>laboratoř sekvenování DNA real-time PCR</t>
  </si>
  <si>
    <t>BHA03N03039</t>
  </si>
  <si>
    <t>BHA03N03041</t>
  </si>
  <si>
    <t>laboratoř spektrofotometr. technik STORM</t>
  </si>
  <si>
    <t>BHA03N03042</t>
  </si>
  <si>
    <t>laboratoř syntézy DNA</t>
  </si>
  <si>
    <t>BHA03N03043</t>
  </si>
  <si>
    <t>BHA03N03044</t>
  </si>
  <si>
    <t>schodišťová podesta</t>
  </si>
  <si>
    <t>BHA03N04003</t>
  </si>
  <si>
    <t>BHA03N04004</t>
  </si>
  <si>
    <t>BHA03N04005</t>
  </si>
  <si>
    <t>BHA03N04006</t>
  </si>
  <si>
    <t>BHA03N04007</t>
  </si>
  <si>
    <t>technická místnost</t>
  </si>
  <si>
    <t>BHA03N04008</t>
  </si>
  <si>
    <t>skleník</t>
  </si>
  <si>
    <t>BHA03N04009</t>
  </si>
  <si>
    <t>BHA03N04010</t>
  </si>
  <si>
    <t>BHA03N04011</t>
  </si>
  <si>
    <t>kreslírna</t>
  </si>
  <si>
    <t>fotoateliér</t>
  </si>
  <si>
    <t>BHA10P01077</t>
  </si>
  <si>
    <t>sklad alkálií a aminů</t>
  </si>
  <si>
    <t>BHA10P01075</t>
  </si>
  <si>
    <t>přečerpávání kyselin a alkálií</t>
  </si>
  <si>
    <t>BHA10P01076</t>
  </si>
  <si>
    <t>sklad jedů</t>
  </si>
  <si>
    <t>BHA10P01074</t>
  </si>
  <si>
    <t>BHA10P01072</t>
  </si>
  <si>
    <t>BHA10P01073</t>
  </si>
  <si>
    <t>umývárna + WC</t>
  </si>
  <si>
    <t>BHA10P01066</t>
  </si>
  <si>
    <t>BHA10P01065</t>
  </si>
  <si>
    <t>sklad tuhých org. chemikálií</t>
  </si>
  <si>
    <t>BHA10P01064</t>
  </si>
  <si>
    <t>přípravna chemikálií pro ČOV</t>
  </si>
  <si>
    <t>BHA10P01063</t>
  </si>
  <si>
    <t>BHA10P01061</t>
  </si>
  <si>
    <t>stanoviště VZD vozíků</t>
  </si>
  <si>
    <t>BHA10P01062</t>
  </si>
  <si>
    <t>stanoviště kompresoru</t>
  </si>
  <si>
    <t>kompresor + vakuová stanice</t>
  </si>
  <si>
    <t>BHA10P01049</t>
  </si>
  <si>
    <t>šatna úklidu - ženy</t>
  </si>
  <si>
    <t>BHA10P01054</t>
  </si>
  <si>
    <t>BHA10P01056</t>
  </si>
  <si>
    <t>BHA10P01055</t>
  </si>
  <si>
    <t>BHA10P01057</t>
  </si>
  <si>
    <t>desinfekce vod</t>
  </si>
  <si>
    <t>BHA35N02039</t>
  </si>
  <si>
    <t>BHA35N02040</t>
  </si>
  <si>
    <t>BHA35N02041</t>
  </si>
  <si>
    <t>BHA35N02042</t>
  </si>
  <si>
    <t>BHA35N02043</t>
  </si>
  <si>
    <t>BHA35N02044</t>
  </si>
  <si>
    <t>BHA35N02046</t>
  </si>
  <si>
    <t>BHA35N02047</t>
  </si>
  <si>
    <t>BHA35N02048</t>
  </si>
  <si>
    <t>BHA35N02049</t>
  </si>
  <si>
    <t>BHA35N03001</t>
  </si>
  <si>
    <t>nástup a ochoz kateder</t>
  </si>
  <si>
    <t>BHA35N03001a</t>
  </si>
  <si>
    <t>301a</t>
  </si>
  <si>
    <t>zázemí výtahu</t>
  </si>
  <si>
    <t>BHA35N03002</t>
  </si>
  <si>
    <t>BHA35N03003</t>
  </si>
  <si>
    <t>BHA35N03004</t>
  </si>
  <si>
    <t>BHA35N03005</t>
  </si>
  <si>
    <t>BHA35N03006</t>
  </si>
  <si>
    <t>BHA10N01003</t>
  </si>
  <si>
    <t>BHA10N01004</t>
  </si>
  <si>
    <t>BHA10N01005</t>
  </si>
  <si>
    <t>BHA10N01008</t>
  </si>
  <si>
    <t>BHA10N01009</t>
  </si>
  <si>
    <t>BHA10N01007</t>
  </si>
  <si>
    <t>informace, registrace</t>
  </si>
  <si>
    <t>BHA10N01002</t>
  </si>
  <si>
    <t>BHA10N01010</t>
  </si>
  <si>
    <t>knihovna s čítárnou 188 míst</t>
  </si>
  <si>
    <t>BHA10N01040</t>
  </si>
  <si>
    <t>BHA10N01041</t>
  </si>
  <si>
    <t>BHA10N01042</t>
  </si>
  <si>
    <t>studovna 16 míst</t>
  </si>
  <si>
    <t>BHA10N01043</t>
  </si>
  <si>
    <t>studovna 8 míst</t>
  </si>
  <si>
    <t>BHA10N01044</t>
  </si>
  <si>
    <t>studovna 4 místa</t>
  </si>
  <si>
    <t>BHA10N01045</t>
  </si>
  <si>
    <t>BHA10N01046</t>
  </si>
  <si>
    <t>BHA10N01011</t>
  </si>
  <si>
    <t>BHA10N01006</t>
  </si>
  <si>
    <t>knihovna s čítárnou 176 míst</t>
  </si>
  <si>
    <t>BHA10N01022</t>
  </si>
  <si>
    <t>BHA10N01023</t>
  </si>
  <si>
    <t>BHA10N01024</t>
  </si>
  <si>
    <t>BHA02N01007</t>
  </si>
  <si>
    <t>lab. analýzy materiálů</t>
  </si>
  <si>
    <t>BHA11N02023</t>
  </si>
  <si>
    <t>BHA11N02025</t>
  </si>
  <si>
    <t>WC muži + sprcha - studenti</t>
  </si>
  <si>
    <t>BHA11N02026</t>
  </si>
  <si>
    <t>BHA11N02006</t>
  </si>
  <si>
    <t>BHA11N02004</t>
  </si>
  <si>
    <t>šatna ženy studentky</t>
  </si>
  <si>
    <t>BHA11N02027</t>
  </si>
  <si>
    <t>BHA11N02029</t>
  </si>
  <si>
    <t>BHA11N02011</t>
  </si>
  <si>
    <t>WC ženy - zaměstnanci</t>
  </si>
  <si>
    <t>BHA11N02022</t>
  </si>
  <si>
    <t>BHA41N03013</t>
  </si>
  <si>
    <t>BHA41N03012</t>
  </si>
  <si>
    <t>BHA41N03052</t>
  </si>
  <si>
    <t>BHA41N03015</t>
  </si>
  <si>
    <t>BHA41N03051</t>
  </si>
  <si>
    <t>BHA41N03050</t>
  </si>
  <si>
    <t>BHA41N03049</t>
  </si>
  <si>
    <t>manipulační místnost čistá</t>
  </si>
  <si>
    <t>BHA42P01001</t>
  </si>
  <si>
    <t>vstup</t>
  </si>
  <si>
    <t>BHA42P01002</t>
  </si>
  <si>
    <t>BHA42P01003</t>
  </si>
  <si>
    <t>stanoviště transform. TR1.1</t>
  </si>
  <si>
    <t>BHA42P01004</t>
  </si>
  <si>
    <t>stanoviště transform. TR1.2</t>
  </si>
  <si>
    <t>BHA42P01005</t>
  </si>
  <si>
    <t>nouzový zdroj</t>
  </si>
  <si>
    <t>105a</t>
  </si>
  <si>
    <t>107a</t>
  </si>
  <si>
    <t>201a</t>
  </si>
  <si>
    <t>1S01a</t>
  </si>
  <si>
    <t>101a</t>
  </si>
  <si>
    <t>105b</t>
  </si>
  <si>
    <t>105c</t>
  </si>
  <si>
    <t>106a</t>
  </si>
  <si>
    <t>202a</t>
  </si>
  <si>
    <t>202b</t>
  </si>
  <si>
    <t>211a</t>
  </si>
  <si>
    <t>212a</t>
  </si>
  <si>
    <t>213a</t>
  </si>
  <si>
    <t>214a</t>
  </si>
  <si>
    <t>215a</t>
  </si>
  <si>
    <t>216a</t>
  </si>
  <si>
    <t>S217</t>
  </si>
  <si>
    <t>sklad správy budov (S)</t>
  </si>
  <si>
    <t>S218</t>
  </si>
  <si>
    <t>sklad (BF)</t>
  </si>
  <si>
    <t>S219</t>
  </si>
  <si>
    <t>S220</t>
  </si>
  <si>
    <t>úklid (S)</t>
  </si>
  <si>
    <t>S221</t>
  </si>
  <si>
    <t>S222</t>
  </si>
  <si>
    <t>sklad chemikálií (H)</t>
  </si>
  <si>
    <t>S223</t>
  </si>
  <si>
    <t>sklad skla (H)</t>
  </si>
  <si>
    <t>S224</t>
  </si>
  <si>
    <t>S225</t>
  </si>
  <si>
    <t>sklad druhotných surovin (S)</t>
  </si>
  <si>
    <t>S226</t>
  </si>
  <si>
    <t>sklad nebezpeč. odpadů (S)</t>
  </si>
  <si>
    <t>S227</t>
  </si>
  <si>
    <t>BHA14N01022a</t>
  </si>
  <si>
    <t>BHA14N01022b</t>
  </si>
  <si>
    <t>BHA14N01022c</t>
  </si>
  <si>
    <t>BHA14N01023</t>
  </si>
  <si>
    <t>BHA14N02001</t>
  </si>
  <si>
    <t>BHA14N02002</t>
  </si>
  <si>
    <t>BHA14N02003</t>
  </si>
  <si>
    <t>BHA14N02004a</t>
  </si>
  <si>
    <t>BHA14N02004b</t>
  </si>
  <si>
    <t>BHA14N02005</t>
  </si>
  <si>
    <t>BHA14N02006</t>
  </si>
  <si>
    <t>BHA14N02007</t>
  </si>
  <si>
    <t>BHA14N02008</t>
  </si>
  <si>
    <t>BHA14N02009</t>
  </si>
  <si>
    <t>BHA14N02010</t>
  </si>
  <si>
    <t>BHA14N02011</t>
  </si>
  <si>
    <t>BHA14N02012</t>
  </si>
  <si>
    <t>BHA14N02013</t>
  </si>
  <si>
    <t>BHA14N02014</t>
  </si>
  <si>
    <t>BHA14N02015</t>
  </si>
  <si>
    <t>BHA14N02016</t>
  </si>
  <si>
    <t>BHA14N02017</t>
  </si>
  <si>
    <t>BHA14N02018</t>
  </si>
  <si>
    <t>BHA14N02019</t>
  </si>
  <si>
    <t>BHA14N02021a</t>
  </si>
  <si>
    <t>BHA14N02021b</t>
  </si>
  <si>
    <t>BHA14N02022</t>
  </si>
  <si>
    <t>BHA14N02023</t>
  </si>
  <si>
    <t>BHA14N02024</t>
  </si>
  <si>
    <t>BHA14N02025</t>
  </si>
  <si>
    <t>BHA14N02026</t>
  </si>
  <si>
    <t>BHA14N02027</t>
  </si>
  <si>
    <t>BHA14N02028</t>
  </si>
  <si>
    <t>BHA14N02029</t>
  </si>
  <si>
    <t>BHA14N02031</t>
  </si>
  <si>
    <t>BHA14N02032</t>
  </si>
  <si>
    <t>BHA14N02033</t>
  </si>
  <si>
    <t>BHA14N02034a</t>
  </si>
  <si>
    <t>BHA14N02034b</t>
  </si>
  <si>
    <t>BHA14N02035a</t>
  </si>
  <si>
    <t>BHA14N02035b</t>
  </si>
  <si>
    <t>BHA14N02035c</t>
  </si>
  <si>
    <t>BHA14N02036</t>
  </si>
  <si>
    <t>BHA14N03001</t>
  </si>
  <si>
    <t>BHA14N03002</t>
  </si>
  <si>
    <t>BHA14N03003</t>
  </si>
  <si>
    <t>BHA14N03004a</t>
  </si>
  <si>
    <t>BHA14N03004b</t>
  </si>
  <si>
    <t>BHA14N03005</t>
  </si>
  <si>
    <t>BHA14N03006</t>
  </si>
  <si>
    <t>BHA14N03007</t>
  </si>
  <si>
    <t>BHA14N03008</t>
  </si>
  <si>
    <t>BHA14N03009</t>
  </si>
  <si>
    <t>BHA14N03010</t>
  </si>
  <si>
    <t>BHA14N03011</t>
  </si>
  <si>
    <t>BHA14N03012</t>
  </si>
  <si>
    <t>BHA14N03013</t>
  </si>
  <si>
    <t>BHA14N03014</t>
  </si>
  <si>
    <t>BHA14N03015</t>
  </si>
  <si>
    <t>BHA14N03016</t>
  </si>
  <si>
    <t>BHA14N03017</t>
  </si>
  <si>
    <t>BHA14N03018</t>
  </si>
  <si>
    <t>BHA14N03019</t>
  </si>
  <si>
    <t>BHA14N03021</t>
  </si>
  <si>
    <t>BHA14N03022</t>
  </si>
  <si>
    <t>BHA14N03023</t>
  </si>
  <si>
    <t>BHA14N03024</t>
  </si>
  <si>
    <t>BHA14N03025</t>
  </si>
  <si>
    <t>BHA14N03026</t>
  </si>
  <si>
    <t>BHA14N03027</t>
  </si>
  <si>
    <t>BHA14N03028a</t>
  </si>
  <si>
    <t>BHA14N03028b</t>
  </si>
  <si>
    <t>BHA14N03029a</t>
  </si>
  <si>
    <t>BHA14N03029b</t>
  </si>
  <si>
    <t>BHA14N03031</t>
  </si>
  <si>
    <t>BHA14N03032</t>
  </si>
  <si>
    <t>BHA14N03033</t>
  </si>
  <si>
    <t>BHA14N03034a</t>
  </si>
  <si>
    <t>BHA14N03034b</t>
  </si>
  <si>
    <t>BHA14N03034c</t>
  </si>
  <si>
    <t>BHA14N03035</t>
  </si>
  <si>
    <t>BHA15P01001</t>
  </si>
  <si>
    <t>BHA15P01002</t>
  </si>
  <si>
    <t>BHA15P01003</t>
  </si>
  <si>
    <t>BHA15P01004</t>
  </si>
  <si>
    <t>BHA15P01005</t>
  </si>
  <si>
    <t>rozvodna vzt</t>
  </si>
  <si>
    <t>BHA15P01006a</t>
  </si>
  <si>
    <t>1S06a</t>
  </si>
  <si>
    <t>rozvodna nn</t>
  </si>
  <si>
    <t>BHA15P01006b</t>
  </si>
  <si>
    <t>1S06b</t>
  </si>
  <si>
    <t>rozvodna nn požární</t>
  </si>
  <si>
    <t>BHA15P01007</t>
  </si>
  <si>
    <t>BHA15P01008</t>
  </si>
  <si>
    <t>sprchy muži</t>
  </si>
  <si>
    <t>BHA15P01009</t>
  </si>
  <si>
    <t>rozvodna út</t>
  </si>
  <si>
    <t>posluchárna X 174 sedaček + 3 imobilní</t>
  </si>
  <si>
    <t>váhovna a přípravna</t>
  </si>
  <si>
    <t>BHA11N03016</t>
  </si>
  <si>
    <t>BHA11N03018</t>
  </si>
  <si>
    <t>BHA11N03019</t>
  </si>
  <si>
    <t>BHA11N03020</t>
  </si>
  <si>
    <t>BHA11N03021</t>
  </si>
  <si>
    <t>BHA11N03022</t>
  </si>
  <si>
    <t>denní místnost zaměstnanců</t>
  </si>
  <si>
    <t>chodba - šatna</t>
  </si>
  <si>
    <t>anatomické muzeum</t>
  </si>
  <si>
    <t>hydraul. osobní výtah 630 kg</t>
  </si>
  <si>
    <t>seminární místnost 1</t>
  </si>
  <si>
    <t>seminární místnost 2</t>
  </si>
  <si>
    <t>seminární místnost 3</t>
  </si>
  <si>
    <t>seminární místnost 4</t>
  </si>
  <si>
    <t>BHA15P01011</t>
  </si>
  <si>
    <t>BHA15P01012</t>
  </si>
  <si>
    <t>rozvodna slp</t>
  </si>
  <si>
    <t>BHA15P01013</t>
  </si>
  <si>
    <t>sklad, výroba demi vody</t>
  </si>
  <si>
    <t>BHA15P01014</t>
  </si>
  <si>
    <t>BHA15P01015</t>
  </si>
  <si>
    <t>BHA15N01001</t>
  </si>
  <si>
    <t>BHA15N01002</t>
  </si>
  <si>
    <t>BHA15N01003</t>
  </si>
  <si>
    <t>BHA15N01004a</t>
  </si>
  <si>
    <t>BHA15N01004b</t>
  </si>
  <si>
    <t>BHA15N01005</t>
  </si>
  <si>
    <t>BHA15N01006</t>
  </si>
  <si>
    <t>denní místnost - úklid</t>
  </si>
  <si>
    <t>BHA15N01007</t>
  </si>
  <si>
    <t>BHA15N01008</t>
  </si>
  <si>
    <t>BHA15N01009</t>
  </si>
  <si>
    <t>lab. organické analýzy - výuková</t>
  </si>
  <si>
    <t>BHA15N01010</t>
  </si>
  <si>
    <t>BHA15N01012</t>
  </si>
  <si>
    <t>prac. lab. a tech. pracovníků</t>
  </si>
  <si>
    <t>BHA15N01013</t>
  </si>
  <si>
    <t>sklad skla a lab. materiálu</t>
  </si>
  <si>
    <t>BHA15N01014</t>
  </si>
  <si>
    <t>BHA15N01015</t>
  </si>
  <si>
    <t>sklad vývojové laboratoře</t>
  </si>
  <si>
    <t>BHA15N01016</t>
  </si>
  <si>
    <t>vývojová laboratoř</t>
  </si>
  <si>
    <t>BHA15N01017</t>
  </si>
  <si>
    <t>pracovna pro 4 diplomanty</t>
  </si>
  <si>
    <t>BHA15N01018</t>
  </si>
  <si>
    <t>BHA15N01019a</t>
  </si>
  <si>
    <t>BHA15N01019b</t>
  </si>
  <si>
    <t>119b</t>
  </si>
  <si>
    <t>BHA15N01020</t>
  </si>
  <si>
    <t>BHA15N02001</t>
  </si>
  <si>
    <t>BHA15N02002</t>
  </si>
  <si>
    <t>BHA15N02003</t>
  </si>
  <si>
    <t>BHA15N02004a</t>
  </si>
  <si>
    <t>BHA15N02004b</t>
  </si>
  <si>
    <t>BHA15N02005</t>
  </si>
  <si>
    <t>BHA15N02006</t>
  </si>
  <si>
    <t>BHA15N02007</t>
  </si>
  <si>
    <t>knihovna, zasedací místnost</t>
  </si>
  <si>
    <t>BHA15N02008</t>
  </si>
  <si>
    <t>BHA15N02009</t>
  </si>
  <si>
    <t>BHA15N02010</t>
  </si>
  <si>
    <t>BHA15N02011</t>
  </si>
  <si>
    <t>BHA15N02012</t>
  </si>
  <si>
    <t>laboratoř speciační</t>
  </si>
  <si>
    <t>BHA15N02013a</t>
  </si>
  <si>
    <t>hyg. smyčka, šatna</t>
  </si>
  <si>
    <t>BHA15N02013b</t>
  </si>
  <si>
    <t>213b</t>
  </si>
  <si>
    <t>hyg. smyčka, sprcha</t>
  </si>
  <si>
    <t>BHA15N02013c</t>
  </si>
  <si>
    <t>213c</t>
  </si>
  <si>
    <t>hyg. smyčka předsíň</t>
  </si>
  <si>
    <t>BHA15N02013d</t>
  </si>
  <si>
    <t>213d</t>
  </si>
  <si>
    <t>BHA15N02014</t>
  </si>
  <si>
    <t>lab. chemická stopová</t>
  </si>
  <si>
    <t>BHA15N02016</t>
  </si>
  <si>
    <t>lab. ultrastopová, přístroj. i,ii</t>
  </si>
  <si>
    <t>BHA15N02017</t>
  </si>
  <si>
    <t>BHA15N02018</t>
  </si>
  <si>
    <t>laboratoř aas</t>
  </si>
  <si>
    <t>BHA15N02019</t>
  </si>
  <si>
    <t>laboratoř optická</t>
  </si>
  <si>
    <t>BHA15N02021</t>
  </si>
  <si>
    <t>laboratoř chemická</t>
  </si>
  <si>
    <t>BHA15N02022</t>
  </si>
  <si>
    <t>laboratoř přípravná</t>
  </si>
  <si>
    <t>BHA15N02024</t>
  </si>
  <si>
    <t>předsíň WC - ženy</t>
  </si>
  <si>
    <t>S201a</t>
  </si>
  <si>
    <t>S202a</t>
  </si>
  <si>
    <t>Sklad Anatomie</t>
  </si>
  <si>
    <t>strojovna ÚT</t>
  </si>
  <si>
    <t>strojovna výtahu</t>
  </si>
  <si>
    <t>S208</t>
  </si>
  <si>
    <t>sklad výukových preparátů</t>
  </si>
  <si>
    <t>šatna - studentky</t>
  </si>
  <si>
    <t>bezbariérové WC a sprcha</t>
  </si>
  <si>
    <t>předsíň WC - studentky</t>
  </si>
  <si>
    <t>umývárna - studentky</t>
  </si>
  <si>
    <t>sprchy</t>
  </si>
  <si>
    <t>předsíň WC - studenti</t>
  </si>
  <si>
    <t>umývárna - studenti</t>
  </si>
  <si>
    <t>šatna - studenti</t>
  </si>
  <si>
    <t>čistá šatna - ženy</t>
  </si>
  <si>
    <t>umývárna</t>
  </si>
  <si>
    <t>špinavá šatna - ženy</t>
  </si>
  <si>
    <t>čistá šatna - muži</t>
  </si>
  <si>
    <t>S230</t>
  </si>
  <si>
    <t>umývárny - muži</t>
  </si>
  <si>
    <t>pisoár</t>
  </si>
  <si>
    <t>S234</t>
  </si>
  <si>
    <t>špinavá šatna - muži</t>
  </si>
  <si>
    <t>S235</t>
  </si>
  <si>
    <t>S236</t>
  </si>
  <si>
    <t>S237</t>
  </si>
  <si>
    <t>S238</t>
  </si>
  <si>
    <t>pitevna 3</t>
  </si>
  <si>
    <t>S239</t>
  </si>
  <si>
    <t>makrolaboratoř</t>
  </si>
  <si>
    <t>S240</t>
  </si>
  <si>
    <t>S241</t>
  </si>
  <si>
    <t>pracovna preparátora</t>
  </si>
  <si>
    <t>S242</t>
  </si>
  <si>
    <t>zádveří</t>
  </si>
  <si>
    <t>S243</t>
  </si>
  <si>
    <t>S244</t>
  </si>
  <si>
    <t>S244a</t>
  </si>
  <si>
    <t>S245</t>
  </si>
  <si>
    <t>S246</t>
  </si>
  <si>
    <t>S249</t>
  </si>
  <si>
    <t>videocentrum pro pitevny</t>
  </si>
  <si>
    <t>S261</t>
  </si>
  <si>
    <t>S262</t>
  </si>
  <si>
    <t>chladící boxy</t>
  </si>
  <si>
    <t>S263</t>
  </si>
  <si>
    <t>konzervace</t>
  </si>
  <si>
    <t>S264</t>
  </si>
  <si>
    <t>předsíň macerace</t>
  </si>
  <si>
    <t>S265</t>
  </si>
  <si>
    <t>BHA02N02013</t>
  </si>
  <si>
    <t>BHA02N02014</t>
  </si>
  <si>
    <t>BHA02N02015</t>
  </si>
  <si>
    <t>BHA02N02016</t>
  </si>
  <si>
    <t>BHA02N02017</t>
  </si>
  <si>
    <t>BHA02N02018</t>
  </si>
  <si>
    <t>BHA02N02019</t>
  </si>
  <si>
    <t>BHA02N02020</t>
  </si>
  <si>
    <t>BHA02N02021</t>
  </si>
  <si>
    <t>BHA02N02022</t>
  </si>
  <si>
    <t>BHA02N02023</t>
  </si>
  <si>
    <t>BHA02N02024</t>
  </si>
  <si>
    <t>BHA02N02025</t>
  </si>
  <si>
    <t>BHA02N02026</t>
  </si>
  <si>
    <t>BHA02N02027</t>
  </si>
  <si>
    <t>BHA02N02028</t>
  </si>
  <si>
    <t>BHA02N02029</t>
  </si>
  <si>
    <t>BHA02N02030</t>
  </si>
  <si>
    <t>BHA02N02031</t>
  </si>
  <si>
    <t>BHA02N02032</t>
  </si>
  <si>
    <t>BHA02N02033</t>
  </si>
  <si>
    <t>S282</t>
  </si>
  <si>
    <t>sklad hořlavin</t>
  </si>
  <si>
    <t>S283</t>
  </si>
  <si>
    <t>vstupní hala</t>
  </si>
  <si>
    <t>sekretariát Anatom. ústavu</t>
  </si>
  <si>
    <t>kuchyňka</t>
  </si>
  <si>
    <t>pracovna přednosty ústavu</t>
  </si>
  <si>
    <t>laboratoř přednosty ústavu</t>
  </si>
  <si>
    <t>zasedací místnost</t>
  </si>
  <si>
    <t>legenda ploch místností - AVVA (zelená) - pavilon A21  3.np</t>
  </si>
  <si>
    <t>kancelář pro vedoucí</t>
  </si>
  <si>
    <t>BHA05N01021</t>
  </si>
  <si>
    <t>BHA05N01022</t>
  </si>
  <si>
    <t>BHA05N01023</t>
  </si>
  <si>
    <t>BHA05N01025</t>
  </si>
  <si>
    <t>BHA05N01026</t>
  </si>
  <si>
    <t>BHA05N01027</t>
  </si>
  <si>
    <t>BHA05N01028</t>
  </si>
  <si>
    <t>BHA05N01029</t>
  </si>
  <si>
    <t>BHA05N01031</t>
  </si>
  <si>
    <t>BHA05N01032</t>
  </si>
  <si>
    <t>BHA05N01033</t>
  </si>
  <si>
    <t>BHA05N01034</t>
  </si>
  <si>
    <t>BHA05N01035</t>
  </si>
  <si>
    <t>BHA05N02001</t>
  </si>
  <si>
    <t>BHA05N02002</t>
  </si>
  <si>
    <t>BHA18P01007</t>
  </si>
  <si>
    <t>BHA18P01008</t>
  </si>
  <si>
    <t>sklad údržby</t>
  </si>
  <si>
    <t>BHA18P01009</t>
  </si>
  <si>
    <t>BHA18P01011</t>
  </si>
  <si>
    <t>BHA18P01012</t>
  </si>
  <si>
    <t>dílna údržby</t>
  </si>
  <si>
    <t>BHA18P01013</t>
  </si>
  <si>
    <t>BHA18N01001</t>
  </si>
  <si>
    <t>BHA18N01002</t>
  </si>
  <si>
    <t>BHA18N01003</t>
  </si>
  <si>
    <t>BHA18N01004</t>
  </si>
  <si>
    <t>BHA18N01005</t>
  </si>
  <si>
    <t>BHA18N01006</t>
  </si>
  <si>
    <t>BHA18N01007</t>
  </si>
  <si>
    <t>BHA18N01008</t>
  </si>
  <si>
    <t>BHA18N01009</t>
  </si>
  <si>
    <t>BHA18N01011</t>
  </si>
  <si>
    <t>BHA18N01012</t>
  </si>
  <si>
    <t>BHA18N01014</t>
  </si>
  <si>
    <t>BHA18N01015</t>
  </si>
  <si>
    <t>BHA18N01016</t>
  </si>
  <si>
    <t>BHA18N01017</t>
  </si>
  <si>
    <t>BHA18N01018</t>
  </si>
  <si>
    <t>BHA18N01019</t>
  </si>
  <si>
    <t>BHA18N01021</t>
  </si>
  <si>
    <t>BHA18N01022</t>
  </si>
  <si>
    <t>BHA18N01023</t>
  </si>
  <si>
    <t>BHA18N01024</t>
  </si>
  <si>
    <t>spisovna</t>
  </si>
  <si>
    <t>BHA18N02001</t>
  </si>
  <si>
    <t>BHA18N02002</t>
  </si>
  <si>
    <t>BHA18N02003</t>
  </si>
  <si>
    <t>BHA18N02004</t>
  </si>
  <si>
    <t>BHA18N02006</t>
  </si>
  <si>
    <t>sklad LF</t>
  </si>
  <si>
    <t>BHA18N02007</t>
  </si>
  <si>
    <t>BHA18N02008</t>
  </si>
  <si>
    <t>pokladna LF</t>
  </si>
  <si>
    <t>BHA18N02008a</t>
  </si>
  <si>
    <t>208a</t>
  </si>
  <si>
    <t>přepážka LF</t>
  </si>
  <si>
    <t>BHA18N02009</t>
  </si>
  <si>
    <t>BHA18N02011</t>
  </si>
  <si>
    <t>BHA18N02012</t>
  </si>
  <si>
    <t>BHA18N02013</t>
  </si>
  <si>
    <t>BHA18N02014</t>
  </si>
  <si>
    <t>BHA18N02015</t>
  </si>
  <si>
    <t>BHA18N02016</t>
  </si>
  <si>
    <t>BHA18N02017</t>
  </si>
  <si>
    <t>BHA18N02018</t>
  </si>
  <si>
    <t>BHA18N02022</t>
  </si>
  <si>
    <t>BHA18N02023</t>
  </si>
  <si>
    <t>BHA18N02024</t>
  </si>
  <si>
    <t>BHA18N02025</t>
  </si>
  <si>
    <t>BHA18N02026</t>
  </si>
  <si>
    <t>BHA18N02027</t>
  </si>
  <si>
    <t>BHA18N02029</t>
  </si>
  <si>
    <t>BHA18N03001</t>
  </si>
  <si>
    <t>BHA18N03002</t>
  </si>
  <si>
    <t>BHA18N03003</t>
  </si>
  <si>
    <t>BHA18N03004</t>
  </si>
  <si>
    <t>BHA18N03005</t>
  </si>
  <si>
    <t>personální oddělení</t>
  </si>
  <si>
    <t>BHA18N03006</t>
  </si>
  <si>
    <t>BHA18N03007</t>
  </si>
  <si>
    <t>BHA18N03008</t>
  </si>
  <si>
    <t>BHA18N03009</t>
  </si>
  <si>
    <t>BHA18N03011</t>
  </si>
  <si>
    <t>BHA18N03012</t>
  </si>
  <si>
    <t>BHA18N03013</t>
  </si>
  <si>
    <t>BHA18N03014</t>
  </si>
  <si>
    <t>pracovna KDL</t>
  </si>
  <si>
    <t>ředitel správy UKB</t>
  </si>
  <si>
    <t>fotolaboratoř</t>
  </si>
  <si>
    <t>sprcha muži</t>
  </si>
  <si>
    <t>šatna ženy</t>
  </si>
  <si>
    <t>sprcha ženy</t>
  </si>
  <si>
    <t>seminární místnost</t>
  </si>
  <si>
    <t>výpočetní technika</t>
  </si>
  <si>
    <t>odborná učebna</t>
  </si>
  <si>
    <t>pracovna přednosty</t>
  </si>
  <si>
    <t>pracovna asistentů</t>
  </si>
  <si>
    <t>demonstrační místnost</t>
  </si>
  <si>
    <t>WC, sprcha - ženy</t>
  </si>
  <si>
    <t>BHA42P01008</t>
  </si>
  <si>
    <t>BHA42P01009</t>
  </si>
  <si>
    <t>BHA42P01010</t>
  </si>
  <si>
    <t>BHA42P01011</t>
  </si>
  <si>
    <t>BHA42P01012</t>
  </si>
  <si>
    <t>stanoviště transform. TR3.1</t>
  </si>
  <si>
    <t>BHA42P01013</t>
  </si>
  <si>
    <t>stanoviště transform. TR3.2</t>
  </si>
  <si>
    <t>BHA42P01014</t>
  </si>
  <si>
    <t>BHA42P01015</t>
  </si>
  <si>
    <t>rozvodna VN</t>
  </si>
  <si>
    <t>BHA42P01016</t>
  </si>
  <si>
    <t>BHA42P01018</t>
  </si>
  <si>
    <t>BHA18N03015</t>
  </si>
  <si>
    <t>BHA18N03016</t>
  </si>
  <si>
    <t>BHA18N03017</t>
  </si>
  <si>
    <t>BHA18N03018</t>
  </si>
  <si>
    <t>BHA18N03019</t>
  </si>
  <si>
    <t>BHA18N03021</t>
  </si>
  <si>
    <t>BHA18N03022</t>
  </si>
  <si>
    <t>BHA18N03023</t>
  </si>
  <si>
    <t>BHA18N03024</t>
  </si>
  <si>
    <t>BHA18N03027</t>
  </si>
  <si>
    <t>BHA18N03028</t>
  </si>
  <si>
    <t>BHA18N03029</t>
  </si>
  <si>
    <t>BHA18N03031</t>
  </si>
  <si>
    <t>BHA18N03032</t>
  </si>
  <si>
    <t>právní oddělení</t>
  </si>
  <si>
    <t>BHA18N03033</t>
  </si>
  <si>
    <t>děkan</t>
  </si>
  <si>
    <t>BHA18N03034</t>
  </si>
  <si>
    <t>BHA18N03035</t>
  </si>
  <si>
    <t>tajemník</t>
  </si>
  <si>
    <t>BHA18N04001</t>
  </si>
  <si>
    <t>BHA18N04003</t>
  </si>
  <si>
    <t>BHA18N04004</t>
  </si>
  <si>
    <t>BHA18N04005</t>
  </si>
  <si>
    <t>BHA18N04006</t>
  </si>
  <si>
    <t>BHA18N04007</t>
  </si>
  <si>
    <t>BHA18N04008</t>
  </si>
  <si>
    <t>BHA18N04009</t>
  </si>
  <si>
    <t>BHA18N04011</t>
  </si>
  <si>
    <t>BHA18N04012</t>
  </si>
  <si>
    <t>BHA18N04013</t>
  </si>
  <si>
    <t>BHA18N04015</t>
  </si>
  <si>
    <t>BHA18N04016</t>
  </si>
  <si>
    <t>BHA18N04017</t>
  </si>
  <si>
    <t>BHA18N04018</t>
  </si>
  <si>
    <t>BHA18N04019</t>
  </si>
  <si>
    <t>BHA18N04021</t>
  </si>
  <si>
    <t>BHA18N04022</t>
  </si>
  <si>
    <t>BHA18N04023</t>
  </si>
  <si>
    <t>BHA18N04024</t>
  </si>
  <si>
    <t>BHA18N04027</t>
  </si>
  <si>
    <t>BHA18N04028</t>
  </si>
  <si>
    <t>BHA18N04029</t>
  </si>
  <si>
    <t>BHA18N04031</t>
  </si>
  <si>
    <t>BHA18N04032</t>
  </si>
  <si>
    <t>rozvodna NN I.</t>
  </si>
  <si>
    <t>rozvodna NN II.</t>
  </si>
  <si>
    <t>BHA23P01001</t>
  </si>
  <si>
    <t>podzemní kanál</t>
  </si>
  <si>
    <t>BHA23P01002</t>
  </si>
  <si>
    <t>BHA23P01003</t>
  </si>
  <si>
    <t>BHA23P01004</t>
  </si>
  <si>
    <t>BHA23P01005</t>
  </si>
  <si>
    <t>BHA23N01002</t>
  </si>
  <si>
    <t>BHA23N01003</t>
  </si>
  <si>
    <t>BHA23N01004</t>
  </si>
  <si>
    <t>BHA23N01005</t>
  </si>
  <si>
    <t>BHA23N01006</t>
  </si>
  <si>
    <t>BHA23N01007</t>
  </si>
  <si>
    <t>BHA23N01008</t>
  </si>
  <si>
    <t>BHA23N01009</t>
  </si>
  <si>
    <t>BHA23N01011</t>
  </si>
  <si>
    <t>BHA23N01013</t>
  </si>
  <si>
    <t>BHA23N01015</t>
  </si>
  <si>
    <t>BHA23N01015a</t>
  </si>
  <si>
    <t>115a</t>
  </si>
  <si>
    <t>zázemí podatelny</t>
  </si>
  <si>
    <t>BHA23N01016</t>
  </si>
  <si>
    <t>BHA23N01017</t>
  </si>
  <si>
    <t>přípravna výuky</t>
  </si>
  <si>
    <t>BHA23N01018</t>
  </si>
  <si>
    <t>BHA23N01019</t>
  </si>
  <si>
    <t>BHA23N01021</t>
  </si>
  <si>
    <t>zázemí auly</t>
  </si>
  <si>
    <t>BHA23N01038</t>
  </si>
  <si>
    <t>prostor pod aulou</t>
  </si>
  <si>
    <t>BHA23N02002</t>
  </si>
  <si>
    <t>BHA13N03030</t>
  </si>
  <si>
    <t>BHA13N03031</t>
  </si>
  <si>
    <t>BHA13N03038</t>
  </si>
  <si>
    <t>BHA13N03008</t>
  </si>
  <si>
    <t>WC</t>
  </si>
  <si>
    <t>BHA02N08001</t>
  </si>
  <si>
    <t>BHA02N08002</t>
  </si>
  <si>
    <t>BHA02N08003</t>
  </si>
  <si>
    <t>BHA02P01001</t>
  </si>
  <si>
    <t>BHA02P01001a</t>
  </si>
  <si>
    <t>BHA02P01002</t>
  </si>
  <si>
    <t>BHA02P01003</t>
  </si>
  <si>
    <t>BHA02P01004</t>
  </si>
  <si>
    <t>BHA02P01005</t>
  </si>
  <si>
    <t>BHA02P01006</t>
  </si>
  <si>
    <t>BHA17N03027</t>
  </si>
  <si>
    <t>předsíň WC muži zaměst.</t>
  </si>
  <si>
    <t>BHA17N03029</t>
  </si>
  <si>
    <t>WC muži zaměst.+ sprcha</t>
  </si>
  <si>
    <t>BHA17N03008</t>
  </si>
  <si>
    <t>BHA17N03023</t>
  </si>
  <si>
    <t>BHA17N03022</t>
  </si>
  <si>
    <t>BHA17N03021</t>
  </si>
  <si>
    <t>BHA17N03020</t>
  </si>
  <si>
    <t>BHA17N03019</t>
  </si>
  <si>
    <t>BHA17N03018</t>
  </si>
  <si>
    <t>BHA17N03031</t>
  </si>
  <si>
    <t>BHA17N03014</t>
  </si>
  <si>
    <t>BHA17N03013</t>
  </si>
  <si>
    <t>BHA13P01010</t>
  </si>
  <si>
    <t>BHA13P01012</t>
  </si>
  <si>
    <t>1S11a</t>
  </si>
  <si>
    <t>sklářská dílna, sklad</t>
  </si>
  <si>
    <t>BHA13P01011</t>
  </si>
  <si>
    <t>1S11b</t>
  </si>
  <si>
    <t>sklad EPR</t>
  </si>
  <si>
    <t>BHA13P01013</t>
  </si>
  <si>
    <t>sklářská dílna</t>
  </si>
  <si>
    <t>BHA13P01014</t>
  </si>
  <si>
    <t>BHA13P01016</t>
  </si>
  <si>
    <t>předsíň WC</t>
  </si>
  <si>
    <t>BHA13P01017</t>
  </si>
  <si>
    <t>WC zaměstnanci</t>
  </si>
  <si>
    <t>BHA13P01018</t>
  </si>
  <si>
    <t>úklid (výlevka)</t>
  </si>
  <si>
    <t>BHA13P01019</t>
  </si>
  <si>
    <t>BHA13P01022</t>
  </si>
  <si>
    <t>BHA02N06014</t>
  </si>
  <si>
    <t>BHA02N06015</t>
  </si>
  <si>
    <t>BHA02N06016</t>
  </si>
  <si>
    <t>BHA02N06017</t>
  </si>
  <si>
    <t>BHA02N06018</t>
  </si>
  <si>
    <t>BHA02N06019</t>
  </si>
  <si>
    <t>BHA02N06020</t>
  </si>
  <si>
    <t>BHA02N06021</t>
  </si>
  <si>
    <t>BHA02N06022</t>
  </si>
  <si>
    <t>BHA02N06023</t>
  </si>
  <si>
    <t>BHA02N06024</t>
  </si>
  <si>
    <t>BHA02N06025</t>
  </si>
  <si>
    <t>BHA02N06026</t>
  </si>
  <si>
    <t>BHA02N06027</t>
  </si>
  <si>
    <t>BHA02N06028</t>
  </si>
  <si>
    <t>BHA02N06029</t>
  </si>
  <si>
    <t>BHA02N06030</t>
  </si>
  <si>
    <t>BHA34N02003</t>
  </si>
  <si>
    <t>studijní oddělení</t>
  </si>
  <si>
    <t>BHA34N02004</t>
  </si>
  <si>
    <t>BHA34N01013</t>
  </si>
  <si>
    <t>BHA34N01014</t>
  </si>
  <si>
    <t>BHA34N01015</t>
  </si>
  <si>
    <t>BHA34N01016</t>
  </si>
  <si>
    <t>BHA34N01017</t>
  </si>
  <si>
    <t>BHA34N01018</t>
  </si>
  <si>
    <t>BHA34N01019</t>
  </si>
  <si>
    <t>BHA34N01020</t>
  </si>
  <si>
    <t>BHA34N01021</t>
  </si>
  <si>
    <t>BHA34N01022</t>
  </si>
  <si>
    <t>centrum životního vzdělávání</t>
  </si>
  <si>
    <t>BHA34N02001</t>
  </si>
  <si>
    <t>BHA34N02001a</t>
  </si>
  <si>
    <t>BHA34N02002</t>
  </si>
  <si>
    <t>BHA03N02026</t>
  </si>
  <si>
    <t>BHA03N02027</t>
  </si>
  <si>
    <t>BHA03N02028</t>
  </si>
  <si>
    <t>BHA03N02029</t>
  </si>
  <si>
    <t>perfuzní chromatografie biopolymerů</t>
  </si>
  <si>
    <t>BHA03N02031</t>
  </si>
  <si>
    <t>laboratoř zákl. technik mol. biologie</t>
  </si>
  <si>
    <t>BHA03N02032</t>
  </si>
  <si>
    <t>laboratoř exprese v kvasinkách</t>
  </si>
  <si>
    <t>BHA03N02033</t>
  </si>
  <si>
    <t>BHA34P01001</t>
  </si>
  <si>
    <t>BHA34P01002</t>
  </si>
  <si>
    <t>BHA34P01003</t>
  </si>
  <si>
    <t>BHA34P01004</t>
  </si>
  <si>
    <t>BHA34P01005</t>
  </si>
  <si>
    <t>BHA06N01012</t>
  </si>
  <si>
    <t>BHA06N01013</t>
  </si>
  <si>
    <t>BHA06N01014</t>
  </si>
  <si>
    <t>BHA06N01015</t>
  </si>
  <si>
    <t>BHA06N01016</t>
  </si>
  <si>
    <t>BHA06N01006</t>
  </si>
  <si>
    <t>WC ženy + sprcha - studentky</t>
  </si>
  <si>
    <t>BHA06N01005</t>
  </si>
  <si>
    <t>BHA06N01017</t>
  </si>
  <si>
    <t>BHA06N02001</t>
  </si>
  <si>
    <t>BHA06N02003</t>
  </si>
  <si>
    <t>BHA06N02002</t>
  </si>
  <si>
    <t>BHA06N02004</t>
  </si>
  <si>
    <t>WC zaměstnanci-ženy+úklid</t>
  </si>
  <si>
    <t>BHA06N02007</t>
  </si>
  <si>
    <t>BHA06N02008</t>
  </si>
  <si>
    <t>BHA06N02009</t>
  </si>
  <si>
    <t>strojovna VZT, UT</t>
  </si>
  <si>
    <t>strojovna chlazení</t>
  </si>
  <si>
    <t>104b</t>
  </si>
  <si>
    <t>122b</t>
  </si>
  <si>
    <t>122c</t>
  </si>
  <si>
    <t>204a</t>
  </si>
  <si>
    <t>204b</t>
  </si>
  <si>
    <t>221a</t>
  </si>
  <si>
    <t>221b</t>
  </si>
  <si>
    <t>234a</t>
  </si>
  <si>
    <t>234b</t>
  </si>
  <si>
    <t>235a</t>
  </si>
  <si>
    <t>235b</t>
  </si>
  <si>
    <t>235c</t>
  </si>
  <si>
    <t>304a</t>
  </si>
  <si>
    <t>304b</t>
  </si>
  <si>
    <t>328b</t>
  </si>
  <si>
    <t>329a</t>
  </si>
  <si>
    <t>329b</t>
  </si>
  <si>
    <t>334a</t>
  </si>
  <si>
    <t>334b</t>
  </si>
  <si>
    <t>334c</t>
  </si>
  <si>
    <t>BHA10N01035</t>
  </si>
  <si>
    <t>BHA10N01034</t>
  </si>
  <si>
    <t>WC personálu</t>
  </si>
  <si>
    <t>BHA10N01033</t>
  </si>
  <si>
    <t>předsíň WC personálu</t>
  </si>
  <si>
    <t>BHA10N01039</t>
  </si>
  <si>
    <t>BHA10N01037</t>
  </si>
  <si>
    <t>umývárna a sterilizace</t>
  </si>
  <si>
    <t>BHA03P01022</t>
  </si>
  <si>
    <t>BHA03P01023</t>
  </si>
  <si>
    <t>BHA03P01024</t>
  </si>
  <si>
    <t>BHA03P01025</t>
  </si>
  <si>
    <t>BHA03P01026</t>
  </si>
  <si>
    <t>BHA03P01027</t>
  </si>
  <si>
    <t>BHA03P01028</t>
  </si>
  <si>
    <t>BHA03P01029</t>
  </si>
  <si>
    <t>BHA03P01031</t>
  </si>
  <si>
    <t>BHA03P01032</t>
  </si>
  <si>
    <t>BHA03P01033</t>
  </si>
  <si>
    <t>BHA03P01034</t>
  </si>
  <si>
    <t>BHA03P01035</t>
  </si>
  <si>
    <t>BHA03P01036</t>
  </si>
  <si>
    <t>BHA03P01037</t>
  </si>
  <si>
    <t>BHA03P01038</t>
  </si>
  <si>
    <t>BHA02P01007</t>
  </si>
  <si>
    <t>BHA02P01007a</t>
  </si>
  <si>
    <t>BHA02N03013</t>
  </si>
  <si>
    <t>BHA02N03016a</t>
  </si>
  <si>
    <t>BHA02N03017</t>
  </si>
  <si>
    <t>BHA02N03018</t>
  </si>
  <si>
    <t>BHA02N03019</t>
  </si>
  <si>
    <t>BHA02N03020</t>
  </si>
  <si>
    <t>BHA02N03021</t>
  </si>
  <si>
    <t>BHA02N03022</t>
  </si>
  <si>
    <t>BHA02N03023</t>
  </si>
  <si>
    <t>BHA02N03024</t>
  </si>
  <si>
    <t>BHA02N03025</t>
  </si>
  <si>
    <t>BHA02N03026</t>
  </si>
  <si>
    <t>BHA02N03027</t>
  </si>
  <si>
    <t>BHA02N03028</t>
  </si>
  <si>
    <t>BHA02N03029</t>
  </si>
  <si>
    <t>BHA02N03030</t>
  </si>
  <si>
    <t>BHA02N03031</t>
  </si>
  <si>
    <t>BHA02N04001</t>
  </si>
  <si>
    <t>BHA02N04002</t>
  </si>
  <si>
    <t>BHA02N04003</t>
  </si>
  <si>
    <t>BHA02N04004</t>
  </si>
  <si>
    <t>BHA02N04005</t>
  </si>
  <si>
    <t>BHA02N04006</t>
  </si>
  <si>
    <t>BHA02N04007</t>
  </si>
  <si>
    <t>BHA02N04008</t>
  </si>
  <si>
    <t>BHA02N04009</t>
  </si>
  <si>
    <t>BHA02N04009a</t>
  </si>
  <si>
    <t>BHA02N04009b</t>
  </si>
  <si>
    <t>BHA02N04010</t>
  </si>
  <si>
    <t>BHA02N04010a</t>
  </si>
  <si>
    <t>BHA02N04011</t>
  </si>
  <si>
    <t>BHA02N04012</t>
  </si>
  <si>
    <t>BHA02N04013</t>
  </si>
  <si>
    <t>BHA02N04014</t>
  </si>
  <si>
    <t>BHA02N04015</t>
  </si>
  <si>
    <t>BHA02N04016</t>
  </si>
  <si>
    <t>BHA02N04017</t>
  </si>
  <si>
    <t>BHA02N04018</t>
  </si>
  <si>
    <t>BHA02N04019</t>
  </si>
  <si>
    <t>BHA02N04020</t>
  </si>
  <si>
    <t>BHA02N04021</t>
  </si>
  <si>
    <t>BHA02N04022</t>
  </si>
  <si>
    <t>BHA02N04023</t>
  </si>
  <si>
    <t>BHA02N04024</t>
  </si>
  <si>
    <t>BHA02N04025</t>
  </si>
  <si>
    <t>BHA02N04026</t>
  </si>
  <si>
    <t>BHA02N04027</t>
  </si>
  <si>
    <t>BHA02N04028</t>
  </si>
  <si>
    <t>BHA02N04028a</t>
  </si>
  <si>
    <t>BHA02N04029</t>
  </si>
  <si>
    <t>sterilní biologická laboratoř</t>
  </si>
  <si>
    <t>BHA02N04030</t>
  </si>
  <si>
    <t>BHA02N04031</t>
  </si>
  <si>
    <t>BHA02N04032</t>
  </si>
  <si>
    <t>BHA02N04033</t>
  </si>
  <si>
    <t>BHA02N04034</t>
  </si>
  <si>
    <t>BHA02N04035</t>
  </si>
  <si>
    <t>BHA02N04036</t>
  </si>
  <si>
    <t>BHA02N04037</t>
  </si>
  <si>
    <t>BHA02N05001</t>
  </si>
  <si>
    <t>BHA02N05002</t>
  </si>
  <si>
    <t>BHA02N05003</t>
  </si>
  <si>
    <t>BHA02N05004</t>
  </si>
  <si>
    <t>BHA02N05005</t>
  </si>
  <si>
    <t>BHA02N05006</t>
  </si>
  <si>
    <t>BHA02N05007</t>
  </si>
  <si>
    <t>BHA02N05008</t>
  </si>
  <si>
    <t>BHA02N05009</t>
  </si>
  <si>
    <t>BHA02N05010</t>
  </si>
  <si>
    <t>sklad nebezp. odpadu</t>
  </si>
  <si>
    <t>BHA34N01001</t>
  </si>
  <si>
    <t>BHA34N01002</t>
  </si>
  <si>
    <t>BHA34N01002a</t>
  </si>
  <si>
    <t>102A</t>
  </si>
  <si>
    <t>BHA34N01003</t>
  </si>
  <si>
    <t>BHA34N01004</t>
  </si>
  <si>
    <t>BHA34N01005</t>
  </si>
  <si>
    <t>BHA34N01005a</t>
  </si>
  <si>
    <t>BHA34N01007</t>
  </si>
  <si>
    <t>BHA34N01007a</t>
  </si>
  <si>
    <t>BHA34N01008</t>
  </si>
  <si>
    <t>BHA34N01009</t>
  </si>
  <si>
    <t>BHA34N01010</t>
  </si>
  <si>
    <t>BHA34N01011</t>
  </si>
  <si>
    <t>BHA34N01012</t>
  </si>
  <si>
    <t>WC muži - kabinka</t>
  </si>
  <si>
    <t>BHA03N02007</t>
  </si>
  <si>
    <t>BHA03N02008</t>
  </si>
  <si>
    <t>WC muži - pisoáry</t>
  </si>
  <si>
    <t>BHA03N02009</t>
  </si>
  <si>
    <t>BHA03N02011</t>
  </si>
  <si>
    <t>BHA03N02012</t>
  </si>
  <si>
    <t>BHA03N02013</t>
  </si>
  <si>
    <t>BHA03N02014</t>
  </si>
  <si>
    <t>BHA03N02015</t>
  </si>
  <si>
    <t>krystalografie proteinů</t>
  </si>
  <si>
    <t>BHA03N02016</t>
  </si>
  <si>
    <t>BHA03N02017</t>
  </si>
  <si>
    <t>WC ženy - kabinka</t>
  </si>
  <si>
    <t>BHA03N02018</t>
  </si>
  <si>
    <t>BHA03N02019</t>
  </si>
  <si>
    <t>BHA03N02021</t>
  </si>
  <si>
    <t>BHA03N02022</t>
  </si>
  <si>
    <t>BHA03N02023</t>
  </si>
  <si>
    <t>denní místnost, kuchyňka</t>
  </si>
  <si>
    <t>BHA03N02024</t>
  </si>
  <si>
    <t>BHA03N02025</t>
  </si>
  <si>
    <t>čisté pomůcky</t>
  </si>
  <si>
    <t>BHA41N02057</t>
  </si>
  <si>
    <t>manipulační místnost</t>
  </si>
  <si>
    <t>BHA41N02039</t>
  </si>
  <si>
    <t>BHA41N02041</t>
  </si>
  <si>
    <t>BHA05P01031</t>
  </si>
  <si>
    <t>BHA05P01032</t>
  </si>
  <si>
    <t>sklad materiálu NMR</t>
  </si>
  <si>
    <t>NMR spektrometr</t>
  </si>
  <si>
    <t>BHA05P01034</t>
  </si>
  <si>
    <t>BHA05P01035</t>
  </si>
  <si>
    <t>BHA05P01036</t>
  </si>
  <si>
    <t>WC muži - zaměstnanci</t>
  </si>
  <si>
    <t>BHA11N02009a</t>
  </si>
  <si>
    <t>WC ženy - studentky</t>
  </si>
  <si>
    <t>instalační místnost</t>
  </si>
  <si>
    <t>S212</t>
  </si>
  <si>
    <t>S213</t>
  </si>
  <si>
    <t>sklad chemikálií (BF)</t>
  </si>
  <si>
    <t>S214</t>
  </si>
  <si>
    <t>denní místnost, úklid (S)</t>
  </si>
  <si>
    <t>S215</t>
  </si>
  <si>
    <t>umývárna, sprcha, WC</t>
  </si>
  <si>
    <t>S216</t>
  </si>
  <si>
    <t>BHA05P01047</t>
  </si>
  <si>
    <t>BHA05P01048</t>
  </si>
  <si>
    <t>kryokapaliny, technické plyny</t>
  </si>
  <si>
    <t>BHA05P01049</t>
  </si>
  <si>
    <t>BHA05P01051</t>
  </si>
  <si>
    <t>BHA05P01052</t>
  </si>
  <si>
    <t>BHA05P01053</t>
  </si>
  <si>
    <t>BHA05P01054</t>
  </si>
  <si>
    <t>BHA05P01055</t>
  </si>
  <si>
    <t>BHA05P01056</t>
  </si>
  <si>
    <t>BHA05P01057</t>
  </si>
  <si>
    <t>BHA20N01004</t>
  </si>
  <si>
    <t>BHA20N01005</t>
  </si>
  <si>
    <t>WC muži-studenti imobil. + sprcha</t>
  </si>
  <si>
    <t>BHA20N01006</t>
  </si>
  <si>
    <t>BHA20N01007</t>
  </si>
  <si>
    <t>BHA20N01008</t>
  </si>
  <si>
    <t>BHA20N01009</t>
  </si>
  <si>
    <t>vedoucí ústavu</t>
  </si>
  <si>
    <t>BHA20N01010</t>
  </si>
  <si>
    <t>BHA20N01011</t>
  </si>
  <si>
    <t>BHA20N01012</t>
  </si>
  <si>
    <t>BHA20N01014</t>
  </si>
  <si>
    <t>BHA20N01015</t>
  </si>
  <si>
    <t>pracovna asist. doktor.</t>
  </si>
  <si>
    <t>BHA20N01016</t>
  </si>
  <si>
    <t>BHA20N01017</t>
  </si>
  <si>
    <t>BHA20N01018</t>
  </si>
  <si>
    <t>BHA20N01019</t>
  </si>
  <si>
    <t>předsíň WC - ženy - studentky</t>
  </si>
  <si>
    <t>BHA20N01021</t>
  </si>
  <si>
    <t>WC ženy-studentky imobil. + sprcha</t>
  </si>
  <si>
    <t>BHA20N01022</t>
  </si>
  <si>
    <t>BHA17P01013</t>
  </si>
  <si>
    <t>BHA17P01005</t>
  </si>
  <si>
    <t>BHA17N03015</t>
  </si>
  <si>
    <t>336A</t>
  </si>
  <si>
    <t>BHA17N03016</t>
  </si>
  <si>
    <t>336B</t>
  </si>
  <si>
    <t>BHA19P01001</t>
  </si>
  <si>
    <t>BHA19P01002</t>
  </si>
  <si>
    <t>BHA19P01004</t>
  </si>
  <si>
    <t>BHA19P01003</t>
  </si>
  <si>
    <t>BHA13N02015</t>
  </si>
  <si>
    <t>pracovna, prof., doc.</t>
  </si>
  <si>
    <t>BHA13N02016</t>
  </si>
  <si>
    <t>BHA13N02017</t>
  </si>
  <si>
    <t>laboratoř nonstop</t>
  </si>
  <si>
    <t>BHA13N02033</t>
  </si>
  <si>
    <t>BHA13N02018</t>
  </si>
  <si>
    <t>BHA13N02020</t>
  </si>
  <si>
    <t>BHA13N02021</t>
  </si>
  <si>
    <t>BHA13N02022</t>
  </si>
  <si>
    <t>laboratoř, prof., doc.</t>
  </si>
  <si>
    <t>BHA13N02023</t>
  </si>
  <si>
    <t>BHA13N02024</t>
  </si>
  <si>
    <t>laboratoř, technici</t>
  </si>
  <si>
    <t>laboratoř PAGE</t>
  </si>
  <si>
    <t>BHA19N03023</t>
  </si>
  <si>
    <t>laboratoř  registr. analýzy</t>
  </si>
  <si>
    <t>BHA19N03024</t>
  </si>
  <si>
    <t>laboratoř PCR</t>
  </si>
  <si>
    <t>BHA19N03025</t>
  </si>
  <si>
    <t>laboratoř ELFO</t>
  </si>
  <si>
    <t>BHA19N03026</t>
  </si>
  <si>
    <t>BHA19N03027</t>
  </si>
  <si>
    <t>umývárna DNA</t>
  </si>
  <si>
    <t>BHA19N02001</t>
  </si>
  <si>
    <t>BHA19N02003</t>
  </si>
  <si>
    <t>BHA19N02002</t>
  </si>
  <si>
    <t>BHA19N02004</t>
  </si>
  <si>
    <t>BHA19N02007</t>
  </si>
  <si>
    <t>zkušebna, přijímací místnost</t>
  </si>
  <si>
    <t>BHA19N02008</t>
  </si>
  <si>
    <t>sklad informatika</t>
  </si>
  <si>
    <t>BHA19N02009</t>
  </si>
  <si>
    <t>pracovna informatika</t>
  </si>
  <si>
    <t>BHA19N02012</t>
  </si>
  <si>
    <t>BHA19N02010</t>
  </si>
  <si>
    <t>BHA19N02011</t>
  </si>
  <si>
    <t>BHA19N02013</t>
  </si>
  <si>
    <t>operační sál</t>
  </si>
  <si>
    <t>BHA19N02014</t>
  </si>
  <si>
    <t>přípravna operačního sálu</t>
  </si>
  <si>
    <t>BHA19N02015</t>
  </si>
  <si>
    <t>fotokomora</t>
  </si>
  <si>
    <t>BHA19N02016</t>
  </si>
  <si>
    <t>BHA19N02017</t>
  </si>
  <si>
    <t>hlubokomrazící boxy</t>
  </si>
  <si>
    <t>BHA19N02038</t>
  </si>
  <si>
    <t>BHA19N02037</t>
  </si>
  <si>
    <t>BHA19N02018</t>
  </si>
  <si>
    <t>příruční sklad chemikálií</t>
  </si>
  <si>
    <t>BHA19N02019</t>
  </si>
  <si>
    <t>sklad lab. materiálu</t>
  </si>
  <si>
    <t>BHA19N02020</t>
  </si>
  <si>
    <t>laboratoř GMO</t>
  </si>
  <si>
    <t>BHA19N02024</t>
  </si>
  <si>
    <t>laboratoř tkáňové kultury</t>
  </si>
  <si>
    <t>BHA19N02025</t>
  </si>
  <si>
    <t>mikroskop. laboratoř</t>
  </si>
  <si>
    <t>BHA19N02026</t>
  </si>
  <si>
    <t>lab. histol. a imunohist. metod</t>
  </si>
  <si>
    <t>BHA19N02027</t>
  </si>
  <si>
    <t>BHA19N02028</t>
  </si>
  <si>
    <t>BHA19N02029</t>
  </si>
  <si>
    <t>pracovna prof./doc.</t>
  </si>
  <si>
    <t>BHA19N02030</t>
  </si>
  <si>
    <t>BHA19N02031</t>
  </si>
  <si>
    <t>BHA19N02032</t>
  </si>
  <si>
    <t>BHA19N02033</t>
  </si>
  <si>
    <t>WC zaměstnanci muži</t>
  </si>
  <si>
    <t>BHA13N03028</t>
  </si>
  <si>
    <t>BHA04P01001</t>
  </si>
  <si>
    <t>BHA04P01002</t>
  </si>
  <si>
    <t>výtah V3</t>
  </si>
  <si>
    <t>BHA04P01003</t>
  </si>
  <si>
    <t>BHA04P01004</t>
  </si>
  <si>
    <t>BHA05P01002</t>
  </si>
  <si>
    <t>BHA05P01003</t>
  </si>
  <si>
    <t>BHA05P01004</t>
  </si>
  <si>
    <t>BHA05P01005</t>
  </si>
  <si>
    <t>BHA05P01006</t>
  </si>
  <si>
    <t>BHA05P01007</t>
  </si>
  <si>
    <t>BHA05P01008</t>
  </si>
  <si>
    <t>BHA05P01009</t>
  </si>
  <si>
    <t>BHA05P01011</t>
  </si>
  <si>
    <t>BHA05P01012</t>
  </si>
  <si>
    <t>BHA05P01013</t>
  </si>
  <si>
    <t>BHA05P01014</t>
  </si>
  <si>
    <t>BHA04N03036</t>
  </si>
  <si>
    <t>BHA04N03037</t>
  </si>
  <si>
    <t>BHA04N03038</t>
  </si>
  <si>
    <t>BHA04N03039</t>
  </si>
  <si>
    <t>BHA04N03041</t>
  </si>
  <si>
    <t>BHA09P01008</t>
  </si>
  <si>
    <t>BHA09P01006</t>
  </si>
  <si>
    <t>sklad komunálního odpadu</t>
  </si>
  <si>
    <t>BHA09N01001</t>
  </si>
  <si>
    <t>BHA09N01002</t>
  </si>
  <si>
    <t>BHA09N01003</t>
  </si>
  <si>
    <t>BHA09N01006</t>
  </si>
  <si>
    <t>WC muži + sprcha-studenti</t>
  </si>
  <si>
    <t>BHA09N01004</t>
  </si>
  <si>
    <t>BHA09N01008</t>
  </si>
  <si>
    <t>laboratoř makro</t>
  </si>
  <si>
    <t>BHA09N01009</t>
  </si>
  <si>
    <t>BHA09N01010</t>
  </si>
  <si>
    <t>laboratoř spec. praktikum</t>
  </si>
  <si>
    <t>BHA09N01011</t>
  </si>
  <si>
    <t>BHA09N01012</t>
  </si>
  <si>
    <t>BHA09N01013</t>
  </si>
  <si>
    <t>BHA09N01014</t>
  </si>
  <si>
    <t>BHA09N01015</t>
  </si>
  <si>
    <t>BHA12P01001</t>
  </si>
  <si>
    <t>BHA12P01002</t>
  </si>
  <si>
    <t>BHA12P01003</t>
  </si>
  <si>
    <t>stanice SHZ</t>
  </si>
  <si>
    <t>BHA12P01004</t>
  </si>
  <si>
    <t>BHA12P01005</t>
  </si>
  <si>
    <t>BHA12P01006</t>
  </si>
  <si>
    <t>prohlubeň výtahu</t>
  </si>
  <si>
    <t>BHA12N01001</t>
  </si>
  <si>
    <t>vstupní chodba I.</t>
  </si>
  <si>
    <t>BHA12N01002</t>
  </si>
  <si>
    <t>BHA12N01003</t>
  </si>
  <si>
    <t>kryobanka</t>
  </si>
  <si>
    <t>WC - zaměstnaci</t>
  </si>
  <si>
    <t>BHA12N01041</t>
  </si>
  <si>
    <t>BHA12N01042</t>
  </si>
  <si>
    <t>přípravna výuky (lab)</t>
  </si>
  <si>
    <t>BHA12N01043</t>
  </si>
  <si>
    <t>BHA12N01044</t>
  </si>
  <si>
    <t>BHA12N02001</t>
  </si>
  <si>
    <t>BHA12N02002</t>
  </si>
  <si>
    <t>BHA12N02003</t>
  </si>
  <si>
    <t>BHA12N02004</t>
  </si>
  <si>
    <t>BHA12N02005</t>
  </si>
  <si>
    <t>BHA12N02006</t>
  </si>
  <si>
    <t>BHA12N02007</t>
  </si>
  <si>
    <t>BHA12N02008</t>
  </si>
  <si>
    <t>BHA12N02009</t>
  </si>
  <si>
    <t>WC ženy (kabiny) - studentky</t>
  </si>
  <si>
    <t>BHA12N02011</t>
  </si>
  <si>
    <t>BHA12N02012</t>
  </si>
  <si>
    <t>BHA12N02013</t>
  </si>
  <si>
    <t>předsíň WC muži-zaměstnanci</t>
  </si>
  <si>
    <t>BHA12N02014</t>
  </si>
  <si>
    <t>WC muži - zaměstnaci</t>
  </si>
  <si>
    <t>BHA12N02015</t>
  </si>
  <si>
    <t>BHA12N02016</t>
  </si>
  <si>
    <t>WC muži (pisoáry) - studenti</t>
  </si>
  <si>
    <t>BHA12N02017</t>
  </si>
  <si>
    <t>WC muži (kabiny)-studenti + imobilní</t>
  </si>
  <si>
    <t>BHA12N02018</t>
  </si>
  <si>
    <t>BHA12N02019</t>
  </si>
  <si>
    <t>BHA12N02021</t>
  </si>
  <si>
    <t>BHA12N02022</t>
  </si>
  <si>
    <t>chodba II</t>
  </si>
  <si>
    <t>BHA12N02023</t>
  </si>
  <si>
    <t>BHA12N02024</t>
  </si>
  <si>
    <t>BHA12N02025</t>
  </si>
  <si>
    <t>WC muži (kabiny) - studenti</t>
  </si>
  <si>
    <t>BHA12N02026</t>
  </si>
  <si>
    <t>BHA12N02027</t>
  </si>
  <si>
    <t>BHA12N02028</t>
  </si>
  <si>
    <t>BHA12N02029</t>
  </si>
  <si>
    <t>BHA12N02031</t>
  </si>
  <si>
    <t>WC ženy (kabiny)-studentky+imobilní</t>
  </si>
  <si>
    <t>BHA12N02032</t>
  </si>
  <si>
    <t>předsíň WC ženy-zaměstnanci</t>
  </si>
  <si>
    <t>BHA12N02033</t>
  </si>
  <si>
    <t>BHA12N02034</t>
  </si>
  <si>
    <t>BHA12N02035</t>
  </si>
  <si>
    <t>BHA12N02036</t>
  </si>
  <si>
    <t>BHA12N03001</t>
  </si>
  <si>
    <t>BHA12N03002</t>
  </si>
  <si>
    <t>BHA12N03003</t>
  </si>
  <si>
    <t>BHA12N03004</t>
  </si>
  <si>
    <t>BHA12N03005</t>
  </si>
  <si>
    <t>BHA12N03006</t>
  </si>
  <si>
    <t>BHA12N03007</t>
  </si>
  <si>
    <t>BHA12N03008</t>
  </si>
  <si>
    <t>BHA12N03009</t>
  </si>
  <si>
    <t>BHA12N03011</t>
  </si>
  <si>
    <t>BHA12N03013</t>
  </si>
  <si>
    <t>BHA12N03014</t>
  </si>
  <si>
    <t>BHA12N03015</t>
  </si>
  <si>
    <t>BHA12N03016</t>
  </si>
  <si>
    <t>WC muži (pisoáry) studenti</t>
  </si>
  <si>
    <t>BHA12N03017</t>
  </si>
  <si>
    <t>WC muži (kabiny) studenti+imobilní</t>
  </si>
  <si>
    <t>BHA12N03018</t>
  </si>
  <si>
    <t>BHA12N03021</t>
  </si>
  <si>
    <t>BHA12N03022</t>
  </si>
  <si>
    <t>BHA12N03023</t>
  </si>
  <si>
    <t>BHA12N03024</t>
  </si>
  <si>
    <t>BHA12N03025</t>
  </si>
  <si>
    <t>WC muži (kabiny) studenti</t>
  </si>
  <si>
    <t>BHA12N03026</t>
  </si>
  <si>
    <t>BHA12N03027</t>
  </si>
  <si>
    <t>BHA12N03028</t>
  </si>
  <si>
    <t>BHA12N03029</t>
  </si>
  <si>
    <t>WC ženy (kabiny) studentky+imobilní</t>
  </si>
  <si>
    <t>BHA12N03031</t>
  </si>
  <si>
    <t>BHA12N03032</t>
  </si>
  <si>
    <t>BHA12N03033</t>
  </si>
  <si>
    <t>BHA12N03034</t>
  </si>
  <si>
    <t>BHA20P01001</t>
  </si>
  <si>
    <t>BHA20P01002</t>
  </si>
  <si>
    <t>BHA20P01003</t>
  </si>
  <si>
    <t>BHA20P01004</t>
  </si>
  <si>
    <t>BHA20P01005</t>
  </si>
  <si>
    <t>BHA20P01006</t>
  </si>
  <si>
    <t>BHA20P01007</t>
  </si>
  <si>
    <t>BHA20P01008</t>
  </si>
  <si>
    <t>sklad nebezp.odpadů</t>
  </si>
  <si>
    <t>BHA20N01001</t>
  </si>
  <si>
    <t>BHA20N01002</t>
  </si>
  <si>
    <t>BHA20N01003</t>
  </si>
  <si>
    <t>BHA35N02004</t>
  </si>
  <si>
    <t>BHA35N02005</t>
  </si>
  <si>
    <t>BHA35N02006</t>
  </si>
  <si>
    <t>BHA35N02007</t>
  </si>
  <si>
    <t>BHA35N02010</t>
  </si>
  <si>
    <t>rozptylová plocha</t>
  </si>
  <si>
    <t>BHA35N02010b</t>
  </si>
  <si>
    <t>210b</t>
  </si>
  <si>
    <t>BHA35N02010c</t>
  </si>
  <si>
    <t>210c</t>
  </si>
  <si>
    <t>BHA35N02011</t>
  </si>
  <si>
    <t>BHA35N02011a</t>
  </si>
  <si>
    <t>BHA35N02012</t>
  </si>
  <si>
    <t>BHA35N02012a</t>
  </si>
  <si>
    <t>BHA35N02013</t>
  </si>
  <si>
    <t>BHA35N02013a</t>
  </si>
  <si>
    <t>BHA35N02014</t>
  </si>
  <si>
    <t>BHA35N02014a</t>
  </si>
  <si>
    <t>BHA35N02015</t>
  </si>
  <si>
    <t>BHA35N02015a</t>
  </si>
  <si>
    <t>BHA35N02016</t>
  </si>
  <si>
    <t>ochoz a nástup k halám</t>
  </si>
  <si>
    <t>BHA35N02016a</t>
  </si>
  <si>
    <t>BHA35N02017</t>
  </si>
  <si>
    <t>BHA35N02019</t>
  </si>
  <si>
    <t>BHA35N02020</t>
  </si>
  <si>
    <t>BHA35N02021</t>
  </si>
  <si>
    <t>BHA35N02022</t>
  </si>
  <si>
    <t>BHA35N02023</t>
  </si>
  <si>
    <t>BHA35N02024</t>
  </si>
  <si>
    <t>BHA35N02025</t>
  </si>
  <si>
    <t>BHA35N02026</t>
  </si>
  <si>
    <t>BHA35N02027</t>
  </si>
  <si>
    <t>BHA35N02028</t>
  </si>
  <si>
    <t>BHA35N02029</t>
  </si>
  <si>
    <t>BHA35N02030</t>
  </si>
  <si>
    <t>BHA35N02031</t>
  </si>
  <si>
    <t>BHA35N02032</t>
  </si>
  <si>
    <t>BHA35N02033</t>
  </si>
  <si>
    <t>BHA35N02034</t>
  </si>
  <si>
    <t>BHA35N02035</t>
  </si>
  <si>
    <t>BHA35N02036</t>
  </si>
  <si>
    <t>BHA35N02037</t>
  </si>
  <si>
    <t>BHA35N02038</t>
  </si>
  <si>
    <t>BHA02N06031</t>
  </si>
  <si>
    <t>BHA02N06032</t>
  </si>
  <si>
    <t>BHA02N06033</t>
  </si>
  <si>
    <t>BHA02N06034</t>
  </si>
  <si>
    <t>venkovní schodiště</t>
  </si>
  <si>
    <t>BHA02N07002</t>
  </si>
  <si>
    <t>BHA02N07003</t>
  </si>
  <si>
    <t>BHA02N07004</t>
  </si>
  <si>
    <t>BHA02N07005</t>
  </si>
  <si>
    <t>BHA02N07006</t>
  </si>
  <si>
    <t>BHA02N07007</t>
  </si>
  <si>
    <t>BHA02N07008</t>
  </si>
  <si>
    <t>BHA02N07009</t>
  </si>
  <si>
    <t>BHA02N07010</t>
  </si>
  <si>
    <t>BHA02N07011</t>
  </si>
  <si>
    <t>BHA02N07012</t>
  </si>
  <si>
    <t>BHA02N07012a</t>
  </si>
  <si>
    <t>BHA02N07013</t>
  </si>
  <si>
    <t>BHA02N07013a</t>
  </si>
  <si>
    <t>BHA01N01004</t>
  </si>
  <si>
    <t>BHA01N01005</t>
  </si>
  <si>
    <t>BHA01N01006</t>
  </si>
  <si>
    <t>BHA01N01007</t>
  </si>
  <si>
    <t>BHA01N01008</t>
  </si>
  <si>
    <t>BHA01N01009</t>
  </si>
  <si>
    <t>BHA01N01010</t>
  </si>
  <si>
    <t>BHA01N01012</t>
  </si>
  <si>
    <t>BHA01N01013</t>
  </si>
  <si>
    <t>BHA01N01014</t>
  </si>
  <si>
    <t>BHA01N01015</t>
  </si>
  <si>
    <t>BHA01N01016</t>
  </si>
  <si>
    <t>BHA01N01018</t>
  </si>
  <si>
    <t>BHA01N01019</t>
  </si>
  <si>
    <t>BHA01N01020</t>
  </si>
  <si>
    <t>BHA01N01021</t>
  </si>
  <si>
    <t>BHA01N01022</t>
  </si>
  <si>
    <t>BHA01N01022a</t>
  </si>
  <si>
    <t>BHA01N01023</t>
  </si>
  <si>
    <t>BHA01N01024</t>
  </si>
  <si>
    <t>BHA01N01025</t>
  </si>
  <si>
    <t>BHA07P01006</t>
  </si>
  <si>
    <t>kancelář, šatna</t>
  </si>
  <si>
    <t>BHA07P01007</t>
  </si>
  <si>
    <t>sociální zařízení se sprchou</t>
  </si>
  <si>
    <t>BHA07P01008</t>
  </si>
  <si>
    <t>kompresová stanice</t>
  </si>
  <si>
    <t>BHA07P01009</t>
  </si>
  <si>
    <t>BHA07P01010</t>
  </si>
  <si>
    <t>BHA07P01011</t>
  </si>
  <si>
    <t>BHA07P01012</t>
  </si>
  <si>
    <t>BHA07P01013</t>
  </si>
  <si>
    <t>zdroj vakua</t>
  </si>
  <si>
    <t>podzemní garáže</t>
  </si>
  <si>
    <t>BHA07P01017</t>
  </si>
  <si>
    <t>BHA04N03042</t>
  </si>
  <si>
    <t>BHA04N03043</t>
  </si>
  <si>
    <t>BHA04N03044</t>
  </si>
  <si>
    <t>BHA04N03045</t>
  </si>
  <si>
    <t>BHA04N03046</t>
  </si>
  <si>
    <t>BHA04N03047</t>
  </si>
  <si>
    <t>BHA04N03048</t>
  </si>
  <si>
    <t>BHA09N02012</t>
  </si>
  <si>
    <t>BHA09N02013</t>
  </si>
  <si>
    <t>BHA09N02014</t>
  </si>
  <si>
    <t>BHA09N02015</t>
  </si>
  <si>
    <t>BHA09N02016</t>
  </si>
  <si>
    <t>depozitář katedry</t>
  </si>
  <si>
    <t>BHA09N02030</t>
  </si>
  <si>
    <t>BHA09N02017</t>
  </si>
  <si>
    <t>fotochemická laboratoř</t>
  </si>
  <si>
    <t>BHA09N02018</t>
  </si>
  <si>
    <t>BHA09N02019</t>
  </si>
  <si>
    <t>BHA09N02020</t>
  </si>
  <si>
    <t>BHA09N02021</t>
  </si>
  <si>
    <t>parcovna docenta</t>
  </si>
  <si>
    <t>BHA09N02022</t>
  </si>
  <si>
    <t>BHA09N02023</t>
  </si>
  <si>
    <t>laboratoř laserová</t>
  </si>
  <si>
    <t>BHA09N02024</t>
  </si>
  <si>
    <t>počítačová laboratoř</t>
  </si>
  <si>
    <t>BHA09N02025</t>
  </si>
  <si>
    <t>BHA09N02026</t>
  </si>
  <si>
    <t>myčka skla</t>
  </si>
  <si>
    <t>BHA09N02027</t>
  </si>
  <si>
    <t>předsíň WC ženy - zaměst.</t>
  </si>
  <si>
    <t>BHA09N02031</t>
  </si>
  <si>
    <t>BHA09N02028</t>
  </si>
  <si>
    <t>WC ženy + sprcha - zaměst.</t>
  </si>
  <si>
    <t>BHA09N02004a</t>
  </si>
  <si>
    <t>WC muži - zaměst.</t>
  </si>
  <si>
    <t>BHA09N02029</t>
  </si>
  <si>
    <t>BHA09N03001</t>
  </si>
  <si>
    <t>BHA09N03002</t>
  </si>
  <si>
    <t>BHA09N03003</t>
  </si>
  <si>
    <t>BHA09N03006</t>
  </si>
  <si>
    <t>WC + sprcha ženy - zaměst.</t>
  </si>
  <si>
    <t>BHA09N03004</t>
  </si>
  <si>
    <t>předsíň muži - zaměst.</t>
  </si>
  <si>
    <t>BHA09N03007</t>
  </si>
  <si>
    <t>technologická místnost</t>
  </si>
  <si>
    <t>BHA09N03008</t>
  </si>
  <si>
    <t>BHA09N03009</t>
  </si>
  <si>
    <t>BHA09N03010</t>
  </si>
  <si>
    <t>sekretářka</t>
  </si>
  <si>
    <t>BHA09N03011</t>
  </si>
  <si>
    <t>BHA09N03012</t>
  </si>
  <si>
    <t>BHA09N03013</t>
  </si>
  <si>
    <t>BHA09N03014</t>
  </si>
  <si>
    <t>BHA09N03015</t>
  </si>
  <si>
    <t>BHA07N03003</t>
  </si>
  <si>
    <t>BHA07N03004</t>
  </si>
  <si>
    <t>BHA07N03005</t>
  </si>
  <si>
    <t>laboratoř pro úpravu médií</t>
  </si>
  <si>
    <t>BHA07N03006</t>
  </si>
  <si>
    <t>laboratoř cytochemická</t>
  </si>
  <si>
    <t>BHA07N03007</t>
  </si>
  <si>
    <t>BHA13N01020</t>
  </si>
  <si>
    <t>WC ženy, úklid, sprcha</t>
  </si>
  <si>
    <t>rozvodna NN 2</t>
  </si>
  <si>
    <t>posluchárna II. (lab) 232 sedaček + 4 imobilní</t>
  </si>
  <si>
    <t>posluchárna I. 271 sedaček + 4 imobilní</t>
  </si>
  <si>
    <t>posluchárna III. 126 sedaček + 3 imobilní</t>
  </si>
  <si>
    <t>posluchárna IV. 114 sedaček + 3 imobilní</t>
  </si>
  <si>
    <t>posluchárna LF V. 126 sedaček + 3 imobilní</t>
  </si>
  <si>
    <t>posluchárna VII. 50 sedaček + 2 imobilní</t>
  </si>
  <si>
    <t>posluchárna VI. 50 sedaček + 2 imobilní</t>
  </si>
  <si>
    <t>posluchárna IX. 114 sedaček + 3 imobilní</t>
  </si>
  <si>
    <t>seminární místnost I (LF),  24 sedaček</t>
  </si>
  <si>
    <t>seminární místnost II (LF), 24 sedaček</t>
  </si>
  <si>
    <t>seminární místnost III. 40 sedaček</t>
  </si>
  <si>
    <t>seminární místnost IV. 40 sedaček</t>
  </si>
  <si>
    <t>seminární místnost V. 32 sedaček</t>
  </si>
  <si>
    <t>laboratoř - kvasinky</t>
  </si>
  <si>
    <t>BHA07N03008</t>
  </si>
  <si>
    <t>BHA07N03009</t>
  </si>
  <si>
    <t>BHA07N03010</t>
  </si>
  <si>
    <t>BHA07N03011</t>
  </si>
  <si>
    <t>BHA07N03012</t>
  </si>
  <si>
    <t>BHA07N03013</t>
  </si>
  <si>
    <t>BHA07N03014</t>
  </si>
  <si>
    <t>BHA07N03015</t>
  </si>
  <si>
    <t>WC muži + sprcha - zaměst.</t>
  </si>
  <si>
    <t>BHA09N03029</t>
  </si>
  <si>
    <t>BHA09N03032</t>
  </si>
  <si>
    <t>BHA03N01002</t>
  </si>
  <si>
    <t>BHA03N01003</t>
  </si>
  <si>
    <t>BHA03N01004</t>
  </si>
  <si>
    <t>BHA03N01005</t>
  </si>
  <si>
    <t>BHA03N01006</t>
  </si>
  <si>
    <t>BHA03N01007</t>
  </si>
  <si>
    <t>BHA03N01008</t>
  </si>
  <si>
    <t>BHA03N01009</t>
  </si>
  <si>
    <t>BHA03N01011</t>
  </si>
  <si>
    <t>BHA03N01013</t>
  </si>
  <si>
    <t>BHA03N01014</t>
  </si>
  <si>
    <t>BHA03N01015</t>
  </si>
  <si>
    <t>BHA03N01016</t>
  </si>
  <si>
    <t>BHA03N01017</t>
  </si>
  <si>
    <t>BHA03N01018</t>
  </si>
  <si>
    <t>BHA03N01019</t>
  </si>
  <si>
    <t>posluchárna</t>
  </si>
  <si>
    <t>BHA35P01008</t>
  </si>
  <si>
    <t>BHA35P01009</t>
  </si>
  <si>
    <t>BHA35P01010</t>
  </si>
  <si>
    <t>BHA35P01011</t>
  </si>
  <si>
    <t>BHA35P01012</t>
  </si>
  <si>
    <t>evidence - výdej</t>
  </si>
  <si>
    <t>BHA35P01013</t>
  </si>
  <si>
    <t>BHA35P01014</t>
  </si>
  <si>
    <t>BHA35P01015</t>
  </si>
  <si>
    <t>BHA35P01016</t>
  </si>
  <si>
    <t>BHA35P01018</t>
  </si>
  <si>
    <t>BHA35P01019</t>
  </si>
  <si>
    <t>BHA35P01020</t>
  </si>
  <si>
    <t>BHA35P01021</t>
  </si>
  <si>
    <t>BHA35P01022</t>
  </si>
  <si>
    <t>BHA35P01023</t>
  </si>
  <si>
    <t>soc zařízení se sprchou</t>
  </si>
  <si>
    <t>BHA35P01024</t>
  </si>
  <si>
    <t>BHA35P01025</t>
  </si>
  <si>
    <t>BHA07N01002</t>
  </si>
  <si>
    <t>BHA07N01003</t>
  </si>
  <si>
    <t>ultramikrotomy</t>
  </si>
  <si>
    <t>BHA07N01004</t>
  </si>
  <si>
    <t>elektonový mokroskop</t>
  </si>
  <si>
    <t>BHA07N01005</t>
  </si>
  <si>
    <t>mrazové lámání</t>
  </si>
  <si>
    <t>BHA07N01006</t>
  </si>
  <si>
    <t>BHA07N01007</t>
  </si>
  <si>
    <t>BHA07N01008</t>
  </si>
  <si>
    <t>WC muži - předsíň</t>
  </si>
  <si>
    <t>BHA07N01009</t>
  </si>
  <si>
    <t>BHA07N01010</t>
  </si>
  <si>
    <t>imobilní</t>
  </si>
  <si>
    <t>BHA07N01011</t>
  </si>
  <si>
    <t>umývárna skla, sterilizace</t>
  </si>
  <si>
    <t>BHA07N01012</t>
  </si>
  <si>
    <t>speciální mikroskopie</t>
  </si>
  <si>
    <t>BHA07N01013</t>
  </si>
  <si>
    <t>chemická laboratoř</t>
  </si>
  <si>
    <t>BHA07N01014</t>
  </si>
  <si>
    <t>sterilizace</t>
  </si>
  <si>
    <t>BHA07N01015</t>
  </si>
  <si>
    <t>BHA07N01016</t>
  </si>
  <si>
    <t>předsíň elektr. mikroskopu</t>
  </si>
  <si>
    <t>BHA07N01017</t>
  </si>
  <si>
    <t>BHA07N01018</t>
  </si>
  <si>
    <t>BHA07N01019</t>
  </si>
  <si>
    <t>WC ženy - předsíň</t>
  </si>
  <si>
    <t>BHA07N01020</t>
  </si>
  <si>
    <t>BHA07N01022</t>
  </si>
  <si>
    <t>BHA07N01024</t>
  </si>
  <si>
    <t>BHA07N01025</t>
  </si>
  <si>
    <t>BHA07N02001</t>
  </si>
  <si>
    <t>knihovna, čítárna, zasedací místnost</t>
  </si>
  <si>
    <t>BHA07N02002</t>
  </si>
  <si>
    <t>BHA07N02003</t>
  </si>
  <si>
    <t>BHA07N02004</t>
  </si>
  <si>
    <t>BHA07N02005</t>
  </si>
  <si>
    <t>BHA07N02006</t>
  </si>
  <si>
    <t>bakteriologická laboratoř</t>
  </si>
  <si>
    <t>BHA07N02008</t>
  </si>
  <si>
    <t>BHA07N02009</t>
  </si>
  <si>
    <t>BHA07N02010</t>
  </si>
  <si>
    <t>BHA07N02011</t>
  </si>
  <si>
    <t>BHA07N02012</t>
  </si>
  <si>
    <t>BHA07N02013</t>
  </si>
  <si>
    <t>BHA07N02014</t>
  </si>
  <si>
    <t>BHA07N02015</t>
  </si>
  <si>
    <t>BHA07N02016</t>
  </si>
  <si>
    <t>BHA07N02017</t>
  </si>
  <si>
    <t>BHA07N02018</t>
  </si>
  <si>
    <t>BHA07N02019</t>
  </si>
  <si>
    <t>BHA07N02020</t>
  </si>
  <si>
    <t>BHA07N03001</t>
  </si>
  <si>
    <t>BHA07N03016</t>
  </si>
  <si>
    <t>BHA07N03017</t>
  </si>
  <si>
    <t>BHA07N03018</t>
  </si>
  <si>
    <t>BHA07N03019</t>
  </si>
  <si>
    <t>BHA07N03020</t>
  </si>
  <si>
    <t>fluorescenční mikroskopie</t>
  </si>
  <si>
    <t>BHA07N03021</t>
  </si>
  <si>
    <t>BHA07N03022</t>
  </si>
  <si>
    <t>BHA07N03023</t>
  </si>
  <si>
    <t>BHA07N03025</t>
  </si>
  <si>
    <t>BHA07N03026</t>
  </si>
  <si>
    <t>BHA07N01025a</t>
  </si>
  <si>
    <t>BHA07N02012a</t>
  </si>
  <si>
    <t>laboratoř PC</t>
  </si>
  <si>
    <t>BHA11N01011</t>
  </si>
  <si>
    <t>laboratoř syntetická</t>
  </si>
  <si>
    <t>BHA11N01013</t>
  </si>
  <si>
    <t>BHA11N01012</t>
  </si>
  <si>
    <t>mytí skla a sušení</t>
  </si>
  <si>
    <t>BHA11N01014</t>
  </si>
  <si>
    <t>BHA11N01015</t>
  </si>
  <si>
    <t>BHA11N01016</t>
  </si>
  <si>
    <t>BHA11N01009</t>
  </si>
  <si>
    <t>BHA11N01017</t>
  </si>
  <si>
    <t>denní místnost studentů</t>
  </si>
  <si>
    <t>BHA14N01007b</t>
  </si>
  <si>
    <t>BHA14N01007a</t>
  </si>
  <si>
    <t>107b</t>
  </si>
  <si>
    <t>WC - zaměstnanci - předsíňka</t>
  </si>
  <si>
    <t>sprcha - zaměstnanci</t>
  </si>
  <si>
    <t>WC - zaměstnanci</t>
  </si>
  <si>
    <t>kultivační místnost - klimaboxy</t>
  </si>
  <si>
    <t>laboratoř kultivace řas a sinic</t>
  </si>
  <si>
    <t>laboratoř kultivace rostlin</t>
  </si>
  <si>
    <t>laboratoř (drozofily)</t>
  </si>
  <si>
    <t>WC muži - zaměstnanci - předsíňka</t>
  </si>
  <si>
    <t>WC muži - zeměstnanci</t>
  </si>
  <si>
    <t>WC muži imobilní - zaměstnanci + sprcha</t>
  </si>
  <si>
    <t>WC ženy - zaměstnanci - předsíňka</t>
  </si>
  <si>
    <t>WC ženy imobilní - zaměstnanci + sprcha</t>
  </si>
  <si>
    <t>centr. laboratoř fyziologie rostlin</t>
  </si>
  <si>
    <t>pracovna zaměstnanci</t>
  </si>
  <si>
    <t>laboratoř kultivace rostlin I</t>
  </si>
  <si>
    <t>laboratoř kultivace rostlin II.</t>
  </si>
  <si>
    <t>sklad přístrojů</t>
  </si>
  <si>
    <t>laboratoř fotosyntézy</t>
  </si>
  <si>
    <t>pracovna DSP studentů</t>
  </si>
  <si>
    <t>sklad skla a chemikálií</t>
  </si>
  <si>
    <t>pracovna I.</t>
  </si>
  <si>
    <t>pracovna II.</t>
  </si>
  <si>
    <t>pracovna III.</t>
  </si>
  <si>
    <t xml:space="preserve">WC muži - zaměstnanci </t>
  </si>
  <si>
    <t>laboratoř chromatogr. - přípr.</t>
  </si>
  <si>
    <t>laboratoř chromatogr. - plyny</t>
  </si>
  <si>
    <t>laboratoř chromatografická</t>
  </si>
  <si>
    <t>laboratoř molekul. biologie</t>
  </si>
  <si>
    <t>laboratoř počítačové chemie</t>
  </si>
  <si>
    <t>denní místnost - kuchyňka</t>
  </si>
  <si>
    <t>šatna ženy - zaměstnanci</t>
  </si>
  <si>
    <t>sprcha ženy - zaměstnanci</t>
  </si>
  <si>
    <t>laboratoř technologická I.</t>
  </si>
  <si>
    <t>laboratoř anatomie a histoch.</t>
  </si>
  <si>
    <t>laboratoř minerální výživy rostlin</t>
  </si>
  <si>
    <t>laboratoř optické mikroskopie</t>
  </si>
  <si>
    <t>laboratoř mykorhizních symbióz</t>
  </si>
  <si>
    <t>laboratoř org. polutantů</t>
  </si>
  <si>
    <t>transfer. místnost flow - boxy - (práce i s GMO)</t>
  </si>
  <si>
    <t>kultivace explantátů včetně GMO</t>
  </si>
  <si>
    <t xml:space="preserve">pracovna (zaměstnanci) </t>
  </si>
  <si>
    <t>laboratoř mikrobiologie</t>
  </si>
  <si>
    <t>laboratoř technologická II.</t>
  </si>
  <si>
    <t>sklad materiálu (plast, sklo)</t>
  </si>
  <si>
    <t>laboratoř kinetická</t>
  </si>
  <si>
    <t xml:space="preserve">denní místnost </t>
  </si>
  <si>
    <t>pracovna (zaměstnanci)</t>
  </si>
  <si>
    <t>pracovna (prof./doc.)</t>
  </si>
  <si>
    <t>pracovna (diplomanti)</t>
  </si>
  <si>
    <t>laboratoř - cytogenetika</t>
  </si>
  <si>
    <t>laboratoř (mikroskopy)</t>
  </si>
  <si>
    <t>pracovna (asistenti)</t>
  </si>
  <si>
    <t>laboratoř genetika rostlin 1</t>
  </si>
  <si>
    <t>temná komora, př. demi vody</t>
  </si>
  <si>
    <t>pracovna (doktorandi)</t>
  </si>
  <si>
    <t>laboratoř genetika rostlin 2</t>
  </si>
  <si>
    <t>laboratoř kultivace 1 - předsíň</t>
  </si>
  <si>
    <t>laboratoř kultivace 1</t>
  </si>
  <si>
    <t>laboratoř kultivace 2 - předsíň</t>
  </si>
  <si>
    <t>laboratoř kultivace 2</t>
  </si>
  <si>
    <t>laboratoř buněčné biologie</t>
  </si>
  <si>
    <t>učebna, praktikárna</t>
  </si>
  <si>
    <t>sklad materiálu (sklo, plasty, chemikálie)</t>
  </si>
  <si>
    <t>WC muži - zaměstnanci - předsíň</t>
  </si>
  <si>
    <t>seminární místnost 25</t>
  </si>
  <si>
    <t>výuková laboratoř I</t>
  </si>
  <si>
    <t>výuková laboratoř II</t>
  </si>
  <si>
    <t>výzkumná laboratoř III - PCR</t>
  </si>
  <si>
    <t>výzkumná laboratoř II - ELFO</t>
  </si>
  <si>
    <t>laboratoř tkáňových kultur</t>
  </si>
  <si>
    <t>laboratoř centrifugy</t>
  </si>
  <si>
    <t>pracovna instruktora</t>
  </si>
  <si>
    <t>seminární místnost 20</t>
  </si>
  <si>
    <t>WC ženy - zaměstnanci - předsíň</t>
  </si>
  <si>
    <t>tiskárna, kopírka</t>
  </si>
  <si>
    <t xml:space="preserve">pracovna </t>
  </si>
  <si>
    <t>výtah - 630kg</t>
  </si>
  <si>
    <t>vedoucí ekonom. oddělení</t>
  </si>
  <si>
    <t>ekonomické oddělení</t>
  </si>
  <si>
    <t>vedoucí výzkum. oddělení</t>
  </si>
  <si>
    <t>WC ženy - kabiny</t>
  </si>
  <si>
    <t>WC muži - kabina</t>
  </si>
  <si>
    <t>WC ženy - kabina</t>
  </si>
  <si>
    <t>respirium</t>
  </si>
  <si>
    <t>vedoucí studijní oddělení - LF</t>
  </si>
  <si>
    <t>studijní oddělení (LF)</t>
  </si>
  <si>
    <t xml:space="preserve">WC muži </t>
  </si>
  <si>
    <t>kopírka (LF)</t>
  </si>
  <si>
    <t>spisovna (LF)</t>
  </si>
  <si>
    <t>BHA23Z01001</t>
  </si>
  <si>
    <t>strojovna vodopádu</t>
  </si>
  <si>
    <t>1Z01</t>
  </si>
  <si>
    <t>119c</t>
  </si>
  <si>
    <t>BHA15N01019c</t>
  </si>
  <si>
    <t>BHA15N02034c</t>
  </si>
  <si>
    <t>234c</t>
  </si>
  <si>
    <t>BHA15N03035c</t>
  </si>
  <si>
    <t>335c</t>
  </si>
  <si>
    <t>BHA16N03035a</t>
  </si>
  <si>
    <t>WC ženy- zaměstnanci - předsíň</t>
  </si>
  <si>
    <t>BHA16N03035b</t>
  </si>
  <si>
    <t>WC ženy - zaměstnanci + úklid</t>
  </si>
  <si>
    <t>BHA16N03035c</t>
  </si>
  <si>
    <t>WC ženy - úklid</t>
  </si>
  <si>
    <t>001</t>
  </si>
  <si>
    <t>010</t>
  </si>
  <si>
    <t>BHA23N01002a</t>
  </si>
  <si>
    <t>vstupní dveře</t>
  </si>
  <si>
    <t>102a</t>
  </si>
  <si>
    <t>115b</t>
  </si>
  <si>
    <t>BHA23N01015b</t>
  </si>
  <si>
    <t>předsíň podatelny</t>
  </si>
  <si>
    <t>BHA23N02018</t>
  </si>
  <si>
    <t>BHA23N02017a</t>
  </si>
  <si>
    <t>217a</t>
  </si>
  <si>
    <t>prostor pod schodištěm</t>
  </si>
  <si>
    <t>přístup k aule</t>
  </si>
  <si>
    <t>BHA23N03015b</t>
  </si>
  <si>
    <t>315b</t>
  </si>
  <si>
    <t>BHA23N03015a</t>
  </si>
  <si>
    <t>BHA23N03026a</t>
  </si>
  <si>
    <t>326a</t>
  </si>
  <si>
    <t>BHA23N03026b</t>
  </si>
  <si>
    <t>326b</t>
  </si>
  <si>
    <t>BHA45N02001</t>
  </si>
  <si>
    <t>BHA10M02001</t>
  </si>
  <si>
    <t>BHA10M02002</t>
  </si>
  <si>
    <t>BHA10M02003</t>
  </si>
  <si>
    <t>BHA10M02004</t>
  </si>
  <si>
    <t>BHA10M02005</t>
  </si>
  <si>
    <t>BHA10M02006</t>
  </si>
  <si>
    <t>BHA10M02007</t>
  </si>
  <si>
    <t>BHA10M02008</t>
  </si>
  <si>
    <t>BHA10M02009</t>
  </si>
  <si>
    <t>koridor AVVA modrá sever 3.NP</t>
  </si>
  <si>
    <t>koridor AVVA modrá jih 3.NP</t>
  </si>
  <si>
    <t>koridor AVVA modrá sever 2.NP</t>
  </si>
  <si>
    <t>koridor AVVA modrá jih 2.NP</t>
  </si>
  <si>
    <t>BHA10N03041</t>
  </si>
  <si>
    <t>koridor AVVA modrá sever 1.PP</t>
  </si>
  <si>
    <t>koridor AVVA modrá jih 1.PP</t>
  </si>
  <si>
    <t>BHA10P01084</t>
  </si>
  <si>
    <t>1S83</t>
  </si>
  <si>
    <t>prostor nad chemickou jímkou</t>
  </si>
  <si>
    <t>BHA10P02001</t>
  </si>
  <si>
    <t>2S01</t>
  </si>
  <si>
    <t>BHA10P02002</t>
  </si>
  <si>
    <t>2S02</t>
  </si>
  <si>
    <t>BHA10N01047</t>
  </si>
  <si>
    <t>102</t>
  </si>
  <si>
    <t>BHA10N01048</t>
  </si>
  <si>
    <t>103</t>
  </si>
  <si>
    <t>BHA10N01049</t>
  </si>
  <si>
    <t>BHA10N01050</t>
  </si>
  <si>
    <t>BHA10N02057</t>
  </si>
  <si>
    <t>koridor FN 2.NP</t>
  </si>
  <si>
    <t>koridor ILBIT jih 2.NP</t>
  </si>
  <si>
    <t>koridor ILBIT jih 3.NP</t>
  </si>
  <si>
    <t>koridor ILBIT sever 2.NP</t>
  </si>
  <si>
    <t>koridor ILBIT sever schodiště</t>
  </si>
  <si>
    <t>koridor ILBIT sever 3.NP</t>
  </si>
  <si>
    <t>ekonom ÚEB</t>
  </si>
  <si>
    <t>technik IT</t>
  </si>
  <si>
    <t>ředitel ÚEB</t>
  </si>
  <si>
    <t>pracovna (LF)</t>
  </si>
  <si>
    <t>legenda ploch místností - koridor AVVA zelená jih</t>
  </si>
  <si>
    <t>legenda ploch místností - koridor AVVA zelená sever</t>
  </si>
  <si>
    <t>BHA46N01001</t>
  </si>
  <si>
    <t>BHA46N01002</t>
  </si>
  <si>
    <t>BHA46N01003</t>
  </si>
  <si>
    <t>BHA46N01004</t>
  </si>
  <si>
    <t>bezbariérové WC ženy</t>
  </si>
  <si>
    <t>BHA46N01005</t>
  </si>
  <si>
    <t>BHA46N01006</t>
  </si>
  <si>
    <t>WC-ženy</t>
  </si>
  <si>
    <t>BHA46N02001</t>
  </si>
  <si>
    <t>koridor AVVA zelená jih 2.NP</t>
  </si>
  <si>
    <t>BHA46N02002</t>
  </si>
  <si>
    <t>schodiště 1</t>
  </si>
  <si>
    <t>BHA46N02003</t>
  </si>
  <si>
    <t>výtah I. - 630kg</t>
  </si>
  <si>
    <t>BHA46N03001</t>
  </si>
  <si>
    <t>koridor AVVA zelená jih 3.NP</t>
  </si>
  <si>
    <t>BHA46N03003</t>
  </si>
  <si>
    <t>BHA46P01002</t>
  </si>
  <si>
    <t>koridor AVVA zelená jih 1.PP</t>
  </si>
  <si>
    <t>BHA46P01023</t>
  </si>
  <si>
    <t>mezisklad komunálního odpadu</t>
  </si>
  <si>
    <t>BHA46P01024</t>
  </si>
  <si>
    <t>stanoviště úklidových vozíků</t>
  </si>
  <si>
    <t>BHA46P01025</t>
  </si>
  <si>
    <t>nabíjení AKU vozíků</t>
  </si>
  <si>
    <t>BHA47N01001</t>
  </si>
  <si>
    <t>BHA47N01002</t>
  </si>
  <si>
    <t>BHA47N01003</t>
  </si>
  <si>
    <t>BHA47N01004</t>
  </si>
  <si>
    <t>BHA47N01005</t>
  </si>
  <si>
    <t>BHA47N01006</t>
  </si>
  <si>
    <t>BHA47N01008</t>
  </si>
  <si>
    <t>bezbariérové WC muži</t>
  </si>
  <si>
    <t>BHA47N02001</t>
  </si>
  <si>
    <t>koridor AVVA zelená sever 2.NP</t>
  </si>
  <si>
    <t>BHA47N02002</t>
  </si>
  <si>
    <t>BHA47N02003</t>
  </si>
  <si>
    <t>BHA47N03001</t>
  </si>
  <si>
    <t>koridor AVVA zelená sever 3.NP</t>
  </si>
  <si>
    <t>BHA47N03003</t>
  </si>
  <si>
    <t>BHA47P01001</t>
  </si>
  <si>
    <t>Rampa-vjezd do 1.PP</t>
  </si>
  <si>
    <t>BHA47P01002</t>
  </si>
  <si>
    <t>koridor AVVA zelená sever 1.PP</t>
  </si>
  <si>
    <t>BHA47P01003</t>
  </si>
  <si>
    <t>úklidová služba - evidence</t>
  </si>
  <si>
    <t>BHA47P01004</t>
  </si>
  <si>
    <t>sklad čistících prostředků</t>
  </si>
  <si>
    <t>BHA47P01005</t>
  </si>
  <si>
    <t>šatna ženy - úklid, údržba</t>
  </si>
  <si>
    <t>BHA47P01006</t>
  </si>
  <si>
    <t>BHA47P01007a</t>
  </si>
  <si>
    <t>kabiny WC</t>
  </si>
  <si>
    <t>BHA47P01007b</t>
  </si>
  <si>
    <t>BHA47P01008</t>
  </si>
  <si>
    <t>BHA47P01009</t>
  </si>
  <si>
    <t>BHA47P01011</t>
  </si>
  <si>
    <t>šatna muži - úklid, údržba</t>
  </si>
  <si>
    <t>BHA47P01012</t>
  </si>
  <si>
    <t>BHA47P01013</t>
  </si>
  <si>
    <t>BHA47P01014</t>
  </si>
  <si>
    <t>BHA47P01015</t>
  </si>
  <si>
    <t>BHA47P01016</t>
  </si>
  <si>
    <t>BHA47P01017</t>
  </si>
  <si>
    <t>BHA47P01018</t>
  </si>
  <si>
    <t>BHA47P01019</t>
  </si>
  <si>
    <t>BHA47P01021</t>
  </si>
  <si>
    <t>BHA47P01022</t>
  </si>
  <si>
    <t>nabíjení aku vozíků</t>
  </si>
  <si>
    <t>BHA48N02001</t>
  </si>
  <si>
    <t>chodba - sklo</t>
  </si>
  <si>
    <t>sklad talárů (kopírka LF)</t>
  </si>
  <si>
    <t>pracovna KUK</t>
  </si>
  <si>
    <t>Technici MaR a elektrikáři</t>
  </si>
  <si>
    <t>BHA12P01007</t>
  </si>
  <si>
    <t>vstupní prostor</t>
  </si>
  <si>
    <t>laboratoř GC-MS</t>
  </si>
  <si>
    <t>výměníková stanice A16</t>
  </si>
  <si>
    <t>laboratoř technické analýzy</t>
  </si>
  <si>
    <t>lab.molekulární spektroskopie - přípravna</t>
  </si>
  <si>
    <t>vedoucí TPO</t>
  </si>
  <si>
    <t>pracovna LF</t>
  </si>
  <si>
    <t>sekretariát ÚEB</t>
  </si>
  <si>
    <t>výtah II. - 630kg</t>
  </si>
  <si>
    <t>BHA30P02001</t>
  </si>
  <si>
    <t>BHA30P02002</t>
  </si>
  <si>
    <t>BHA30P02003</t>
  </si>
  <si>
    <t>BHA30P02004</t>
  </si>
  <si>
    <t>BHA30P02005</t>
  </si>
  <si>
    <t>BHA30P02006</t>
  </si>
  <si>
    <t>BHA30P02007</t>
  </si>
  <si>
    <t>BHA30P02008</t>
  </si>
  <si>
    <t>BHA30P02009</t>
  </si>
  <si>
    <t>BHA30P02010</t>
  </si>
  <si>
    <t>BHA30P02020</t>
  </si>
  <si>
    <t>BHA30P02030</t>
  </si>
  <si>
    <t>technologické zázemí</t>
  </si>
  <si>
    <t>sklad - čerpadla</t>
  </si>
  <si>
    <t>sklad - konferenční panely</t>
  </si>
  <si>
    <t>parkovací stání</t>
  </si>
  <si>
    <t>strojovna ZTI</t>
  </si>
  <si>
    <t>jímka desinfikovaných vod</t>
  </si>
  <si>
    <t>sklad technických plynů</t>
  </si>
  <si>
    <t>nasávací komora</t>
  </si>
  <si>
    <t>BHA30P01001</t>
  </si>
  <si>
    <t>BHA30P01002</t>
  </si>
  <si>
    <t>BHA30P01003</t>
  </si>
  <si>
    <t>BHA30P01004</t>
  </si>
  <si>
    <t>BHA30P01005</t>
  </si>
  <si>
    <t>BHA30P01006</t>
  </si>
  <si>
    <t>BHA30P01007</t>
  </si>
  <si>
    <t>BHA30P01008</t>
  </si>
  <si>
    <t>BHA30P01009</t>
  </si>
  <si>
    <t>BHA30P01010</t>
  </si>
  <si>
    <t>BHA30P01010a</t>
  </si>
  <si>
    <t>BHA30P01011</t>
  </si>
  <si>
    <t>BHA30P01012</t>
  </si>
  <si>
    <t>BHA30P01013</t>
  </si>
  <si>
    <t>BHA30P01014</t>
  </si>
  <si>
    <t>BHA30P01015</t>
  </si>
  <si>
    <t>BHA30P01016</t>
  </si>
  <si>
    <t>BHA30P01017</t>
  </si>
  <si>
    <t>BHA30P01018</t>
  </si>
  <si>
    <t>BHA30P01019</t>
  </si>
  <si>
    <t>BHA30P01021</t>
  </si>
  <si>
    <t>BHA30P01022</t>
  </si>
  <si>
    <t>BHA30P01023</t>
  </si>
  <si>
    <t>BHA30P01024</t>
  </si>
  <si>
    <t>BHA30P01025</t>
  </si>
  <si>
    <t>BHA30P01026</t>
  </si>
  <si>
    <t>BHA30P01027</t>
  </si>
  <si>
    <t>BHA30P01028</t>
  </si>
  <si>
    <t>BHA30P01029</t>
  </si>
  <si>
    <t>BHA30P01031</t>
  </si>
  <si>
    <t>BHA30P01032</t>
  </si>
  <si>
    <t>BHA30P01033</t>
  </si>
  <si>
    <t>BHA30P01034</t>
  </si>
  <si>
    <t>BHA30P01035</t>
  </si>
  <si>
    <t>BHA30P01036</t>
  </si>
  <si>
    <t>BHA30P01037</t>
  </si>
  <si>
    <t>BHA30P01038</t>
  </si>
  <si>
    <t>BHA30P01039</t>
  </si>
  <si>
    <t>BHA30P01041</t>
  </si>
  <si>
    <t>BHA30P01042</t>
  </si>
  <si>
    <t>BHA30P01043</t>
  </si>
  <si>
    <t>BHA30P01044</t>
  </si>
  <si>
    <t>BHA30P01045</t>
  </si>
  <si>
    <t>BHA30P01046</t>
  </si>
  <si>
    <t>laboratoř HR-MS</t>
  </si>
  <si>
    <t>přípravna HR-MS</t>
  </si>
  <si>
    <t>laboratoř-chem.procesy</t>
  </si>
  <si>
    <t>laboratoř - fotochemie</t>
  </si>
  <si>
    <t>lednice</t>
  </si>
  <si>
    <t>kultivace II.</t>
  </si>
  <si>
    <t>kultivace I.</t>
  </si>
  <si>
    <t>kultivace III.</t>
  </si>
  <si>
    <t>sinice</t>
  </si>
  <si>
    <t>řasy</t>
  </si>
  <si>
    <t>laboratorní rezerva</t>
  </si>
  <si>
    <t>laboratoř ekotoxikologie - velká</t>
  </si>
  <si>
    <t>sklad vzorků</t>
  </si>
  <si>
    <t>laboratoř ekotoxikologie - malá</t>
  </si>
  <si>
    <t>příprava a sušení - půdy + sedimenty</t>
  </si>
  <si>
    <t>přesívání</t>
  </si>
  <si>
    <t>laboratorní rezerva (HR-MS)</t>
  </si>
  <si>
    <t>požární rozvodna NN</t>
  </si>
  <si>
    <t>sklad - odběr. zař. voda + sedimenty</t>
  </si>
  <si>
    <t>sklad - chemikálie</t>
  </si>
  <si>
    <t>únikové schodiště 11.21</t>
  </si>
  <si>
    <t>prostor pod únikovým schodištěm 20.06</t>
  </si>
  <si>
    <t>BHA30N01001</t>
  </si>
  <si>
    <t>BHA30N01002</t>
  </si>
  <si>
    <t>BHA30N01003</t>
  </si>
  <si>
    <t>BHA30N01004</t>
  </si>
  <si>
    <t>BHA30N01005</t>
  </si>
  <si>
    <t>BHA30N01006</t>
  </si>
  <si>
    <t>BHA30N01007</t>
  </si>
  <si>
    <t>BHA30N01008</t>
  </si>
  <si>
    <t>BHA30N01009</t>
  </si>
  <si>
    <t>BHA30N01010</t>
  </si>
  <si>
    <t>BHA30N01011</t>
  </si>
  <si>
    <t>BHA30N01012</t>
  </si>
  <si>
    <t>BHA30N01013</t>
  </si>
  <si>
    <t>BHA30N01014</t>
  </si>
  <si>
    <t>BHA30N01015</t>
  </si>
  <si>
    <t>BHA30N01016</t>
  </si>
  <si>
    <t>BHA30N01017</t>
  </si>
  <si>
    <t>BHA30N01018</t>
  </si>
  <si>
    <t>BHA30N01019</t>
  </si>
  <si>
    <t>BHA30N01021</t>
  </si>
  <si>
    <t>BHA30N01022</t>
  </si>
  <si>
    <t>BHA30N01023</t>
  </si>
  <si>
    <t>BHA30N01024</t>
  </si>
  <si>
    <t>BHA30N01025</t>
  </si>
  <si>
    <t>BHA30N01026</t>
  </si>
  <si>
    <t>BHA30N01027</t>
  </si>
  <si>
    <t>BHA30N01028</t>
  </si>
  <si>
    <t>WC muži imobilní - studenti</t>
  </si>
  <si>
    <t>laboratoř III.- fotochemie</t>
  </si>
  <si>
    <t>laboratoř II.- procesy</t>
  </si>
  <si>
    <t>pracovna PGS / diplomanti</t>
  </si>
  <si>
    <t>laboratoř I - studentská</t>
  </si>
  <si>
    <t>WC ženy - studenti</t>
  </si>
  <si>
    <t>WC ženy imobilní - studenti</t>
  </si>
  <si>
    <t>BHA30N02001</t>
  </si>
  <si>
    <t>BHA30N02002</t>
  </si>
  <si>
    <t>BHA30N02003</t>
  </si>
  <si>
    <t>BHA30N02004</t>
  </si>
  <si>
    <t>BHA30N02005</t>
  </si>
  <si>
    <t>BHA30N02006</t>
  </si>
  <si>
    <t>BHA30N02007</t>
  </si>
  <si>
    <t>BHA30N02008</t>
  </si>
  <si>
    <t>BHA30N02009</t>
  </si>
  <si>
    <t>BHA30N02010</t>
  </si>
  <si>
    <t>BHA30N02011</t>
  </si>
  <si>
    <t>BHA30N02012</t>
  </si>
  <si>
    <t>BHA30N02013</t>
  </si>
  <si>
    <t>BHA30N02014</t>
  </si>
  <si>
    <t>BHA30N02015</t>
  </si>
  <si>
    <t>BHA30N02016</t>
  </si>
  <si>
    <t>BHA30N02017</t>
  </si>
  <si>
    <t>BHA30N02018</t>
  </si>
  <si>
    <t>BHA30N02019</t>
  </si>
  <si>
    <t>BHA30N02021</t>
  </si>
  <si>
    <t>BHA30N02022</t>
  </si>
  <si>
    <t>BHA30N02023</t>
  </si>
  <si>
    <t>BHA30N02024</t>
  </si>
  <si>
    <t>BHA30N02025</t>
  </si>
  <si>
    <t>BHA30N02026</t>
  </si>
  <si>
    <t>BHA30N02027</t>
  </si>
  <si>
    <t>BHA30N02028</t>
  </si>
  <si>
    <t>BHA30N02029</t>
  </si>
  <si>
    <t>BHA30N02031</t>
  </si>
  <si>
    <t>BHA30N02032</t>
  </si>
  <si>
    <t>BHA30N02033</t>
  </si>
  <si>
    <t>BHA30N02034</t>
  </si>
  <si>
    <t>BHA30N02035</t>
  </si>
  <si>
    <t>BHA30N02036</t>
  </si>
  <si>
    <t>BHA30N02037</t>
  </si>
  <si>
    <t>BHA30N02038</t>
  </si>
  <si>
    <t>BHA30N02039</t>
  </si>
  <si>
    <t>BHA30N02041</t>
  </si>
  <si>
    <t>BHA30N02042</t>
  </si>
  <si>
    <t>BHA30N02052</t>
  </si>
  <si>
    <t>předsíň WC muži - zaměstnanci</t>
  </si>
  <si>
    <t>WC muži imobilní - zaměstnanci</t>
  </si>
  <si>
    <t>laboratoř TOC</t>
  </si>
  <si>
    <t>ICP-MS</t>
  </si>
  <si>
    <t>laboratoř - váhovna</t>
  </si>
  <si>
    <t>ICP-MS (přípravna)</t>
  </si>
  <si>
    <t>ICP-MS (zázemí)</t>
  </si>
  <si>
    <t>laboratoř čištění médií</t>
  </si>
  <si>
    <t>laboratoř ultrastop II</t>
  </si>
  <si>
    <t>laboratoř - stop vzduch</t>
  </si>
  <si>
    <t>laboratoř - stop půda</t>
  </si>
  <si>
    <t>laboratoř - destilace, mytí skla</t>
  </si>
  <si>
    <t>laboratoř váhovna</t>
  </si>
  <si>
    <t>laboratoř ultrastop I</t>
  </si>
  <si>
    <t>hmotnostní spektroskopie-IC</t>
  </si>
  <si>
    <t>kapalinová chromatografie</t>
  </si>
  <si>
    <t>hmotnostní spektroskopie-GC</t>
  </si>
  <si>
    <t>plynová chromatografie</t>
  </si>
  <si>
    <t>WC ženy imobilní - zaměstnanci</t>
  </si>
  <si>
    <t>WC muži pisoáry</t>
  </si>
  <si>
    <t>posluchárna (60 studentů)</t>
  </si>
  <si>
    <t>BHA30N03001</t>
  </si>
  <si>
    <t>BHA30N03002</t>
  </si>
  <si>
    <t>BHA30N03003</t>
  </si>
  <si>
    <t>BHA30N03004</t>
  </si>
  <si>
    <t>BHA30N03005</t>
  </si>
  <si>
    <t>BHA30N03006</t>
  </si>
  <si>
    <t>BHA30N03007</t>
  </si>
  <si>
    <t>BHA30N03008</t>
  </si>
  <si>
    <t>BHA30N03009</t>
  </si>
  <si>
    <t>BHA30N03010</t>
  </si>
  <si>
    <t>BHA30N03011</t>
  </si>
  <si>
    <t>BHA30N03012</t>
  </si>
  <si>
    <t>BHA30N03013</t>
  </si>
  <si>
    <t>BHA30N03014</t>
  </si>
  <si>
    <t>BHA30N03015</t>
  </si>
  <si>
    <t>BHA30N03016</t>
  </si>
  <si>
    <t>BHA30N03017</t>
  </si>
  <si>
    <t>BHA30N03018</t>
  </si>
  <si>
    <t>BHA30N03019</t>
  </si>
  <si>
    <t>BHA30N03021</t>
  </si>
  <si>
    <t>BHA30N03022</t>
  </si>
  <si>
    <t>BHA30N03023</t>
  </si>
  <si>
    <t>BHA30N03024</t>
  </si>
  <si>
    <t>BHA30N03025</t>
  </si>
  <si>
    <t>BHA30N03026</t>
  </si>
  <si>
    <t>BHA30N03027</t>
  </si>
  <si>
    <t>BHA30N03028</t>
  </si>
  <si>
    <t>BHA30N03029</t>
  </si>
  <si>
    <t>BHA30N03031</t>
  </si>
  <si>
    <t>BHA30N03032</t>
  </si>
  <si>
    <t>BHA30N03033</t>
  </si>
  <si>
    <t>BHA30N03034</t>
  </si>
  <si>
    <t>BHA30N03035</t>
  </si>
  <si>
    <t>BHA30N03036</t>
  </si>
  <si>
    <t>BHA30N03037</t>
  </si>
  <si>
    <t>BHA30N03047</t>
  </si>
  <si>
    <t>předsín WC muži</t>
  </si>
  <si>
    <t>WC muži imobilní + sprcha</t>
  </si>
  <si>
    <t>umývárna skla, sklad</t>
  </si>
  <si>
    <t>mikroskopy</t>
  </si>
  <si>
    <t>laboratoř - AQUATOX</t>
  </si>
  <si>
    <t>laboratoř - sinice</t>
  </si>
  <si>
    <t>PCR - přípravna</t>
  </si>
  <si>
    <t>laboratoř - přístrojová</t>
  </si>
  <si>
    <t>laboratoř - GENTOX</t>
  </si>
  <si>
    <t>laboratoř - SOILETOX</t>
  </si>
  <si>
    <t>WC ženy imobilní + sprcha</t>
  </si>
  <si>
    <t>počítačová učebna (60 studentů)</t>
  </si>
  <si>
    <t>BHA30N04001</t>
  </si>
  <si>
    <t>BHA30N04003</t>
  </si>
  <si>
    <t>BHA30N04004</t>
  </si>
  <si>
    <t>BHA30N04005</t>
  </si>
  <si>
    <t>BHA30N04006</t>
  </si>
  <si>
    <t>BHA30N04007</t>
  </si>
  <si>
    <t>BHA30N04008</t>
  </si>
  <si>
    <t>BHA30N04009</t>
  </si>
  <si>
    <t>BHA30N04010</t>
  </si>
  <si>
    <t>BHA30N04011</t>
  </si>
  <si>
    <t>BHA30N04012</t>
  </si>
  <si>
    <t>BHA30N04013</t>
  </si>
  <si>
    <t>BHA30N04014</t>
  </si>
  <si>
    <t>BHA30N04015</t>
  </si>
  <si>
    <t>BHA30N04016</t>
  </si>
  <si>
    <t>BHA30N04017</t>
  </si>
  <si>
    <t>BHA30N04018</t>
  </si>
  <si>
    <t>BHA30N04019</t>
  </si>
  <si>
    <t>BHA30N04021</t>
  </si>
  <si>
    <t>BHA30N04022</t>
  </si>
  <si>
    <t>BHA30N04023</t>
  </si>
  <si>
    <t>BHA30N04024</t>
  </si>
  <si>
    <t>BHA30N04025</t>
  </si>
  <si>
    <t>BHA30N04026</t>
  </si>
  <si>
    <t>BHA30N04027</t>
  </si>
  <si>
    <t>BHA30N04028</t>
  </si>
  <si>
    <t>BHA30N04029</t>
  </si>
  <si>
    <t>BHA30N04031</t>
  </si>
  <si>
    <t>pracovna ředitele ústavu</t>
  </si>
  <si>
    <t>pracovna (vedoucí)</t>
  </si>
  <si>
    <t>Technici OFM</t>
  </si>
  <si>
    <t>technici energocentra</t>
  </si>
  <si>
    <t>pracovna AV techniků</t>
  </si>
  <si>
    <t>pracovna techniků OFM</t>
  </si>
  <si>
    <t>odpadové hospodářství sklad</t>
  </si>
  <si>
    <t>technik NMR</t>
  </si>
  <si>
    <t>technik X-RAY</t>
  </si>
  <si>
    <t>centrifugy, lyofilizátory</t>
  </si>
  <si>
    <t>prostor chladících jednotek</t>
  </si>
  <si>
    <t>magnet 950</t>
  </si>
  <si>
    <t>magnet 800</t>
  </si>
  <si>
    <t>lab. pro přípravu chem. vzorků</t>
  </si>
  <si>
    <t>magnet 500</t>
  </si>
  <si>
    <t>hydraulická plošina 1000 kg</t>
  </si>
  <si>
    <t>BHA05P01049a</t>
  </si>
  <si>
    <t>Strojovna plošiny</t>
  </si>
  <si>
    <t>místnost pro el. rozvaděče</t>
  </si>
  <si>
    <t>venkovní únikové schodiště</t>
  </si>
  <si>
    <t>BHA05P01101</t>
  </si>
  <si>
    <t>1S101</t>
  </si>
  <si>
    <t>BHA05P01102</t>
  </si>
  <si>
    <t>1S102</t>
  </si>
  <si>
    <t>BHA05P01103</t>
  </si>
  <si>
    <t>1S103</t>
  </si>
  <si>
    <t>BHA05P01104</t>
  </si>
  <si>
    <t>1S104</t>
  </si>
  <si>
    <t>operátoři</t>
  </si>
  <si>
    <t>BHA05P01105</t>
  </si>
  <si>
    <t>1S105</t>
  </si>
  <si>
    <t>BHA05P01105a</t>
  </si>
  <si>
    <t>1S105a</t>
  </si>
  <si>
    <t>zvlhčovač</t>
  </si>
  <si>
    <t>BHA05P01106</t>
  </si>
  <si>
    <t>1S106</t>
  </si>
  <si>
    <t>hygienická smyčka, šatna</t>
  </si>
  <si>
    <t>hyg. smyčka, předsíň</t>
  </si>
  <si>
    <t>2S03</t>
  </si>
  <si>
    <t>2S04</t>
  </si>
  <si>
    <t>2S05</t>
  </si>
  <si>
    <t>2S06</t>
  </si>
  <si>
    <t>2S07</t>
  </si>
  <si>
    <t>2S08</t>
  </si>
  <si>
    <t>2S09</t>
  </si>
  <si>
    <t>2S10</t>
  </si>
  <si>
    <t>2S20</t>
  </si>
  <si>
    <t>2S30</t>
  </si>
  <si>
    <t>101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</si>
  <si>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</si>
  <si>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</si>
  <si>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</si>
  <si>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</si>
  <si>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</si>
  <si>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</si>
  <si>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</si>
  <si>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</si>
  <si>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</si>
  <si>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</si>
  <si>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</si>
  <si>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</si>
  <si>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</si>
  <si>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</si>
  <si>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</si>
  <si>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</si>
  <si>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</si>
  <si>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</si>
  <si>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</si>
  <si>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</si>
  <si>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</si>
  <si>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</si>
  <si>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</si>
  <si>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</si>
  <si>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</si>
  <si>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</si>
  <si>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</si>
  <si>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</si>
  <si>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</si>
  <si>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</si>
  <si>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</si>
  <si>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</si>
  <si>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</si>
  <si>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</si>
  <si>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</si>
  <si>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</si>
  <si>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</si>
  <si>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</si>
  <si>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</si>
  <si>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</si>
  <si>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221</t>
  </si>
  <si>
    <t>222</t>
  </si>
  <si>
    <t>224</t>
  </si>
  <si>
    <t>227</t>
  </si>
  <si>
    <t>229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</si>
  <si>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</si>
  <si>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</si>
  <si>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</si>
  <si>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</si>
  <si>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</si>
  <si>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</si>
  <si>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</si>
  <si>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</si>
  <si>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</si>
  <si>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301</t>
  </si>
  <si>
    <t>302</t>
  </si>
  <si>
    <t>303</t>
  </si>
  <si>
    <t>304</t>
  </si>
  <si>
    <t>305</t>
  </si>
  <si>
    <t>306</t>
  </si>
  <si>
    <t>307</t>
  </si>
  <si>
    <t>309</t>
  </si>
  <si>
    <t>310</t>
  </si>
  <si>
    <t>311</t>
  </si>
  <si>
    <t>312</t>
  </si>
  <si>
    <t>313</t>
  </si>
  <si>
    <t>316</t>
  </si>
  <si>
    <t>317</t>
  </si>
  <si>
    <t>318</t>
  </si>
  <si>
    <t>322</t>
  </si>
  <si>
    <t>324</t>
  </si>
  <si>
    <t>325</t>
  </si>
  <si>
    <t>326</t>
  </si>
  <si>
    <t>327</t>
  </si>
  <si>
    <t>328</t>
  </si>
  <si>
    <t>329</t>
  </si>
  <si>
    <t>331</t>
  </si>
  <si>
    <t>332</t>
  </si>
  <si>
    <t>333</t>
  </si>
  <si>
    <t>334</t>
  </si>
  <si>
    <t>335</t>
  </si>
  <si>
    <t>336</t>
  </si>
  <si>
    <t>laboratoř - tkáňové kultury</t>
  </si>
  <si>
    <t>ekonom a účetní</t>
  </si>
  <si>
    <t>vedoucí Útvaru bezpečnosti a ostrahy</t>
  </si>
  <si>
    <t>sekretariát, administrace veřejných zakázek</t>
  </si>
  <si>
    <t>vedoucí Správy budov</t>
  </si>
  <si>
    <t>technik Správy budov</t>
  </si>
  <si>
    <t>BHA26P02001</t>
  </si>
  <si>
    <t>BHA26P02002</t>
  </si>
  <si>
    <t>BHA26P02003</t>
  </si>
  <si>
    <t>BHA26P02004</t>
  </si>
  <si>
    <t>specializovaná pracovna</t>
  </si>
  <si>
    <t>BHA26P02005</t>
  </si>
  <si>
    <t>zdroje tepla</t>
  </si>
  <si>
    <t>BHA26P02006</t>
  </si>
  <si>
    <t>trafostanice</t>
  </si>
  <si>
    <t>BHA26P02007</t>
  </si>
  <si>
    <t>BHA26P02008</t>
  </si>
  <si>
    <t>BHA26P02009</t>
  </si>
  <si>
    <t>BHA26P02010</t>
  </si>
  <si>
    <t>BHA26P02011</t>
  </si>
  <si>
    <t>2S11</t>
  </si>
  <si>
    <t>BHA26P02012</t>
  </si>
  <si>
    <t>2S12</t>
  </si>
  <si>
    <t>BHA26P02013</t>
  </si>
  <si>
    <t>2S13</t>
  </si>
  <si>
    <t>BHA26P02014</t>
  </si>
  <si>
    <t>2S14</t>
  </si>
  <si>
    <t>BHA26P02015</t>
  </si>
  <si>
    <t>2S15</t>
  </si>
  <si>
    <t>BHA26P02016</t>
  </si>
  <si>
    <t>2S16</t>
  </si>
  <si>
    <t>BHA26P02017</t>
  </si>
  <si>
    <t>2S17</t>
  </si>
  <si>
    <t>BHA26P02018</t>
  </si>
  <si>
    <t>2S18</t>
  </si>
  <si>
    <t>BHA26P02019</t>
  </si>
  <si>
    <t>2S19</t>
  </si>
  <si>
    <t>BHA26P02020</t>
  </si>
  <si>
    <t>BHA26P02021</t>
  </si>
  <si>
    <t>2S21</t>
  </si>
  <si>
    <t>BHA26P02022</t>
  </si>
  <si>
    <t>2S22</t>
  </si>
  <si>
    <t>BHA26P02023</t>
  </si>
  <si>
    <t>2S23</t>
  </si>
  <si>
    <t>umývárna (lab.)</t>
  </si>
  <si>
    <t>BHA26P02024</t>
  </si>
  <si>
    <t>2S24</t>
  </si>
  <si>
    <t>BHA26P02025</t>
  </si>
  <si>
    <t>2S25</t>
  </si>
  <si>
    <t>BHA26P02026</t>
  </si>
  <si>
    <t>2S26</t>
  </si>
  <si>
    <t>BHA26P02027</t>
  </si>
  <si>
    <t>2S27</t>
  </si>
  <si>
    <t>chladírna</t>
  </si>
  <si>
    <t>BHA26P02028</t>
  </si>
  <si>
    <t>2S28</t>
  </si>
  <si>
    <t>BHA26P02029</t>
  </si>
  <si>
    <t>2S29</t>
  </si>
  <si>
    <t>BHA26P02030</t>
  </si>
  <si>
    <t>BHA26P02031</t>
  </si>
  <si>
    <t>2S31</t>
  </si>
  <si>
    <t>BHA26P02032</t>
  </si>
  <si>
    <t>2S32</t>
  </si>
  <si>
    <t>BHA26P02033</t>
  </si>
  <si>
    <t>2S33</t>
  </si>
  <si>
    <t>BHA26P02034</t>
  </si>
  <si>
    <t>2S34</t>
  </si>
  <si>
    <t>BHA26P02035</t>
  </si>
  <si>
    <t>2S35</t>
  </si>
  <si>
    <t>BHA26P02036</t>
  </si>
  <si>
    <t>2S36</t>
  </si>
  <si>
    <t>BHA26P02037</t>
  </si>
  <si>
    <t>2S37</t>
  </si>
  <si>
    <t>BHA26P02038</t>
  </si>
  <si>
    <t>2S38</t>
  </si>
  <si>
    <t>příruční registratura</t>
  </si>
  <si>
    <t>BHA26P02039</t>
  </si>
  <si>
    <t>2S39</t>
  </si>
  <si>
    <t>BHA26P02041</t>
  </si>
  <si>
    <t>2S41</t>
  </si>
  <si>
    <t>BHA26P02042</t>
  </si>
  <si>
    <t>2S42</t>
  </si>
  <si>
    <t>BHA26P02043</t>
  </si>
  <si>
    <t>2S43</t>
  </si>
  <si>
    <t>BHA26P01001</t>
  </si>
  <si>
    <t>BHA26P01002</t>
  </si>
  <si>
    <t>BHA26P01003</t>
  </si>
  <si>
    <t>BHA26P01004</t>
  </si>
  <si>
    <t>BHA26P01005</t>
  </si>
  <si>
    <t>BHA26P01006</t>
  </si>
  <si>
    <t>BHA26P01007</t>
  </si>
  <si>
    <t>BHA26P01008</t>
  </si>
  <si>
    <t>kancelář akademiků</t>
  </si>
  <si>
    <t>BHA26P01009</t>
  </si>
  <si>
    <t>BHA26P01010</t>
  </si>
  <si>
    <t>BHA26P01011</t>
  </si>
  <si>
    <t>BHA26P01012</t>
  </si>
  <si>
    <t>BHA26P01013</t>
  </si>
  <si>
    <t>BHA26P01014</t>
  </si>
  <si>
    <t>BHA26P01015</t>
  </si>
  <si>
    <t>BHA26P01016</t>
  </si>
  <si>
    <t>BHA26P01017</t>
  </si>
  <si>
    <t>BHA26P01018</t>
  </si>
  <si>
    <t>BHA26P01019</t>
  </si>
  <si>
    <t>BHA26P01021</t>
  </si>
  <si>
    <t>BHA26P01022</t>
  </si>
  <si>
    <t>BHA26P01023</t>
  </si>
  <si>
    <t>BHA26P01024</t>
  </si>
  <si>
    <t>BHA26P01025</t>
  </si>
  <si>
    <t>BHA26P01026</t>
  </si>
  <si>
    <t>BHA26P01027</t>
  </si>
  <si>
    <t>BHA26P01028</t>
  </si>
  <si>
    <t>BHA26P01029</t>
  </si>
  <si>
    <t>BHA26P01031</t>
  </si>
  <si>
    <t>BHA26P01032</t>
  </si>
  <si>
    <t>BHA26P01033</t>
  </si>
  <si>
    <t>BHA26P01034</t>
  </si>
  <si>
    <t>BHA26P01035</t>
  </si>
  <si>
    <t>BHA26P01036</t>
  </si>
  <si>
    <t>BHA26P01037</t>
  </si>
  <si>
    <t>BHA26P01038</t>
  </si>
  <si>
    <t>BHA26P01039</t>
  </si>
  <si>
    <t>BHA26P01042</t>
  </si>
  <si>
    <t>BHA26P01043</t>
  </si>
  <si>
    <t>BHA26P01044</t>
  </si>
  <si>
    <t>BHA26P01045</t>
  </si>
  <si>
    <t>BHA26P01046</t>
  </si>
  <si>
    <t>BHA26P01047</t>
  </si>
  <si>
    <t>BHA26P01048</t>
  </si>
  <si>
    <t>BHA26P01049</t>
  </si>
  <si>
    <t>BHA26P01051</t>
  </si>
  <si>
    <t>BHA26P01052</t>
  </si>
  <si>
    <t>BHA26P01053</t>
  </si>
  <si>
    <t>BHA26P01054</t>
  </si>
  <si>
    <t>BHA26P01055</t>
  </si>
  <si>
    <t>BHA26N01001</t>
  </si>
  <si>
    <t>BHA26N01002</t>
  </si>
  <si>
    <t>BHA26N01003</t>
  </si>
  <si>
    <t>BHA26N01004</t>
  </si>
  <si>
    <t>BHA26N01005</t>
  </si>
  <si>
    <t>BHA26N01006</t>
  </si>
  <si>
    <t>BHA26N01007</t>
  </si>
  <si>
    <t>BHA26N01008</t>
  </si>
  <si>
    <t>BHA26N01009</t>
  </si>
  <si>
    <t>BHA26N01010</t>
  </si>
  <si>
    <t>BHA26N01011</t>
  </si>
  <si>
    <t>BHA26N01012</t>
  </si>
  <si>
    <t>BHA26N01013</t>
  </si>
  <si>
    <t>BHA26N01014</t>
  </si>
  <si>
    <t>BHA26N01015</t>
  </si>
  <si>
    <t>BHA26N01016</t>
  </si>
  <si>
    <t>BHA26N01017</t>
  </si>
  <si>
    <t>BHA26N01018</t>
  </si>
  <si>
    <t>BHA26N01019</t>
  </si>
  <si>
    <t>BHA26N01021</t>
  </si>
  <si>
    <t>BHA26N01022</t>
  </si>
  <si>
    <t>BHA26N01023</t>
  </si>
  <si>
    <t>BHA26N01024</t>
  </si>
  <si>
    <t>BHA26N01025</t>
  </si>
  <si>
    <t>BHA26N01026</t>
  </si>
  <si>
    <t>BHA26N01027</t>
  </si>
  <si>
    <t>BHA26N01028</t>
  </si>
  <si>
    <t>BHA26N01029</t>
  </si>
  <si>
    <t>BHA26N02001</t>
  </si>
  <si>
    <t>BHA26N02002</t>
  </si>
  <si>
    <t>BHA26N02003</t>
  </si>
  <si>
    <t>BHA26N02004</t>
  </si>
  <si>
    <t>BHA26N02005</t>
  </si>
  <si>
    <t>BHA26N02006</t>
  </si>
  <si>
    <t>BHA26N02007</t>
  </si>
  <si>
    <t>BHA26N02008</t>
  </si>
  <si>
    <t>BHA26N02009</t>
  </si>
  <si>
    <t>BHA26N02010</t>
  </si>
  <si>
    <t>BHA26N02011</t>
  </si>
  <si>
    <t>BHA26N02012</t>
  </si>
  <si>
    <t>BHA26N02013</t>
  </si>
  <si>
    <t>BHA26N02014</t>
  </si>
  <si>
    <t>BHA26N02015</t>
  </si>
  <si>
    <t>BHA26N02016</t>
  </si>
  <si>
    <t>BHA26N02017</t>
  </si>
  <si>
    <t>BHA26N02018</t>
  </si>
  <si>
    <t>BHA26N02019</t>
  </si>
  <si>
    <t>BHA26N02021</t>
  </si>
  <si>
    <t>BHA26N02022</t>
  </si>
  <si>
    <t>BHA26N02023</t>
  </si>
  <si>
    <t>BHA26N02024</t>
  </si>
  <si>
    <t>BHA26N02025</t>
  </si>
  <si>
    <t>BHA26N02026</t>
  </si>
  <si>
    <t>BHA26N02027</t>
  </si>
  <si>
    <t>BHA26N02028</t>
  </si>
  <si>
    <t>BHA26N02029</t>
  </si>
  <si>
    <t>BHA26N02031</t>
  </si>
  <si>
    <t>BHA26N02032</t>
  </si>
  <si>
    <t>BHA26N02033</t>
  </si>
  <si>
    <t>BHA26N02034</t>
  </si>
  <si>
    <t>BHA26N02035</t>
  </si>
  <si>
    <t>BHA26N02036</t>
  </si>
  <si>
    <t>BHA26N02037</t>
  </si>
  <si>
    <t>BHA26N02038</t>
  </si>
  <si>
    <t>BHA26N02039</t>
  </si>
  <si>
    <t>BHA26N02041</t>
  </si>
  <si>
    <t>BHA26N02042</t>
  </si>
  <si>
    <t>BHA26N02043</t>
  </si>
  <si>
    <t>BHA26N02044</t>
  </si>
  <si>
    <t>BHA26N02045</t>
  </si>
  <si>
    <t>BHA26N02046</t>
  </si>
  <si>
    <t>BHA26N02047</t>
  </si>
  <si>
    <t>BHA26N03001</t>
  </si>
  <si>
    <t>BHA26N03002</t>
  </si>
  <si>
    <t>BHA26N03003</t>
  </si>
  <si>
    <t>BHA26N03004</t>
  </si>
  <si>
    <t>BHA26N03005</t>
  </si>
  <si>
    <t>BHA26N03006</t>
  </si>
  <si>
    <t>BHA26N03007</t>
  </si>
  <si>
    <t>BHA26N03008</t>
  </si>
  <si>
    <t>BHA26N03009</t>
  </si>
  <si>
    <t>BHA26N03010</t>
  </si>
  <si>
    <t>BHA26N03011</t>
  </si>
  <si>
    <t>BHA26N03012</t>
  </si>
  <si>
    <t>BHA26N03013</t>
  </si>
  <si>
    <t>BHA26N03014</t>
  </si>
  <si>
    <t>BHA26N03015</t>
  </si>
  <si>
    <t>BHA26N03016</t>
  </si>
  <si>
    <t>BHA26N03017</t>
  </si>
  <si>
    <t>BHA26N03018</t>
  </si>
  <si>
    <t>BHA26N03019</t>
  </si>
  <si>
    <t>BHA26N03021</t>
  </si>
  <si>
    <t>BHA26N03022</t>
  </si>
  <si>
    <t>BHA26N03023</t>
  </si>
  <si>
    <t>BHA26N03024</t>
  </si>
  <si>
    <t>BHA26N03025</t>
  </si>
  <si>
    <t>BHA26N03026</t>
  </si>
  <si>
    <t>BHA26N03027</t>
  </si>
  <si>
    <t>BHA26N03028</t>
  </si>
  <si>
    <t>BHA26N03029</t>
  </si>
  <si>
    <t>BHA26N03031</t>
  </si>
  <si>
    <t>BHA26N03032</t>
  </si>
  <si>
    <t>BHA26N03033</t>
  </si>
  <si>
    <t>BHA26N03034</t>
  </si>
  <si>
    <t>BHA26N03035</t>
  </si>
  <si>
    <t>BHA26N03036</t>
  </si>
  <si>
    <t>BHA26N03037</t>
  </si>
  <si>
    <t>BHA26N03038</t>
  </si>
  <si>
    <t>BHA26N03039</t>
  </si>
  <si>
    <t>BHA26N03041</t>
  </si>
  <si>
    <t>BHA26N03042</t>
  </si>
  <si>
    <t>BHA26N03043</t>
  </si>
  <si>
    <t>BHA32P01001</t>
  </si>
  <si>
    <t>BHA32P01002</t>
  </si>
  <si>
    <t>BHA32P01003</t>
  </si>
  <si>
    <t>BHA32P01004</t>
  </si>
  <si>
    <t>BHA32P01005</t>
  </si>
  <si>
    <t>BHA32P01006</t>
  </si>
  <si>
    <t>BHA32P01007</t>
  </si>
  <si>
    <t>BHA32P01008</t>
  </si>
  <si>
    <t>BHA32P01009</t>
  </si>
  <si>
    <t>BHA32P01010</t>
  </si>
  <si>
    <t>BHA32P01011</t>
  </si>
  <si>
    <t>BHA32P01012</t>
  </si>
  <si>
    <t>BHA32P01013</t>
  </si>
  <si>
    <t>BHA32P01014</t>
  </si>
  <si>
    <t>BHA32P01015</t>
  </si>
  <si>
    <t>BHA32P01016</t>
  </si>
  <si>
    <t>BHA32P01017</t>
  </si>
  <si>
    <t>BHA32P01018</t>
  </si>
  <si>
    <t>BHA32P01019</t>
  </si>
  <si>
    <t>BHA32P01021</t>
  </si>
  <si>
    <t>BHA32P01022</t>
  </si>
  <si>
    <t>BHA32P01023</t>
  </si>
  <si>
    <t>BHA32P01024</t>
  </si>
  <si>
    <t>BHA32P01025</t>
  </si>
  <si>
    <t>BHA32P01026</t>
  </si>
  <si>
    <t>BHA32P01027</t>
  </si>
  <si>
    <t>BHA32P01028</t>
  </si>
  <si>
    <t>BHA32P01029</t>
  </si>
  <si>
    <t>BHA32P01031</t>
  </si>
  <si>
    <t>BHA32P01032</t>
  </si>
  <si>
    <t>BHA32P01033</t>
  </si>
  <si>
    <t>BHA32P01034</t>
  </si>
  <si>
    <t>BHA32P01035</t>
  </si>
  <si>
    <t>BHA32P01036</t>
  </si>
  <si>
    <t>BHA32P01037</t>
  </si>
  <si>
    <t>BHA32P01039</t>
  </si>
  <si>
    <t>odpadky</t>
  </si>
  <si>
    <t>BHA32N01001</t>
  </si>
  <si>
    <t>BHA32N01002</t>
  </si>
  <si>
    <t>BHA32N01003</t>
  </si>
  <si>
    <t>BHA32N01004</t>
  </si>
  <si>
    <t>BHA32N01005</t>
  </si>
  <si>
    <t>BHA32N01006</t>
  </si>
  <si>
    <t>BHA32N01007</t>
  </si>
  <si>
    <t>BHA32N01008</t>
  </si>
  <si>
    <t>BHA32N01009</t>
  </si>
  <si>
    <t>BHA32N01010</t>
  </si>
  <si>
    <t>BHA32N01011</t>
  </si>
  <si>
    <t>BHA32N01012</t>
  </si>
  <si>
    <t>BHA32N01013</t>
  </si>
  <si>
    <t>BHA32N01014</t>
  </si>
  <si>
    <t>BHA32N01015</t>
  </si>
  <si>
    <t>BHA32N01016</t>
  </si>
  <si>
    <t>BHA32N01017</t>
  </si>
  <si>
    <t>BHA32N01018</t>
  </si>
  <si>
    <t>BHA32N01019</t>
  </si>
  <si>
    <t>BHA32N01021</t>
  </si>
  <si>
    <t>BHA32N01022</t>
  </si>
  <si>
    <t>BHA32N01023</t>
  </si>
  <si>
    <t>BHA32N01024</t>
  </si>
  <si>
    <t>BHA32N01025</t>
  </si>
  <si>
    <t>BHA32N02001</t>
  </si>
  <si>
    <t>BHA32N02002</t>
  </si>
  <si>
    <t>BHA32N02003</t>
  </si>
  <si>
    <t>BHA32N02004</t>
  </si>
  <si>
    <t>BHA32N02005</t>
  </si>
  <si>
    <t>BHA32N02006</t>
  </si>
  <si>
    <t>BHA32N02007</t>
  </si>
  <si>
    <t>BHA32N02008</t>
  </si>
  <si>
    <t>BHA32N02009</t>
  </si>
  <si>
    <t>BHA32N02010</t>
  </si>
  <si>
    <t>BHA32N02011</t>
  </si>
  <si>
    <t>BHA32N02012</t>
  </si>
  <si>
    <t>BHA32N02013</t>
  </si>
  <si>
    <t>BHA32N02014</t>
  </si>
  <si>
    <t>BHA32N02015</t>
  </si>
  <si>
    <t>BHA32N02016</t>
  </si>
  <si>
    <t>BHA32N02017</t>
  </si>
  <si>
    <t>BHA32N02018</t>
  </si>
  <si>
    <t>BHA32N02019</t>
  </si>
  <si>
    <t>BHA32N02021</t>
  </si>
  <si>
    <t>BHA32N02022</t>
  </si>
  <si>
    <t>BHA32N02023</t>
  </si>
  <si>
    <t>BHA32N02024</t>
  </si>
  <si>
    <t>BHA32N02025</t>
  </si>
  <si>
    <t>BHA32N02026</t>
  </si>
  <si>
    <t>BHA32N02027</t>
  </si>
  <si>
    <t>BHA32N02028</t>
  </si>
  <si>
    <t>BHA32N02029</t>
  </si>
  <si>
    <t>BHA32N02031</t>
  </si>
  <si>
    <t>BHA32N02032</t>
  </si>
  <si>
    <t>BHA32N02033</t>
  </si>
  <si>
    <t>BHA32N02034</t>
  </si>
  <si>
    <t>BHA32N02035</t>
  </si>
  <si>
    <t>BHA32N02036</t>
  </si>
  <si>
    <t>BHA32N02037</t>
  </si>
  <si>
    <t>BHA32N02038</t>
  </si>
  <si>
    <t>BHA32N02039</t>
  </si>
  <si>
    <t>BHA32N02041</t>
  </si>
  <si>
    <t>BHA32N02042</t>
  </si>
  <si>
    <t>BHA32N02043</t>
  </si>
  <si>
    <t>prostory IT</t>
  </si>
  <si>
    <t>BHA32N03001</t>
  </si>
  <si>
    <t>BHA32N03002</t>
  </si>
  <si>
    <t>BHA32N03003</t>
  </si>
  <si>
    <t>BHA32N03004</t>
  </si>
  <si>
    <t>BHA32N03005</t>
  </si>
  <si>
    <t>BHA32N03006</t>
  </si>
  <si>
    <t>BHA32N03007</t>
  </si>
  <si>
    <t>BHA32N03008</t>
  </si>
  <si>
    <t>BHA32N03009</t>
  </si>
  <si>
    <t>BHA32N03010</t>
  </si>
  <si>
    <t>BHA32N03011</t>
  </si>
  <si>
    <t>BHA32N03012</t>
  </si>
  <si>
    <t>BHA32N03013</t>
  </si>
  <si>
    <t>BHA32N03014</t>
  </si>
  <si>
    <t>BHA32N03015</t>
  </si>
  <si>
    <t>BHA32N03016</t>
  </si>
  <si>
    <t>BHA32N03017</t>
  </si>
  <si>
    <t>BHA32N03018</t>
  </si>
  <si>
    <t>BHA32N03019</t>
  </si>
  <si>
    <t>BHA32N03021</t>
  </si>
  <si>
    <t>BHA32N03022</t>
  </si>
  <si>
    <t>BHA32N03023</t>
  </si>
  <si>
    <t>BHA32N03024</t>
  </si>
  <si>
    <t>BHA32N03025</t>
  </si>
  <si>
    <t>BHA32N03026</t>
  </si>
  <si>
    <t>BHA32N03027</t>
  </si>
  <si>
    <t>BHA32N03028</t>
  </si>
  <si>
    <t>BHA32N03029</t>
  </si>
  <si>
    <t>BHA32N03031</t>
  </si>
  <si>
    <t>BHA32N03032</t>
  </si>
  <si>
    <t>BHA32N03033</t>
  </si>
  <si>
    <t>BHA32N03034</t>
  </si>
  <si>
    <t>BHA32N03035</t>
  </si>
  <si>
    <t>BHA32N03036</t>
  </si>
  <si>
    <t>BHA32N03037</t>
  </si>
  <si>
    <t>BHA32N03038</t>
  </si>
  <si>
    <t>BHA32N03039</t>
  </si>
  <si>
    <t>BHA32N03041</t>
  </si>
  <si>
    <t>BHA32N03042</t>
  </si>
  <si>
    <t>BHA32N03043</t>
  </si>
  <si>
    <t>BHA32N03044</t>
  </si>
  <si>
    <t>BHA32N03045</t>
  </si>
  <si>
    <t>BHA33P02001</t>
  </si>
  <si>
    <t>BHA33P02003</t>
  </si>
  <si>
    <t>BHA33P02010</t>
  </si>
  <si>
    <t>BHA33P01001</t>
  </si>
  <si>
    <t>BHA33P01002</t>
  </si>
  <si>
    <t>BHA33P01003</t>
  </si>
  <si>
    <t>BHA33P01004</t>
  </si>
  <si>
    <t>BHA33P01005</t>
  </si>
  <si>
    <t>BHA33P01006</t>
  </si>
  <si>
    <t>BHA33P01007</t>
  </si>
  <si>
    <t>BHA33P01008</t>
  </si>
  <si>
    <t>BHA33P01009</t>
  </si>
  <si>
    <t>BHA33P01010</t>
  </si>
  <si>
    <t>BHA33P01011</t>
  </si>
  <si>
    <t>BHA33P01012</t>
  </si>
  <si>
    <t>BHA33P01013</t>
  </si>
  <si>
    <t>BHA33P01015</t>
  </si>
  <si>
    <t>BHA33P01016</t>
  </si>
  <si>
    <t>BHA33P01017</t>
  </si>
  <si>
    <t>BHA33P01018</t>
  </si>
  <si>
    <t>BHA33P01019</t>
  </si>
  <si>
    <t>BHA33P01021</t>
  </si>
  <si>
    <t>BHA33P01022</t>
  </si>
  <si>
    <t>BHA33P01023</t>
  </si>
  <si>
    <t>BHA33P01024</t>
  </si>
  <si>
    <t>BHA33N01001</t>
  </si>
  <si>
    <t>BHA33N01002</t>
  </si>
  <si>
    <t>BHA33N01003</t>
  </si>
  <si>
    <t>BHA33N01004</t>
  </si>
  <si>
    <t>BHA33N01005</t>
  </si>
  <si>
    <t>BHA33N01006</t>
  </si>
  <si>
    <t>BHA33N01007</t>
  </si>
  <si>
    <t>BHA33N01008</t>
  </si>
  <si>
    <t>BHA33N01009</t>
  </si>
  <si>
    <t>BHA33N01010</t>
  </si>
  <si>
    <t>BHA33N01011</t>
  </si>
  <si>
    <t>BHA33N01012</t>
  </si>
  <si>
    <t>BHA33N01013</t>
  </si>
  <si>
    <t>BHA33N01014</t>
  </si>
  <si>
    <t>BHA33N01015</t>
  </si>
  <si>
    <t>BHA33N01016</t>
  </si>
  <si>
    <t>BHA33N01017</t>
  </si>
  <si>
    <t>BHA33N01018</t>
  </si>
  <si>
    <t>BHA33N01019</t>
  </si>
  <si>
    <t>BHA33N01021</t>
  </si>
  <si>
    <t>BHA33N01022</t>
  </si>
  <si>
    <t>BHA33N01023</t>
  </si>
  <si>
    <t>BHA33N02001</t>
  </si>
  <si>
    <t>BHA33N02002</t>
  </si>
  <si>
    <t>BHA33N02003</t>
  </si>
  <si>
    <t>BHA33N02004</t>
  </si>
  <si>
    <t>BHA33N02005</t>
  </si>
  <si>
    <t>BHA33N02006</t>
  </si>
  <si>
    <t>BHA33N02007</t>
  </si>
  <si>
    <t>BHA33N02008</t>
  </si>
  <si>
    <t>BHA33N02009</t>
  </si>
  <si>
    <t>BHA33N02010</t>
  </si>
  <si>
    <t>BHA33N02011</t>
  </si>
  <si>
    <t>BHA33N02012</t>
  </si>
  <si>
    <t>BHA33N02013</t>
  </si>
  <si>
    <t>BHA33N02014</t>
  </si>
  <si>
    <t>BHA33N02015</t>
  </si>
  <si>
    <t>BHA33N02016</t>
  </si>
  <si>
    <t>BHA33N02017</t>
  </si>
  <si>
    <t>BHA33N02018</t>
  </si>
  <si>
    <t>BHA33N02019</t>
  </si>
  <si>
    <t>BHA33N02021</t>
  </si>
  <si>
    <t>BHA33N02022</t>
  </si>
  <si>
    <t>BHA33N02023</t>
  </si>
  <si>
    <t>BHA33N02024</t>
  </si>
  <si>
    <t>BHA33N02025</t>
  </si>
  <si>
    <t>BHA33N02026</t>
  </si>
  <si>
    <t>BHA33N02027</t>
  </si>
  <si>
    <t>BHA33N02028</t>
  </si>
  <si>
    <t>BHA33N02029</t>
  </si>
  <si>
    <t>BHA33N02031</t>
  </si>
  <si>
    <t>BHA33N02032</t>
  </si>
  <si>
    <t>BHA33N02033</t>
  </si>
  <si>
    <t>BHA33N02034</t>
  </si>
  <si>
    <t>BHA33N02035</t>
  </si>
  <si>
    <t>BHA33N02036</t>
  </si>
  <si>
    <t>BHA33N02037</t>
  </si>
  <si>
    <t>BHA33N03001</t>
  </si>
  <si>
    <t>BHA33N03002</t>
  </si>
  <si>
    <t>BHA33N03003</t>
  </si>
  <si>
    <t>BHA33N03004</t>
  </si>
  <si>
    <t>BHA33N03005</t>
  </si>
  <si>
    <t>BHA33N03006</t>
  </si>
  <si>
    <t>BHA33N03007</t>
  </si>
  <si>
    <t>BHA33N03008</t>
  </si>
  <si>
    <t>BHA33N03009</t>
  </si>
  <si>
    <t>BHA33N03010</t>
  </si>
  <si>
    <t>BHA33N03011</t>
  </si>
  <si>
    <t>BHA33N03012</t>
  </si>
  <si>
    <t>BHA33N03013</t>
  </si>
  <si>
    <t>BHA33N03014</t>
  </si>
  <si>
    <t>BHA33N03015</t>
  </si>
  <si>
    <t>BHA33N03016</t>
  </si>
  <si>
    <t>BHA33N03017</t>
  </si>
  <si>
    <t>BHA33N03018</t>
  </si>
  <si>
    <t>BHA33N03019</t>
  </si>
  <si>
    <t>BHA33N03021</t>
  </si>
  <si>
    <t>BHA33N03022</t>
  </si>
  <si>
    <t>BHA33N03023</t>
  </si>
  <si>
    <t>BHA33N03024</t>
  </si>
  <si>
    <t>BHA33N03025</t>
  </si>
  <si>
    <t>BHA33N03026</t>
  </si>
  <si>
    <t>BHA33N03027</t>
  </si>
  <si>
    <t>BHA33N03028</t>
  </si>
  <si>
    <t>BHA33N03029</t>
  </si>
  <si>
    <t>BHA33N03031</t>
  </si>
  <si>
    <t>BHA33N03032</t>
  </si>
  <si>
    <t>BHA33N03033</t>
  </si>
  <si>
    <t>BHA33N03034</t>
  </si>
  <si>
    <t>BHA33N03035</t>
  </si>
  <si>
    <t>BHA37P01001</t>
  </si>
  <si>
    <t>BHA37P01002</t>
  </si>
  <si>
    <t>BHA37P01003</t>
  </si>
  <si>
    <t>BHA37P01004</t>
  </si>
  <si>
    <t>BHA37P01005</t>
  </si>
  <si>
    <t>BHA37P01006</t>
  </si>
  <si>
    <t>BHA37P01007</t>
  </si>
  <si>
    <t>BHA37P01008</t>
  </si>
  <si>
    <t>BHA37P01009</t>
  </si>
  <si>
    <t>BHA37P01011</t>
  </si>
  <si>
    <t>BHA37P01012</t>
  </si>
  <si>
    <t>BHA37P01013</t>
  </si>
  <si>
    <t>BHA37P01014</t>
  </si>
  <si>
    <t>BHA37P01015</t>
  </si>
  <si>
    <t>BHA37P01016</t>
  </si>
  <si>
    <t>BHA37P01017</t>
  </si>
  <si>
    <t>BHA37P01018</t>
  </si>
  <si>
    <t>BHA37P01019</t>
  </si>
  <si>
    <t>BHA37P01021</t>
  </si>
  <si>
    <t>BHA37P01022</t>
  </si>
  <si>
    <t>BHA37P01023</t>
  </si>
  <si>
    <t>BHA37P01024</t>
  </si>
  <si>
    <t>BHA37P01025</t>
  </si>
  <si>
    <t>BHA37P01026</t>
  </si>
  <si>
    <t>BHA37P01027</t>
  </si>
  <si>
    <t>BHA37P01028</t>
  </si>
  <si>
    <t>BHA37P01029</t>
  </si>
  <si>
    <t>BHA37P01031</t>
  </si>
  <si>
    <t>BHA37P01032</t>
  </si>
  <si>
    <t>BHA37P01033</t>
  </si>
  <si>
    <t>BHA37P01034</t>
  </si>
  <si>
    <t>BHA37P01035</t>
  </si>
  <si>
    <t>BHA37P01036</t>
  </si>
  <si>
    <t>BHA37P01037</t>
  </si>
  <si>
    <t>BHA37P01038</t>
  </si>
  <si>
    <t>BHA37P01039</t>
  </si>
  <si>
    <t>BHA37P01041</t>
  </si>
  <si>
    <t>BHA37P01042</t>
  </si>
  <si>
    <t>BHA37P01043</t>
  </si>
  <si>
    <t>BHA37P01044</t>
  </si>
  <si>
    <t>BHA37P01045</t>
  </si>
  <si>
    <t>kompresorovna</t>
  </si>
  <si>
    <t>BHA37N01001</t>
  </si>
  <si>
    <t>BHA37N01002</t>
  </si>
  <si>
    <t>BHA37N01003</t>
  </si>
  <si>
    <t>BHA37N01004</t>
  </si>
  <si>
    <t>BHA37N01005</t>
  </si>
  <si>
    <t>BHA37N01006</t>
  </si>
  <si>
    <t>BHA37N01007</t>
  </si>
  <si>
    <t>BHA37N01008</t>
  </si>
  <si>
    <t>BHA37N01009</t>
  </si>
  <si>
    <t>BHA37N01011</t>
  </si>
  <si>
    <t>BHA37N01012</t>
  </si>
  <si>
    <t>BHA37N01013</t>
  </si>
  <si>
    <t>BHA37N01014</t>
  </si>
  <si>
    <t>BHA37N01015</t>
  </si>
  <si>
    <t>BHA37N01016</t>
  </si>
  <si>
    <t>BHA37N01017</t>
  </si>
  <si>
    <t>BHA37N01018</t>
  </si>
  <si>
    <t>BHA37N01019</t>
  </si>
  <si>
    <t>BHA37N01021</t>
  </si>
  <si>
    <t>BHA37N01022</t>
  </si>
  <si>
    <t>BHA37N01023</t>
  </si>
  <si>
    <t>BHA37N01024</t>
  </si>
  <si>
    <t>BHA37N01025</t>
  </si>
  <si>
    <t>BHA37N01026</t>
  </si>
  <si>
    <t>BHA37N01027</t>
  </si>
  <si>
    <t>BHA37N01028</t>
  </si>
  <si>
    <t>BHA37N01029</t>
  </si>
  <si>
    <t>129</t>
  </si>
  <si>
    <t>BHA37N02001</t>
  </si>
  <si>
    <t>BHA37N02002</t>
  </si>
  <si>
    <t>BHA37N02003</t>
  </si>
  <si>
    <t>BHA37N02004</t>
  </si>
  <si>
    <t>BHA37N02005</t>
  </si>
  <si>
    <t>BHA37N02006</t>
  </si>
  <si>
    <t>BHA37N02007</t>
  </si>
  <si>
    <t>BHA37N02008</t>
  </si>
  <si>
    <t>BHA37N02009</t>
  </si>
  <si>
    <t>BHA37N02011</t>
  </si>
  <si>
    <t>BHA37N02012</t>
  </si>
  <si>
    <t>BHA37N02013</t>
  </si>
  <si>
    <t>BHA37N02014</t>
  </si>
  <si>
    <t>BHA37N02015</t>
  </si>
  <si>
    <t>BHA37N02016</t>
  </si>
  <si>
    <t>BHA37N02017</t>
  </si>
  <si>
    <t>BHA37N02018</t>
  </si>
  <si>
    <t>BHA37N02019</t>
  </si>
  <si>
    <t>BHA37N02021</t>
  </si>
  <si>
    <t>BHA37N02022</t>
  </si>
  <si>
    <t>BHA37N02023</t>
  </si>
  <si>
    <t>BHA37N02024</t>
  </si>
  <si>
    <t>BHA37N02025</t>
  </si>
  <si>
    <t>BHA37N02026</t>
  </si>
  <si>
    <t>BHA37N03001</t>
  </si>
  <si>
    <t>BHA37N03003</t>
  </si>
  <si>
    <t>BHA37N03004</t>
  </si>
  <si>
    <t>BHA37N03005</t>
  </si>
  <si>
    <t>BHA37N03006</t>
  </si>
  <si>
    <t>BHA37N03007</t>
  </si>
  <si>
    <t>BHA37N03008</t>
  </si>
  <si>
    <t>BHA37N03009</t>
  </si>
  <si>
    <t>BHA37N03011</t>
  </si>
  <si>
    <t>BHA37N03012</t>
  </si>
  <si>
    <t>BHA37N03013</t>
  </si>
  <si>
    <t>BHA37N03014</t>
  </si>
  <si>
    <t>BHA37N03015</t>
  </si>
  <si>
    <t>BHA37N03016</t>
  </si>
  <si>
    <t>BHA37N03017</t>
  </si>
  <si>
    <t>BHA37N03018</t>
  </si>
  <si>
    <t>BHA37N03019</t>
  </si>
  <si>
    <t>BHA37N03021</t>
  </si>
  <si>
    <t>BHA37N03022</t>
  </si>
  <si>
    <t>BHA37N03023</t>
  </si>
  <si>
    <t>BHA37N03024</t>
  </si>
  <si>
    <t>BHA37N03025</t>
  </si>
  <si>
    <t>BHA37N03026</t>
  </si>
  <si>
    <t>BHA37N03027</t>
  </si>
  <si>
    <t>BHA37N03028</t>
  </si>
  <si>
    <t>BHA37N03029</t>
  </si>
  <si>
    <t>BHA37N03031</t>
  </si>
  <si>
    <t>BHA37N03032</t>
  </si>
  <si>
    <t>BHA37N03033</t>
  </si>
  <si>
    <t>BHA37N03034</t>
  </si>
  <si>
    <t>BHA37N03035</t>
  </si>
  <si>
    <t>BHA37N03036</t>
  </si>
  <si>
    <t>BHA37N03037</t>
  </si>
  <si>
    <t>BHA37N03038</t>
  </si>
  <si>
    <t>BHA37N03039</t>
  </si>
  <si>
    <t>BHA37N03041</t>
  </si>
  <si>
    <t>BHA37N03042</t>
  </si>
  <si>
    <t>BHA37N03043</t>
  </si>
  <si>
    <t>BHA37N03044</t>
  </si>
  <si>
    <t>BHA37N03045</t>
  </si>
  <si>
    <t>BHA37N03046</t>
  </si>
  <si>
    <t>BHA37N03047</t>
  </si>
  <si>
    <t>BHA37N03048</t>
  </si>
  <si>
    <t>BHA37N03049</t>
  </si>
  <si>
    <t>BHA37N03051</t>
  </si>
  <si>
    <t>BHA27P01001</t>
  </si>
  <si>
    <t>BHA27P01002</t>
  </si>
  <si>
    <t>BHA27P01003</t>
  </si>
  <si>
    <t>BHA27P01004</t>
  </si>
  <si>
    <t>BHA27P01005</t>
  </si>
  <si>
    <t>BHA27P01006</t>
  </si>
  <si>
    <t>BHA27P01008</t>
  </si>
  <si>
    <t>BHA27P01009</t>
  </si>
  <si>
    <t>fytotrony</t>
  </si>
  <si>
    <t>BHA27P01010</t>
  </si>
  <si>
    <t>BHA27P01011</t>
  </si>
  <si>
    <t>BHA27P01012</t>
  </si>
  <si>
    <t>BHA27P01014</t>
  </si>
  <si>
    <t>BHA27P01015</t>
  </si>
  <si>
    <t>BHA27P01016</t>
  </si>
  <si>
    <t>BHA27P01016a</t>
  </si>
  <si>
    <t>1S16a</t>
  </si>
  <si>
    <t>BHA27P01017</t>
  </si>
  <si>
    <t>BHA27P01018</t>
  </si>
  <si>
    <t>BHA27P01021</t>
  </si>
  <si>
    <t>BHA27P01022</t>
  </si>
  <si>
    <t>BHA27P01023</t>
  </si>
  <si>
    <t>BHA27P01024</t>
  </si>
  <si>
    <t>BHA27P01025</t>
  </si>
  <si>
    <t>BHA27P01026</t>
  </si>
  <si>
    <t>BHA27P01027</t>
  </si>
  <si>
    <t>BHA27P01028</t>
  </si>
  <si>
    <t>BHA27P01029</t>
  </si>
  <si>
    <t>BHA27P01031</t>
  </si>
  <si>
    <t>autoklávy</t>
  </si>
  <si>
    <t>BHA27P01032</t>
  </si>
  <si>
    <t>BHA27P01033</t>
  </si>
  <si>
    <t>BHA27P01034</t>
  </si>
  <si>
    <t xml:space="preserve">WC </t>
  </si>
  <si>
    <t>BHA27P01035</t>
  </si>
  <si>
    <t>BHA27P01036</t>
  </si>
  <si>
    <t>BHA27P01037</t>
  </si>
  <si>
    <t>BHA27P01038</t>
  </si>
  <si>
    <t>BHA27P01039</t>
  </si>
  <si>
    <t>BHA27N01001</t>
  </si>
  <si>
    <t>BHA27N01002</t>
  </si>
  <si>
    <t>BHA27N01003</t>
  </si>
  <si>
    <t>BHA27N01004</t>
  </si>
  <si>
    <t>WC muži + úklid</t>
  </si>
  <si>
    <t>BHA27N01004a</t>
  </si>
  <si>
    <t>WC muži - kabinky</t>
  </si>
  <si>
    <t>BHA27N01005</t>
  </si>
  <si>
    <t>WC muži imobil. + sprcha</t>
  </si>
  <si>
    <t>BHA27N01006</t>
  </si>
  <si>
    <t>BHA27N01007a</t>
  </si>
  <si>
    <t>BHA27N01008</t>
  </si>
  <si>
    <t>BHA27N01009</t>
  </si>
  <si>
    <t>MS laboratoř</t>
  </si>
  <si>
    <t>BHA27N01011</t>
  </si>
  <si>
    <t>obslužná laboratoř kompresory</t>
  </si>
  <si>
    <t>BHA27N01012</t>
  </si>
  <si>
    <t>MS laboratoř II.</t>
  </si>
  <si>
    <t>BHA27N01013</t>
  </si>
  <si>
    <t>BHA27N01013a</t>
  </si>
  <si>
    <t>113a</t>
  </si>
  <si>
    <t>BHA27N01014</t>
  </si>
  <si>
    <t>laboratoř ELFO - digesce</t>
  </si>
  <si>
    <t>BHA27N01015</t>
  </si>
  <si>
    <t>obslužná laboratoř - ELFO</t>
  </si>
  <si>
    <t>BHA27N01016</t>
  </si>
  <si>
    <t>obslužná laboratoř - příprava vzorků</t>
  </si>
  <si>
    <t>BHA27N01017</t>
  </si>
  <si>
    <t>obslužná laboratoř - LC</t>
  </si>
  <si>
    <t>BHA27N01018</t>
  </si>
  <si>
    <t>BHA27N01019</t>
  </si>
  <si>
    <t>BHA27N01021</t>
  </si>
  <si>
    <t>pracovna studentů/zákazníků</t>
  </si>
  <si>
    <t>BHA27N01022</t>
  </si>
  <si>
    <t>BHA27N01023</t>
  </si>
  <si>
    <t>BHA27N01023a</t>
  </si>
  <si>
    <t>123a</t>
  </si>
  <si>
    <t>WC ženy - kabinky</t>
  </si>
  <si>
    <t>BHA27N01024</t>
  </si>
  <si>
    <t>WC ženy imobil + sprcha</t>
  </si>
  <si>
    <t>BHA27N02001</t>
  </si>
  <si>
    <t>Chodba</t>
  </si>
  <si>
    <t>BHA27N02002</t>
  </si>
  <si>
    <t>BHA27N02003</t>
  </si>
  <si>
    <t>BHA27N02004</t>
  </si>
  <si>
    <t>BHA27N02004a</t>
  </si>
  <si>
    <t>BHA27N02005</t>
  </si>
  <si>
    <t>BHA27N02006</t>
  </si>
  <si>
    <t>Mikroskopická laboratoř</t>
  </si>
  <si>
    <t>BHA27N02007</t>
  </si>
  <si>
    <t>Pracovna</t>
  </si>
  <si>
    <t>BHA27N02008</t>
  </si>
  <si>
    <t>Laboratoř immuno in</t>
  </si>
  <si>
    <t>BHA27N02009</t>
  </si>
  <si>
    <t>Pracovna vedoucího</t>
  </si>
  <si>
    <t>BHA27N02011</t>
  </si>
  <si>
    <t>Váhovna</t>
  </si>
  <si>
    <t>BHA27N02012</t>
  </si>
  <si>
    <t>Přístrojová laboratoř</t>
  </si>
  <si>
    <t>BHA27N02013</t>
  </si>
  <si>
    <t>BHA27N02014</t>
  </si>
  <si>
    <t>Laboratoř s pracovním zázemím</t>
  </si>
  <si>
    <t>BHA27N02015</t>
  </si>
  <si>
    <t>BHA27N02016</t>
  </si>
  <si>
    <t>BHA27N02017</t>
  </si>
  <si>
    <t>BHA27N02018</t>
  </si>
  <si>
    <t>Laboratoř PCR</t>
  </si>
  <si>
    <t>BHA27N02019</t>
  </si>
  <si>
    <t>Laboratoř elektrofrézy</t>
  </si>
  <si>
    <t>BHA27N02021</t>
  </si>
  <si>
    <t>Laboratoř pomocná</t>
  </si>
  <si>
    <t>BHA27N02022</t>
  </si>
  <si>
    <t>Zasedací místnost</t>
  </si>
  <si>
    <t>BHA27N02023</t>
  </si>
  <si>
    <t>BHA27N02024</t>
  </si>
  <si>
    <t>BHA27N02024a</t>
  </si>
  <si>
    <t>224a</t>
  </si>
  <si>
    <t>BHA27N02025</t>
  </si>
  <si>
    <t>WC ženy imobil. + sprcha</t>
  </si>
  <si>
    <t>BHA27N03001</t>
  </si>
  <si>
    <t>BHA27N03002</t>
  </si>
  <si>
    <t>BHA27N03003</t>
  </si>
  <si>
    <t>BHA27N03004</t>
  </si>
  <si>
    <t>BHA27N03004a</t>
  </si>
  <si>
    <t>BHA27N03005</t>
  </si>
  <si>
    <t>BHA27N03006</t>
  </si>
  <si>
    <t>BHA27N03007</t>
  </si>
  <si>
    <t>BHA27N03008</t>
  </si>
  <si>
    <t>BHA27N03009</t>
  </si>
  <si>
    <t>BHA27N03011</t>
  </si>
  <si>
    <t>BHA27N03012</t>
  </si>
  <si>
    <t>BHA27N03013</t>
  </si>
  <si>
    <t>BHA27N03014</t>
  </si>
  <si>
    <t>BHA27N03015</t>
  </si>
  <si>
    <t>BHA27N03016</t>
  </si>
  <si>
    <t>BHA27N03017</t>
  </si>
  <si>
    <t>BHA27N03018</t>
  </si>
  <si>
    <t>BHA27N03018a</t>
  </si>
  <si>
    <t>318a</t>
  </si>
  <si>
    <t>BHA27N03019</t>
  </si>
  <si>
    <t>BHA27N03021</t>
  </si>
  <si>
    <t>BHA27N03022</t>
  </si>
  <si>
    <t>BHA27N03023</t>
  </si>
  <si>
    <t>pomocné pracoviště</t>
  </si>
  <si>
    <t>BHA27N03024</t>
  </si>
  <si>
    <t>BHA27N03025</t>
  </si>
  <si>
    <t>BHA27N03026</t>
  </si>
  <si>
    <t>BHA27N03027</t>
  </si>
  <si>
    <t>BHA27N03028</t>
  </si>
  <si>
    <t>BHA27N03029</t>
  </si>
  <si>
    <t>BHA27N03031</t>
  </si>
  <si>
    <t>BHA27N03032</t>
  </si>
  <si>
    <t>BHA27N03032a</t>
  </si>
  <si>
    <t>332a</t>
  </si>
  <si>
    <t>BHA27N03033</t>
  </si>
  <si>
    <t>BHA36N01001</t>
  </si>
  <si>
    <t>BHA36N01002</t>
  </si>
  <si>
    <t>BHA36N01003</t>
  </si>
  <si>
    <t>BHA36N01004</t>
  </si>
  <si>
    <t>BHA36N01005</t>
  </si>
  <si>
    <t>BHA36N01006</t>
  </si>
  <si>
    <t>BHA36N01007</t>
  </si>
  <si>
    <t>BHA36N01008</t>
  </si>
  <si>
    <t>BHA36N01009</t>
  </si>
  <si>
    <t>BHA36N01010</t>
  </si>
  <si>
    <t>BHA36N01011</t>
  </si>
  <si>
    <t>BHA36N01012</t>
  </si>
  <si>
    <t>materiálová propust</t>
  </si>
  <si>
    <t>BHA36N01013</t>
  </si>
  <si>
    <t>BHA36N01014</t>
  </si>
  <si>
    <t>BHA36N01015</t>
  </si>
  <si>
    <t>BHA36N01016</t>
  </si>
  <si>
    <t>BHA36N01017</t>
  </si>
  <si>
    <t>BHA36N01018</t>
  </si>
  <si>
    <t>BHA36N01019</t>
  </si>
  <si>
    <t>BHA36N01020</t>
  </si>
  <si>
    <t>BHA36N01021</t>
  </si>
  <si>
    <t>BHA36N01022</t>
  </si>
  <si>
    <t>BHA36N01023</t>
  </si>
  <si>
    <t>BHA36N01024</t>
  </si>
  <si>
    <t>BHA36N01025</t>
  </si>
  <si>
    <t>BHA36N01026</t>
  </si>
  <si>
    <t>pracovna cemu</t>
  </si>
  <si>
    <t>BHA36N01027</t>
  </si>
  <si>
    <t>pracovna personální</t>
  </si>
  <si>
    <t>BHA36N01028</t>
  </si>
  <si>
    <t>pracovna hosté</t>
  </si>
  <si>
    <t>BHA36N01029</t>
  </si>
  <si>
    <t>BHA36N01031</t>
  </si>
  <si>
    <t>BHA36N01032</t>
  </si>
  <si>
    <t>BHA36N01033</t>
  </si>
  <si>
    <t>BHA36N01034</t>
  </si>
  <si>
    <t>BHA36N01035</t>
  </si>
  <si>
    <t>BHA36N01036</t>
  </si>
  <si>
    <t>BHA36N01037</t>
  </si>
  <si>
    <t>BHA36N01038</t>
  </si>
  <si>
    <t>sklad mikrobiologie</t>
  </si>
  <si>
    <t>BHA36N01039</t>
  </si>
  <si>
    <t>BHA36N01041</t>
  </si>
  <si>
    <t>BHA36N01042</t>
  </si>
  <si>
    <t>BHA36N01043</t>
  </si>
  <si>
    <t>BHA36N01044</t>
  </si>
  <si>
    <t>BHA36N01046</t>
  </si>
  <si>
    <t>BHA36N01047</t>
  </si>
  <si>
    <t>BHA36N01048</t>
  </si>
  <si>
    <t>BHA36N01049</t>
  </si>
  <si>
    <t>BHA36N01051</t>
  </si>
  <si>
    <t>BHA36N01052</t>
  </si>
  <si>
    <t>BHA36N01053</t>
  </si>
  <si>
    <t>BHA36N01054</t>
  </si>
  <si>
    <t>BHA36N01055</t>
  </si>
  <si>
    <t>BHA36N01056</t>
  </si>
  <si>
    <t>BHA36N01057</t>
  </si>
  <si>
    <t>BHA36N01058</t>
  </si>
  <si>
    <t>BHA36N01059</t>
  </si>
  <si>
    <t>BHA36N01062</t>
  </si>
  <si>
    <t>BHA36N01063</t>
  </si>
  <si>
    <t>BHA36N01064</t>
  </si>
  <si>
    <t>BHA36N01065</t>
  </si>
  <si>
    <t>BHA36N01066</t>
  </si>
  <si>
    <t>pracovna ředitel</t>
  </si>
  <si>
    <t>BHA36N01067</t>
  </si>
  <si>
    <t>BHA36N01068</t>
  </si>
  <si>
    <t>BHA36N01069</t>
  </si>
  <si>
    <t>BHA36N01071</t>
  </si>
  <si>
    <t>BHA36N01072</t>
  </si>
  <si>
    <t>BHA36N01073</t>
  </si>
  <si>
    <t>BHA36N01074</t>
  </si>
  <si>
    <t>BHA36N01075</t>
  </si>
  <si>
    <t>BHA36N01076</t>
  </si>
  <si>
    <t>BHA36N01077</t>
  </si>
  <si>
    <t>BHA36N01078</t>
  </si>
  <si>
    <t>BHA36N01079</t>
  </si>
  <si>
    <t>BHA36N01081</t>
  </si>
  <si>
    <t>BHA36N01082</t>
  </si>
  <si>
    <t>BHA36N01083</t>
  </si>
  <si>
    <t>BHA36N01084</t>
  </si>
  <si>
    <t>BHA36N01085</t>
  </si>
  <si>
    <t>BHA36N01086</t>
  </si>
  <si>
    <t>BHA36N02001</t>
  </si>
  <si>
    <t>BHA36N02003</t>
  </si>
  <si>
    <t>BHA36N02005</t>
  </si>
  <si>
    <t>lávka</t>
  </si>
  <si>
    <t>BHA36N02006</t>
  </si>
  <si>
    <t>BHA36N02007</t>
  </si>
  <si>
    <t>BHA36N02008</t>
  </si>
  <si>
    <t>BHA36N02009</t>
  </si>
  <si>
    <t>BHA36N02010</t>
  </si>
  <si>
    <t>BHA36N02011</t>
  </si>
  <si>
    <t>BHA36N02012</t>
  </si>
  <si>
    <t>BHA36N02013</t>
  </si>
  <si>
    <t>BHA36N02014</t>
  </si>
  <si>
    <t>BHA36N02015</t>
  </si>
  <si>
    <t>BHA36N02016</t>
  </si>
  <si>
    <t>BHA36N02017</t>
  </si>
  <si>
    <t>BHA36N02018</t>
  </si>
  <si>
    <t>BHA36N02019</t>
  </si>
  <si>
    <t>BHA36N02020</t>
  </si>
  <si>
    <t>BHA36N02021</t>
  </si>
  <si>
    <t>BHA36N02022</t>
  </si>
  <si>
    <t>BHA36N02023</t>
  </si>
  <si>
    <t>BHA36N02024</t>
  </si>
  <si>
    <t>pracovna vedoucí</t>
  </si>
  <si>
    <t>BHA36N02025</t>
  </si>
  <si>
    <t>BHA36N02026</t>
  </si>
  <si>
    <t>BHA36N02027</t>
  </si>
  <si>
    <t>BHA36N02028</t>
  </si>
  <si>
    <t>BHA36N02029</t>
  </si>
  <si>
    <t>BHA36N02031</t>
  </si>
  <si>
    <t>BHA36N02032</t>
  </si>
  <si>
    <t>BHA36N02033</t>
  </si>
  <si>
    <t>BHA36N02034</t>
  </si>
  <si>
    <t>BHA36N02035</t>
  </si>
  <si>
    <t>BHA36N02036</t>
  </si>
  <si>
    <t>BHA36N02037</t>
  </si>
  <si>
    <t>BHA36N02038</t>
  </si>
  <si>
    <t>BHA36N02039</t>
  </si>
  <si>
    <t>BHA36N02041</t>
  </si>
  <si>
    <t>BHA36N02042</t>
  </si>
  <si>
    <t>BHA36N02043</t>
  </si>
  <si>
    <t>BHA36N02044</t>
  </si>
  <si>
    <t>BHA36N02045</t>
  </si>
  <si>
    <t>BHA36N02046</t>
  </si>
  <si>
    <t>BHA36N02047</t>
  </si>
  <si>
    <t>BHA36N02048</t>
  </si>
  <si>
    <t>BHA36N02049</t>
  </si>
  <si>
    <t>ELFO</t>
  </si>
  <si>
    <t>BHA36N02051</t>
  </si>
  <si>
    <t>BHA36N02052</t>
  </si>
  <si>
    <t>BHA36N02053</t>
  </si>
  <si>
    <t>BHA36N02054</t>
  </si>
  <si>
    <t>BHA36N02055</t>
  </si>
  <si>
    <t>BHA36N02056</t>
  </si>
  <si>
    <t>BHA36N02057</t>
  </si>
  <si>
    <t>BHA36N02058</t>
  </si>
  <si>
    <t>BHA36N02059</t>
  </si>
  <si>
    <t>BHA36N02061</t>
  </si>
  <si>
    <t>BHA36N02062</t>
  </si>
  <si>
    <t>BHA36N02063</t>
  </si>
  <si>
    <t>BHA36N02064</t>
  </si>
  <si>
    <t>BHA36N02065</t>
  </si>
  <si>
    <t>BHA36N02066</t>
  </si>
  <si>
    <t>BHA36N02067</t>
  </si>
  <si>
    <t>BHA36N02068</t>
  </si>
  <si>
    <t>BHA36N02069</t>
  </si>
  <si>
    <t>BHA36N02071</t>
  </si>
  <si>
    <t>BHA36N02072</t>
  </si>
  <si>
    <t>BHA36N02073</t>
  </si>
  <si>
    <t>BHA36N02074</t>
  </si>
  <si>
    <t>BHA36N02075</t>
  </si>
  <si>
    <t>BHA36N02076</t>
  </si>
  <si>
    <t>BHA36N02077</t>
  </si>
  <si>
    <t>BHA36N02078</t>
  </si>
  <si>
    <t>BHA36N02079</t>
  </si>
  <si>
    <t>BHA36N02081</t>
  </si>
  <si>
    <t>BHA36N02082</t>
  </si>
  <si>
    <t>BHA36N02083</t>
  </si>
  <si>
    <t>BHA36N02084</t>
  </si>
  <si>
    <t>BHA36N02085</t>
  </si>
  <si>
    <t>BHA36N02086</t>
  </si>
  <si>
    <t>BHA36N02087</t>
  </si>
  <si>
    <t>BHA36N02088</t>
  </si>
  <si>
    <t>BHA36N02089</t>
  </si>
  <si>
    <t>BHA36N02091</t>
  </si>
  <si>
    <t>BHA36N02092</t>
  </si>
  <si>
    <t>BHA36N02093</t>
  </si>
  <si>
    <t>BHA36N02094</t>
  </si>
  <si>
    <t>BHA36N02095</t>
  </si>
  <si>
    <t>BHA36N02096</t>
  </si>
  <si>
    <t>legenda ploch místností - koridor sever 1.pp</t>
  </si>
  <si>
    <t>BHA49P01001</t>
  </si>
  <si>
    <t>koridor UKB sever 1.PP</t>
  </si>
  <si>
    <t>BHA49P01003</t>
  </si>
  <si>
    <t>parkovací stání - garáž</t>
  </si>
  <si>
    <t>BHA49P01005</t>
  </si>
  <si>
    <t>koridor UKB sever - INBIT - 1.PP</t>
  </si>
  <si>
    <t>BHA49P01047</t>
  </si>
  <si>
    <t>BHA49P01048</t>
  </si>
  <si>
    <t>BHA49P01049</t>
  </si>
  <si>
    <t>legenda ploch místností - koridor sever 2.np</t>
  </si>
  <si>
    <t>BHA49N02001</t>
  </si>
  <si>
    <t>koridor UKB sever - CETOCOEN - 2. NP</t>
  </si>
  <si>
    <t>BHA49N02002</t>
  </si>
  <si>
    <t>schodiště do 3. NP</t>
  </si>
  <si>
    <t>BHA49N02003</t>
  </si>
  <si>
    <t>koridor UKB sever - CESEB - 2. NP</t>
  </si>
  <si>
    <t>BHA49N02004</t>
  </si>
  <si>
    <t>koridor UKB sever - FSPS - 2. NP</t>
  </si>
  <si>
    <t>BHA49N02005</t>
  </si>
  <si>
    <t>koridor UKB sever - INBIT - 2. NP</t>
  </si>
  <si>
    <t>legenda ploch místností - koridor sever 3.np</t>
  </si>
  <si>
    <t>koridor UKB sever - CETOCOEN - 3. NP</t>
  </si>
  <si>
    <t>koridor UKB sever - CESEB - 3. NP</t>
  </si>
  <si>
    <t>koridor UKB sever - FSPS - 3. NP</t>
  </si>
  <si>
    <t>koridor UKB sever - INBIT - 3. NP</t>
  </si>
  <si>
    <t>BHA49N03001</t>
  </si>
  <si>
    <t>BHA49N03003</t>
  </si>
  <si>
    <t>BHA49N03004</t>
  </si>
  <si>
    <t>BHA49N03005</t>
  </si>
  <si>
    <t>BHA36P03001</t>
  </si>
  <si>
    <t>3S001</t>
  </si>
  <si>
    <t>BHA36P03002</t>
  </si>
  <si>
    <t>3S002</t>
  </si>
  <si>
    <t>BHA36P03003</t>
  </si>
  <si>
    <t>3S003</t>
  </si>
  <si>
    <t>BHA36P03004</t>
  </si>
  <si>
    <t>3S004</t>
  </si>
  <si>
    <t>BHA36P03005</t>
  </si>
  <si>
    <t>3S005</t>
  </si>
  <si>
    <t>BHA36P03006</t>
  </si>
  <si>
    <t>3S006</t>
  </si>
  <si>
    <t>BHA36P03007</t>
  </si>
  <si>
    <t>3S007</t>
  </si>
  <si>
    <t>BHA36P03008</t>
  </si>
  <si>
    <t>3S008</t>
  </si>
  <si>
    <t>BHA36P03009</t>
  </si>
  <si>
    <t>3S009</t>
  </si>
  <si>
    <t>kanál VZT</t>
  </si>
  <si>
    <t>BHA36P03010</t>
  </si>
  <si>
    <t>3S010</t>
  </si>
  <si>
    <t>BHA36P03011</t>
  </si>
  <si>
    <t>3S011</t>
  </si>
  <si>
    <t>BHA36P03012</t>
  </si>
  <si>
    <t>3S012</t>
  </si>
  <si>
    <t>BHA36P03013</t>
  </si>
  <si>
    <t>3S013</t>
  </si>
  <si>
    <t>BHA36P03014</t>
  </si>
  <si>
    <t>3S014</t>
  </si>
  <si>
    <t>BHA36P03015</t>
  </si>
  <si>
    <t>3S015</t>
  </si>
  <si>
    <t>BHA36P02001</t>
  </si>
  <si>
    <t>2S001</t>
  </si>
  <si>
    <t>BHA36P02002</t>
  </si>
  <si>
    <t>2S002</t>
  </si>
  <si>
    <t>BHA36P02003</t>
  </si>
  <si>
    <t>2S003</t>
  </si>
  <si>
    <t>BHA36P02004</t>
  </si>
  <si>
    <t>2S004</t>
  </si>
  <si>
    <t>BHA36P02005</t>
  </si>
  <si>
    <t>2S005</t>
  </si>
  <si>
    <t>BHA36P02007</t>
  </si>
  <si>
    <t>2S007</t>
  </si>
  <si>
    <t>BHA36P02008</t>
  </si>
  <si>
    <t>2S008</t>
  </si>
  <si>
    <t>BHA36P02009</t>
  </si>
  <si>
    <t>2S009</t>
  </si>
  <si>
    <t>BHA36P02010</t>
  </si>
  <si>
    <t>2S010</t>
  </si>
  <si>
    <t>BHA36P02011</t>
  </si>
  <si>
    <t>2S011</t>
  </si>
  <si>
    <t>BHA36P02012</t>
  </si>
  <si>
    <t>2S012</t>
  </si>
  <si>
    <t>BHA36P02013</t>
  </si>
  <si>
    <t>2S013</t>
  </si>
  <si>
    <t>BHA36P02014</t>
  </si>
  <si>
    <t>2S014</t>
  </si>
  <si>
    <t>BHA36P02015</t>
  </si>
  <si>
    <t>2S015</t>
  </si>
  <si>
    <t>BHA36P02016</t>
  </si>
  <si>
    <t>2S016</t>
  </si>
  <si>
    <t>BHA36P02017</t>
  </si>
  <si>
    <t>2S017</t>
  </si>
  <si>
    <t>BHA36P02019</t>
  </si>
  <si>
    <t>2S019</t>
  </si>
  <si>
    <t>BHA36P02020</t>
  </si>
  <si>
    <t>2S020</t>
  </si>
  <si>
    <t>BHA36P02021</t>
  </si>
  <si>
    <t>2S021</t>
  </si>
  <si>
    <t>BHA36P02022</t>
  </si>
  <si>
    <t>2S022</t>
  </si>
  <si>
    <t>BHA36P02023a</t>
  </si>
  <si>
    <t>2S023a</t>
  </si>
  <si>
    <t>BHA36P02023b</t>
  </si>
  <si>
    <t>2S023b</t>
  </si>
  <si>
    <t>BHA36P02024</t>
  </si>
  <si>
    <t>2S024</t>
  </si>
  <si>
    <t>BHA36P02025</t>
  </si>
  <si>
    <t>2S025</t>
  </si>
  <si>
    <t>BHA36P02026</t>
  </si>
  <si>
    <t>2S026</t>
  </si>
  <si>
    <t>pracovna IT</t>
  </si>
  <si>
    <t>BHA36P02027</t>
  </si>
  <si>
    <t>2S027</t>
  </si>
  <si>
    <t>serverovna IT</t>
  </si>
  <si>
    <t>BHA36P02028</t>
  </si>
  <si>
    <t>2S028</t>
  </si>
  <si>
    <t>BHA36P02029</t>
  </si>
  <si>
    <t>2S029</t>
  </si>
  <si>
    <t>BHA36P02030</t>
  </si>
  <si>
    <t>2S030</t>
  </si>
  <si>
    <t>BHA36P02031</t>
  </si>
  <si>
    <t>2S031</t>
  </si>
  <si>
    <t>BHA36P02032</t>
  </si>
  <si>
    <t>2S032</t>
  </si>
  <si>
    <t>BHA36P02034</t>
  </si>
  <si>
    <t>2S034</t>
  </si>
  <si>
    <t>BHA36P02035</t>
  </si>
  <si>
    <t>2S035</t>
  </si>
  <si>
    <t>BHA36P02036</t>
  </si>
  <si>
    <t>2S036</t>
  </si>
  <si>
    <t>BHA36P02037</t>
  </si>
  <si>
    <t>2S037</t>
  </si>
  <si>
    <t>BHA36P02038</t>
  </si>
  <si>
    <t>2S038</t>
  </si>
  <si>
    <t>BHA36P02039</t>
  </si>
  <si>
    <t>2S039</t>
  </si>
  <si>
    <t>místnost pro techniky</t>
  </si>
  <si>
    <t>BHA36P02041</t>
  </si>
  <si>
    <t>2S041</t>
  </si>
  <si>
    <t>vyšetřovna</t>
  </si>
  <si>
    <t>BHA36P02042</t>
  </si>
  <si>
    <t>2S042</t>
  </si>
  <si>
    <t>BHA36P02043</t>
  </si>
  <si>
    <t>2S043</t>
  </si>
  <si>
    <t>BHA36P02044</t>
  </si>
  <si>
    <t>2S044</t>
  </si>
  <si>
    <t>BHA36P02045</t>
  </si>
  <si>
    <t>2S045</t>
  </si>
  <si>
    <t>BHA36P02046</t>
  </si>
  <si>
    <t>2S046</t>
  </si>
  <si>
    <t>BHA36P02047</t>
  </si>
  <si>
    <t>2S047</t>
  </si>
  <si>
    <t>BHA36P02048</t>
  </si>
  <si>
    <t>2S048</t>
  </si>
  <si>
    <t>BHA36P02049</t>
  </si>
  <si>
    <t>2S049</t>
  </si>
  <si>
    <t>BHA36P02052</t>
  </si>
  <si>
    <t>2S052</t>
  </si>
  <si>
    <t>BHA36P02054</t>
  </si>
  <si>
    <t>2S054</t>
  </si>
  <si>
    <t>BHA36P02056</t>
  </si>
  <si>
    <t>2S056</t>
  </si>
  <si>
    <t>BHA36P02057</t>
  </si>
  <si>
    <t>2S057</t>
  </si>
  <si>
    <t>BHA36P02058</t>
  </si>
  <si>
    <t>2S058</t>
  </si>
  <si>
    <t>BHA36P02059</t>
  </si>
  <si>
    <t>2S059</t>
  </si>
  <si>
    <t>BHA36P02061</t>
  </si>
  <si>
    <t>2S061</t>
  </si>
  <si>
    <t>BHA36P02062</t>
  </si>
  <si>
    <t>2S062</t>
  </si>
  <si>
    <t>BHA36P02063</t>
  </si>
  <si>
    <t>2S063</t>
  </si>
  <si>
    <t>BHA36P02064</t>
  </si>
  <si>
    <t>2S064</t>
  </si>
  <si>
    <t>BHA36P02065</t>
  </si>
  <si>
    <t>2S065</t>
  </si>
  <si>
    <t>BHA36P02066</t>
  </si>
  <si>
    <t>2S066</t>
  </si>
  <si>
    <t>BHA36P02067</t>
  </si>
  <si>
    <t>2S067</t>
  </si>
  <si>
    <t>BHA36P02068</t>
  </si>
  <si>
    <t>2S068</t>
  </si>
  <si>
    <t>BHA36P02069</t>
  </si>
  <si>
    <t>2S069</t>
  </si>
  <si>
    <t>BHA36P02071</t>
  </si>
  <si>
    <t>2S071</t>
  </si>
  <si>
    <t>BHA36P02072</t>
  </si>
  <si>
    <t>2S072</t>
  </si>
  <si>
    <t>BHA36P02073</t>
  </si>
  <si>
    <t>2S073</t>
  </si>
  <si>
    <t>BHA36P02074</t>
  </si>
  <si>
    <t>2S074</t>
  </si>
  <si>
    <t>BHA36P02075</t>
  </si>
  <si>
    <t>2S075</t>
  </si>
  <si>
    <t>BHA36P02076</t>
  </si>
  <si>
    <t>2S076</t>
  </si>
  <si>
    <t>BHA36P02077</t>
  </si>
  <si>
    <t>2S077</t>
  </si>
  <si>
    <t>BHA36P02078</t>
  </si>
  <si>
    <t>2S078</t>
  </si>
  <si>
    <t>BHA36P02079</t>
  </si>
  <si>
    <t>2S079</t>
  </si>
  <si>
    <t>BHA36P02081</t>
  </si>
  <si>
    <t>2S081</t>
  </si>
  <si>
    <t>BHA36P02082</t>
  </si>
  <si>
    <t>2S082</t>
  </si>
  <si>
    <t>BHA36P02083</t>
  </si>
  <si>
    <t>2S083</t>
  </si>
  <si>
    <t>BHA36P02084</t>
  </si>
  <si>
    <t>2S084</t>
  </si>
  <si>
    <t>BHA36P02085</t>
  </si>
  <si>
    <t>2S085</t>
  </si>
  <si>
    <t>BHA36P02086</t>
  </si>
  <si>
    <t>2S086</t>
  </si>
  <si>
    <t>BHA36P02087</t>
  </si>
  <si>
    <t>2S087</t>
  </si>
  <si>
    <t>BHA36P02091</t>
  </si>
  <si>
    <t>2S091</t>
  </si>
  <si>
    <t>BHA36P02092</t>
  </si>
  <si>
    <t>2S092</t>
  </si>
  <si>
    <t>BHA36P02093</t>
  </si>
  <si>
    <t>2S093</t>
  </si>
  <si>
    <t>BHA36P02094</t>
  </si>
  <si>
    <t>2S094</t>
  </si>
  <si>
    <t>BHA36P02095</t>
  </si>
  <si>
    <t>2S095</t>
  </si>
  <si>
    <t>BHA36P02096</t>
  </si>
  <si>
    <t>2S096</t>
  </si>
  <si>
    <t>BHA36P02103</t>
  </si>
  <si>
    <t>2S103</t>
  </si>
  <si>
    <t>BHA36P02104</t>
  </si>
  <si>
    <t>2S104</t>
  </si>
  <si>
    <t>BHA36P02105</t>
  </si>
  <si>
    <t>2S105</t>
  </si>
  <si>
    <t>BHA36P02106</t>
  </si>
  <si>
    <t>2S106</t>
  </si>
  <si>
    <t>BHA36P02107</t>
  </si>
  <si>
    <t>2S107</t>
  </si>
  <si>
    <t>BHA36P02108</t>
  </si>
  <si>
    <t>2S108</t>
  </si>
  <si>
    <t>BHA36P02109</t>
  </si>
  <si>
    <t>2S109</t>
  </si>
  <si>
    <t>BHA36P02111</t>
  </si>
  <si>
    <t>2S111</t>
  </si>
  <si>
    <t>místnost pro personál</t>
  </si>
  <si>
    <t>BHA36P02112</t>
  </si>
  <si>
    <t>2S112</t>
  </si>
  <si>
    <t>BHA36P02113</t>
  </si>
  <si>
    <t>2S113</t>
  </si>
  <si>
    <t>BHA36P02114</t>
  </si>
  <si>
    <t>2S114</t>
  </si>
  <si>
    <t>BHA36P02115</t>
  </si>
  <si>
    <t>2S115</t>
  </si>
  <si>
    <t>BHA36P02116</t>
  </si>
  <si>
    <t>2S116</t>
  </si>
  <si>
    <t>BHA36P02117</t>
  </si>
  <si>
    <t>2S117</t>
  </si>
  <si>
    <t>BHA36P02118</t>
  </si>
  <si>
    <t>2S118</t>
  </si>
  <si>
    <t>kabina</t>
  </si>
  <si>
    <t>BHA36P02119</t>
  </si>
  <si>
    <t>2S119</t>
  </si>
  <si>
    <t>BHA36P02121</t>
  </si>
  <si>
    <t>2S121</t>
  </si>
  <si>
    <t>BHA36P02122</t>
  </si>
  <si>
    <t>2S122</t>
  </si>
  <si>
    <t>ovladovna</t>
  </si>
  <si>
    <t>BHA36P02123</t>
  </si>
  <si>
    <t>2S123</t>
  </si>
  <si>
    <t>BHA36P02124</t>
  </si>
  <si>
    <t>2S124</t>
  </si>
  <si>
    <t>BHA36P02126</t>
  </si>
  <si>
    <t>2S126</t>
  </si>
  <si>
    <t>BHA36P02127</t>
  </si>
  <si>
    <t>2S127</t>
  </si>
  <si>
    <t>BHA36P02128</t>
  </si>
  <si>
    <t>2S128</t>
  </si>
  <si>
    <t>BHA36P02129</t>
  </si>
  <si>
    <t>2S129</t>
  </si>
  <si>
    <t>BHA36P02131</t>
  </si>
  <si>
    <t>2S131</t>
  </si>
  <si>
    <t>BHA36P02132</t>
  </si>
  <si>
    <t>2S132</t>
  </si>
  <si>
    <t>BHA36P02133</t>
  </si>
  <si>
    <t>2S133</t>
  </si>
  <si>
    <t>BHA36P01001</t>
  </si>
  <si>
    <t>1S001</t>
  </si>
  <si>
    <t>BHA36P01002</t>
  </si>
  <si>
    <t>1S002</t>
  </si>
  <si>
    <t>BHA36P01003</t>
  </si>
  <si>
    <t>1S003</t>
  </si>
  <si>
    <t>BHA36P01004</t>
  </si>
  <si>
    <t>1S004</t>
  </si>
  <si>
    <t>BHA36P01005</t>
  </si>
  <si>
    <t>1S005</t>
  </si>
  <si>
    <t>BHA36P01006</t>
  </si>
  <si>
    <t>1S006</t>
  </si>
  <si>
    <t>BHA36P01007</t>
  </si>
  <si>
    <t>1S007</t>
  </si>
  <si>
    <t>BHA36P01008</t>
  </si>
  <si>
    <t>1S008</t>
  </si>
  <si>
    <t>BHA36P01009</t>
  </si>
  <si>
    <t>1S009</t>
  </si>
  <si>
    <t>BHA36P01010</t>
  </si>
  <si>
    <t>1S010</t>
  </si>
  <si>
    <t>BHA36P01011</t>
  </si>
  <si>
    <t>1S011</t>
  </si>
  <si>
    <t>BHA36P01012</t>
  </si>
  <si>
    <t>1S012</t>
  </si>
  <si>
    <t>BHA36P01013</t>
  </si>
  <si>
    <t>1S013</t>
  </si>
  <si>
    <t>přepážka</t>
  </si>
  <si>
    <t>BHA36P01014</t>
  </si>
  <si>
    <t>1S014</t>
  </si>
  <si>
    <t>BHA36P01015</t>
  </si>
  <si>
    <t>1S015</t>
  </si>
  <si>
    <t>ekonom. oddělení</t>
  </si>
  <si>
    <t>BHA36P01016</t>
  </si>
  <si>
    <t>1S016</t>
  </si>
  <si>
    <t>BHA36P01017</t>
  </si>
  <si>
    <t>1S017</t>
  </si>
  <si>
    <t>BHA36P01018</t>
  </si>
  <si>
    <t>1S018</t>
  </si>
  <si>
    <t>BHA36P01019</t>
  </si>
  <si>
    <t>1S019</t>
  </si>
  <si>
    <t>BHA36P01020</t>
  </si>
  <si>
    <t>1S020</t>
  </si>
  <si>
    <t>BHA36P01021</t>
  </si>
  <si>
    <t>1S021</t>
  </si>
  <si>
    <t>BHA36P01022</t>
  </si>
  <si>
    <t>1S022</t>
  </si>
  <si>
    <t>BHA36P01023</t>
  </si>
  <si>
    <t>1S023</t>
  </si>
  <si>
    <t>BHA36P01024</t>
  </si>
  <si>
    <t>1S024</t>
  </si>
  <si>
    <t>BHA36P01025</t>
  </si>
  <si>
    <t>1S025</t>
  </si>
  <si>
    <t>BHA36P01026</t>
  </si>
  <si>
    <t>1S026</t>
  </si>
  <si>
    <t>BHA36P01027</t>
  </si>
  <si>
    <t>1S027</t>
  </si>
  <si>
    <t>BHA36P01028</t>
  </si>
  <si>
    <t>1S028</t>
  </si>
  <si>
    <t>BHA36P01029</t>
  </si>
  <si>
    <t>1S029</t>
  </si>
  <si>
    <t>BHA36P01031</t>
  </si>
  <si>
    <t>1S031</t>
  </si>
  <si>
    <t>BHA36P01032</t>
  </si>
  <si>
    <t>1S032</t>
  </si>
  <si>
    <t>BHA36P01033</t>
  </si>
  <si>
    <t>1S033</t>
  </si>
  <si>
    <t>BHA36P01034</t>
  </si>
  <si>
    <t>1S034</t>
  </si>
  <si>
    <t>pracova doktorandi</t>
  </si>
  <si>
    <t>BHA36P01035</t>
  </si>
  <si>
    <t>1S035</t>
  </si>
  <si>
    <t>BHA36P01036</t>
  </si>
  <si>
    <t>1S036</t>
  </si>
  <si>
    <t>BHA36P01037</t>
  </si>
  <si>
    <t>1S037</t>
  </si>
  <si>
    <t>BHA36P01038</t>
  </si>
  <si>
    <t>1S038</t>
  </si>
  <si>
    <t>BHA36P01039a</t>
  </si>
  <si>
    <t>1S039a</t>
  </si>
  <si>
    <t>BHA36P01039b</t>
  </si>
  <si>
    <t>1S039b</t>
  </si>
  <si>
    <t>BHA36P01041</t>
  </si>
  <si>
    <t>1S041</t>
  </si>
  <si>
    <t>BHA36P01042</t>
  </si>
  <si>
    <t>1S042</t>
  </si>
  <si>
    <t>BHA36P01043</t>
  </si>
  <si>
    <t>1S043</t>
  </si>
  <si>
    <t>BHA36P01044</t>
  </si>
  <si>
    <t>1S044</t>
  </si>
  <si>
    <t>BHA36P01045</t>
  </si>
  <si>
    <t>1S045</t>
  </si>
  <si>
    <t>BHA36P01046</t>
  </si>
  <si>
    <t>1S046</t>
  </si>
  <si>
    <t>BHA36P01047</t>
  </si>
  <si>
    <t>1S047</t>
  </si>
  <si>
    <t>BHA36P01048</t>
  </si>
  <si>
    <t>1S048</t>
  </si>
  <si>
    <t>BHA36P01049</t>
  </si>
  <si>
    <t>1S049</t>
  </si>
  <si>
    <t>BHA36P01051</t>
  </si>
  <si>
    <t>1S051</t>
  </si>
  <si>
    <t>BHA36P01052</t>
  </si>
  <si>
    <t>1S052</t>
  </si>
  <si>
    <t>BHA36P01053</t>
  </si>
  <si>
    <t>1S053</t>
  </si>
  <si>
    <t>BHA36P01054</t>
  </si>
  <si>
    <t>1S054</t>
  </si>
  <si>
    <t>BHA36P01055</t>
  </si>
  <si>
    <t>1S055</t>
  </si>
  <si>
    <t>BHA36P01056</t>
  </si>
  <si>
    <t>1S056</t>
  </si>
  <si>
    <t>BHA36P01057</t>
  </si>
  <si>
    <t>1S057</t>
  </si>
  <si>
    <t>BHA36P01058</t>
  </si>
  <si>
    <t>1S058</t>
  </si>
  <si>
    <t>BHA36P01059</t>
  </si>
  <si>
    <t>1S059</t>
  </si>
  <si>
    <t>BHA36P01061</t>
  </si>
  <si>
    <t>1S061</t>
  </si>
  <si>
    <t>pracovna pro administrativu</t>
  </si>
  <si>
    <t>BHA36P01062</t>
  </si>
  <si>
    <t>1S062</t>
  </si>
  <si>
    <t>BHA36P01063</t>
  </si>
  <si>
    <t>1S063</t>
  </si>
  <si>
    <t>BHA36P01064</t>
  </si>
  <si>
    <t>1S064</t>
  </si>
  <si>
    <t>BHA36P01065</t>
  </si>
  <si>
    <t>1S065</t>
  </si>
  <si>
    <t>BHA36P01066</t>
  </si>
  <si>
    <t>1S066</t>
  </si>
  <si>
    <t>BHA36P01067</t>
  </si>
  <si>
    <t>1S067</t>
  </si>
  <si>
    <t>BHA36P01068</t>
  </si>
  <si>
    <t>1S068</t>
  </si>
  <si>
    <t>BHA36P01069</t>
  </si>
  <si>
    <t>1S069</t>
  </si>
  <si>
    <t>BHA36P01071</t>
  </si>
  <si>
    <t>1S071</t>
  </si>
  <si>
    <t>BHA36P01072</t>
  </si>
  <si>
    <t>1S072</t>
  </si>
  <si>
    <t>BHA36P01073</t>
  </si>
  <si>
    <t>1S073</t>
  </si>
  <si>
    <t>BHA36P01074</t>
  </si>
  <si>
    <t>1S074</t>
  </si>
  <si>
    <t>BHA36P01075</t>
  </si>
  <si>
    <t>1S075</t>
  </si>
  <si>
    <t>BHA36P01076</t>
  </si>
  <si>
    <t>1S076</t>
  </si>
  <si>
    <t>BHA36P01077</t>
  </si>
  <si>
    <t>1S077</t>
  </si>
  <si>
    <t>BHA36P01078</t>
  </si>
  <si>
    <t>1S078</t>
  </si>
  <si>
    <t>BHA36P01079</t>
  </si>
  <si>
    <t>1S079</t>
  </si>
  <si>
    <t>BHA36P01081</t>
  </si>
  <si>
    <t>1S081</t>
  </si>
  <si>
    <t>BHA36P01082</t>
  </si>
  <si>
    <t>1S082</t>
  </si>
  <si>
    <t>BHA36P01083</t>
  </si>
  <si>
    <t>1S083</t>
  </si>
  <si>
    <t>BHA36P01084</t>
  </si>
  <si>
    <t>1S084</t>
  </si>
  <si>
    <t>BHA36P01085</t>
  </si>
  <si>
    <t>1S085</t>
  </si>
  <si>
    <t>BHA36P01086</t>
  </si>
  <si>
    <t>1S086</t>
  </si>
  <si>
    <t>BHA36P01087</t>
  </si>
  <si>
    <t>1S087</t>
  </si>
  <si>
    <t>BHA36P01088</t>
  </si>
  <si>
    <t>1S088</t>
  </si>
  <si>
    <t>BHA36P01089</t>
  </si>
  <si>
    <t>1S089</t>
  </si>
  <si>
    <t>BHA36P01091</t>
  </si>
  <si>
    <t>1S091</t>
  </si>
  <si>
    <t>BHA36P01092</t>
  </si>
  <si>
    <t>1S092</t>
  </si>
  <si>
    <t>BHA36P01093</t>
  </si>
  <si>
    <t>1S093</t>
  </si>
  <si>
    <t>BHA36P01094</t>
  </si>
  <si>
    <t>1S094</t>
  </si>
  <si>
    <t>BHA36P01095</t>
  </si>
  <si>
    <t>1S095</t>
  </si>
  <si>
    <t>BHA36P01096</t>
  </si>
  <si>
    <t>1S096</t>
  </si>
  <si>
    <t>BHA36P01097</t>
  </si>
  <si>
    <t>1S097</t>
  </si>
  <si>
    <t>BHA36P01098</t>
  </si>
  <si>
    <t>1S098</t>
  </si>
  <si>
    <t>BHA36P01099</t>
  </si>
  <si>
    <t>1S099</t>
  </si>
  <si>
    <t>BHA36P01101</t>
  </si>
  <si>
    <t>BHA36P01102</t>
  </si>
  <si>
    <t>BHA36P01103</t>
  </si>
  <si>
    <t>BHA36P01103a</t>
  </si>
  <si>
    <t>1S103a</t>
  </si>
  <si>
    <t>BHA36P01105</t>
  </si>
  <si>
    <t>přípojková místnost</t>
  </si>
  <si>
    <t>BHA36P01106</t>
  </si>
  <si>
    <t>BHA36P01107</t>
  </si>
  <si>
    <t>1S107</t>
  </si>
  <si>
    <t>BHA36P01108</t>
  </si>
  <si>
    <t>1S108</t>
  </si>
  <si>
    <t>BHA36P01109</t>
  </si>
  <si>
    <t>1S109</t>
  </si>
  <si>
    <t>BHA36P01111</t>
  </si>
  <si>
    <t>1S111</t>
  </si>
  <si>
    <t>BHA36P01112</t>
  </si>
  <si>
    <t>1S112</t>
  </si>
  <si>
    <t>BHA36P01113</t>
  </si>
  <si>
    <t>1S113</t>
  </si>
  <si>
    <t>BHA36P01114</t>
  </si>
  <si>
    <t>1S114</t>
  </si>
  <si>
    <t>technická místnost elm.</t>
  </si>
  <si>
    <t>BHA36P01115</t>
  </si>
  <si>
    <t>1S115</t>
  </si>
  <si>
    <t>BHA36P01116</t>
  </si>
  <si>
    <t>1S116</t>
  </si>
  <si>
    <t>BHA36P01117</t>
  </si>
  <si>
    <t>1S117</t>
  </si>
  <si>
    <t>BHA36P01118</t>
  </si>
  <si>
    <t>1S118</t>
  </si>
  <si>
    <t>BHA36P01119</t>
  </si>
  <si>
    <t>1S119</t>
  </si>
  <si>
    <t>BHA36P01121</t>
  </si>
  <si>
    <t>1S121</t>
  </si>
  <si>
    <t>BHA36P01122</t>
  </si>
  <si>
    <t>1S122</t>
  </si>
  <si>
    <t>BHA36P01123</t>
  </si>
  <si>
    <t>1S123</t>
  </si>
  <si>
    <t>BHA36P01124</t>
  </si>
  <si>
    <t>1S124</t>
  </si>
  <si>
    <t>BHA36P01125</t>
  </si>
  <si>
    <t>1S125</t>
  </si>
  <si>
    <t>BHA36P01126</t>
  </si>
  <si>
    <t>1S126</t>
  </si>
  <si>
    <t>BHA36P01127</t>
  </si>
  <si>
    <t>1S127</t>
  </si>
  <si>
    <t>BHA36P01128</t>
  </si>
  <si>
    <t>1S128</t>
  </si>
  <si>
    <t>BHA36P01129</t>
  </si>
  <si>
    <t>1S129</t>
  </si>
  <si>
    <t>BHA36P01131</t>
  </si>
  <si>
    <t>1S131</t>
  </si>
  <si>
    <t>BHA36P01132</t>
  </si>
  <si>
    <t>1S132</t>
  </si>
  <si>
    <t>speciální vyšetřovna</t>
  </si>
  <si>
    <t>BHA36P01133a</t>
  </si>
  <si>
    <t>1S133a</t>
  </si>
  <si>
    <t>BHA36P01133b</t>
  </si>
  <si>
    <t>1S133b</t>
  </si>
  <si>
    <t>BHA36P01134</t>
  </si>
  <si>
    <t>1S134</t>
  </si>
  <si>
    <t>BHA36P01135</t>
  </si>
  <si>
    <t>1S135</t>
  </si>
  <si>
    <t>BHA36P01136</t>
  </si>
  <si>
    <t>1S136</t>
  </si>
  <si>
    <t>BHA36P01137</t>
  </si>
  <si>
    <t>1S137</t>
  </si>
  <si>
    <t>BHA36P01138</t>
  </si>
  <si>
    <t>1S138</t>
  </si>
  <si>
    <t>BHA36P01139</t>
  </si>
  <si>
    <t>1S139</t>
  </si>
  <si>
    <t>BHA36P01141</t>
  </si>
  <si>
    <t>1S141</t>
  </si>
  <si>
    <t>BHA36P01142</t>
  </si>
  <si>
    <t>1S142</t>
  </si>
  <si>
    <t>BHA36P01143</t>
  </si>
  <si>
    <t>1S143</t>
  </si>
  <si>
    <t>BHA36P01144</t>
  </si>
  <si>
    <t>1S144</t>
  </si>
  <si>
    <t>BHA36P01145</t>
  </si>
  <si>
    <t>1S145</t>
  </si>
  <si>
    <t>BHA36P01146</t>
  </si>
  <si>
    <t>1S146</t>
  </si>
  <si>
    <t>BHA36P01147</t>
  </si>
  <si>
    <t>1S147</t>
  </si>
  <si>
    <t>BHA36P01149</t>
  </si>
  <si>
    <t>1S149</t>
  </si>
  <si>
    <t>BHA36P01151</t>
  </si>
  <si>
    <t>1S151</t>
  </si>
  <si>
    <t>BHA36P01152</t>
  </si>
  <si>
    <t>1S152</t>
  </si>
  <si>
    <t>BHA36P01153</t>
  </si>
  <si>
    <t>1S153</t>
  </si>
  <si>
    <t>BHA36P01154</t>
  </si>
  <si>
    <t>1S154</t>
  </si>
  <si>
    <t>BHA36P01155</t>
  </si>
  <si>
    <t>1S155</t>
  </si>
  <si>
    <t>legenda ploch místností - AVVA (žlutá) - pavilon a34  3.np</t>
  </si>
  <si>
    <t>BHA02N03008a</t>
  </si>
  <si>
    <t>BHA02P02002a</t>
  </si>
  <si>
    <t>BHA02P02034a</t>
  </si>
  <si>
    <t>BHA02P02034b</t>
  </si>
  <si>
    <t>rampa vyrovnávací</t>
  </si>
  <si>
    <t>Venkovní únikové schoduště</t>
  </si>
  <si>
    <t>anglický dvorek</t>
  </si>
  <si>
    <t>anglický dvorek 2</t>
  </si>
  <si>
    <t>BHA08P01004</t>
  </si>
  <si>
    <t>BHA08P01004a</t>
  </si>
  <si>
    <t>1S07a</t>
  </si>
  <si>
    <t>BHA10M02010</t>
  </si>
  <si>
    <t>BHA10M02011</t>
  </si>
  <si>
    <t>BHA12S01001</t>
  </si>
  <si>
    <t>BHA12S01003</t>
  </si>
  <si>
    <t>BHA12S01004</t>
  </si>
  <si>
    <t>střecha I.</t>
  </si>
  <si>
    <t>BHA12S01005</t>
  </si>
  <si>
    <t>střecha II.</t>
  </si>
  <si>
    <t>BHA12S01006</t>
  </si>
  <si>
    <t>prostor pro zdroje chladu</t>
  </si>
  <si>
    <t>BHA12S02001</t>
  </si>
  <si>
    <t>střecha</t>
  </si>
  <si>
    <t>BHA14P01022</t>
  </si>
  <si>
    <t>BHA14P01023</t>
  </si>
  <si>
    <t>BHA14S01002</t>
  </si>
  <si>
    <t>BHA14S01010</t>
  </si>
  <si>
    <t>BHA15P01016</t>
  </si>
  <si>
    <t>BHA15P01017</t>
  </si>
  <si>
    <t>BHA15P01018</t>
  </si>
  <si>
    <t>BHA15S01000</t>
  </si>
  <si>
    <t>BHA15S01002</t>
  </si>
  <si>
    <t>BHA15S01010</t>
  </si>
  <si>
    <t>BHA16P01007</t>
  </si>
  <si>
    <t>BHA16P01008</t>
  </si>
  <si>
    <t>BHA16P01009</t>
  </si>
  <si>
    <t>Technický prostor</t>
  </si>
  <si>
    <t>BHA16S01001</t>
  </si>
  <si>
    <t>BHA16S01010</t>
  </si>
  <si>
    <t>zádveří / podesta</t>
  </si>
  <si>
    <t>BHA16N02028c</t>
  </si>
  <si>
    <t>228c</t>
  </si>
  <si>
    <t>BHA16N01022c</t>
  </si>
  <si>
    <t>BHA18S01001</t>
  </si>
  <si>
    <t>BHA21P01022</t>
  </si>
  <si>
    <t>nevyužívané prostory</t>
  </si>
  <si>
    <t>BHA21S01002</t>
  </si>
  <si>
    <t>BHA21S01010</t>
  </si>
  <si>
    <t>podesta únikového schodiště</t>
  </si>
  <si>
    <t>BHA22S01001</t>
  </si>
  <si>
    <t>BHA22S01010</t>
  </si>
  <si>
    <t>BHA23P01006</t>
  </si>
  <si>
    <t>BHA23P01007</t>
  </si>
  <si>
    <t>Strojovna vodního prvku</t>
  </si>
  <si>
    <t>Vodní nádrž</t>
  </si>
  <si>
    <t>BHA23S01001</t>
  </si>
  <si>
    <t>BHA23S01002</t>
  </si>
  <si>
    <t>Střecha sever</t>
  </si>
  <si>
    <t>Střecha jih</t>
  </si>
  <si>
    <t>zvedací plošina</t>
  </si>
  <si>
    <t>BHA35N03029</t>
  </si>
  <si>
    <t>venkovní atrium</t>
  </si>
  <si>
    <t>BHA30P01007a</t>
  </si>
  <si>
    <t>rozvodna SLP - klec</t>
  </si>
  <si>
    <t>BHA30P02011</t>
  </si>
  <si>
    <t>rampa do P02</t>
  </si>
  <si>
    <t>BHA30S01020</t>
  </si>
  <si>
    <t>BHA30S01030</t>
  </si>
  <si>
    <t>BHA30S02001</t>
  </si>
  <si>
    <t>BHA26S01001</t>
  </si>
  <si>
    <t>BHA26S01010</t>
  </si>
  <si>
    <t>schodiště venkovní</t>
  </si>
  <si>
    <t>BHA32S01001</t>
  </si>
  <si>
    <t>BHA32S01010</t>
  </si>
  <si>
    <t>BHA33S01001</t>
  </si>
  <si>
    <t>BHA33S01010</t>
  </si>
  <si>
    <t>BHA27P02001</t>
  </si>
  <si>
    <t>technické zázemí skleníku</t>
  </si>
  <si>
    <t>BHA27N01010</t>
  </si>
  <si>
    <t>BHA27N02010</t>
  </si>
  <si>
    <t>kultivace bakterií</t>
  </si>
  <si>
    <t>TZB</t>
  </si>
  <si>
    <t>sklad PHM</t>
  </si>
  <si>
    <t>NZ</t>
  </si>
  <si>
    <t>temperovaná místnost 22C</t>
  </si>
  <si>
    <t>temperovaná místnost 4C</t>
  </si>
  <si>
    <t>zasedačka</t>
  </si>
  <si>
    <t>strojovna VZT a chlzení</t>
  </si>
  <si>
    <t>vstupní hala s recepcí</t>
  </si>
  <si>
    <t>sklad úklidu</t>
  </si>
  <si>
    <t>předíň WC</t>
  </si>
  <si>
    <t>sklad na tekutý dusík</t>
  </si>
  <si>
    <t>centrifugy, třepačky, mrazící boxy</t>
  </si>
  <si>
    <t>mycí centrum</t>
  </si>
  <si>
    <t>sklad materiálu ZZ</t>
  </si>
  <si>
    <t>kartotéka, evidence ZZ</t>
  </si>
  <si>
    <t>přípravna tkáňových kultur</t>
  </si>
  <si>
    <t>galerie</t>
  </si>
  <si>
    <t>sklad chemie</t>
  </si>
  <si>
    <t>chladící místnost 4C</t>
  </si>
  <si>
    <t>sklad tekutý dusík</t>
  </si>
  <si>
    <t>sklad hlubokomrazící boxy</t>
  </si>
  <si>
    <t>BHA37P01101</t>
  </si>
  <si>
    <t>přípravna substrátů</t>
  </si>
  <si>
    <t>BHA37P01102</t>
  </si>
  <si>
    <t>BHA37P01103</t>
  </si>
  <si>
    <t>řídící jednotka</t>
  </si>
  <si>
    <t>BHA37P01104</t>
  </si>
  <si>
    <t>BHA37P01105</t>
  </si>
  <si>
    <t>BHA37P01106</t>
  </si>
  <si>
    <t>BHA37P01107</t>
  </si>
  <si>
    <t>BHA37P01108</t>
  </si>
  <si>
    <t>přípravna čistá</t>
  </si>
  <si>
    <t>BHA37P01109</t>
  </si>
  <si>
    <t>skleník 1</t>
  </si>
  <si>
    <t>BHA37P01111</t>
  </si>
  <si>
    <t>skleník 2</t>
  </si>
  <si>
    <t>BHA37P01112</t>
  </si>
  <si>
    <t>skleník 3</t>
  </si>
  <si>
    <t>BHA37P01113</t>
  </si>
  <si>
    <t>skleník 4</t>
  </si>
  <si>
    <t>BHA37P01114</t>
  </si>
  <si>
    <t>skleník 5</t>
  </si>
  <si>
    <t>BHA37P01115</t>
  </si>
  <si>
    <t>skleník 6</t>
  </si>
  <si>
    <t>sklad - půdy + sedimenty</t>
  </si>
  <si>
    <t>sklad - mražené vzorky</t>
  </si>
  <si>
    <t>spisovna (BF)</t>
  </si>
  <si>
    <t>spisovna (EM)</t>
  </si>
  <si>
    <t>místnost pro xerox. vazbu 9,51</t>
  </si>
  <si>
    <t>spisovna  anatomického ústavu</t>
  </si>
  <si>
    <t>sklad dokumentace</t>
  </si>
  <si>
    <t>spisovna sekretariátu</t>
  </si>
  <si>
    <t>příruční spisovna</t>
  </si>
  <si>
    <t>spisovna, kopírka</t>
  </si>
  <si>
    <t>knihovna, sklad dokumentace</t>
  </si>
  <si>
    <t>spisovna a sklad (G)</t>
  </si>
  <si>
    <t>vrátnice / informační centrum</t>
  </si>
  <si>
    <t>velká posluchárna</t>
  </si>
  <si>
    <t>zrušeno</t>
  </si>
  <si>
    <t>předsíň wc ženy</t>
  </si>
  <si>
    <t>wc ženy</t>
  </si>
  <si>
    <t>přístrojová místnost</t>
  </si>
  <si>
    <t>laboratoř molekulární biologie</t>
  </si>
  <si>
    <t>sklad (centrifuga. krájení)</t>
  </si>
  <si>
    <t>izotopy</t>
  </si>
  <si>
    <t>umývárna. autoklávy</t>
  </si>
  <si>
    <t>strojovna VZT a chlazení</t>
  </si>
  <si>
    <t>etofyziologie</t>
  </si>
  <si>
    <t>chov hmyzu</t>
  </si>
  <si>
    <t>předsíň wc muži</t>
  </si>
  <si>
    <t>wc muži</t>
  </si>
  <si>
    <t>BHA01V01001</t>
  </si>
  <si>
    <t>rozvaděče</t>
  </si>
  <si>
    <t>chodba ke koridoru</t>
  </si>
  <si>
    <t>BHA45N01001</t>
  </si>
  <si>
    <t>BHA45N02002</t>
  </si>
  <si>
    <t>BHA35N01001b</t>
  </si>
  <si>
    <t>BHA35N01056a</t>
  </si>
  <si>
    <t>BHA35N01055a</t>
  </si>
  <si>
    <t>BHA27N03010</t>
  </si>
  <si>
    <t>BHA27S01001</t>
  </si>
  <si>
    <t>BHA27S01010</t>
  </si>
  <si>
    <t>BHA36N01045a</t>
  </si>
  <si>
    <t>145a</t>
  </si>
  <si>
    <t>BHA36N01045b</t>
  </si>
  <si>
    <t>BHA36P01104a</t>
  </si>
  <si>
    <t>1S104a</t>
  </si>
  <si>
    <t>skladovací kóje</t>
  </si>
  <si>
    <t>BHA36P01104b</t>
  </si>
  <si>
    <t>1S104b</t>
  </si>
  <si>
    <t>BHA36P01104c</t>
  </si>
  <si>
    <t>1S104c</t>
  </si>
  <si>
    <t>BHA36P02010a</t>
  </si>
  <si>
    <t>2S010a</t>
  </si>
  <si>
    <t>BHA36P02020a</t>
  </si>
  <si>
    <t>2S020a</t>
  </si>
  <si>
    <t>BHA36P02030a</t>
  </si>
  <si>
    <t>2S030a</t>
  </si>
  <si>
    <t>přístup do P02</t>
  </si>
  <si>
    <t>BHA36P02092a</t>
  </si>
  <si>
    <t>2S092a</t>
  </si>
  <si>
    <t>BHA36P02093a</t>
  </si>
  <si>
    <t>2S093a</t>
  </si>
  <si>
    <t>přístupová chodba</t>
  </si>
  <si>
    <t>BHA37P01106a</t>
  </si>
  <si>
    <t>1S106a</t>
  </si>
  <si>
    <t>schodiště ven</t>
  </si>
  <si>
    <t>101b</t>
  </si>
  <si>
    <t>technická mísnost</t>
  </si>
  <si>
    <t>BHA27N02015a</t>
  </si>
  <si>
    <t>BHA27P01040</t>
  </si>
  <si>
    <t>BHA27P01013f</t>
  </si>
  <si>
    <t>1S13f</t>
  </si>
  <si>
    <t>BHA27P01013e</t>
  </si>
  <si>
    <t>1S13e</t>
  </si>
  <si>
    <t>BHA27P01013d</t>
  </si>
  <si>
    <t>1S13d</t>
  </si>
  <si>
    <t>BHA27P01013c</t>
  </si>
  <si>
    <t>1S13c</t>
  </si>
  <si>
    <t>BHA27P01013b</t>
  </si>
  <si>
    <t>1S13b</t>
  </si>
  <si>
    <t>BHA27P01013a</t>
  </si>
  <si>
    <t>1S13a</t>
  </si>
  <si>
    <t>BHA27P02002</t>
  </si>
  <si>
    <t>BHA27S01003</t>
  </si>
  <si>
    <t>technický prostor-VZT</t>
  </si>
  <si>
    <t>BHA27S01002</t>
  </si>
  <si>
    <t>BHA36P03003a</t>
  </si>
  <si>
    <t>3S003a</t>
  </si>
  <si>
    <t>BHA36P03003b</t>
  </si>
  <si>
    <t>3S003b</t>
  </si>
  <si>
    <t>BHA36P03010a</t>
  </si>
  <si>
    <t>3S010a</t>
  </si>
  <si>
    <t>BHA36P03010b</t>
  </si>
  <si>
    <t>3S010b</t>
  </si>
  <si>
    <t>BHA36P03016</t>
  </si>
  <si>
    <t>3S016</t>
  </si>
  <si>
    <t>BHA36P03017</t>
  </si>
  <si>
    <t>3S017</t>
  </si>
  <si>
    <t>BHA36P03017a</t>
  </si>
  <si>
    <t>3S017a</t>
  </si>
  <si>
    <t>schodiště vyrovnávací</t>
  </si>
  <si>
    <t>BHA46N02004</t>
  </si>
  <si>
    <t>BHA46N02005</t>
  </si>
  <si>
    <t>BHA46N03004</t>
  </si>
  <si>
    <t>BHA46N03005</t>
  </si>
  <si>
    <t>BHA46P01004</t>
  </si>
  <si>
    <t>BHA47N02004</t>
  </si>
  <si>
    <t>BHA47N02005</t>
  </si>
  <si>
    <t>BHA47N02006</t>
  </si>
  <si>
    <t>BHA47N03004</t>
  </si>
  <si>
    <t>BHA47N03005</t>
  </si>
  <si>
    <t>BHA47P01020</t>
  </si>
  <si>
    <t>BHA47P01010</t>
  </si>
  <si>
    <t>BHA49N02046</t>
  </si>
  <si>
    <t>BHA49N02043</t>
  </si>
  <si>
    <t>BHA49N02044</t>
  </si>
  <si>
    <t>BHA49N02045</t>
  </si>
  <si>
    <t>BHA49N02047</t>
  </si>
  <si>
    <t>BHA49N02048</t>
  </si>
  <si>
    <t>BHA49N02049</t>
  </si>
  <si>
    <t>BHA49N02051</t>
  </si>
  <si>
    <t>BHA49N02054</t>
  </si>
  <si>
    <t>BHA49N03038</t>
  </si>
  <si>
    <t>BHA49N03039</t>
  </si>
  <si>
    <t>BHA49N03041</t>
  </si>
  <si>
    <t>BHA49N03042</t>
  </si>
  <si>
    <t>BHA49N03043</t>
  </si>
  <si>
    <t>BHA49N03044</t>
  </si>
  <si>
    <t>BHA49N03045</t>
  </si>
  <si>
    <t>BHA49N03046</t>
  </si>
  <si>
    <t>BHA49N03049</t>
  </si>
  <si>
    <t>BHA27N01007b</t>
  </si>
  <si>
    <t>BHA36P02005a</t>
  </si>
  <si>
    <t>BHA36P02007a</t>
  </si>
  <si>
    <t>BHA36P02042a</t>
  </si>
  <si>
    <t>Faradayova klec</t>
  </si>
  <si>
    <t>BHA36P03005a</t>
  </si>
  <si>
    <t>BHA36S01002</t>
  </si>
  <si>
    <t>BHA36S01010</t>
  </si>
  <si>
    <t>podesta u únikového schodiště</t>
  </si>
  <si>
    <t>BHA36S01001</t>
  </si>
  <si>
    <t>BHA36S01003</t>
  </si>
  <si>
    <t>střecha nad spojovacím krčkem</t>
  </si>
  <si>
    <t>BHA36S01020</t>
  </si>
  <si>
    <t>legenda ploch místností - lávka FN + lávka CAMPUS SQUARE</t>
  </si>
  <si>
    <t>lávka ke Campus Square</t>
  </si>
  <si>
    <t>legenda ploch místností - koridor AVVA modrá jih</t>
  </si>
  <si>
    <t>legenda ploch místností - koridor ILBIT jih</t>
  </si>
  <si>
    <t>legenda ploch místností - koridor ILBIT sever</t>
  </si>
  <si>
    <t>legenda ploch místností - koridor AVVA modrá sever</t>
  </si>
  <si>
    <t xml:space="preserve">spisovna </t>
  </si>
  <si>
    <t>BHA23N03001a</t>
  </si>
  <si>
    <t>Knihkupectví</t>
  </si>
  <si>
    <t>BHA05S01010</t>
  </si>
  <si>
    <t>BHA35N01001c</t>
  </si>
  <si>
    <t>BHA33P02014</t>
  </si>
  <si>
    <t>101c</t>
  </si>
  <si>
    <t>BHA35P01001b</t>
  </si>
  <si>
    <t>1S01b</t>
  </si>
  <si>
    <t>BHA35N01053a</t>
  </si>
  <si>
    <t>153a</t>
  </si>
  <si>
    <t>BHA02P01014c</t>
  </si>
  <si>
    <t>komora</t>
  </si>
  <si>
    <t>BHA03S01000</t>
  </si>
  <si>
    <t>BHA04S01000</t>
  </si>
  <si>
    <t>BHA05S01000</t>
  </si>
  <si>
    <t>BHA42S01000</t>
  </si>
  <si>
    <t>střecha nad LK</t>
  </si>
  <si>
    <t>BHA06S01001</t>
  </si>
  <si>
    <t>BHA06S01000</t>
  </si>
  <si>
    <t>BHA08S01001</t>
  </si>
  <si>
    <t>BHA08S01000</t>
  </si>
  <si>
    <t>BHA09S01001</t>
  </si>
  <si>
    <t>BHA09S01000</t>
  </si>
  <si>
    <t>BHA10S02001</t>
  </si>
  <si>
    <t>BHA10S02002</t>
  </si>
  <si>
    <t>BHA11S01000</t>
  </si>
  <si>
    <t>BHA13S01001</t>
  </si>
  <si>
    <t>BHA13S01000</t>
  </si>
  <si>
    <t>střecha nad A16</t>
  </si>
  <si>
    <t>BHA17S01000</t>
  </si>
  <si>
    <t>BHA19S01000</t>
  </si>
  <si>
    <t>střecha nad A18</t>
  </si>
  <si>
    <t>BHA19S01001</t>
  </si>
  <si>
    <t>BHA14S01000</t>
  </si>
  <si>
    <t>BHA35S01000</t>
  </si>
  <si>
    <t>BHA35S01001</t>
  </si>
  <si>
    <t>prostor VZT</t>
  </si>
  <si>
    <t>BHA16S01000</t>
  </si>
  <si>
    <t>BHA22S01000</t>
  </si>
  <si>
    <t>střecha nad A21</t>
  </si>
  <si>
    <t>BHA46S01000</t>
  </si>
  <si>
    <t>střecha nad koridorem UKB jih</t>
  </si>
  <si>
    <t>BHA47S01000</t>
  </si>
  <si>
    <t>střecha nad koridorem UKB střed</t>
  </si>
  <si>
    <t>BHA49S01000</t>
  </si>
  <si>
    <t>střecha nad kor. UKB sever</t>
  </si>
  <si>
    <t>BHA26S01000</t>
  </si>
  <si>
    <t>BHA27S01000</t>
  </si>
  <si>
    <t>BHA32S01000</t>
  </si>
  <si>
    <t>BHA33S01000</t>
  </si>
  <si>
    <t>BHA36S01000</t>
  </si>
  <si>
    <t>BHA37S01000</t>
  </si>
  <si>
    <t>BHA02S01000</t>
  </si>
  <si>
    <t>střecha nad bud. 1 - východ</t>
  </si>
  <si>
    <t>BHA02S02000</t>
  </si>
  <si>
    <t>střecha nad bud. 1 - západ</t>
  </si>
  <si>
    <t>BHA02S03000</t>
  </si>
  <si>
    <t>střecha nad bud. 1 - střed</t>
  </si>
  <si>
    <t>střecha nad bud. 2</t>
  </si>
  <si>
    <t>BHA18S01000</t>
  </si>
  <si>
    <t>BHA01S01000</t>
  </si>
  <si>
    <t>BHA07S01000</t>
  </si>
  <si>
    <t>BHA34S01000</t>
  </si>
  <si>
    <t>BHA34S02000</t>
  </si>
  <si>
    <t>ordinace praktického lékaře</t>
  </si>
  <si>
    <t>ordinace praktického lékaře - sesterna</t>
  </si>
  <si>
    <t>BHA41N01012</t>
  </si>
  <si>
    <t>BHA08P01004b</t>
  </si>
  <si>
    <t>1S07b</t>
  </si>
  <si>
    <t>kompresor + vak</t>
  </si>
  <si>
    <t>BHA21S01000</t>
  </si>
  <si>
    <t>střecha nad A20</t>
  </si>
  <si>
    <t>BHA02N02013a</t>
  </si>
  <si>
    <t>telefonní ústředna</t>
  </si>
  <si>
    <t>BHA10P01025a</t>
  </si>
  <si>
    <t>BHA09N01011b</t>
  </si>
  <si>
    <t>112b</t>
  </si>
  <si>
    <t>zpracování dat</t>
  </si>
  <si>
    <t>BHA09N01011c</t>
  </si>
  <si>
    <t>112c</t>
  </si>
  <si>
    <t>BHA20P01009</t>
  </si>
  <si>
    <t>plocha pod venkovním únikovým schodištěm</t>
  </si>
  <si>
    <t>BHA26P02020a</t>
  </si>
  <si>
    <t>BHA32P01010a</t>
  </si>
  <si>
    <t>BHA33P02010a</t>
  </si>
  <si>
    <t>BHA03N01018a</t>
  </si>
  <si>
    <t>BHA12N01022a</t>
  </si>
  <si>
    <t>118a</t>
  </si>
  <si>
    <t>prostory sukb</t>
  </si>
  <si>
    <t>úklidu</t>
  </si>
  <si>
    <t>Standard</t>
  </si>
  <si>
    <r>
      <t>plocha pro úklid dle standardu 4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</si>
  <si>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celková plocha pavilonu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</si>
  <si>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celková plocha pro úklid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</si>
  <si>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1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</si>
  <si>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2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</si>
  <si>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3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</si>
  <si>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5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</si>
  <si>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6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</si>
  <si>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7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</si>
  <si>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8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</si>
  <si>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t>BHA02N06005a</t>
  </si>
  <si>
    <t>505a</t>
  </si>
  <si>
    <t>BHA02N06005b</t>
  </si>
  <si>
    <t>505b</t>
  </si>
  <si>
    <t>BHA02N06006a</t>
  </si>
  <si>
    <t>506a</t>
  </si>
  <si>
    <t>WC muži - pisoár</t>
  </si>
  <si>
    <t>BHA02N06006b</t>
  </si>
  <si>
    <t>506b</t>
  </si>
  <si>
    <t>BHA02N06006c</t>
  </si>
  <si>
    <t>506c</t>
  </si>
  <si>
    <t>BHA02N06008a</t>
  </si>
  <si>
    <t>508a</t>
  </si>
  <si>
    <t>zázemí - sklad</t>
  </si>
  <si>
    <t>BHA41N01008a</t>
  </si>
  <si>
    <t>108a</t>
  </si>
  <si>
    <t>posluchárna VIII. 54 sedaček + 3 imobilní</t>
  </si>
  <si>
    <t>BHA12N03035</t>
  </si>
  <si>
    <t>posluchárna XI 60 sedaček</t>
  </si>
  <si>
    <t>Pavilon</t>
  </si>
  <si>
    <t>VH1</t>
  </si>
  <si>
    <t>A16</t>
  </si>
  <si>
    <t>A18</t>
  </si>
  <si>
    <t>Z</t>
  </si>
  <si>
    <t>LK</t>
  </si>
  <si>
    <t>A19</t>
  </si>
  <si>
    <t>A20</t>
  </si>
  <si>
    <t>A21</t>
  </si>
  <si>
    <t>Koridory - JIH</t>
  </si>
  <si>
    <t>Koridory - STŘED</t>
  </si>
  <si>
    <t>Koridory - SEVER</t>
  </si>
  <si>
    <t>Celkem</t>
  </si>
  <si>
    <t>PLOCHA CELKEM  |  PLOCHA PRO ÚKLID</t>
  </si>
  <si>
    <r>
      <t>plocha pro úklid dle standardu 9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</si>
  <si>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r>
      <t>plocha pro úklid dle standardu 10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</si>
  <si>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t>pracovna vedoucího KUK</t>
  </si>
  <si>
    <r>
      <t>umývárna (lab.)</t>
    </r>
    <r>
      <rPr>
        <sz val="10"/>
        <color rgb="FF00B050"/>
        <rFont val="Franklin Gothic Medium"/>
        <family val="2"/>
        <charset val="238"/>
      </rPr>
      <t xml:space="preserve"> Úklidová místnost</t>
    </r>
  </si>
  <si>
    <r>
      <t xml:space="preserve">umývárna (lab.) - </t>
    </r>
    <r>
      <rPr>
        <sz val="10"/>
        <color rgb="FFFF0000"/>
        <rFont val="Franklin Gothic Medium"/>
        <family val="2"/>
        <charset val="238"/>
      </rPr>
      <t>hyg.smyčka</t>
    </r>
  </si>
  <si>
    <t>specializovaná pracovna - depozitář patentových kultur</t>
  </si>
  <si>
    <t>specializovaná pracovna - depozitář lyofilizátů</t>
  </si>
  <si>
    <t>laboratoř (přístrojová)</t>
  </si>
  <si>
    <t>laboratoř (mikroskopické praktikum)</t>
  </si>
  <si>
    <t>laboratoř (základní praktikum)</t>
  </si>
  <si>
    <t>laboratoř (praktikum GMO)</t>
  </si>
  <si>
    <t>specializovaná pracovna (varna+sterilizace)</t>
  </si>
  <si>
    <r>
      <t xml:space="preserve">umývárna (lab.) - hyg.smyčka - </t>
    </r>
    <r>
      <rPr>
        <sz val="10"/>
        <color rgb="FF00B050"/>
        <rFont val="Franklin Gothic Medium"/>
        <family val="2"/>
        <charset val="238"/>
      </rPr>
      <t>Úklidová místnost</t>
    </r>
  </si>
  <si>
    <t>laboratoř (praktikum molekulární biologie)</t>
  </si>
  <si>
    <t>přípravna (půdy)</t>
  </si>
  <si>
    <t>specializovaná pracovna (autoklávy)</t>
  </si>
  <si>
    <t>přípravna (váhovna, přípravna)</t>
  </si>
  <si>
    <t>laboratoř (separač.metod)</t>
  </si>
  <si>
    <t>laboratoř (molekulární biologie prokaryot)</t>
  </si>
  <si>
    <t>laboratoř (molekulární biologie - diplomanti)</t>
  </si>
  <si>
    <t>laboratoř (sklad - lamoratorní pomůcky)</t>
  </si>
  <si>
    <t>chladová místnost 4C</t>
  </si>
  <si>
    <t>chladová místnost</t>
  </si>
  <si>
    <r>
      <t>plocha pro úklid dle standardu 11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</si>
  <si>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t>Standard 1 [m2]</t>
  </si>
  <si>
    <t>Standard 2 [m2]</t>
  </si>
  <si>
    <t>Standard 3 [m2]</t>
  </si>
  <si>
    <t>Standard 4 [m2]</t>
  </si>
  <si>
    <t>Standard 5 [m2]</t>
  </si>
  <si>
    <t>Standard 6 [m2]</t>
  </si>
  <si>
    <t>Standard 7 [m2]</t>
  </si>
  <si>
    <t>Standard 8 [m2]</t>
  </si>
  <si>
    <t>Standard 9 [m2]</t>
  </si>
  <si>
    <t>Standard 10 [m2]</t>
  </si>
  <si>
    <t>Standard 11 [m2]</t>
  </si>
  <si>
    <r>
      <t>Celkem úklid [m</t>
    </r>
    <r>
      <rPr>
        <vertAlign val="superscript"/>
        <sz val="11"/>
        <rFont val="Franklin Gothic Medium"/>
        <family val="2"/>
        <charset val="238"/>
      </rPr>
      <t>2</t>
    </r>
    <r>
      <rPr>
        <sz val="11"/>
        <rFont val="Franklin Gothic Medium"/>
        <family val="2"/>
        <charset val="238"/>
      </rPr>
      <t>]</t>
    </r>
  </si>
  <si>
    <t>UKB Plochy uklízených prostor (bez snížení četnosti úklidu)</t>
  </si>
  <si>
    <t>legenda ploch místností - pavilon SIMU -  2.P.P.</t>
  </si>
  <si>
    <t>legenda ploch místností - pavilon SIMU -  1.P.P.</t>
  </si>
  <si>
    <t>legenda ploch místností - pavilon SIMU -  1.N.P.</t>
  </si>
  <si>
    <t>legenda ploch místností - pavilon SIMU -  2.N.P.</t>
  </si>
  <si>
    <t>legenda ploch místností - pavilon SIMU -  3.N.P.</t>
  </si>
  <si>
    <t>legenda ploch místností - pavilon SIMU -  4.N.P.</t>
  </si>
  <si>
    <t>1S03a</t>
  </si>
  <si>
    <t>1S51a</t>
  </si>
  <si>
    <t>BHA38P01001</t>
  </si>
  <si>
    <t>BHA38P01002</t>
  </si>
  <si>
    <t>BHA38P01003</t>
  </si>
  <si>
    <t>BHA38P01003a</t>
  </si>
  <si>
    <t>BHA38P01004</t>
  </si>
  <si>
    <t>BHA38P01005</t>
  </si>
  <si>
    <t>BHA38P01007</t>
  </si>
  <si>
    <t>BHA38P01008</t>
  </si>
  <si>
    <t>BHA38P01009</t>
  </si>
  <si>
    <t>BHA38P01010</t>
  </si>
  <si>
    <t>BHA38P01011</t>
  </si>
  <si>
    <t>BHA38P01012</t>
  </si>
  <si>
    <t>BHA38P01020</t>
  </si>
  <si>
    <t>BHA38P01051</t>
  </si>
  <si>
    <t>BHA38P01051a</t>
  </si>
  <si>
    <t>BHA38P01052</t>
  </si>
  <si>
    <t>BHA38P01053</t>
  </si>
  <si>
    <t>CHODBA</t>
  </si>
  <si>
    <t>HUV</t>
  </si>
  <si>
    <t>SCHODIŠTĚ</t>
  </si>
  <si>
    <t>ÚSTŘEDNA EPS</t>
  </si>
  <si>
    <t>ROZVODNA SLP</t>
  </si>
  <si>
    <t>UPS</t>
  </si>
  <si>
    <t>STROJOVNA SHZ</t>
  </si>
  <si>
    <t>ROZVODNA NN</t>
  </si>
  <si>
    <t>PLOŠINOVÝ VÝTAH</t>
  </si>
  <si>
    <t>SKLAD</t>
  </si>
  <si>
    <t>2S03a</t>
  </si>
  <si>
    <t>2S07a</t>
  </si>
  <si>
    <t>2S07b</t>
  </si>
  <si>
    <t>2S07c</t>
  </si>
  <si>
    <t>BHA38P02001</t>
  </si>
  <si>
    <t>BHA38P02003</t>
  </si>
  <si>
    <t>BHA38P02003a</t>
  </si>
  <si>
    <t>BHA38P02004</t>
  </si>
  <si>
    <t>BHA38P02005</t>
  </si>
  <si>
    <t>BHA38P02006</t>
  </si>
  <si>
    <t>BHA38P02007a</t>
  </si>
  <si>
    <t>BHA38P02007b</t>
  </si>
  <si>
    <t>BHA38P02007c</t>
  </si>
  <si>
    <t>BHA38P02009</t>
  </si>
  <si>
    <t>BHA38P02010</t>
  </si>
  <si>
    <t>BHA38P02011</t>
  </si>
  <si>
    <t>BHA38P02012</t>
  </si>
  <si>
    <t>BHA38P02020</t>
  </si>
  <si>
    <t>STROJOVNA ÚT / CHLAZENÍ / TEPELNÝCH ČERPADEL</t>
  </si>
  <si>
    <t>STROJOVNA VZDUCHOTECHNIKY - zádveří</t>
  </si>
  <si>
    <t>STROJOVNA VZDUCHOTECHNIKY</t>
  </si>
  <si>
    <t>KANÁL PRO PŘÍVOD VZDUCHU</t>
  </si>
  <si>
    <t>ODPADY</t>
  </si>
  <si>
    <t>STROJOVNA SACÍCH AGREGÁTŮ</t>
  </si>
  <si>
    <t>CHODBA + plocha pod schodištěm</t>
  </si>
  <si>
    <t>legenda ploch místností - pavilon SIMU -  3.P.P.</t>
  </si>
  <si>
    <t>BHA38P03001</t>
  </si>
  <si>
    <t>BHA38P03007a</t>
  </si>
  <si>
    <t>BHA38P03007c</t>
  </si>
  <si>
    <t>BHA38P03010</t>
  </si>
  <si>
    <t>3S01</t>
  </si>
  <si>
    <t>3S07a</t>
  </si>
  <si>
    <t>3S07c</t>
  </si>
  <si>
    <t>3S10</t>
  </si>
  <si>
    <t>POŽÁRNÍ NÁDRŽ SHZ</t>
  </si>
  <si>
    <t>retenční nádrž</t>
  </si>
  <si>
    <t>103a</t>
  </si>
  <si>
    <t>109b</t>
  </si>
  <si>
    <t>126a</t>
  </si>
  <si>
    <t>126b</t>
  </si>
  <si>
    <t>BHA38N01001</t>
  </si>
  <si>
    <t>BHA38N01002</t>
  </si>
  <si>
    <t>BHA38N01003</t>
  </si>
  <si>
    <t>BHA38N01003a</t>
  </si>
  <si>
    <t>BHA38N01004</t>
  </si>
  <si>
    <t>BHA38N01005</t>
  </si>
  <si>
    <t>BHA38N01006</t>
  </si>
  <si>
    <t>BHA38N01007</t>
  </si>
  <si>
    <t>BHA38N01008</t>
  </si>
  <si>
    <t>BHA38N01009a</t>
  </si>
  <si>
    <t>BHA38N01009b</t>
  </si>
  <si>
    <t>BHA38N01011</t>
  </si>
  <si>
    <t>BHA38N01012</t>
  </si>
  <si>
    <t>BHA38N01013</t>
  </si>
  <si>
    <t>BHA38N01014</t>
  </si>
  <si>
    <t>BHA38N01015</t>
  </si>
  <si>
    <t>BHA38N01016</t>
  </si>
  <si>
    <t>BHA38N01017</t>
  </si>
  <si>
    <t>BHA38N01018</t>
  </si>
  <si>
    <t>BHA38N01019</t>
  </si>
  <si>
    <t>BHA38N01020</t>
  </si>
  <si>
    <t>BHA38N01021</t>
  </si>
  <si>
    <t>BHA38N01022</t>
  </si>
  <si>
    <t>BHA38N01023</t>
  </si>
  <si>
    <t>BHA38N01024</t>
  </si>
  <si>
    <t>BHA38N01025</t>
  </si>
  <si>
    <t>BHA38N01026a</t>
  </si>
  <si>
    <t>BHA38N01026b</t>
  </si>
  <si>
    <t>BHA38N01027</t>
  </si>
  <si>
    <t>BHA38N01051</t>
  </si>
  <si>
    <t>BHA38N01052</t>
  </si>
  <si>
    <t>BHA38N01053</t>
  </si>
  <si>
    <t>BHA38N01054</t>
  </si>
  <si>
    <t>BHA38N01055</t>
  </si>
  <si>
    <t>BHA38N01056</t>
  </si>
  <si>
    <t>ZÁDVEŘÍ</t>
  </si>
  <si>
    <t>VSTUPNÍ HALA</t>
  </si>
  <si>
    <t>UMÝVÁRNA MUŽI</t>
  </si>
  <si>
    <t>WC MUŽI</t>
  </si>
  <si>
    <t>URGENTNÍ PŘÍJEM - LŮŽKA</t>
  </si>
  <si>
    <t>SPRCHA</t>
  </si>
  <si>
    <t>PŘEDSÍŇ</t>
  </si>
  <si>
    <t>ZÁZEMÍ RECEPCE</t>
  </si>
  <si>
    <t>UMÝVÁRNA ŽENY</t>
  </si>
  <si>
    <t>WC ŽENY</t>
  </si>
  <si>
    <t>WC IMOBILNÍ</t>
  </si>
  <si>
    <t>ŠATNA ZAMĚSTNANCI</t>
  </si>
  <si>
    <t>SPRCHY</t>
  </si>
  <si>
    <t>legenda ploch místností - pavilon SIMU -  5.N.P.</t>
  </si>
  <si>
    <t>203a</t>
  </si>
  <si>
    <t>BHA38N02001</t>
  </si>
  <si>
    <t>BHA38N02002</t>
  </si>
  <si>
    <t>BHA38N02003</t>
  </si>
  <si>
    <t>BHA38N02003a</t>
  </si>
  <si>
    <t>BHA38N02004</t>
  </si>
  <si>
    <t>BHA38N02005</t>
  </si>
  <si>
    <t>BHA38N02006</t>
  </si>
  <si>
    <t>BHA38N02007</t>
  </si>
  <si>
    <t>BHA38N02008</t>
  </si>
  <si>
    <t>BHA38N02009</t>
  </si>
  <si>
    <t>BHA38N02010</t>
  </si>
  <si>
    <t>BHA38N02011</t>
  </si>
  <si>
    <t>BHA38N02012</t>
  </si>
  <si>
    <t>BHA38N02013</t>
  </si>
  <si>
    <t>BHA38N02014</t>
  </si>
  <si>
    <t>BHA38N02015</t>
  </si>
  <si>
    <t>BHA38N02016</t>
  </si>
  <si>
    <t>BHA38N02017</t>
  </si>
  <si>
    <t>BHA38N02018</t>
  </si>
  <si>
    <t>BHA38N02019</t>
  </si>
  <si>
    <t>BHA38N02021</t>
  </si>
  <si>
    <t>BHA38N02022</t>
  </si>
  <si>
    <t>BHA38N02023</t>
  </si>
  <si>
    <t>BHA38N02024</t>
  </si>
  <si>
    <t>BHA38N02025</t>
  </si>
  <si>
    <t>BHA38N02026</t>
  </si>
  <si>
    <t>BHA38N02027</t>
  </si>
  <si>
    <t>BHA38N02028</t>
  </si>
  <si>
    <t>BHA38N02029</t>
  </si>
  <si>
    <t>BHA38N02030</t>
  </si>
  <si>
    <t>BHA38N02051</t>
  </si>
  <si>
    <t>BHA38N02052</t>
  </si>
  <si>
    <t>BHA38N02053</t>
  </si>
  <si>
    <t>PRACOVNA - LABORANTI</t>
  </si>
  <si>
    <t>ATRIUM</t>
  </si>
  <si>
    <t>PRACOVNA - ASISTENTI</t>
  </si>
  <si>
    <t>STŘECHA NAD LÁVKOU</t>
  </si>
  <si>
    <t>KOMPRESOROVNA</t>
  </si>
  <si>
    <t>MÍSTNOST PRO VÝUKOVÉ POMŮCKY A SIMULÁTORY</t>
  </si>
  <si>
    <t>UČEBNA GNATOLOGIE</t>
  </si>
  <si>
    <t>SIMULÁTORY - UČEBNA ZUBNÍHO LÉKAŘSTVÍ</t>
  </si>
  <si>
    <t>ZÁZEMÍ SIMULÁTORŮ - MÍSTNOST PRO VÝUKOVÉ POMŮCKY A SIMULÁTORY</t>
  </si>
  <si>
    <t>OTISKOVACÍ MÍSTNOST - PROTETICKÁ LABORATOŘ</t>
  </si>
  <si>
    <t>LŮŽKOVÝ VÝTAH - SIMULACE NEMOCNIČNÍHO PROSTŘEDÍ</t>
  </si>
  <si>
    <t>UČEBNA - SIMULÁTORY - UČEBNA ZUBNÍHO LÉKAŘSTVÍ</t>
  </si>
  <si>
    <t>VÝUKOVÁ LABORATOŘ - UČEBNA ZUBNÍHO LÉKAŘSTVÍ</t>
  </si>
  <si>
    <t>303a</t>
  </si>
  <si>
    <t>BHA38N03070</t>
  </si>
  <si>
    <t>BHA38N03001</t>
  </si>
  <si>
    <t>BHA38N03002</t>
  </si>
  <si>
    <t>BHA38N03003</t>
  </si>
  <si>
    <t>BHA38N03003a</t>
  </si>
  <si>
    <t>BHA38N03004</t>
  </si>
  <si>
    <t>BHA38N03005</t>
  </si>
  <si>
    <t>BHA38N03006</t>
  </si>
  <si>
    <t>BHA38N03007</t>
  </si>
  <si>
    <t>BHA38N03008</t>
  </si>
  <si>
    <t>BHA38N03009</t>
  </si>
  <si>
    <t>BHA38N03011</t>
  </si>
  <si>
    <t>BHA38N03012</t>
  </si>
  <si>
    <t>BHA38N03013</t>
  </si>
  <si>
    <t>BHA38N03014</t>
  </si>
  <si>
    <t>BHA38N03015</t>
  </si>
  <si>
    <t>BHA38N03016</t>
  </si>
  <si>
    <t>BHA38N03017</t>
  </si>
  <si>
    <t>BHA38N03018</t>
  </si>
  <si>
    <t>BHA38N03019</t>
  </si>
  <si>
    <t>BHA38N03021</t>
  </si>
  <si>
    <t>BHA38N03022</t>
  </si>
  <si>
    <t>BHA38N03023</t>
  </si>
  <si>
    <t>BHA38N03024</t>
  </si>
  <si>
    <t>BHA38N03025</t>
  </si>
  <si>
    <t>BHA38N03026</t>
  </si>
  <si>
    <t>BHA38N03027</t>
  </si>
  <si>
    <t>BHA38N03028</t>
  </si>
  <si>
    <t>BHA38N03029</t>
  </si>
  <si>
    <t>BHA38N03031</t>
  </si>
  <si>
    <t>BHA38N03032</t>
  </si>
  <si>
    <t>BHA38N03033</t>
  </si>
  <si>
    <t>BHA38N03034</t>
  </si>
  <si>
    <t>BHA38N03035</t>
  </si>
  <si>
    <t>BHA38N03036</t>
  </si>
  <si>
    <t>BHA38N03037</t>
  </si>
  <si>
    <t>BHA38N03038</t>
  </si>
  <si>
    <t>BHA38N03039</t>
  </si>
  <si>
    <t>BHA38N03041</t>
  </si>
  <si>
    <t>BHA38N03042</t>
  </si>
  <si>
    <t>BHA38N03043</t>
  </si>
  <si>
    <t>BHA38N03046</t>
  </si>
  <si>
    <t>BHA38N03047</t>
  </si>
  <si>
    <t>BHA38N03048</t>
  </si>
  <si>
    <t>BHA38N03049</t>
  </si>
  <si>
    <t>BHA38N03051</t>
  </si>
  <si>
    <t>BHA38N03052</t>
  </si>
  <si>
    <t>BHA38N03053</t>
  </si>
  <si>
    <t>BHA38N03054</t>
  </si>
  <si>
    <t>BHA38N03055</t>
  </si>
  <si>
    <t>BHA38N03057</t>
  </si>
  <si>
    <t>BHA38N03058</t>
  </si>
  <si>
    <t>BHA38N03059</t>
  </si>
  <si>
    <t>BHA38N03061</t>
  </si>
  <si>
    <t>BHA38N03062</t>
  </si>
  <si>
    <t>BHA38N03063</t>
  </si>
  <si>
    <t>BHA38N03064</t>
  </si>
  <si>
    <t>BHA38N03065</t>
  </si>
  <si>
    <t>BHA38N03066</t>
  </si>
  <si>
    <t>SERVER</t>
  </si>
  <si>
    <t>ŠATNA</t>
  </si>
  <si>
    <t>ŠATNA ŽENY</t>
  </si>
  <si>
    <t>SPRCHY ŽENY</t>
  </si>
  <si>
    <t>KABINA S PŘEBALOVACÍM PULTEM</t>
  </si>
  <si>
    <t>PRACOVNA - EXTERNISTÉ</t>
  </si>
  <si>
    <t>ŠATNA EXTERNISTÉ</t>
  </si>
  <si>
    <t>SPRCHY EXTERNISTÉ</t>
  </si>
  <si>
    <t>WC EXTERNISTÉ</t>
  </si>
  <si>
    <t>DENNÍ MÍSTNOST</t>
  </si>
  <si>
    <t>ZASEDACÍ MÍSTNOST</t>
  </si>
  <si>
    <t>ŠATNA MUŽI</t>
  </si>
  <si>
    <t>PŘEVLÉKACÍ KABINA IMOBILNÍ</t>
  </si>
  <si>
    <t>SPRCHY MUŽI</t>
  </si>
  <si>
    <t>WC A SPRCHA IMOBILNÍ</t>
  </si>
  <si>
    <t>PRACOVNA TECHNIKA INTERAKTIVNÍ VÝUKY</t>
  </si>
  <si>
    <t>SEMINÁRNÍ MÍSTNOST - VÝUKOVÝ PROSTOR PRO PŘEDMĚTY SE SIMULAČNÍ KOMPONENTOU</t>
  </si>
  <si>
    <t>ÚKLID - TECHNICKÉ ZÁZEMÍ BUDOVY</t>
  </si>
  <si>
    <t>PŘEDNÁŠKOVÁ MÍSTNOST - HNÍZDOVÉ USPOŘÁDÁNÍ - "FLIPPED CLASSROOM"</t>
  </si>
  <si>
    <t>ZÁZEMÍ PŘEDNÁŠKOVÉ MÍSTNOSTI - MÍSTNOST PRO VÝUKOVÉ POMŮCKY A SIMULÁTORY</t>
  </si>
  <si>
    <t>ZÁZEMÍ BASIC SKILLS - MÍSTNOST PRO VÝUKOVÉ POMŮCKY A SIMULÁTORY</t>
  </si>
  <si>
    <t>BASIC SKILLS - UČEBNA - NÁCVIK MEDICÍNSKÝCH PRAKTICKÝCH DOVEDNOSTÍ</t>
  </si>
  <si>
    <t>UČEBNA PRO PROBLÉMOVĚ ORIENTOVANOU VÝUKU (PBL)</t>
  </si>
  <si>
    <t>SERVISNÍ LÁVKA</t>
  </si>
  <si>
    <t>403a</t>
  </si>
  <si>
    <t>406a</t>
  </si>
  <si>
    <t>406b</t>
  </si>
  <si>
    <t>443a</t>
  </si>
  <si>
    <t>443b</t>
  </si>
  <si>
    <t>BHA38N04001</t>
  </si>
  <si>
    <t>BHA38N04002</t>
  </si>
  <si>
    <t>BHA38N04003</t>
  </si>
  <si>
    <t>BHA38N04003a</t>
  </si>
  <si>
    <t>BHA38N04004</t>
  </si>
  <si>
    <t>BHA38N04005</t>
  </si>
  <si>
    <t>BHA38N04006a</t>
  </si>
  <si>
    <t>BHA38N04006b</t>
  </si>
  <si>
    <t>BHA38N04007</t>
  </si>
  <si>
    <t>BHA38N04008</t>
  </si>
  <si>
    <t>BHA38N04009</t>
  </si>
  <si>
    <t>BHA38N04011</t>
  </si>
  <si>
    <t>BHA38N04012</t>
  </si>
  <si>
    <t>BHA38N04013</t>
  </si>
  <si>
    <t>BHA38N04014</t>
  </si>
  <si>
    <t>BHA38N04015</t>
  </si>
  <si>
    <t>BHA38N04016</t>
  </si>
  <si>
    <t>BHA38N04017</t>
  </si>
  <si>
    <t>BHA38N04018</t>
  </si>
  <si>
    <t>BHA38N04019</t>
  </si>
  <si>
    <t>BHA38N04021</t>
  </si>
  <si>
    <t>BHA38N04022</t>
  </si>
  <si>
    <t>BHA38N04023</t>
  </si>
  <si>
    <t>BHA38N04024</t>
  </si>
  <si>
    <t>BHA38N04025</t>
  </si>
  <si>
    <t>BHA38N04026</t>
  </si>
  <si>
    <t>BHA38N04027</t>
  </si>
  <si>
    <t>BHA38N04028</t>
  </si>
  <si>
    <t>BHA38N04029</t>
  </si>
  <si>
    <t>BHA38N04031</t>
  </si>
  <si>
    <t>BHA38N04032</t>
  </si>
  <si>
    <t>BHA38N04033</t>
  </si>
  <si>
    <t>BHA38N04034</t>
  </si>
  <si>
    <t>BHA38N04035</t>
  </si>
  <si>
    <t>BHA38N04036</t>
  </si>
  <si>
    <t>BHA38N04037</t>
  </si>
  <si>
    <t>BHA38N04038</t>
  </si>
  <si>
    <t>BHA38N04039</t>
  </si>
  <si>
    <t>BHA38N04042</t>
  </si>
  <si>
    <t>BHA38N04043a</t>
  </si>
  <si>
    <t>BHA38N04043b</t>
  </si>
  <si>
    <t>BHA38N04044</t>
  </si>
  <si>
    <t>BHA38N04045</t>
  </si>
  <si>
    <t>BHA38N04046</t>
  </si>
  <si>
    <t>BHA38N04047</t>
  </si>
  <si>
    <t>BHA38N04049</t>
  </si>
  <si>
    <t>BHA38N04051</t>
  </si>
  <si>
    <t>BHA38N04052</t>
  </si>
  <si>
    <t>BHA38N04053</t>
  </si>
  <si>
    <t>BHA38N04054</t>
  </si>
  <si>
    <t>BHA38N04055</t>
  </si>
  <si>
    <t>BHA38N04056</t>
  </si>
  <si>
    <t>BHA38N04057</t>
  </si>
  <si>
    <t>BHA38N04058</t>
  </si>
  <si>
    <t>BHA38N04059</t>
  </si>
  <si>
    <t>VÝDEJ PRÁDLA</t>
  </si>
  <si>
    <t>UČEBNA - SIMULACE INTERVENČNÍ ANGIOLOGIE</t>
  </si>
  <si>
    <t>UČEBNA - SIMULACE ULTRAZVUKOVÉHO VYŠETŘENÍ</t>
  </si>
  <si>
    <t>UČEBNA - SIMULACE BRONCHOSKOPIE</t>
  </si>
  <si>
    <t>UČEBNA - SIMULACE ENDOUROLOGIE</t>
  </si>
  <si>
    <t>UČEBNA - SIMULACE ARTROSKOPIE</t>
  </si>
  <si>
    <t>UČEBNA - SIMULACE LAPAROSKOPIE</t>
  </si>
  <si>
    <t>UČEBNA PREKLINICKÉ ANATOMIE</t>
  </si>
  <si>
    <t xml:space="preserve">LŮŽKOVÝ VÝTAH - SIMULACE NEMOCNIČNÍHO PROSTŘEDÍ </t>
  </si>
  <si>
    <t>ZÁZEMÍ OPERAČNÍHO SÁLU - MÍSTNOST PRO VÝUKOVÉ POMŮCKY A SIMULÁTORY</t>
  </si>
  <si>
    <t xml:space="preserve">ŠATNA OPERAČNÍHO SÁLU - SIMULACE NEMOCNIČNÍHO PROSTŘEDÍ </t>
  </si>
  <si>
    <t>FILTR - SIMULACE NEMOCNIČNÍHO PROSTŘEDÍ - OPERAČNÍ SÁL</t>
  </si>
  <si>
    <t>PŘEDSÁLÍ - SIMULACE NEMOCNIČNÍHO PROSTŘEDÍ - OPERAČNÍ SÁL</t>
  </si>
  <si>
    <t>OPERAČNÍ SÁL - SIMULACE NEMOCNIČNÍHO PROSTŘEDÍ</t>
  </si>
  <si>
    <t>ŠATNA OPERAČNÍHO SÁLU - SIMULACE NEMOCNIČNÍHO PROSTŘEDÍ - OPERAČNÍ SÁL</t>
  </si>
  <si>
    <t>VELÍN - ŘÍZENÍ SIMULAČNÍ VÝUKY</t>
  </si>
  <si>
    <t>DEBRIEFING - ROZBOR A VYHODNOCENÍ SIMULACÍ A VÝUKY</t>
  </si>
  <si>
    <t xml:space="preserve">OPERAČNÍ SÁL - SIMULACE NEMOCNIČNÍHO PROSTŘEDÍ </t>
  </si>
  <si>
    <t>ZÁZEMÍ STANDARD - MÍSTNOST PRO VÝUKOVÉ POMŮCKY A SIMULÁTORY</t>
  </si>
  <si>
    <t>SIMULAČNÍ WC - SIMULACE UVÍZNUTÍ V MALÉM PROSTORU TOALETY</t>
  </si>
  <si>
    <t>STANDARD - SIMULACE NEMOCNIČNÍHO PROSTŘEDÍ - STANDARDNÍ POKOJ</t>
  </si>
  <si>
    <t>ZÁZEMÍ JIP - MÍSTNOST PRO VÝUKOVÉ POMŮCKY A SIMULÁTORY</t>
  </si>
  <si>
    <t xml:space="preserve">JIP - SIMULACE NEMOCNIČNÍHO PROSTŘEDÍ </t>
  </si>
  <si>
    <t>529a</t>
  </si>
  <si>
    <t>531a</t>
  </si>
  <si>
    <t>542a</t>
  </si>
  <si>
    <t>BHA38N05001</t>
  </si>
  <si>
    <t>BHA38N05002</t>
  </si>
  <si>
    <t>BHA38N05003</t>
  </si>
  <si>
    <t>BHA38N05004</t>
  </si>
  <si>
    <t>BHA38N05005</t>
  </si>
  <si>
    <t>BHA38N05006</t>
  </si>
  <si>
    <t>BHA38N05007</t>
  </si>
  <si>
    <t>BHA38N05008</t>
  </si>
  <si>
    <t>BHA38N05009</t>
  </si>
  <si>
    <t>BHA38N05011</t>
  </si>
  <si>
    <t>BHA38N05012</t>
  </si>
  <si>
    <t>BHA38N05013</t>
  </si>
  <si>
    <t>BHA38N05014</t>
  </si>
  <si>
    <t>BHA38N05015</t>
  </si>
  <si>
    <t>BHA38N05016</t>
  </si>
  <si>
    <t>BHA38N05017</t>
  </si>
  <si>
    <t>BHA38N05018</t>
  </si>
  <si>
    <t>BHA38N05019</t>
  </si>
  <si>
    <t>BHA38N05020</t>
  </si>
  <si>
    <t>BHA38N05021</t>
  </si>
  <si>
    <t>BHA38N05022</t>
  </si>
  <si>
    <t>BHA38N05023</t>
  </si>
  <si>
    <t>BHA38N05024</t>
  </si>
  <si>
    <t>BHA38N05025</t>
  </si>
  <si>
    <t>BHA38N05026</t>
  </si>
  <si>
    <t>BHA38N05027</t>
  </si>
  <si>
    <t>BHA38N05028</t>
  </si>
  <si>
    <t>BHA38N05029</t>
  </si>
  <si>
    <t>BHA38N05029a</t>
  </si>
  <si>
    <t>BHA38N05030</t>
  </si>
  <si>
    <t>BHA38N05031</t>
  </si>
  <si>
    <t>BHA38N05031a</t>
  </si>
  <si>
    <t>BHA38N05032</t>
  </si>
  <si>
    <t>BHA38N05033</t>
  </si>
  <si>
    <t>BHA38N05034</t>
  </si>
  <si>
    <t>BHA38N05035</t>
  </si>
  <si>
    <t>BHA38N05036</t>
  </si>
  <si>
    <t>BHA38N05037</t>
  </si>
  <si>
    <t>BHA38N05038</t>
  </si>
  <si>
    <t>BHA38N05039</t>
  </si>
  <si>
    <t>BHA38N05040</t>
  </si>
  <si>
    <t>BHA38N05041</t>
  </si>
  <si>
    <t>BHA38N05042</t>
  </si>
  <si>
    <t>BHA38N05042a</t>
  </si>
  <si>
    <t>BHA38N05043</t>
  </si>
  <si>
    <t>BHA38N05044</t>
  </si>
  <si>
    <t>BHA38N05050</t>
  </si>
  <si>
    <t>PRACOVNA - GARANT</t>
  </si>
  <si>
    <t>PRACOVNA - ASISTENT</t>
  </si>
  <si>
    <t>TERASA</t>
  </si>
  <si>
    <t>KOPÍROVACÍ MÍSTNOST</t>
  </si>
  <si>
    <t>PRACOVNA - PROGRAMÁTOŘI</t>
  </si>
  <si>
    <t>PRACOVNA - REDAKTOŘI</t>
  </si>
  <si>
    <t>PRACOVNA - TECHNICI, REDAKTOR</t>
  </si>
  <si>
    <t>SPRCHA MUŽI</t>
  </si>
  <si>
    <t>ČAJOVÁ KUCHYŇ</t>
  </si>
  <si>
    <t>STROJOVNA CHLAZENÍ</t>
  </si>
  <si>
    <t>PRACOVNA - ANALYTICI</t>
  </si>
  <si>
    <t>PLYNOVÁ KOTELNA</t>
  </si>
  <si>
    <t>SPRCHA ŽENY</t>
  </si>
  <si>
    <t>STŘECHA</t>
  </si>
  <si>
    <t>PRACOVNA GARANTA MODERNÍCH VÝUKOVÝCH METOD</t>
  </si>
  <si>
    <t>PRACOVNA GARANTA ANALÝZ A OSCE</t>
  </si>
  <si>
    <t>PRACOVNA GARANTA STUDIJNÍHO PROGRAMU VL</t>
  </si>
  <si>
    <t>PRACOVNA GARANTA STUDIJNÍHO PROGRAMU ZL</t>
  </si>
  <si>
    <t>PRACOVNA TECHNIKA (ADMINISTRÁTORA SIMULAČNÍ PLATFORMY)</t>
  </si>
  <si>
    <t>MANIPULACE - SIMULACE PŘÍJMU PACIENTA Z HELIKOPTÉRY</t>
  </si>
  <si>
    <t>OSOBNÍ VÝTAH - PRO OSOBY SE SPECIFICKÝMI POTŘEBAMI</t>
  </si>
  <si>
    <t>ZASEDACÍ MÍSTNOST - KONZULTAČNÍ ZÓNA</t>
  </si>
  <si>
    <t>POCHOZÍ ČÁST STŘECHY - SIMULACE PŘÍJMU PACIENTA Z HELIKOPTÉRY</t>
  </si>
  <si>
    <t>legenda ploch místností - pavilon SIMU -  6.N.P.</t>
  </si>
  <si>
    <t>BHA38S01020</t>
  </si>
  <si>
    <t>BHA38S01030</t>
  </si>
  <si>
    <t>BHA38S01040</t>
  </si>
  <si>
    <t>STŘECHA NAD TECHNICKÝM ZÁZEMÍM</t>
  </si>
  <si>
    <t>STŘECHA NAD VÝTAH. ŠACHTOU</t>
  </si>
  <si>
    <t>SIMU</t>
  </si>
  <si>
    <t>KRYTÁ PARKOVACÍ STÁNÍ (35 míst)</t>
  </si>
  <si>
    <t>PLOŠINOVÝ VÝTAH - ODPADOVÉ HOSPODÁŘSTVÍ</t>
  </si>
  <si>
    <t>LŮŽKOVÝ VÝTAH SIMULACE NEMOCNIČNÍHO PROSTŘEDÍ</t>
  </si>
  <si>
    <t>KRYTÁ PARKOVACÍ STÁNÍ (31 míst)</t>
  </si>
  <si>
    <t>SIMULACE URGENTNÍHO PŘÍJMU</t>
  </si>
  <si>
    <t>UČEBNA - NÁCVIK VYŠETŘENÍ CT (POČÍTAČOVÁ TOMOGRAFIE)</t>
  </si>
  <si>
    <t>ZÁZEMÍ URGENTNÍHO PŘÍJMU - MÍSTNOST PRO VÝUKOVÉ POMŮCKY A SIMULÁTORY</t>
  </si>
  <si>
    <t>SANITNÍ VŮZ - MAKETA - SIMULACE</t>
  </si>
  <si>
    <t>DISPEČINK ZZS - SIMULACE</t>
  </si>
  <si>
    <t>SPOJOVACÍ LÁVKA - NAPOJENÍ NA STÁVAJÍCÍ UNIVERZITNÍ KAMPUS MU</t>
  </si>
  <si>
    <t>VENKOVNÍ SIMULAČNÍ PLOCHA - PŘEDNEMOCNIČNÍ PÉČE O PACIENTA V AKUTNÍM STAVU</t>
  </si>
  <si>
    <t>MÍSTNOST PRO PŘÍPRAVU VÝUKY</t>
  </si>
  <si>
    <t>0</t>
  </si>
  <si>
    <t>legenda ploch místností - F01 - budova 1 -  2.P.P.</t>
  </si>
  <si>
    <t>legenda ploch místností - F01 - budova 1 -  1.P.P.</t>
  </si>
  <si>
    <t>legenda ploch místností - F01 - budova 1 -  1.N.P.</t>
  </si>
  <si>
    <t>legenda ploch místností - F01 - budova 1 -  2.N.P.</t>
  </si>
  <si>
    <t>legenda ploch místností - F01 - budova 1 -  3.N.P.</t>
  </si>
  <si>
    <t>legenda ploch místností - F01 - budova 1 -  4.N.P.</t>
  </si>
  <si>
    <t>legenda ploch místností - F01 - budova 1 -  5.N.P.</t>
  </si>
  <si>
    <t>legenda ploch místností - F01 - budova 1 -  6.N.P.</t>
  </si>
  <si>
    <t>legenda ploch místností - F01 - budova 1 -  7.N.P.</t>
  </si>
  <si>
    <t>legenda ploch místností - F01 - budova 1 -  8.N.P.</t>
  </si>
  <si>
    <t>legenda ploch místností - F01 - budova 2 -  2.P.P.</t>
  </si>
  <si>
    <t>legenda ploch místností - F01 - budova 2 -  1.P.P.</t>
  </si>
  <si>
    <t>legenda ploch místností - F01 - budova 2 -  1.N.P.</t>
  </si>
  <si>
    <t>legenda ploch místností - ILBIT- pavilon C02  1.pp</t>
  </si>
  <si>
    <t>legenda ploch místností - ILBIT- pavilon C02  1.np</t>
  </si>
  <si>
    <t>legenda ploch místností - ILBIT- pavilon C02  2.np</t>
  </si>
  <si>
    <t>legenda ploch místností - ILBIT- pavilon C02  3.np</t>
  </si>
  <si>
    <t>legenda ploch místností - ILBIT- pavilon C02  4.np</t>
  </si>
  <si>
    <t>střecha nad C02</t>
  </si>
  <si>
    <t>legenda ploch místností - ILBIT- pavilon C03  1.pp</t>
  </si>
  <si>
    <t>legenda ploch místností - ILBIT- pavilon C03  1.np</t>
  </si>
  <si>
    <t>legenda ploch místností - ILBIT- pavilon C03  2.np</t>
  </si>
  <si>
    <t>legenda ploch místností - ILBIT- pavilon C03  3.np</t>
  </si>
  <si>
    <t>střecha nad C03</t>
  </si>
  <si>
    <t>legenda ploch místností - ILBIT- pavilon C04  1.pp</t>
  </si>
  <si>
    <t>výtah C04</t>
  </si>
  <si>
    <t>laboratoř a zdroj vzduchu C04</t>
  </si>
  <si>
    <t>legenda ploch místností - ILBIT- pavilon C04  1.np</t>
  </si>
  <si>
    <t>legenda ploch místností - ILBIT- pavilon C04  2.np</t>
  </si>
  <si>
    <t>legenda ploch místností - ILBIT- pavilon C04  3.np</t>
  </si>
  <si>
    <t>střecha nad C04</t>
  </si>
  <si>
    <t>legenda ploch místností - ILBIT- pavilon B06  (včetně koridorů) 1.pp</t>
  </si>
  <si>
    <t>legenda ploch místností - ILBIT- pavilon B06  (včetně koridorů) 1.np</t>
  </si>
  <si>
    <t>legenda ploch místností - ILBIT- pavilon B06  (včetně koridorů) 2.np</t>
  </si>
  <si>
    <t>legenda ploch místností - ILBIT- pavilon B06  (včetně koridorů) 3.np</t>
  </si>
  <si>
    <t>střecha nad B06</t>
  </si>
  <si>
    <t>legenda ploch místností - AVVA (modrá)- pavilon C05  1.pp</t>
  </si>
  <si>
    <t>legenda ploch místností - AVVA (modrá)- pavilon C05  1.np</t>
  </si>
  <si>
    <t>legenda ploch místností - AVVA (modrá)- pavilon C05  2.np</t>
  </si>
  <si>
    <t>legenda ploch místností - AVVA (modrá)- pavilon C05  3.np</t>
  </si>
  <si>
    <t>střecha nad C05</t>
  </si>
  <si>
    <t>legenda ploch místností - AVVA (modrá) - pavilon B07  1.pp</t>
  </si>
  <si>
    <t>legenda ploch místností - AVVA (modrá) - pavilon B07  1.np</t>
  </si>
  <si>
    <t>legenda ploch místností - AVVA (modrá) - pavilon B07  2.np</t>
  </si>
  <si>
    <t>legenda ploch místností - AVVA (modrá) - pavilon B07  3.np</t>
  </si>
  <si>
    <t>střecha nad B07</t>
  </si>
  <si>
    <t>legenda ploch místností - AVVA (modrá) - pavilon A08  1.pp</t>
  </si>
  <si>
    <t>legenda ploch místností - AVVA (modrá) - pavilon A08  1.np</t>
  </si>
  <si>
    <t>legenda ploch místností - AVVA (modrá) - pavilon A08  2.np</t>
  </si>
  <si>
    <t>legenda ploch místností - AVVA (modrá) - pavilon A08  3.np</t>
  </si>
  <si>
    <t>střecha nad A08</t>
  </si>
  <si>
    <t>legenda ploch místností - AVVA (modrá) - pavilon B09  1.pp</t>
  </si>
  <si>
    <t>strojovna VZT B09</t>
  </si>
  <si>
    <t>výměníková stanice B09</t>
  </si>
  <si>
    <t>legenda ploch místností - AVVA (modrá) - pavilon B09  1.np</t>
  </si>
  <si>
    <t>legenda ploch místností - AVVA (modrá) - pavilon B09  2.np</t>
  </si>
  <si>
    <t>legenda ploch místností - AVVA (modrá) - pavilon B09  3.np</t>
  </si>
  <si>
    <t>střecha nad B09 - západ</t>
  </si>
  <si>
    <t>střecha nad B09 - východ</t>
  </si>
  <si>
    <t>legenda ploch místností - AVVA (modrá) - pavilon C10  1.pp</t>
  </si>
  <si>
    <t>výměníková stanice C10</t>
  </si>
  <si>
    <t>legenda ploch místností - AVVA (modrá) - pavilon C10  1.np</t>
  </si>
  <si>
    <t>legenda ploch místností - AVVA (modrá) - pavilon C10  2.np</t>
  </si>
  <si>
    <t>legenda ploch místností - AVVA (modrá) - pavilon C10  3.np</t>
  </si>
  <si>
    <t>střecha nad C10</t>
  </si>
  <si>
    <t>legenda ploch místností - AVVA (modrá) - pavilon C12  1.pp</t>
  </si>
  <si>
    <t>legenda ploch místností - AVVA (modrá) - pavilon C12  1.np</t>
  </si>
  <si>
    <t>legenda ploch místností - AVVA (modrá) - pavilon C12  2.np</t>
  </si>
  <si>
    <t>legenda ploch místností - AVVA - pavilon C12  3.np</t>
  </si>
  <si>
    <t>střecha nad C12</t>
  </si>
  <si>
    <t>legenda ploch místností - AVVA (zelená) - pavilon B11  1.pp</t>
  </si>
  <si>
    <t>legenda ploch místností - AVVA (zelená) - pavilon B11  1.np</t>
  </si>
  <si>
    <t>legenda ploch místností - AVVA (zelená) - pavilon B11  2.np</t>
  </si>
  <si>
    <t>legenda ploch místností - AVVA (zelená) - pavilon B11  3.np</t>
  </si>
  <si>
    <t>legenda ploch místností - AVVA (zelená) - pavilon B11  4.np - střecha</t>
  </si>
  <si>
    <t>legenda ploch místností - AVVA (zelená) - pavilon C13  1.pp</t>
  </si>
  <si>
    <t>legenda ploch místností - AVVA (zelená) - pavilon C13  1.np</t>
  </si>
  <si>
    <t>legenda ploch místností - AVVA (zelená) - pavilon C13  2.np</t>
  </si>
  <si>
    <t>legenda ploch místností - AVVA (zelená) - pavilon C13  3.np</t>
  </si>
  <si>
    <t>střecha nad C13</t>
  </si>
  <si>
    <t>legenda ploch místností - AVVA (zelená) - pavilon C14  1.pp</t>
  </si>
  <si>
    <t>legenda ploch místností - AVVA (zelená) - pavilon C14  1.np</t>
  </si>
  <si>
    <t>legenda ploch místností - AVVA (zelená) - pavilon C14  2.np</t>
  </si>
  <si>
    <t>legenda ploch místností - AVVA (zelená) - pavilon C14  3.np</t>
  </si>
  <si>
    <t>legenda ploch místností - AVVA (zelená) - pavilon C15  1.pp</t>
  </si>
  <si>
    <t>legenda ploch místností - AVVA (zelená) - pavilon C15  1.np</t>
  </si>
  <si>
    <t>legenda ploch místností - AVVA (zelená) - pavilon C15  2.np</t>
  </si>
  <si>
    <t>legenda ploch místností - AVVA (zelená) - pavilon C15  3.np</t>
  </si>
  <si>
    <t>střecha nad C15</t>
  </si>
  <si>
    <t>legenda ploch místností - AVVA (zelená) - pavilon B17  1.pp</t>
  </si>
  <si>
    <t>legenda ploch místností - AVVA (zelená) - pavilon B17  1.np</t>
  </si>
  <si>
    <t>legenda ploch místností - AVVA (zelená) - pavilon B17  2.np</t>
  </si>
  <si>
    <t>legenda ploch místností - AVVA (zelená) - pavilon B17  3.np</t>
  </si>
  <si>
    <t>legenda ploch místností - AVVA (zelená) - pavilon B17  4.np</t>
  </si>
  <si>
    <t>střecha nad B17</t>
  </si>
  <si>
    <t>střecha nad B17 - VZT</t>
  </si>
  <si>
    <t>legenda ploch místností - AVVA (zelená) - pavilon B22  1.pp</t>
  </si>
  <si>
    <t>legenda ploch místností - AVVA (zelená) - pavilon B22  1.np</t>
  </si>
  <si>
    <t>podatelna (za PřF hradí CEITEC za pokladnu v B17)</t>
  </si>
  <si>
    <t>legenda ploch místností - AVVA (zelená) - pavilon B22  2.np</t>
  </si>
  <si>
    <t>legenda ploch místností - AVVA (zelená) - pavilon B22  3.np</t>
  </si>
  <si>
    <t>legenda ploch místností - AVVA (zelená) - pavilon B22  4.np</t>
  </si>
  <si>
    <t>legenda ploch místností - AVVA (žlutá) - pavilon D33  1.pp</t>
  </si>
  <si>
    <t>legenda ploch místností - AVVA (žlutá) - pavilon D33  1.np</t>
  </si>
  <si>
    <t>legenda ploch místností - AVVA (žlutá) - pavilon D33  2.np</t>
  </si>
  <si>
    <t>legenda ploch místností - AVVA (žlutá) - pavilon D33  3.np</t>
  </si>
  <si>
    <t>střecha nad D33</t>
  </si>
  <si>
    <t>legenda ploch místností - AVVA (žlutá) - pavilon E34  1.pp</t>
  </si>
  <si>
    <t>legenda ploch místností - AVVA (žlutá) - pavilon E34  1.np</t>
  </si>
  <si>
    <t>legenda ploch místností - AVVA (žlutá) - pavilon E34  2.np</t>
  </si>
  <si>
    <t>střecha nad E34</t>
  </si>
  <si>
    <t>legenda ploch místností - pavilon D29 -  2.P.P.</t>
  </si>
  <si>
    <t>legenda ploch místností - pavilon D29 -  1.P.P.</t>
  </si>
  <si>
    <t>legenda ploch místností - pavilon D29 -  1.N.P.</t>
  </si>
  <si>
    <t>legenda ploch místností - pavilon D29 -  2.N.P.</t>
  </si>
  <si>
    <t>legenda ploch místností - pavilon D29 -  3.N.P.</t>
  </si>
  <si>
    <t>legenda ploch místností - pavilon D29 -  4.N.P.</t>
  </si>
  <si>
    <t>legenda ploch místností - AVVA (zelená) - pavilon E25  2.pp</t>
  </si>
  <si>
    <t>legenda ploch místností - AVVA (zelená) - pavilon E25  1.pp</t>
  </si>
  <si>
    <t>legenda ploch místností - AVVA (zelená) - pavilon E25  1.np</t>
  </si>
  <si>
    <t>legenda ploch místností - AVVA (zelená) - pavilon E25  2.np</t>
  </si>
  <si>
    <t>legenda ploch místností - AVVA (zelená) - pavilon E25  3.np</t>
  </si>
  <si>
    <t>střecha E25</t>
  </si>
  <si>
    <t>legenda ploch místností - AVVA (zelená) - pavilon D31  1.pp</t>
  </si>
  <si>
    <t>legenda ploch místností - AVVA (zelená) - pavilon D31  1.np</t>
  </si>
  <si>
    <t>legenda ploch místností - AVVA (zelená) - pavilon D31  2.np</t>
  </si>
  <si>
    <t>legenda ploch místností - AVVA (zelená) - pavilon D31  3.np</t>
  </si>
  <si>
    <t>střecha nad D31</t>
  </si>
  <si>
    <t>legenda ploch místností - AVVA (zelená) - pavilon D32  2.pp</t>
  </si>
  <si>
    <t>legenda ploch místností - AVVA (zelená) - pavilon D32  1.pp</t>
  </si>
  <si>
    <t>legenda ploch místností - AVVA (zelená) - pavilon D32  1.np</t>
  </si>
  <si>
    <t>legenda ploch místností - AVVA (zelená) - pavilon D32  2.np</t>
  </si>
  <si>
    <t>legenda ploch místností - AVVA (zelená) - pavilon D32  3.np</t>
  </si>
  <si>
    <t>střecha nad D32</t>
  </si>
  <si>
    <t>legenda ploch místností - AVVA (zelená) - pavilon D36  1.pp</t>
  </si>
  <si>
    <t>legenda ploch místností - AVVA (zelená) - pavilon D36  1.np</t>
  </si>
  <si>
    <t>legenda ploch místností - AVVA (zelená) - pavilon D36  2.np</t>
  </si>
  <si>
    <t>legenda ploch místností - AVVA (zelená) - pavilon D36  3.np</t>
  </si>
  <si>
    <t>střecha nad D36</t>
  </si>
  <si>
    <t>legenda ploch místností - AVVA (zelená) - pavilon E26  1.pp</t>
  </si>
  <si>
    <t>legenda ploch místností - AVVA (zelená) - pavilon E26  1.np</t>
  </si>
  <si>
    <t>legenda ploch místností - AVVA (zelená) - pavilon E26  2.np</t>
  </si>
  <si>
    <t>legenda ploch místností - AVVA (zelená) - pavilon E26  3.np</t>
  </si>
  <si>
    <t>střecha nad E26</t>
  </si>
  <si>
    <t>legenda ploch místností - AVVA (zelená) - pavilon E35  3.pp</t>
  </si>
  <si>
    <t>legenda ploch místností - AVVA (zelená) - pavilon E35  2.pp</t>
  </si>
  <si>
    <t>legenda ploch místností - AVVA (zelená) - pavilon E35  1.pp</t>
  </si>
  <si>
    <t>legenda ploch místností - AVVA (zelená) - pavilon E35  1.np</t>
  </si>
  <si>
    <t>legenda ploch místností - AVVA (zelená) - pavilon E35  2.np</t>
  </si>
  <si>
    <t>střecha nad E35</t>
  </si>
  <si>
    <t>C02</t>
  </si>
  <si>
    <t>C03</t>
  </si>
  <si>
    <t>C04</t>
  </si>
  <si>
    <t>B06</t>
  </si>
  <si>
    <t>C05</t>
  </si>
  <si>
    <t>B07</t>
  </si>
  <si>
    <t>A08</t>
  </si>
  <si>
    <t>B09</t>
  </si>
  <si>
    <t>C10</t>
  </si>
  <si>
    <t>C12</t>
  </si>
  <si>
    <t>D33</t>
  </si>
  <si>
    <t>E34</t>
  </si>
  <si>
    <t>B11</t>
  </si>
  <si>
    <t>C13</t>
  </si>
  <si>
    <t>C14</t>
  </si>
  <si>
    <t>C15</t>
  </si>
  <si>
    <t>B17</t>
  </si>
  <si>
    <t>B22</t>
  </si>
  <si>
    <t>D29</t>
  </si>
  <si>
    <t>E25</t>
  </si>
  <si>
    <t>D31</t>
  </si>
  <si>
    <t>D32</t>
  </si>
  <si>
    <t>D36</t>
  </si>
  <si>
    <t>E26</t>
  </si>
  <si>
    <t>E35</t>
  </si>
  <si>
    <t>rozvodna NN B09 + C10</t>
  </si>
  <si>
    <t>střecha nad spojovací chodbou D33-E34</t>
  </si>
  <si>
    <t>legenda ploch místností - pavilon D30 -  1.P.P.</t>
  </si>
  <si>
    <t>BHA31P01001</t>
  </si>
  <si>
    <t>BHA31P01001a</t>
  </si>
  <si>
    <t>BHA31P01002</t>
  </si>
  <si>
    <t>BHA31P01003</t>
  </si>
  <si>
    <t>BHA31P01004</t>
  </si>
  <si>
    <t>BHA31P01004a</t>
  </si>
  <si>
    <t>1S04a</t>
  </si>
  <si>
    <t>BHA31P01005</t>
  </si>
  <si>
    <t>BHA31P01006</t>
  </si>
  <si>
    <t>BHA31P01007</t>
  </si>
  <si>
    <t>serverovna</t>
  </si>
  <si>
    <t>BHA31P01008</t>
  </si>
  <si>
    <t>BHA31P01009</t>
  </si>
  <si>
    <t>BHA31P01010</t>
  </si>
  <si>
    <t>BHA31P01011</t>
  </si>
  <si>
    <t>BHA31P01012</t>
  </si>
  <si>
    <t>BHA31P01013</t>
  </si>
  <si>
    <t>BHA31P01015</t>
  </si>
  <si>
    <t>BHA31P01016</t>
  </si>
  <si>
    <t>BHA31P01017</t>
  </si>
  <si>
    <t>BHA31P01018</t>
  </si>
  <si>
    <t>BHA31P01019</t>
  </si>
  <si>
    <t>BHA31P01020</t>
  </si>
  <si>
    <t>BHA31P01021</t>
  </si>
  <si>
    <t>BHA31P01022</t>
  </si>
  <si>
    <t>BHA31P01023</t>
  </si>
  <si>
    <t>BHA31P01025</t>
  </si>
  <si>
    <t>BHA31P01026</t>
  </si>
  <si>
    <t>legenda ploch místností - pavilon D30 -  1.N.P.</t>
  </si>
  <si>
    <t>BHA31N01001</t>
  </si>
  <si>
    <t>BHA31N01001a</t>
  </si>
  <si>
    <t>BHA31N01002</t>
  </si>
  <si>
    <t>BHA31N01003</t>
  </si>
  <si>
    <t>BHA31N01004</t>
  </si>
  <si>
    <t>BHA31N01004a</t>
  </si>
  <si>
    <t>BHA31N01004b</t>
  </si>
  <si>
    <t>BHA31N01004c</t>
  </si>
  <si>
    <t>104c</t>
  </si>
  <si>
    <t>WC ženy - sprcha</t>
  </si>
  <si>
    <t>BHA31N01005</t>
  </si>
  <si>
    <t>BHA31N01006</t>
  </si>
  <si>
    <t>BHA31N01007</t>
  </si>
  <si>
    <t>BHA31N01008</t>
  </si>
  <si>
    <t>BHA31N01009</t>
  </si>
  <si>
    <t>BHA31N01010</t>
  </si>
  <si>
    <t>BHA31N01011</t>
  </si>
  <si>
    <t>BHA31N01012</t>
  </si>
  <si>
    <t>BHA31N01013</t>
  </si>
  <si>
    <t>BHA31N01014</t>
  </si>
  <si>
    <t>BHA31N01015</t>
  </si>
  <si>
    <t>BHA31N01016</t>
  </si>
  <si>
    <t>BHA31N01017</t>
  </si>
  <si>
    <t>BHA31N01017a</t>
  </si>
  <si>
    <t>117a</t>
  </si>
  <si>
    <t>WC muži - sprcha</t>
  </si>
  <si>
    <t>BHA31N01019</t>
  </si>
  <si>
    <t>BHA31N01021</t>
  </si>
  <si>
    <t>legenda ploch místností - pavilon D30 -  2.N.P.</t>
  </si>
  <si>
    <t>BHA31N02001</t>
  </si>
  <si>
    <t>BHA31N02001a</t>
  </si>
  <si>
    <t>BHA31N02002</t>
  </si>
  <si>
    <t>BHA31N02003</t>
  </si>
  <si>
    <t>BHA31N02004</t>
  </si>
  <si>
    <t>BHA31N02004a</t>
  </si>
  <si>
    <t>BHA31N02004b</t>
  </si>
  <si>
    <t>BHA31N02004c</t>
  </si>
  <si>
    <t>204c</t>
  </si>
  <si>
    <t>BHA31N02004d</t>
  </si>
  <si>
    <t>204d</t>
  </si>
  <si>
    <t>BHA31N02005</t>
  </si>
  <si>
    <t>BHA31N02006</t>
  </si>
  <si>
    <t>BHA31N02007</t>
  </si>
  <si>
    <t>BHA31N02008</t>
  </si>
  <si>
    <t>BHA31N02009</t>
  </si>
  <si>
    <t>BHA31N02010</t>
  </si>
  <si>
    <t>BHA31N02011</t>
  </si>
  <si>
    <t>BHA31N02012</t>
  </si>
  <si>
    <t>BHA31N02013</t>
  </si>
  <si>
    <t>BHA31N02014</t>
  </si>
  <si>
    <t>BHA31N02015</t>
  </si>
  <si>
    <t>BHA31N02017</t>
  </si>
  <si>
    <t>BHA31N02018</t>
  </si>
  <si>
    <t>BHA31N02019</t>
  </si>
  <si>
    <t>BHA31N02020</t>
  </si>
  <si>
    <t>BHA31N02021</t>
  </si>
  <si>
    <t>BHA31N02022</t>
  </si>
  <si>
    <t>BHA31N02023</t>
  </si>
  <si>
    <t>BHA31N02024</t>
  </si>
  <si>
    <t>BHA31N02025</t>
  </si>
  <si>
    <t>BHA31N02026</t>
  </si>
  <si>
    <t>BHA31N02027</t>
  </si>
  <si>
    <t>BHA31N02028</t>
  </si>
  <si>
    <t>legenda ploch místností - pavilon D30 -  3.N.P.</t>
  </si>
  <si>
    <t>BHA31N03001</t>
  </si>
  <si>
    <t>BHA31N03001a</t>
  </si>
  <si>
    <t>BHA31N03002</t>
  </si>
  <si>
    <t>BHA31N03003</t>
  </si>
  <si>
    <t>BHA31N03004</t>
  </si>
  <si>
    <t>BHA31N03004a</t>
  </si>
  <si>
    <t>BHA31N03004b</t>
  </si>
  <si>
    <t>BHA31N03004c</t>
  </si>
  <si>
    <t>304c</t>
  </si>
  <si>
    <t>BHA31N03004d</t>
  </si>
  <si>
    <t>304d</t>
  </si>
  <si>
    <t>BHA31N03005</t>
  </si>
  <si>
    <t>BHA31N03006</t>
  </si>
  <si>
    <t>BHA31N03007</t>
  </si>
  <si>
    <t>BHA31N03008</t>
  </si>
  <si>
    <t>BHA31N03009</t>
  </si>
  <si>
    <t>BHA31N03010</t>
  </si>
  <si>
    <t>BHA31N03011</t>
  </si>
  <si>
    <t>BHA31N03012</t>
  </si>
  <si>
    <t>BHA31N03013</t>
  </si>
  <si>
    <t>BHA31N03014</t>
  </si>
  <si>
    <t>BHA31N03015</t>
  </si>
  <si>
    <t>BHA31N03016</t>
  </si>
  <si>
    <t>BHA31N03017</t>
  </si>
  <si>
    <t>BHA31N03018</t>
  </si>
  <si>
    <t>BHA31N03019</t>
  </si>
  <si>
    <t>BHA31N03020</t>
  </si>
  <si>
    <t>BHA31N03021</t>
  </si>
  <si>
    <t>BHA31N03022</t>
  </si>
  <si>
    <t>BHA31N03023</t>
  </si>
  <si>
    <t>BHA31N03024</t>
  </si>
  <si>
    <t>BHA31N03025</t>
  </si>
  <si>
    <t>BHA31N03026</t>
  </si>
  <si>
    <t>BHA31N03027</t>
  </si>
  <si>
    <t>BHA31N03028</t>
  </si>
  <si>
    <t>BHA31N03030</t>
  </si>
  <si>
    <t>BHA31N03030a</t>
  </si>
  <si>
    <t>330a</t>
  </si>
  <si>
    <t>BHA31N03030b</t>
  </si>
  <si>
    <t>330b</t>
  </si>
  <si>
    <t>BHA31N03030c</t>
  </si>
  <si>
    <t>330c</t>
  </si>
  <si>
    <t>BHA31N03030d</t>
  </si>
  <si>
    <t>330d</t>
  </si>
  <si>
    <t>legenda ploch místností - pavilon D30 -  4.N.P.</t>
  </si>
  <si>
    <t>BHA31N04001</t>
  </si>
  <si>
    <t>BHA31N04002</t>
  </si>
  <si>
    <t>BHA31N04003</t>
  </si>
  <si>
    <t>BHA31N04004</t>
  </si>
  <si>
    <t>BHA31N04004a</t>
  </si>
  <si>
    <t>404a</t>
  </si>
  <si>
    <t>BHA31N04004b</t>
  </si>
  <si>
    <t>404b</t>
  </si>
  <si>
    <t>BHA31N04004c</t>
  </si>
  <si>
    <t>404c</t>
  </si>
  <si>
    <t>BHA31N04004d</t>
  </si>
  <si>
    <t>404d</t>
  </si>
  <si>
    <t>BHA31N04005</t>
  </si>
  <si>
    <t>BHA31N04006</t>
  </si>
  <si>
    <t>BHA31N04007</t>
  </si>
  <si>
    <t>BHA31N04008</t>
  </si>
  <si>
    <t>BHA31N04009</t>
  </si>
  <si>
    <t>BHA31N04010</t>
  </si>
  <si>
    <t>BHA31N04011</t>
  </si>
  <si>
    <t>BHA31N04012</t>
  </si>
  <si>
    <t>BHA31N04013</t>
  </si>
  <si>
    <t>BHA31N04014</t>
  </si>
  <si>
    <t>BHA31N04015</t>
  </si>
  <si>
    <t>BHA31N04017</t>
  </si>
  <si>
    <t>BHA31N04018</t>
  </si>
  <si>
    <t>BHA31N04019</t>
  </si>
  <si>
    <t>BHA31N04020</t>
  </si>
  <si>
    <t>BHA31N04021</t>
  </si>
  <si>
    <t>BHA31N04022</t>
  </si>
  <si>
    <t>BHA31N04024</t>
  </si>
  <si>
    <t>BHA31N04025</t>
  </si>
  <si>
    <t>BHA31N04026</t>
  </si>
  <si>
    <t>BHA31N04027</t>
  </si>
  <si>
    <t>BHA31N04029</t>
  </si>
  <si>
    <t>BHA31N04029a</t>
  </si>
  <si>
    <t>429a</t>
  </si>
  <si>
    <t>BHA31N04030</t>
  </si>
  <si>
    <t>BHA31N04031</t>
  </si>
  <si>
    <t>BHA31N04032</t>
  </si>
  <si>
    <t>BHA31N04034</t>
  </si>
  <si>
    <t>BHA31N04035</t>
  </si>
  <si>
    <t>BHA31N04035a</t>
  </si>
  <si>
    <t>435a</t>
  </si>
  <si>
    <t>BHA31N04035b</t>
  </si>
  <si>
    <t>435b</t>
  </si>
  <si>
    <t>BHA31N04035c</t>
  </si>
  <si>
    <t>435c</t>
  </si>
  <si>
    <t>BHA31N04035d</t>
  </si>
  <si>
    <t>435d</t>
  </si>
  <si>
    <t>BHA31N04037</t>
  </si>
  <si>
    <t>smluvní</t>
  </si>
  <si>
    <t>vlastní</t>
  </si>
  <si>
    <r>
      <rPr>
        <sz val="9"/>
        <color rgb="FFFF0000"/>
        <rFont val="Arial"/>
        <family val="2"/>
        <charset val="238"/>
      </rPr>
      <t>1.a 3. NP smluvní</t>
    </r>
    <r>
      <rPr>
        <sz val="9"/>
        <rFont val="Arial"/>
        <family val="2"/>
        <charset val="238"/>
      </rPr>
      <t>, 2.NP vlastní</t>
    </r>
  </si>
  <si>
    <t>F01B1</t>
  </si>
  <si>
    <t>F01B2</t>
  </si>
  <si>
    <t>legenda ploch místností - E24 -  2.P.P.</t>
  </si>
  <si>
    <t>-</t>
  </si>
  <si>
    <t>BHA25P02301</t>
  </si>
  <si>
    <t>BHA25P02302</t>
  </si>
  <si>
    <t>BHA25P02303</t>
  </si>
  <si>
    <t>BHA25P01101</t>
  </si>
  <si>
    <t>BHA25P01102</t>
  </si>
  <si>
    <t>BHA25P01102a</t>
  </si>
  <si>
    <t>BHA25P01103</t>
  </si>
  <si>
    <t>BHA25P01104</t>
  </si>
  <si>
    <t>BHA25P01105</t>
  </si>
  <si>
    <t>BHA25P01106</t>
  </si>
  <si>
    <t>BHA25P01106a</t>
  </si>
  <si>
    <t>BHA25P01106b</t>
  </si>
  <si>
    <t>BHA25P01107</t>
  </si>
  <si>
    <t>BHA25P01107a</t>
  </si>
  <si>
    <t>BHA25P01107b</t>
  </si>
  <si>
    <t>BHA25P01108</t>
  </si>
  <si>
    <t>BHA25P01109</t>
  </si>
  <si>
    <t>BHA25P01110</t>
  </si>
  <si>
    <t>BHA25P01110a</t>
  </si>
  <si>
    <t>BHA25P01110b</t>
  </si>
  <si>
    <t>BHA25P01111</t>
  </si>
  <si>
    <t>BHA25P01201</t>
  </si>
  <si>
    <t>BHA25P01202</t>
  </si>
  <si>
    <t>BHA25P01203</t>
  </si>
  <si>
    <t>BHA25P01204</t>
  </si>
  <si>
    <t>BHA25P01205</t>
  </si>
  <si>
    <t>BHA25P01206</t>
  </si>
  <si>
    <t>BHA25P01207</t>
  </si>
  <si>
    <t>BHA25P01208</t>
  </si>
  <si>
    <t>BHA25P01209</t>
  </si>
  <si>
    <t>BHA25P01210</t>
  </si>
  <si>
    <t>BHA25P01211</t>
  </si>
  <si>
    <t>BHA25P01212</t>
  </si>
  <si>
    <t>BHA25P01213</t>
  </si>
  <si>
    <t>BHA25P01214</t>
  </si>
  <si>
    <t>BHA25P01215</t>
  </si>
  <si>
    <t>BHA25P01216</t>
  </si>
  <si>
    <t>BHA25P01301</t>
  </si>
  <si>
    <t>BHA25P01302</t>
  </si>
  <si>
    <t>BHA25P01303</t>
  </si>
  <si>
    <t>BHA25P01304</t>
  </si>
  <si>
    <t>BHA25P01305</t>
  </si>
  <si>
    <t>BHA25P01401</t>
  </si>
  <si>
    <t>BHA25P01402</t>
  </si>
  <si>
    <t>A 0.01</t>
  </si>
  <si>
    <t>A 0.02</t>
  </si>
  <si>
    <t>A 0.03</t>
  </si>
  <si>
    <t>A 0.04</t>
  </si>
  <si>
    <t>A 0.05</t>
  </si>
  <si>
    <t>A 0.06</t>
  </si>
  <si>
    <t>A 0.07</t>
  </si>
  <si>
    <t>A 0.08</t>
  </si>
  <si>
    <t>A 0.09</t>
  </si>
  <si>
    <t>A 0.10</t>
  </si>
  <si>
    <t>A 0.10a</t>
  </si>
  <si>
    <t>A 0.10b</t>
  </si>
  <si>
    <t>A 0.11</t>
  </si>
  <si>
    <t>B 0.01</t>
  </si>
  <si>
    <t>B 0.02</t>
  </si>
  <si>
    <t>B 0.03</t>
  </si>
  <si>
    <t>B 0.04</t>
  </si>
  <si>
    <t>B 0.05</t>
  </si>
  <si>
    <t>B 0.06</t>
  </si>
  <si>
    <t>B 0.07</t>
  </si>
  <si>
    <t>B 0.08</t>
  </si>
  <si>
    <t>B 0.09</t>
  </si>
  <si>
    <t>B 0.10</t>
  </si>
  <si>
    <t>B 0.11</t>
  </si>
  <si>
    <t>B 0.12</t>
  </si>
  <si>
    <t>B 0.13</t>
  </si>
  <si>
    <t>B 0.14</t>
  </si>
  <si>
    <t>B 0.15</t>
  </si>
  <si>
    <t>B 0.16</t>
  </si>
  <si>
    <t>C 0.01</t>
  </si>
  <si>
    <t>C 0.02</t>
  </si>
  <si>
    <t>C 0.03</t>
  </si>
  <si>
    <t>C 0.04</t>
  </si>
  <si>
    <t>C 0.05</t>
  </si>
  <si>
    <t>D 0.01</t>
  </si>
  <si>
    <t>D 0.02</t>
  </si>
  <si>
    <t>výtah osobní</t>
  </si>
  <si>
    <t>výtah lůžkový</t>
  </si>
  <si>
    <t>rozvodna SLB</t>
  </si>
  <si>
    <t>demivoda</t>
  </si>
  <si>
    <t>kotelna</t>
  </si>
  <si>
    <t>SLN</t>
  </si>
  <si>
    <t>dieselgenerátor</t>
  </si>
  <si>
    <t>Vysoké napětí</t>
  </si>
  <si>
    <t>garáže</t>
  </si>
  <si>
    <t>BHA25N01101</t>
  </si>
  <si>
    <t>BHA25N01101a</t>
  </si>
  <si>
    <t>BHA25N01102</t>
  </si>
  <si>
    <t>BHA25N01103</t>
  </si>
  <si>
    <t>BHA25N01104</t>
  </si>
  <si>
    <t>BHA25N01105</t>
  </si>
  <si>
    <t>BHA25N01106</t>
  </si>
  <si>
    <t>BHA25N01106a</t>
  </si>
  <si>
    <t>BHA25N01106b</t>
  </si>
  <si>
    <t>BHA25N01107</t>
  </si>
  <si>
    <t>BHA25N01107a</t>
  </si>
  <si>
    <t>BHA25N01107b</t>
  </si>
  <si>
    <t>BHA25N01108</t>
  </si>
  <si>
    <t>BHA25N01109</t>
  </si>
  <si>
    <t>BHA25N01110</t>
  </si>
  <si>
    <t>BHA25N01111</t>
  </si>
  <si>
    <t>BHA25N01112</t>
  </si>
  <si>
    <t>BHA25N01113</t>
  </si>
  <si>
    <t>BHA25N01114</t>
  </si>
  <si>
    <t>BHA25N01115</t>
  </si>
  <si>
    <t>BHA25N01201</t>
  </si>
  <si>
    <t>BHA25N01201a</t>
  </si>
  <si>
    <t>BHA25N01202</t>
  </si>
  <si>
    <t>BHA25N01203</t>
  </si>
  <si>
    <t>BHA25N01204</t>
  </si>
  <si>
    <t>BHA25N01204a</t>
  </si>
  <si>
    <t>BHA25N01205</t>
  </si>
  <si>
    <t>BHA25N01205a</t>
  </si>
  <si>
    <t>BHA25N01206</t>
  </si>
  <si>
    <t>BHA25N01206a</t>
  </si>
  <si>
    <t>BHA25N01207</t>
  </si>
  <si>
    <t>BHA25N01208</t>
  </si>
  <si>
    <t>BHA25N01208a</t>
  </si>
  <si>
    <t>BHA25N01209</t>
  </si>
  <si>
    <t>BHA25N01210</t>
  </si>
  <si>
    <t>BHA25N01211</t>
  </si>
  <si>
    <t>BHA25N01212</t>
  </si>
  <si>
    <t>BHA25N01212a</t>
  </si>
  <si>
    <t>BHA25N01213</t>
  </si>
  <si>
    <t>BHA25N01214</t>
  </si>
  <si>
    <t>BHA25N01214a</t>
  </si>
  <si>
    <t>BHA25N01214b</t>
  </si>
  <si>
    <t>BHA25N01215</t>
  </si>
  <si>
    <t>BHA25N01216</t>
  </si>
  <si>
    <t>BHA25N01217</t>
  </si>
  <si>
    <t>BHA25N01302</t>
  </si>
  <si>
    <t>BHA25N01303</t>
  </si>
  <si>
    <t>A 1.01</t>
  </si>
  <si>
    <t>A 1.01a</t>
  </si>
  <si>
    <t>A 1.02</t>
  </si>
  <si>
    <t>A 1.03</t>
  </si>
  <si>
    <t>A 1.04</t>
  </si>
  <si>
    <t>A 1.05</t>
  </si>
  <si>
    <t>A 1.06</t>
  </si>
  <si>
    <t>A 1.06a</t>
  </si>
  <si>
    <t>A 1.06b</t>
  </si>
  <si>
    <t>A 1.07</t>
  </si>
  <si>
    <t>A 1.07a</t>
  </si>
  <si>
    <t>A 1.07b</t>
  </si>
  <si>
    <t>A 1.08</t>
  </si>
  <si>
    <t>A 1.09</t>
  </si>
  <si>
    <t>A 1.10</t>
  </si>
  <si>
    <t>A 1.11</t>
  </si>
  <si>
    <t>A 1.12</t>
  </si>
  <si>
    <t>A 1.13</t>
  </si>
  <si>
    <t>A 1.14</t>
  </si>
  <si>
    <t>A 1.15</t>
  </si>
  <si>
    <t>B 1.01</t>
  </si>
  <si>
    <t>B 1.01a</t>
  </si>
  <si>
    <t>B 1.02</t>
  </si>
  <si>
    <t>B 1.03</t>
  </si>
  <si>
    <t>B 1.04</t>
  </si>
  <si>
    <t>B 1.04a</t>
  </si>
  <si>
    <t>B 1.05</t>
  </si>
  <si>
    <t>B 1.05a</t>
  </si>
  <si>
    <t>B 1.06</t>
  </si>
  <si>
    <t>B 1.06a</t>
  </si>
  <si>
    <t>B 1.07</t>
  </si>
  <si>
    <t>B 1.08</t>
  </si>
  <si>
    <t>B 1.08a</t>
  </si>
  <si>
    <t>B 1.09</t>
  </si>
  <si>
    <t>B 1.10</t>
  </si>
  <si>
    <t>B 1.11</t>
  </si>
  <si>
    <t>B 1.12</t>
  </si>
  <si>
    <t>B 1.12a</t>
  </si>
  <si>
    <t>B 1.13</t>
  </si>
  <si>
    <t>B 1.14</t>
  </si>
  <si>
    <t>B 1.14a</t>
  </si>
  <si>
    <t>B 1.14b</t>
  </si>
  <si>
    <t>B 1.15</t>
  </si>
  <si>
    <t>B 1.16</t>
  </si>
  <si>
    <t>B 1.17</t>
  </si>
  <si>
    <t>C 1.02</t>
  </si>
  <si>
    <t>C 1.03</t>
  </si>
  <si>
    <t>rondor</t>
  </si>
  <si>
    <t>bistro</t>
  </si>
  <si>
    <t>šatna zaměstnanci</t>
  </si>
  <si>
    <t>WC - předsíň</t>
  </si>
  <si>
    <t>zázemí recepce</t>
  </si>
  <si>
    <t>WC - kabinka</t>
  </si>
  <si>
    <t>legenda ploch místností - E24 -  1.P.P.</t>
  </si>
  <si>
    <t>legenda ploch místností - E24 -  1.N.P.</t>
  </si>
  <si>
    <t>legenda ploch místností - E24 -  2.N.P.</t>
  </si>
  <si>
    <t>legenda ploch místností - E24 -  3.N.P.</t>
  </si>
  <si>
    <t>BHA25N02101</t>
  </si>
  <si>
    <t>BHA25N02102</t>
  </si>
  <si>
    <t>BHA25N02103</t>
  </si>
  <si>
    <t>BHA25N02104</t>
  </si>
  <si>
    <t>BHA25N02105</t>
  </si>
  <si>
    <t>BHA25N02106</t>
  </si>
  <si>
    <t>BHA25N02106a</t>
  </si>
  <si>
    <t>BHA25N02106b</t>
  </si>
  <si>
    <t>BHA25N02107</t>
  </si>
  <si>
    <t>BHA25N02107a</t>
  </si>
  <si>
    <t>BHA25N02107b</t>
  </si>
  <si>
    <t>BHA25N02108</t>
  </si>
  <si>
    <t>BHA25N02109</t>
  </si>
  <si>
    <t>BHA25N02110</t>
  </si>
  <si>
    <t>BHA25N02111</t>
  </si>
  <si>
    <t>BHA25N02201</t>
  </si>
  <si>
    <t>BHA25N02201a</t>
  </si>
  <si>
    <t>BHA25N02202</t>
  </si>
  <si>
    <t>BHA25N02203</t>
  </si>
  <si>
    <t>BHA25N02204</t>
  </si>
  <si>
    <t>BHA25N02205</t>
  </si>
  <si>
    <t>BHA25N02206</t>
  </si>
  <si>
    <t>BHA25N02207</t>
  </si>
  <si>
    <t>BHA25N02208</t>
  </si>
  <si>
    <t>BHA25N02209</t>
  </si>
  <si>
    <t>BHA25N02210</t>
  </si>
  <si>
    <t>BHA25N02211</t>
  </si>
  <si>
    <t>BHA25N02212</t>
  </si>
  <si>
    <t>BHA25N02212a</t>
  </si>
  <si>
    <t>BHA25N02212b</t>
  </si>
  <si>
    <t>BHA25N02213</t>
  </si>
  <si>
    <t>BHA25N02214</t>
  </si>
  <si>
    <t>BHA25N02215</t>
  </si>
  <si>
    <t>BHA25N02301</t>
  </si>
  <si>
    <t>BHA25N02302</t>
  </si>
  <si>
    <t>BHA25N02302a</t>
  </si>
  <si>
    <t>BHA25N02303</t>
  </si>
  <si>
    <t>BHA25N02304</t>
  </si>
  <si>
    <t>BHA25N02305</t>
  </si>
  <si>
    <t>BHA25N02305a</t>
  </si>
  <si>
    <t>BHA25N02305b</t>
  </si>
  <si>
    <t>BHA25N02306</t>
  </si>
  <si>
    <t>BHA25N02307</t>
  </si>
  <si>
    <t>BHA25N02308</t>
  </si>
  <si>
    <t>BHA25N02309</t>
  </si>
  <si>
    <t>BHA25N02310</t>
  </si>
  <si>
    <t>BHA25N02311</t>
  </si>
  <si>
    <t>BHA25N02312</t>
  </si>
  <si>
    <t>BHA25N02313</t>
  </si>
  <si>
    <t>BHA25N02314</t>
  </si>
  <si>
    <t>BHA25N02315</t>
  </si>
  <si>
    <t>BHA25N02316</t>
  </si>
  <si>
    <t>BHA25N02317</t>
  </si>
  <si>
    <t>BHA25N02318</t>
  </si>
  <si>
    <t>BHA25N02319</t>
  </si>
  <si>
    <t>BHA25N02320</t>
  </si>
  <si>
    <t>BHA25N02320a</t>
  </si>
  <si>
    <t>BHA25N02321</t>
  </si>
  <si>
    <t>A 2.01</t>
  </si>
  <si>
    <t>A 2.02</t>
  </si>
  <si>
    <t>A 2.03</t>
  </si>
  <si>
    <t>A 2.04</t>
  </si>
  <si>
    <t>A 2.05</t>
  </si>
  <si>
    <t>A 2.06</t>
  </si>
  <si>
    <t>A 2.06a</t>
  </si>
  <si>
    <t>A 2.06b</t>
  </si>
  <si>
    <t>A 2.07</t>
  </si>
  <si>
    <t>A 2.07a</t>
  </si>
  <si>
    <t>A 2.07b</t>
  </si>
  <si>
    <t>A 2.08</t>
  </si>
  <si>
    <t>A 2.09</t>
  </si>
  <si>
    <t>A 2.10</t>
  </si>
  <si>
    <t>A 2.11</t>
  </si>
  <si>
    <t>B 2.01</t>
  </si>
  <si>
    <t>B 2.01a</t>
  </si>
  <si>
    <t>B 2.02</t>
  </si>
  <si>
    <t>B 2.03</t>
  </si>
  <si>
    <t>B 2.04</t>
  </si>
  <si>
    <t>B 2.05</t>
  </si>
  <si>
    <t>B 2.06</t>
  </si>
  <si>
    <t>B 2.07</t>
  </si>
  <si>
    <t>B 2.08</t>
  </si>
  <si>
    <t>B 2.09</t>
  </si>
  <si>
    <t>B 2.10</t>
  </si>
  <si>
    <t>B 2.11</t>
  </si>
  <si>
    <t>B 2.12</t>
  </si>
  <si>
    <t>B 2.12a</t>
  </si>
  <si>
    <t>B 2.12b</t>
  </si>
  <si>
    <t>B 2.13</t>
  </si>
  <si>
    <t>B 2.14</t>
  </si>
  <si>
    <t>B 2.15</t>
  </si>
  <si>
    <t>C 2.01</t>
  </si>
  <si>
    <t>C 2.02</t>
  </si>
  <si>
    <t>C 2.03</t>
  </si>
  <si>
    <t>C 2.04</t>
  </si>
  <si>
    <t>C 2.05</t>
  </si>
  <si>
    <t>C 2.05a</t>
  </si>
  <si>
    <t>C 2.06</t>
  </si>
  <si>
    <t>C 2.07</t>
  </si>
  <si>
    <t>C 2.08</t>
  </si>
  <si>
    <t>C 2.09</t>
  </si>
  <si>
    <t>C 2.10</t>
  </si>
  <si>
    <t>C 2.11</t>
  </si>
  <si>
    <t>C 2.12</t>
  </si>
  <si>
    <t>C 2.13</t>
  </si>
  <si>
    <t>C 2.14</t>
  </si>
  <si>
    <t>C 2.15</t>
  </si>
  <si>
    <t>C 2.16</t>
  </si>
  <si>
    <t>C 2.17</t>
  </si>
  <si>
    <t>C 2.18</t>
  </si>
  <si>
    <t>C 2.19</t>
  </si>
  <si>
    <t>C 2.20</t>
  </si>
  <si>
    <t>C 2.20a</t>
  </si>
  <si>
    <t>C 2.21</t>
  </si>
  <si>
    <t>technická místnost SLN</t>
  </si>
  <si>
    <t>sklad tlakových lahví</t>
  </si>
  <si>
    <t>BHA25N03101</t>
  </si>
  <si>
    <t>BHA25N03102</t>
  </si>
  <si>
    <t>BHA25N03103</t>
  </si>
  <si>
    <t>BHA25N03104</t>
  </si>
  <si>
    <t>BHA25N03105</t>
  </si>
  <si>
    <t>BHA25N03106</t>
  </si>
  <si>
    <t>BHA25N03107</t>
  </si>
  <si>
    <t>BHA25N03108</t>
  </si>
  <si>
    <t>BHA25N03109</t>
  </si>
  <si>
    <t>BHA25N03110</t>
  </si>
  <si>
    <t>BHA25N03111</t>
  </si>
  <si>
    <t>BHA25N03112</t>
  </si>
  <si>
    <t>BHA25N03113</t>
  </si>
  <si>
    <t>BHA25N03114</t>
  </si>
  <si>
    <t>BHA25N03115</t>
  </si>
  <si>
    <t>BHA25N03116</t>
  </si>
  <si>
    <t>BHA25N03117</t>
  </si>
  <si>
    <t>BHA25N03118</t>
  </si>
  <si>
    <t>BHA25N03201</t>
  </si>
  <si>
    <t>BHA25N03202</t>
  </si>
  <si>
    <t>BHA25N03203</t>
  </si>
  <si>
    <t>BHA25N03205</t>
  </si>
  <si>
    <t>BHA25N03206</t>
  </si>
  <si>
    <t>BHA25N03207</t>
  </si>
  <si>
    <t>BHA25N03208</t>
  </si>
  <si>
    <t>BHA25N03209</t>
  </si>
  <si>
    <t>BHA25N03210</t>
  </si>
  <si>
    <t>BHA25N03211</t>
  </si>
  <si>
    <t>BHA25N03212</t>
  </si>
  <si>
    <t>BHA25N03213</t>
  </si>
  <si>
    <t>BHA25N03214</t>
  </si>
  <si>
    <t>BHA25N03215</t>
  </si>
  <si>
    <t>BHA25N03216</t>
  </si>
  <si>
    <t>BHA25N03217</t>
  </si>
  <si>
    <t>BHA25N03218a</t>
  </si>
  <si>
    <t>BHA25N03218b</t>
  </si>
  <si>
    <t>BHA25N03219</t>
  </si>
  <si>
    <t>BHA25N03220</t>
  </si>
  <si>
    <t>BHA25N03221</t>
  </si>
  <si>
    <t>BHA25N03222</t>
  </si>
  <si>
    <t>BHA25N03223</t>
  </si>
  <si>
    <t>BHA25N03224</t>
  </si>
  <si>
    <t>BHA25N03225</t>
  </si>
  <si>
    <t>BHA25N03226</t>
  </si>
  <si>
    <t>BHA25N03227</t>
  </si>
  <si>
    <t>BHA25N03301</t>
  </si>
  <si>
    <t>BHA25N03302</t>
  </si>
  <si>
    <t>BHA25N03303</t>
  </si>
  <si>
    <t>BHA25N03304</t>
  </si>
  <si>
    <t>BHA25N03305</t>
  </si>
  <si>
    <t>BHA25N03306</t>
  </si>
  <si>
    <t>BHA25N03307</t>
  </si>
  <si>
    <t>BHA25N03308</t>
  </si>
  <si>
    <t>BHA25N03309</t>
  </si>
  <si>
    <t>BHA25N03310</t>
  </si>
  <si>
    <t>BHA25N03311</t>
  </si>
  <si>
    <t>BHA25N03312</t>
  </si>
  <si>
    <t>BHA25N03313</t>
  </si>
  <si>
    <t>BHA25N03314</t>
  </si>
  <si>
    <t>BHA25N03315</t>
  </si>
  <si>
    <t>BHA25N03316</t>
  </si>
  <si>
    <t>BHA25N03317</t>
  </si>
  <si>
    <t>BHA25N03318</t>
  </si>
  <si>
    <t>BHA25N03319</t>
  </si>
  <si>
    <t>BHA25N03320</t>
  </si>
  <si>
    <t>BHA25N03321</t>
  </si>
  <si>
    <t>BHA25N03322</t>
  </si>
  <si>
    <t>BHA25N03323</t>
  </si>
  <si>
    <t>BHA25N03324</t>
  </si>
  <si>
    <t>BHA25N03325</t>
  </si>
  <si>
    <t>BHA25N03326</t>
  </si>
  <si>
    <t>BHA25N03327</t>
  </si>
  <si>
    <t>BHA25N03328</t>
  </si>
  <si>
    <t>BHA25N03329</t>
  </si>
  <si>
    <t>BHA25N03330</t>
  </si>
  <si>
    <t>BHA25N03331</t>
  </si>
  <si>
    <t>BHA25N03332</t>
  </si>
  <si>
    <t>BHA25N03333</t>
  </si>
  <si>
    <t>BHA25N03333a</t>
  </si>
  <si>
    <t>BHA25N03334</t>
  </si>
  <si>
    <t>BHA25N03335</t>
  </si>
  <si>
    <t>BHA25N03336</t>
  </si>
  <si>
    <t>BHA25N03337</t>
  </si>
  <si>
    <t>BHA25N03338</t>
  </si>
  <si>
    <t>BHA25N03339</t>
  </si>
  <si>
    <t>BHA25N03340</t>
  </si>
  <si>
    <t>BHA25N03341</t>
  </si>
  <si>
    <t>BHA25N03350</t>
  </si>
  <si>
    <t>A 3.01</t>
  </si>
  <si>
    <t>A 3.02</t>
  </si>
  <si>
    <t>A 3.03</t>
  </si>
  <si>
    <t>A 3.04</t>
  </si>
  <si>
    <t>A 3.05</t>
  </si>
  <si>
    <t>A 3.06</t>
  </si>
  <si>
    <t>A 3.07</t>
  </si>
  <si>
    <t>A 3.08</t>
  </si>
  <si>
    <t>A 3.09</t>
  </si>
  <si>
    <t>A 3.10</t>
  </si>
  <si>
    <t>A 3.11</t>
  </si>
  <si>
    <t>A 3.12</t>
  </si>
  <si>
    <t>A 3.13</t>
  </si>
  <si>
    <t>A 3.14</t>
  </si>
  <si>
    <t>A 3.15</t>
  </si>
  <si>
    <t>A 3.16</t>
  </si>
  <si>
    <t>A 3.17</t>
  </si>
  <si>
    <t>A 3.18</t>
  </si>
  <si>
    <t>B 3.01</t>
  </si>
  <si>
    <t>B 3.02</t>
  </si>
  <si>
    <t>B 3.03</t>
  </si>
  <si>
    <t>B 3.05</t>
  </si>
  <si>
    <t>B 3.06</t>
  </si>
  <si>
    <t>B 3.07</t>
  </si>
  <si>
    <t>B 3.08</t>
  </si>
  <si>
    <t>B 3.09</t>
  </si>
  <si>
    <t>B 3.10</t>
  </si>
  <si>
    <t>B 3.11</t>
  </si>
  <si>
    <t>B 3.12</t>
  </si>
  <si>
    <t>B 3.13</t>
  </si>
  <si>
    <t>B 3.14</t>
  </si>
  <si>
    <t>B 3.15</t>
  </si>
  <si>
    <t>B 3.16</t>
  </si>
  <si>
    <t>B 3.17</t>
  </si>
  <si>
    <t>B 3.18a</t>
  </si>
  <si>
    <t>B 3.18b</t>
  </si>
  <si>
    <t>B 3.19</t>
  </si>
  <si>
    <t>B 3.20</t>
  </si>
  <si>
    <t>B 3.21</t>
  </si>
  <si>
    <t>B 3.22</t>
  </si>
  <si>
    <t>B 3.23</t>
  </si>
  <si>
    <t>B 3.24</t>
  </si>
  <si>
    <t>B 3.25</t>
  </si>
  <si>
    <t>B 3.26</t>
  </si>
  <si>
    <t>B 3.27</t>
  </si>
  <si>
    <t>C 3.01</t>
  </si>
  <si>
    <t>C 3.02</t>
  </si>
  <si>
    <t>C 3.03</t>
  </si>
  <si>
    <t>C 3.04</t>
  </si>
  <si>
    <t>C 3.05</t>
  </si>
  <si>
    <t>C 3.06</t>
  </si>
  <si>
    <t>C 3.07</t>
  </si>
  <si>
    <t>C 3.08</t>
  </si>
  <si>
    <t>C 3.09</t>
  </si>
  <si>
    <t>C 3.10</t>
  </si>
  <si>
    <t>C 3.11</t>
  </si>
  <si>
    <t>C 3.12</t>
  </si>
  <si>
    <t>C 3.13</t>
  </si>
  <si>
    <t>C 3.14</t>
  </si>
  <si>
    <t>C 3.15</t>
  </si>
  <si>
    <t>C 3.16</t>
  </si>
  <si>
    <t>C 3.17</t>
  </si>
  <si>
    <t>C 3.18</t>
  </si>
  <si>
    <t>C 3.19</t>
  </si>
  <si>
    <t>C 3.20</t>
  </si>
  <si>
    <t>C 3.21</t>
  </si>
  <si>
    <t>C 3.22</t>
  </si>
  <si>
    <t>C 3.23</t>
  </si>
  <si>
    <t>C 3.24</t>
  </si>
  <si>
    <t>C 3.25</t>
  </si>
  <si>
    <t>C 3.26</t>
  </si>
  <si>
    <t>C 3.27</t>
  </si>
  <si>
    <t>C 3.28</t>
  </si>
  <si>
    <t>C 3.29</t>
  </si>
  <si>
    <t>C 3.30</t>
  </si>
  <si>
    <t>C 3.31</t>
  </si>
  <si>
    <t>C 3.32</t>
  </si>
  <si>
    <t>C 3.33</t>
  </si>
  <si>
    <t>C 3.33a</t>
  </si>
  <si>
    <t>C 3.34</t>
  </si>
  <si>
    <t>C 3.35</t>
  </si>
  <si>
    <t>C 3.36</t>
  </si>
  <si>
    <t>C 3.37</t>
  </si>
  <si>
    <t>C 3.38</t>
  </si>
  <si>
    <t>C 3.39</t>
  </si>
  <si>
    <t>C 3.40</t>
  </si>
  <si>
    <t>C 3.41</t>
  </si>
  <si>
    <t>WC muži - imobilní</t>
  </si>
  <si>
    <t>WC ženy - imobilní</t>
  </si>
  <si>
    <t>praxe akupunktury</t>
  </si>
  <si>
    <t>kartotéka</t>
  </si>
  <si>
    <t>WC muži, sprcha</t>
  </si>
  <si>
    <t>sprchy ženy</t>
  </si>
  <si>
    <t>kancelář vedení</t>
  </si>
  <si>
    <t>ředitelna</t>
  </si>
  <si>
    <t>inspekční pokoj</t>
  </si>
  <si>
    <t>WC - umývárna</t>
  </si>
  <si>
    <t>hovorna</t>
  </si>
  <si>
    <t>převlékací box</t>
  </si>
  <si>
    <t>filtr</t>
  </si>
  <si>
    <t>transferový sál</t>
  </si>
  <si>
    <t>mužský koutek</t>
  </si>
  <si>
    <t>andrologická laboratoř</t>
  </si>
  <si>
    <t>pokoj</t>
  </si>
  <si>
    <t>intermediální pokoj</t>
  </si>
  <si>
    <t>mytí a sterilizace</t>
  </si>
  <si>
    <t>zákrokový sál</t>
  </si>
  <si>
    <t>embryologická laboratoř</t>
  </si>
  <si>
    <t>legenda ploch místností - E24 -  4.N.P.</t>
  </si>
  <si>
    <t>BHA25N04101</t>
  </si>
  <si>
    <t>BHA25N04102</t>
  </si>
  <si>
    <t>BHA25N04103</t>
  </si>
  <si>
    <t>BHA25N04104</t>
  </si>
  <si>
    <t>BHA25N04105</t>
  </si>
  <si>
    <t>BHA25N04106</t>
  </si>
  <si>
    <t>BHA25N04107</t>
  </si>
  <si>
    <t>BHA25N04108</t>
  </si>
  <si>
    <t>BHA25N04109</t>
  </si>
  <si>
    <t>BHA25N04110</t>
  </si>
  <si>
    <t>BHA25N04111</t>
  </si>
  <si>
    <t>BHA25N04114</t>
  </si>
  <si>
    <t>BHA25N04115</t>
  </si>
  <si>
    <t>BHA25N04116</t>
  </si>
  <si>
    <t>BHA25N04121</t>
  </si>
  <si>
    <t>BHA25N04122</t>
  </si>
  <si>
    <t>BHA25N04201</t>
  </si>
  <si>
    <t>BHA25N04202</t>
  </si>
  <si>
    <t>BHA25N04203</t>
  </si>
  <si>
    <t>BHA25N04204</t>
  </si>
  <si>
    <t>BHA25N04205</t>
  </si>
  <si>
    <t>BHA25N04206</t>
  </si>
  <si>
    <t>BHA25N04207</t>
  </si>
  <si>
    <t>BHA25N04208</t>
  </si>
  <si>
    <t>BHA25N04209</t>
  </si>
  <si>
    <t>BHA25N04211</t>
  </si>
  <si>
    <t>BHA25N04212</t>
  </si>
  <si>
    <t>BHA25N04213</t>
  </si>
  <si>
    <t>BHA25N04214</t>
  </si>
  <si>
    <t>BHA25N04215</t>
  </si>
  <si>
    <t>BHA25N04216</t>
  </si>
  <si>
    <t>BHA25N04217</t>
  </si>
  <si>
    <t>BHA25N04218</t>
  </si>
  <si>
    <t>BHA25N04219</t>
  </si>
  <si>
    <t>BHA25N04220</t>
  </si>
  <si>
    <t>BHA25N04221</t>
  </si>
  <si>
    <t>BHA25N04222</t>
  </si>
  <si>
    <t>BHA25N04223</t>
  </si>
  <si>
    <t>BHA25N04224</t>
  </si>
  <si>
    <t>BHA25N04225</t>
  </si>
  <si>
    <t>BHA25N04226</t>
  </si>
  <si>
    <t>BHA25N04227</t>
  </si>
  <si>
    <t>BHA25N04228</t>
  </si>
  <si>
    <t>BHA25N04228a</t>
  </si>
  <si>
    <t>BHA25N04228b</t>
  </si>
  <si>
    <t>BHA25N04229</t>
  </si>
  <si>
    <t>BHA25N04230</t>
  </si>
  <si>
    <t>BHA25N04231</t>
  </si>
  <si>
    <t>BHA25N04301</t>
  </si>
  <si>
    <t>BHA25N04302</t>
  </si>
  <si>
    <t>BHA25N04302a</t>
  </si>
  <si>
    <t>BHA25N04303</t>
  </si>
  <si>
    <t>BHA25N04304</t>
  </si>
  <si>
    <t>BHA25N04305</t>
  </si>
  <si>
    <t>BHA25N04306</t>
  </si>
  <si>
    <t>BHA25N04307</t>
  </si>
  <si>
    <t>BHA25N04308</t>
  </si>
  <si>
    <t>BHA25N04309</t>
  </si>
  <si>
    <t>BHA25N04310</t>
  </si>
  <si>
    <t>BHA25N04320</t>
  </si>
  <si>
    <t>BHA25N04321</t>
  </si>
  <si>
    <t>A 4.01</t>
  </si>
  <si>
    <t>A 4.02</t>
  </si>
  <si>
    <t>A 4.03</t>
  </si>
  <si>
    <t>A 4.04</t>
  </si>
  <si>
    <t>A 4.05</t>
  </si>
  <si>
    <t>A 4.06</t>
  </si>
  <si>
    <t>A 4.07</t>
  </si>
  <si>
    <t>A 4.08</t>
  </si>
  <si>
    <t>A 4.09</t>
  </si>
  <si>
    <t>A 4.10</t>
  </si>
  <si>
    <t>A 4.11</t>
  </si>
  <si>
    <t>A 4.14</t>
  </si>
  <si>
    <t>A 4.15</t>
  </si>
  <si>
    <t>A 4.16</t>
  </si>
  <si>
    <t>A 4.21</t>
  </si>
  <si>
    <t>A 4.22</t>
  </si>
  <si>
    <t>B 4.01</t>
  </si>
  <si>
    <t>B 4.02</t>
  </si>
  <si>
    <t>B 4.03</t>
  </si>
  <si>
    <t>B 4.04</t>
  </si>
  <si>
    <t>B 4.05</t>
  </si>
  <si>
    <t>B 4.06</t>
  </si>
  <si>
    <t>B 4.07</t>
  </si>
  <si>
    <t>B 4.08</t>
  </si>
  <si>
    <t>B 4.09</t>
  </si>
  <si>
    <t>B 4.11</t>
  </si>
  <si>
    <t>B 4.12</t>
  </si>
  <si>
    <t>B 4.13</t>
  </si>
  <si>
    <t>B 4.14</t>
  </si>
  <si>
    <t>B 4.15</t>
  </si>
  <si>
    <t>B 4.16</t>
  </si>
  <si>
    <t>B 4.17</t>
  </si>
  <si>
    <t>B 4.18</t>
  </si>
  <si>
    <t>B 4.19</t>
  </si>
  <si>
    <t>B 4.20</t>
  </si>
  <si>
    <t>B 4.21</t>
  </si>
  <si>
    <t>B 4.22</t>
  </si>
  <si>
    <t>B 4.23</t>
  </si>
  <si>
    <t>B 4.24</t>
  </si>
  <si>
    <t>B 4.25</t>
  </si>
  <si>
    <t>B 4.26</t>
  </si>
  <si>
    <t>B 4.27</t>
  </si>
  <si>
    <t>B 4.28</t>
  </si>
  <si>
    <t>B 4.28a</t>
  </si>
  <si>
    <t>B 4.28b</t>
  </si>
  <si>
    <t>B 4.29</t>
  </si>
  <si>
    <t>B 4.30</t>
  </si>
  <si>
    <t>B 4.31</t>
  </si>
  <si>
    <t>C 4.01</t>
  </si>
  <si>
    <t>C 4.02</t>
  </si>
  <si>
    <t>C 4.02a</t>
  </si>
  <si>
    <t>C 4.03</t>
  </si>
  <si>
    <t>C 4.04</t>
  </si>
  <si>
    <t>C 4.05</t>
  </si>
  <si>
    <t>C 4.06</t>
  </si>
  <si>
    <t>C 4.07</t>
  </si>
  <si>
    <t>C 4.08</t>
  </si>
  <si>
    <t>C 4.09</t>
  </si>
  <si>
    <t>C 4.10</t>
  </si>
  <si>
    <t>C 4.20</t>
  </si>
  <si>
    <t>C 4.21</t>
  </si>
  <si>
    <t>příjem, sklad</t>
  </si>
  <si>
    <t>šatna - kabinky</t>
  </si>
  <si>
    <t>potahování</t>
  </si>
  <si>
    <t>umývárna zařízení</t>
  </si>
  <si>
    <t>adjustace</t>
  </si>
  <si>
    <t>stabilitní studie</t>
  </si>
  <si>
    <t>balení</t>
  </si>
  <si>
    <t>tabletování</t>
  </si>
  <si>
    <t>homogenizace + síťování</t>
  </si>
  <si>
    <t>WC - sprcha</t>
  </si>
  <si>
    <t>cytogenetika</t>
  </si>
  <si>
    <t>střecha - terasa</t>
  </si>
  <si>
    <t>sklad úklidových pomůcek a potřeb</t>
  </si>
  <si>
    <t>Dewarovy nádoby</t>
  </si>
  <si>
    <t>centrální bateriové úložiště</t>
  </si>
  <si>
    <t>Výtah V3</t>
  </si>
  <si>
    <t>zasedací místnost - velká</t>
  </si>
  <si>
    <t>zasedací místnost - malá</t>
  </si>
  <si>
    <t>ústředna EPS</t>
  </si>
  <si>
    <t>tisk</t>
  </si>
  <si>
    <t>sklad labor. mater. a pom.</t>
  </si>
  <si>
    <t>Laboratoř</t>
  </si>
  <si>
    <t>Chladová místnost</t>
  </si>
  <si>
    <t>velín</t>
  </si>
  <si>
    <t>329A</t>
  </si>
  <si>
    <r>
      <rPr>
        <sz val="9"/>
        <color rgb="FFFF0000"/>
        <rFont val="Arial"/>
        <family val="2"/>
        <charset val="238"/>
      </rPr>
      <t>3. NP a 4. NP smluvní</t>
    </r>
    <r>
      <rPr>
        <sz val="9"/>
        <rFont val="Arial"/>
        <family val="2"/>
        <charset val="238"/>
      </rPr>
      <t xml:space="preserve">
zbytek vlastní</t>
    </r>
  </si>
  <si>
    <t>E24</t>
  </si>
  <si>
    <t>vlastní/smluvní</t>
  </si>
  <si>
    <t>D30</t>
  </si>
  <si>
    <t>BHA20N02031a</t>
  </si>
  <si>
    <t>231a</t>
  </si>
  <si>
    <t>308a</t>
  </si>
  <si>
    <t>308b</t>
  </si>
  <si>
    <t>BHA20N03008a</t>
  </si>
  <si>
    <t>BHA20N03008b</t>
  </si>
  <si>
    <t>BHA20P01000</t>
  </si>
  <si>
    <t>1S00</t>
  </si>
  <si>
    <t>1. podzemní podlaží</t>
  </si>
  <si>
    <t>BHA20N01000</t>
  </si>
  <si>
    <t>1. nadzemní podlaží</t>
  </si>
  <si>
    <t>BHA20N01020</t>
  </si>
  <si>
    <t>seminární místnost 35 os.</t>
  </si>
  <si>
    <t>seminární místnost 30 os.</t>
  </si>
  <si>
    <t>BHA20N01028</t>
  </si>
  <si>
    <t>BHA20N01029</t>
  </si>
  <si>
    <t>BHA20N01030</t>
  </si>
  <si>
    <t>130</t>
  </si>
  <si>
    <t>BHA20N01031</t>
  </si>
  <si>
    <t>131</t>
  </si>
  <si>
    <t>pracovna sekretářky</t>
  </si>
  <si>
    <t>BHA20N01032</t>
  </si>
  <si>
    <t>132</t>
  </si>
  <si>
    <t>pracovna rozvrhy</t>
  </si>
  <si>
    <t>BHA20N01033</t>
  </si>
  <si>
    <t>133</t>
  </si>
  <si>
    <t>učebna pro 50 os.</t>
  </si>
  <si>
    <t>BHA20N01034</t>
  </si>
  <si>
    <t>134</t>
  </si>
  <si>
    <t>BHA20N01035</t>
  </si>
  <si>
    <t>135</t>
  </si>
  <si>
    <t>BHA20N02000</t>
  </si>
  <si>
    <t>2. nadzemní podlaží</t>
  </si>
  <si>
    <t>BHA20N03000</t>
  </si>
  <si>
    <t>3. nadzemní podlaží</t>
  </si>
  <si>
    <t>BHA31P01000</t>
  </si>
  <si>
    <t>BHA31P01003a</t>
  </si>
  <si>
    <t>wc ženy - kabinka</t>
  </si>
  <si>
    <t>BHA31P01003b</t>
  </si>
  <si>
    <t>1S03b</t>
  </si>
  <si>
    <t>wc muži - kabinka</t>
  </si>
  <si>
    <t>strojovna út</t>
  </si>
  <si>
    <t>sklad lab. vybavení</t>
  </si>
  <si>
    <t>BHA31P01008a</t>
  </si>
  <si>
    <t>1S08a</t>
  </si>
  <si>
    <t>BHA31P01011a</t>
  </si>
  <si>
    <t>strojovna stlačeného vzduchu</t>
  </si>
  <si>
    <t>BHA31P01014</t>
  </si>
  <si>
    <t>rozvaděče - záložní zdroj</t>
  </si>
  <si>
    <t>rozvaděče - požární</t>
  </si>
  <si>
    <t>přípravná místnost</t>
  </si>
  <si>
    <t>hlubokomrazicí boxy ln2</t>
  </si>
  <si>
    <t>strojovna vzt</t>
  </si>
  <si>
    <t>chodba - filtr</t>
  </si>
  <si>
    <t>sklad techn. vybavení pro sběr vzorků</t>
  </si>
  <si>
    <t>BHA31N01000</t>
  </si>
  <si>
    <t>wc ženy + sprcha</t>
  </si>
  <si>
    <t>wc ženy - kabinka pro personál</t>
  </si>
  <si>
    <t>vyšetřovna dexa</t>
  </si>
  <si>
    <t>velká vyšetřovna</t>
  </si>
  <si>
    <t>velká zasedací místnost</t>
  </si>
  <si>
    <t>kancelář - lékař</t>
  </si>
  <si>
    <t>odběrová místnost</t>
  </si>
  <si>
    <t>recepce s čekárnou</t>
  </si>
  <si>
    <t>převlékací kabinka</t>
  </si>
  <si>
    <t>BHA31N01018</t>
  </si>
  <si>
    <t>wc muži + sprcha</t>
  </si>
  <si>
    <t>BHA31N01019a</t>
  </si>
  <si>
    <t>wc muži - sprcha</t>
  </si>
  <si>
    <t>BHA31N01019b</t>
  </si>
  <si>
    <t>wc muži - pisoáry</t>
  </si>
  <si>
    <t>BHA31N01019c</t>
  </si>
  <si>
    <t>wc muži - kabinka pro personál</t>
  </si>
  <si>
    <t>BHA31N01019d</t>
  </si>
  <si>
    <t>119d</t>
  </si>
  <si>
    <t>BHA31N02000</t>
  </si>
  <si>
    <t>BHA31N02016</t>
  </si>
  <si>
    <t>BHA31N02028a</t>
  </si>
  <si>
    <t>BHA31N02028b</t>
  </si>
  <si>
    <t>BHA31N02028c</t>
  </si>
  <si>
    <t>BHA31N02028d</t>
  </si>
  <si>
    <t>228d</t>
  </si>
  <si>
    <t>BHA31N03000</t>
  </si>
  <si>
    <t>BHA31N04000</t>
  </si>
  <si>
    <t>4. nadzemní podlaží</t>
  </si>
  <si>
    <t>BHA31S01000</t>
  </si>
  <si>
    <t>N03</t>
  </si>
  <si>
    <t>BHA17N03008a</t>
  </si>
  <si>
    <t>BHA19N01019</t>
  </si>
  <si>
    <t>seminárka s20</t>
  </si>
  <si>
    <t>BHA19N01000</t>
  </si>
  <si>
    <t>N01</t>
  </si>
  <si>
    <t>BHA19N01024</t>
  </si>
  <si>
    <t>BHA19N01001a</t>
  </si>
  <si>
    <t>BHA19N01025</t>
  </si>
  <si>
    <t>BHA19N01026</t>
  </si>
  <si>
    <t>BHA19N01021</t>
  </si>
  <si>
    <t>BHA19N01022</t>
  </si>
  <si>
    <t>BHA19N01023</t>
  </si>
  <si>
    <t>N02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</si>
</sst>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8"/>
      <name val="Haettenschweiler"/>
      <family val="2"/>
      <charset val="238"/>
    </font>
    <font>
      <sz val="12"/>
      <name val="Franklin Gothic Medium"/>
      <family val="2"/>
      <charset val="238"/>
    </font>
    <font>
      <sz val="10"/>
      <name val="Franklin Gothic Medium"/>
      <family val="2"/>
      <charset val="238"/>
    </font>
    <font>
      <sz val="11"/>
      <name val="Franklin Gothic Medium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1"/>
      <name val="Franklin Gothic Medium"/>
      <family val="2"/>
      <charset val="238"/>
    </font>
    <font>
      <sz val="18"/>
      <name val="Franklin Gothic Medium"/>
      <family val="2"/>
      <charset val="238"/>
    </font>
    <font>
      <b/>
      <sz val="11"/>
      <name val="Franklin Gothic Medium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Franklin Gothic Medium"/>
      <family val="2"/>
      <charset val="238"/>
    </font>
    <font>
      <sz val="10"/>
      <color rgb="FF00B050"/>
      <name val="Franklin Gothic Medium"/>
      <family val="2"/>
      <charset val="238"/>
    </font>
    <font>
      <sz val="10"/>
      <color rgb="FF0070C0"/>
      <name val="Franklin Gothic Medium"/>
      <family val="2"/>
      <charset val="238"/>
    </font>
    <font>
      <sz val="8"/>
      <color rgb="FF0070C0"/>
      <name val="Arial"/>
      <family val="2"/>
      <charset val="238"/>
    </font>
    <font>
      <sz val="7"/>
      <color rgb="FF00B050"/>
      <name val="Arial"/>
      <family val="2"/>
      <charset val="238"/>
    </font>
    <font>
      <sz val="9"/>
      <color rgb="FF0070C0"/>
      <name val="Franklin Gothic Medium"/>
      <family val="2"/>
      <charset val="238"/>
    </font>
    <font>
      <sz val="9"/>
      <color rgb="FFFF0000"/>
      <name val="Arial"/>
      <family val="2"/>
      <charset val="238"/>
    </font>
    <font>
      <sz val="13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1" fillId="0" borderId="0"/>
  </cellStyleXfs>
  <cellXfs count="231">
    <xf numFmtId="0" fontId="0" fillId="0" borderId="0" xfId="0"/>
    <xf numFmtId="0" fontId="5" fillId="0" borderId="1" xfId="0" applyFont="1" applyBorder="1" applyAlignment="1">
      <alignment horizontal="left" vertical="center"/>
    </xf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4" fontId="5" fillId="0" borderId="1" xfId="0" applyNumberFormat="1" applyFont="1" applyBorder="1" applyAlignment="1">
      <alignment horizontal="left" vertical="center"/>
    </xf>
    <xf numFmtId="0" fontId="1" fillId="0" borderId="0" xfId="0" applyFont="1"/>
    <xf numFmtId="0" fontId="0" fillId="0" borderId="1" xfId="0" applyBorder="1"/>
    <xf numFmtId="0" fontId="0" fillId="0" borderId="16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10" fillId="0" borderId="0" xfId="0" applyFont="1"/>
    <xf numFmtId="4" fontId="0" fillId="0" borderId="0" xfId="0" applyNumberFormat="1" applyAlignment="1">
      <alignment horizontal="right" indent="1"/>
    </xf>
    <xf numFmtId="4" fontId="5" fillId="0" borderId="1" xfId="0" applyNumberFormat="1" applyFont="1" applyBorder="1" applyAlignment="1">
      <alignment horizontal="right" vertical="center" indent="1"/>
    </xf>
    <xf numFmtId="4" fontId="6" fillId="0" borderId="2" xfId="0" applyNumberFormat="1" applyFont="1" applyBorder="1" applyAlignment="1">
      <alignment horizontal="right" vertical="center" indent="1"/>
    </xf>
    <xf numFmtId="4" fontId="10" fillId="0" borderId="0" xfId="0" applyNumberFormat="1" applyFont="1" applyAlignment="1">
      <alignment horizontal="right" indent="1"/>
    </xf>
    <xf numFmtId="4" fontId="5" fillId="0" borderId="0" xfId="0" applyNumberFormat="1" applyFont="1" applyAlignment="1">
      <alignment horizontal="right" vertical="center" indent="1"/>
    </xf>
    <xf numFmtId="4" fontId="5" fillId="0" borderId="10" xfId="0" applyNumberFormat="1" applyFont="1" applyBorder="1" applyAlignment="1">
      <alignment horizontal="right" vertical="center" indent="1"/>
    </xf>
    <xf numFmtId="3" fontId="0" fillId="0" borderId="0" xfId="0" applyNumberFormat="1"/>
    <xf numFmtId="3" fontId="5" fillId="0" borderId="14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14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/>
    </xf>
    <xf numFmtId="3" fontId="7" fillId="0" borderId="0" xfId="0" applyNumberFormat="1" applyFont="1"/>
    <xf numFmtId="3" fontId="5" fillId="0" borderId="0" xfId="0" applyNumberFormat="1" applyFont="1" applyAlignment="1">
      <alignment horizont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vertical="center" wrapText="1"/>
    </xf>
    <xf numFmtId="4" fontId="6" fillId="0" borderId="7" xfId="0" applyNumberFormat="1" applyFont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indent="1"/>
    </xf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 indent="1"/>
    </xf>
    <xf numFmtId="3" fontId="6" fillId="0" borderId="6" xfId="0" applyNumberFormat="1" applyFont="1" applyBorder="1"/>
    <xf numFmtId="0" fontId="6" fillId="0" borderId="13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 vertical="center"/>
    </xf>
    <xf numFmtId="0" fontId="2" fillId="0" borderId="0" xfId="0" applyFont="1"/>
    <xf numFmtId="0" fontId="18" fillId="0" borderId="0" xfId="0" applyFont="1"/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" fontId="2" fillId="0" borderId="0" xfId="0" applyNumberFormat="1" applyFont="1"/>
    <xf numFmtId="4" fontId="1" fillId="0" borderId="0" xfId="0" applyNumberFormat="1" applyFont="1"/>
    <xf numFmtId="4" fontId="18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23" fillId="0" borderId="28" xfId="0" applyFont="1" applyBorder="1" applyAlignment="1">
      <alignment wrapText="1"/>
    </xf>
    <xf numFmtId="0" fontId="6" fillId="11" borderId="26" xfId="4" applyFont="1" applyFill="1" applyBorder="1" applyAlignment="1">
      <alignment horizontal="center" vertical="center" wrapText="1"/>
    </xf>
    <xf numFmtId="0" fontId="17" fillId="11" borderId="26" xfId="4" applyFont="1" applyFill="1" applyBorder="1" applyAlignment="1">
      <alignment horizontal="center" vertical="center"/>
    </xf>
    <xf numFmtId="0" fontId="6" fillId="11" borderId="26" xfId="4" applyFont="1" applyFill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3" fontId="5" fillId="0" borderId="1" xfId="0" applyNumberFormat="1" applyFont="1" applyBorder="1" applyAlignment="1">
      <alignment horizontal="center" vertical="center"/>
    </xf>
    <xf numFmtId="0" fontId="11" fillId="0" borderId="1" xfId="2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6" fillId="0" borderId="33" xfId="0" applyNumberFormat="1" applyFont="1" applyBorder="1" applyAlignment="1">
      <alignment horizontal="right" vertical="center"/>
    </xf>
    <xf numFmtId="4" fontId="6" fillId="0" borderId="33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21" xfId="0" applyNumberFormat="1" applyBorder="1"/>
    <xf numFmtId="49" fontId="5" fillId="0" borderId="42" xfId="0" applyNumberFormat="1" applyFont="1" applyBorder="1" applyAlignment="1">
      <alignment horizontal="center" vertical="center"/>
    </xf>
    <xf numFmtId="0" fontId="1" fillId="0" borderId="0" xfId="4" applyAlignment="1">
      <alignment vertical="center"/>
    </xf>
    <xf numFmtId="4" fontId="1" fillId="0" borderId="0" xfId="4" applyNumberFormat="1" applyAlignment="1">
      <alignment horizontal="center" vertical="center"/>
    </xf>
    <xf numFmtId="4" fontId="1" fillId="0" borderId="0" xfId="4" applyNumberFormat="1" applyAlignment="1">
      <alignment horizontal="left" vertical="center"/>
    </xf>
    <xf numFmtId="0" fontId="1" fillId="0" borderId="26" xfId="4" applyBorder="1" applyAlignment="1">
      <alignment vertical="center"/>
    </xf>
    <xf numFmtId="0" fontId="6" fillId="3" borderId="26" xfId="4" applyFont="1" applyFill="1" applyBorder="1" applyAlignment="1">
      <alignment horizontal="center" vertical="center"/>
    </xf>
    <xf numFmtId="4" fontId="6" fillId="3" borderId="26" xfId="4" applyNumberFormat="1" applyFont="1" applyFill="1" applyBorder="1" applyAlignment="1">
      <alignment horizontal="right" vertical="center"/>
    </xf>
    <xf numFmtId="4" fontId="17" fillId="3" borderId="26" xfId="4" applyNumberFormat="1" applyFont="1" applyFill="1" applyBorder="1" applyAlignment="1">
      <alignment horizontal="right" vertical="center"/>
    </xf>
    <xf numFmtId="0" fontId="2" fillId="0" borderId="0" xfId="4" applyFont="1" applyAlignment="1">
      <alignment vertical="center"/>
    </xf>
    <xf numFmtId="4" fontId="2" fillId="0" borderId="0" xfId="4" applyNumberFormat="1" applyFont="1" applyAlignment="1">
      <alignment vertical="center"/>
    </xf>
    <xf numFmtId="0" fontId="6" fillId="4" borderId="26" xfId="4" applyFont="1" applyFill="1" applyBorder="1" applyAlignment="1">
      <alignment horizontal="center" vertical="center"/>
    </xf>
    <xf numFmtId="4" fontId="6" fillId="4" borderId="26" xfId="4" applyNumberFormat="1" applyFont="1" applyFill="1" applyBorder="1" applyAlignment="1">
      <alignment horizontal="right" vertical="center"/>
    </xf>
    <xf numFmtId="4" fontId="17" fillId="4" borderId="26" xfId="4" applyNumberFormat="1" applyFont="1" applyFill="1" applyBorder="1" applyAlignment="1">
      <alignment horizontal="right" vertical="center"/>
    </xf>
    <xf numFmtId="0" fontId="6" fillId="5" borderId="26" xfId="4" applyFont="1" applyFill="1" applyBorder="1" applyAlignment="1">
      <alignment horizontal="center" vertical="center"/>
    </xf>
    <xf numFmtId="4" fontId="6" fillId="5" borderId="26" xfId="4" applyNumberFormat="1" applyFont="1" applyFill="1" applyBorder="1" applyAlignment="1">
      <alignment horizontal="right" vertical="center"/>
    </xf>
    <xf numFmtId="4" fontId="17" fillId="5" borderId="26" xfId="4" applyNumberFormat="1" applyFont="1" applyFill="1" applyBorder="1" applyAlignment="1">
      <alignment horizontal="right" vertical="center"/>
    </xf>
    <xf numFmtId="0" fontId="6" fillId="6" borderId="26" xfId="4" applyFont="1" applyFill="1" applyBorder="1" applyAlignment="1">
      <alignment horizontal="center" vertical="center"/>
    </xf>
    <xf numFmtId="4" fontId="6" fillId="6" borderId="26" xfId="4" applyNumberFormat="1" applyFont="1" applyFill="1" applyBorder="1" applyAlignment="1">
      <alignment horizontal="right" vertical="center"/>
    </xf>
    <xf numFmtId="4" fontId="17" fillId="6" borderId="26" xfId="4" applyNumberFormat="1" applyFont="1" applyFill="1" applyBorder="1" applyAlignment="1">
      <alignment horizontal="right" vertical="center"/>
    </xf>
    <xf numFmtId="0" fontId="6" fillId="7" borderId="26" xfId="4" applyFont="1" applyFill="1" applyBorder="1" applyAlignment="1">
      <alignment horizontal="center" vertical="center"/>
    </xf>
    <xf numFmtId="4" fontId="6" fillId="7" borderId="26" xfId="4" applyNumberFormat="1" applyFont="1" applyFill="1" applyBorder="1" applyAlignment="1">
      <alignment horizontal="right" vertical="center"/>
    </xf>
    <xf numFmtId="4" fontId="17" fillId="7" borderId="26" xfId="4" applyNumberFormat="1" applyFont="1" applyFill="1" applyBorder="1" applyAlignment="1">
      <alignment horizontal="right" vertical="center"/>
    </xf>
    <xf numFmtId="0" fontId="6" fillId="10" borderId="27" xfId="4" applyFont="1" applyFill="1" applyBorder="1" applyAlignment="1">
      <alignment horizontal="center" vertical="center"/>
    </xf>
    <xf numFmtId="4" fontId="6" fillId="10" borderId="26" xfId="4" applyNumberFormat="1" applyFont="1" applyFill="1" applyBorder="1" applyAlignment="1">
      <alignment horizontal="right" vertical="center"/>
    </xf>
    <xf numFmtId="4" fontId="17" fillId="10" borderId="26" xfId="4" applyNumberFormat="1" applyFont="1" applyFill="1" applyBorder="1" applyAlignment="1">
      <alignment horizontal="right" vertical="center"/>
    </xf>
    <xf numFmtId="0" fontId="6" fillId="8" borderId="27" xfId="4" applyFont="1" applyFill="1" applyBorder="1" applyAlignment="1">
      <alignment horizontal="center" vertical="center"/>
    </xf>
    <xf numFmtId="4" fontId="6" fillId="8" borderId="26" xfId="4" applyNumberFormat="1" applyFont="1" applyFill="1" applyBorder="1" applyAlignment="1">
      <alignment horizontal="right" vertical="center"/>
    </xf>
    <xf numFmtId="4" fontId="17" fillId="8" borderId="26" xfId="4" applyNumberFormat="1" applyFont="1" applyFill="1" applyBorder="1" applyAlignment="1">
      <alignment horizontal="right" vertical="center"/>
    </xf>
    <xf numFmtId="0" fontId="6" fillId="9" borderId="27" xfId="4" applyFont="1" applyFill="1" applyBorder="1" applyAlignment="1">
      <alignment horizontal="center" vertical="center"/>
    </xf>
    <xf numFmtId="4" fontId="6" fillId="9" borderId="26" xfId="4" applyNumberFormat="1" applyFont="1" applyFill="1" applyBorder="1" applyAlignment="1">
      <alignment horizontal="right" vertical="center"/>
    </xf>
    <xf numFmtId="4" fontId="17" fillId="9" borderId="26" xfId="4" applyNumberFormat="1" applyFont="1" applyFill="1" applyBorder="1" applyAlignment="1">
      <alignment horizontal="right" vertical="center"/>
    </xf>
    <xf numFmtId="0" fontId="6" fillId="0" borderId="26" xfId="4" applyFont="1" applyBorder="1" applyAlignment="1">
      <alignment horizontal="center" vertical="center"/>
    </xf>
    <xf numFmtId="4" fontId="6" fillId="0" borderId="26" xfId="4" applyNumberFormat="1" applyFont="1" applyBorder="1" applyAlignment="1">
      <alignment horizontal="right" vertical="center"/>
    </xf>
    <xf numFmtId="4" fontId="17" fillId="0" borderId="26" xfId="4" applyNumberFormat="1" applyFont="1" applyBorder="1" applyAlignment="1">
      <alignment horizontal="right" vertical="center"/>
    </xf>
    <xf numFmtId="0" fontId="6" fillId="0" borderId="27" xfId="4" applyFont="1" applyBorder="1" applyAlignment="1">
      <alignment horizontal="center" vertical="center"/>
    </xf>
    <xf numFmtId="0" fontId="6" fillId="12" borderId="27" xfId="4" applyFont="1" applyFill="1" applyBorder="1" applyAlignment="1">
      <alignment horizontal="center" vertical="center"/>
    </xf>
    <xf numFmtId="4" fontId="6" fillId="12" borderId="26" xfId="4" applyNumberFormat="1" applyFont="1" applyFill="1" applyBorder="1" applyAlignment="1">
      <alignment horizontal="right" vertical="center"/>
    </xf>
    <xf numFmtId="4" fontId="17" fillId="12" borderId="26" xfId="4" applyNumberFormat="1" applyFont="1" applyFill="1" applyBorder="1" applyAlignment="1">
      <alignment horizontal="right" vertical="center"/>
    </xf>
    <xf numFmtId="0" fontId="26" fillId="0" borderId="26" xfId="4" applyFont="1" applyBorder="1" applyAlignment="1">
      <alignment vertical="center"/>
    </xf>
    <xf numFmtId="4" fontId="17" fillId="11" borderId="26" xfId="4" applyNumberFormat="1" applyFont="1" applyFill="1" applyBorder="1" applyAlignment="1">
      <alignment horizontal="right" vertical="center"/>
    </xf>
    <xf numFmtId="4" fontId="26" fillId="0" borderId="0" xfId="4" applyNumberFormat="1" applyFont="1" applyAlignment="1">
      <alignment horizontal="center" vertical="center"/>
    </xf>
    <xf numFmtId="0" fontId="26" fillId="0" borderId="0" xfId="4" applyFont="1" applyAlignment="1">
      <alignment vertical="center"/>
    </xf>
    <xf numFmtId="0" fontId="1" fillId="8" borderId="26" xfId="4" applyFill="1" applyBorder="1" applyAlignment="1">
      <alignment vertical="center"/>
    </xf>
    <xf numFmtId="0" fontId="27" fillId="0" borderId="26" xfId="4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 indent="1"/>
    </xf>
    <xf numFmtId="3" fontId="5" fillId="0" borderId="14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 vertical="center" indent="1"/>
    </xf>
    <xf numFmtId="0" fontId="6" fillId="3" borderId="27" xfId="4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6" fillId="0" borderId="6" xfId="0" applyNumberFormat="1" applyFont="1" applyBorder="1" applyAlignment="1">
      <alignment horizontal="right" indent="1"/>
    </xf>
    <xf numFmtId="4" fontId="4" fillId="0" borderId="13" xfId="0" applyNumberFormat="1" applyFont="1" applyBorder="1" applyAlignment="1">
      <alignment horizontal="right" indent="1"/>
    </xf>
    <xf numFmtId="0" fontId="6" fillId="0" borderId="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" fontId="16" fillId="0" borderId="0" xfId="4" applyNumberFormat="1" applyFont="1" applyAlignment="1">
      <alignment horizontal="center" vertical="center"/>
    </xf>
  </cellXfs>
  <cellStyles count="8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7" xr:uid="{00000000-0005-0000-0000-000003000000}"/>
    <cellStyle name="Normální 4" xfId="3" xr:uid="{00000000-0005-0000-0000-000004000000}"/>
    <cellStyle name="Normální 5" xfId="4" xr:uid="{00000000-0005-0000-0000-000005000000}"/>
    <cellStyle name="Normální 6" xfId="5" xr:uid="{00000000-0005-0000-0000-000006000000}"/>
    <cellStyle name="Normální 7" xfId="6" xr:uid="{00000000-0005-0000-0000-000007000000}"/>
  </cellStyles>
  <dxfs count="53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00FF"/>
      <color rgb="FF9900FF"/>
      <color rgb="FF9999FF"/>
      <color rgb="FF8FFFA4"/>
      <color rgb="FF81FF99"/>
      <color rgb="FFAFFFBE"/>
      <color rgb="FFC5F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6545\AppData\Local\Microsoft\Windows\INetCache\Content.Outlook\PS5CO8LJ\ploc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stavy ploch povrchů"/>
    </sheetNames>
    <sheetDataSet>
      <sheetData sheetId="0">
        <row r="3">
          <cell r="C3" t="str">
            <v>Místnost</v>
          </cell>
          <cell r="G3" t="str">
            <v>Plocha (m2)</v>
          </cell>
        </row>
        <row r="4">
          <cell r="C4" t="str">
            <v>BHA02N01005</v>
          </cell>
          <cell r="G4">
            <v>6.33</v>
          </cell>
        </row>
        <row r="5">
          <cell r="C5" t="str">
            <v>BHA02N01001</v>
          </cell>
          <cell r="G5">
            <v>16.649999999999999</v>
          </cell>
        </row>
        <row r="6">
          <cell r="C6" t="str">
            <v>BHA02N01002</v>
          </cell>
          <cell r="G6">
            <v>259.52999999999997</v>
          </cell>
        </row>
        <row r="7">
          <cell r="C7" t="str">
            <v>BHA02N01003</v>
          </cell>
          <cell r="G7">
            <v>4.88</v>
          </cell>
        </row>
        <row r="8">
          <cell r="C8" t="str">
            <v>BHA02N01004</v>
          </cell>
          <cell r="G8">
            <v>1.64</v>
          </cell>
        </row>
        <row r="9">
          <cell r="C9" t="str">
            <v>BHA02N01006</v>
          </cell>
          <cell r="G9">
            <v>9.3000000000000007</v>
          </cell>
        </row>
        <row r="10">
          <cell r="C10" t="str">
            <v>BHA02N01007</v>
          </cell>
          <cell r="G10">
            <v>13.93</v>
          </cell>
        </row>
        <row r="11">
          <cell r="C11" t="str">
            <v>BHA02N01008</v>
          </cell>
          <cell r="G11">
            <v>15.63</v>
          </cell>
        </row>
        <row r="12">
          <cell r="C12" t="str">
            <v>BHA02N01009</v>
          </cell>
          <cell r="G12">
            <v>22.06</v>
          </cell>
        </row>
        <row r="13">
          <cell r="C13" t="str">
            <v>BHA02N01015</v>
          </cell>
          <cell r="G13">
            <v>29.42</v>
          </cell>
        </row>
        <row r="14">
          <cell r="C14" t="str">
            <v>BHA02N01015a</v>
          </cell>
          <cell r="G14">
            <v>2.4500000000000002</v>
          </cell>
        </row>
        <row r="15">
          <cell r="C15" t="str">
            <v>BHA02N01016</v>
          </cell>
          <cell r="G15">
            <v>78.31</v>
          </cell>
        </row>
        <row r="16">
          <cell r="C16" t="str">
            <v>BHA02N01017</v>
          </cell>
          <cell r="G16">
            <v>5.3</v>
          </cell>
        </row>
        <row r="17">
          <cell r="C17" t="str">
            <v>BHA02N01018</v>
          </cell>
          <cell r="G17">
            <v>3.24</v>
          </cell>
        </row>
        <row r="18">
          <cell r="C18" t="str">
            <v>BHA02N01019</v>
          </cell>
          <cell r="G18">
            <v>7.86</v>
          </cell>
        </row>
        <row r="19">
          <cell r="C19" t="str">
            <v>BHA02N01020</v>
          </cell>
          <cell r="G19">
            <v>3.85</v>
          </cell>
        </row>
        <row r="20">
          <cell r="C20" t="str">
            <v>BHA02N01021</v>
          </cell>
          <cell r="G20">
            <v>35.53</v>
          </cell>
        </row>
        <row r="21">
          <cell r="C21" t="str">
            <v>BHA02N01022</v>
          </cell>
          <cell r="G21">
            <v>197.71</v>
          </cell>
        </row>
        <row r="22">
          <cell r="C22" t="str">
            <v>BHA02N01023</v>
          </cell>
          <cell r="G22">
            <v>1.94</v>
          </cell>
        </row>
        <row r="23">
          <cell r="C23" t="str">
            <v>BHA02N01024</v>
          </cell>
          <cell r="G23">
            <v>22.83</v>
          </cell>
        </row>
        <row r="24">
          <cell r="C24" t="str">
            <v>BHA02N01025</v>
          </cell>
          <cell r="G24">
            <v>5.83</v>
          </cell>
        </row>
        <row r="25">
          <cell r="C25" t="str">
            <v>BHA02N01026</v>
          </cell>
          <cell r="G25">
            <v>101.48</v>
          </cell>
        </row>
        <row r="26">
          <cell r="C26" t="str">
            <v>BHA02N01027</v>
          </cell>
          <cell r="G26">
            <v>15.78</v>
          </cell>
        </row>
        <row r="27">
          <cell r="C27" t="str">
            <v>BHA02N01028</v>
          </cell>
          <cell r="G27">
            <v>12.04</v>
          </cell>
        </row>
        <row r="28">
          <cell r="C28" t="str">
            <v>BHA02N01029</v>
          </cell>
          <cell r="G28">
            <v>12.23</v>
          </cell>
        </row>
        <row r="29">
          <cell r="C29" t="str">
            <v>BHA02N01030</v>
          </cell>
          <cell r="G29">
            <v>9.32</v>
          </cell>
        </row>
        <row r="30">
          <cell r="C30" t="str">
            <v>BHA02N01005a</v>
          </cell>
          <cell r="G30">
            <v>1.28</v>
          </cell>
        </row>
        <row r="31">
          <cell r="C31" t="str">
            <v>BHA02N01015b</v>
          </cell>
          <cell r="G31">
            <v>2.58</v>
          </cell>
        </row>
        <row r="32">
          <cell r="C32" t="str">
            <v>BHA02N01000</v>
          </cell>
          <cell r="G32">
            <v>0</v>
          </cell>
        </row>
        <row r="33">
          <cell r="C33" t="str">
            <v>BHA02N02001</v>
          </cell>
          <cell r="G33">
            <v>13.19</v>
          </cell>
        </row>
        <row r="34">
          <cell r="C34" t="str">
            <v>BHA02N02002</v>
          </cell>
          <cell r="G34">
            <v>64.94</v>
          </cell>
        </row>
        <row r="35">
          <cell r="C35" t="str">
            <v>BHA02N02003</v>
          </cell>
          <cell r="G35">
            <v>5.04</v>
          </cell>
        </row>
        <row r="36">
          <cell r="C36" t="str">
            <v>BHA02N02004</v>
          </cell>
          <cell r="G36">
            <v>1.6</v>
          </cell>
        </row>
        <row r="37">
          <cell r="C37" t="str">
            <v>BHA02N02005</v>
          </cell>
          <cell r="G37">
            <v>7.41</v>
          </cell>
        </row>
        <row r="38">
          <cell r="C38" t="str">
            <v>BHA02N02006</v>
          </cell>
          <cell r="G38">
            <v>9.32</v>
          </cell>
        </row>
        <row r="39">
          <cell r="C39" t="str">
            <v>BHA02N02007</v>
          </cell>
          <cell r="G39">
            <v>16.52</v>
          </cell>
        </row>
        <row r="40">
          <cell r="C40" t="str">
            <v>BHA02N02008</v>
          </cell>
          <cell r="G40">
            <v>113.03</v>
          </cell>
        </row>
        <row r="41">
          <cell r="C41" t="str">
            <v>BHA02N02009</v>
          </cell>
          <cell r="G41">
            <v>5.31</v>
          </cell>
        </row>
        <row r="42">
          <cell r="C42" t="str">
            <v>BHA02N02009a</v>
          </cell>
          <cell r="G42">
            <v>6.49</v>
          </cell>
        </row>
        <row r="43">
          <cell r="C43" t="str">
            <v>BHA02N02010</v>
          </cell>
          <cell r="G43">
            <v>5.4</v>
          </cell>
        </row>
        <row r="44">
          <cell r="C44" t="str">
            <v>BHA02N02011</v>
          </cell>
          <cell r="G44">
            <v>28.76</v>
          </cell>
        </row>
        <row r="45">
          <cell r="C45" t="str">
            <v>BHA02N02012</v>
          </cell>
          <cell r="G45">
            <v>40.01</v>
          </cell>
        </row>
        <row r="46">
          <cell r="C46" t="str">
            <v>BHA02N02013</v>
          </cell>
          <cell r="G46">
            <v>55.21</v>
          </cell>
        </row>
        <row r="47">
          <cell r="C47" t="str">
            <v>BHA02N02014</v>
          </cell>
          <cell r="G47">
            <v>18.57</v>
          </cell>
        </row>
        <row r="48">
          <cell r="C48" t="str">
            <v>BHA02N02015</v>
          </cell>
          <cell r="G48">
            <v>31.06</v>
          </cell>
        </row>
        <row r="49">
          <cell r="C49" t="str">
            <v>BHA02N02016</v>
          </cell>
          <cell r="G49">
            <v>29.82</v>
          </cell>
        </row>
        <row r="50">
          <cell r="C50" t="str">
            <v>BHA02N02017</v>
          </cell>
          <cell r="G50">
            <v>29.95</v>
          </cell>
        </row>
        <row r="51">
          <cell r="C51" t="str">
            <v>BHA02N02018</v>
          </cell>
          <cell r="G51">
            <v>14.88</v>
          </cell>
        </row>
        <row r="52">
          <cell r="C52" t="str">
            <v>BHA02N02019</v>
          </cell>
          <cell r="G52">
            <v>14.64</v>
          </cell>
        </row>
        <row r="53">
          <cell r="C53" t="str">
            <v>BHA02N02020</v>
          </cell>
          <cell r="G53">
            <v>29.77</v>
          </cell>
        </row>
        <row r="54">
          <cell r="C54" t="str">
            <v>BHA02N02021</v>
          </cell>
          <cell r="G54">
            <v>14.76</v>
          </cell>
        </row>
        <row r="55">
          <cell r="C55" t="str">
            <v>BHA02N02022</v>
          </cell>
          <cell r="G55">
            <v>18.21</v>
          </cell>
        </row>
        <row r="56">
          <cell r="C56" t="str">
            <v>BHA02N02023</v>
          </cell>
          <cell r="G56">
            <v>21.58</v>
          </cell>
        </row>
        <row r="57">
          <cell r="C57" t="str">
            <v>BHA02N02024</v>
          </cell>
          <cell r="G57">
            <v>29.45</v>
          </cell>
        </row>
        <row r="58">
          <cell r="C58" t="str">
            <v>BHA02N02025</v>
          </cell>
          <cell r="G58">
            <v>22.68</v>
          </cell>
        </row>
        <row r="59">
          <cell r="C59" t="str">
            <v>BHA02N02026</v>
          </cell>
          <cell r="G59">
            <v>22.67</v>
          </cell>
        </row>
        <row r="60">
          <cell r="C60" t="str">
            <v>BHA02N02027</v>
          </cell>
          <cell r="G60">
            <v>23.29</v>
          </cell>
        </row>
        <row r="61">
          <cell r="C61" t="str">
            <v>BHA02N02028</v>
          </cell>
          <cell r="G61">
            <v>17.38</v>
          </cell>
        </row>
        <row r="62">
          <cell r="C62" t="str">
            <v>BHA02N02029</v>
          </cell>
          <cell r="G62">
            <v>17.18</v>
          </cell>
        </row>
        <row r="63">
          <cell r="C63" t="str">
            <v>BHA02N02030</v>
          </cell>
          <cell r="G63">
            <v>4.25</v>
          </cell>
        </row>
        <row r="64">
          <cell r="C64" t="str">
            <v>BHA02N02031</v>
          </cell>
          <cell r="G64">
            <v>4.91</v>
          </cell>
        </row>
        <row r="65">
          <cell r="C65" t="str">
            <v>BHA02N02032</v>
          </cell>
          <cell r="G65">
            <v>12.42</v>
          </cell>
        </row>
        <row r="66">
          <cell r="C66" t="str">
            <v>BHA02N02033</v>
          </cell>
          <cell r="G66">
            <v>4.7699999999999996</v>
          </cell>
        </row>
        <row r="67">
          <cell r="C67" t="str">
            <v>BHA02N02034</v>
          </cell>
          <cell r="G67">
            <v>11.04</v>
          </cell>
        </row>
        <row r="68">
          <cell r="C68" t="str">
            <v>BHA02N02013a</v>
          </cell>
          <cell r="G68">
            <v>18.5</v>
          </cell>
        </row>
        <row r="69">
          <cell r="C69" t="str">
            <v>BHA02N02000</v>
          </cell>
          <cell r="G69">
            <v>0</v>
          </cell>
        </row>
        <row r="70">
          <cell r="C70" t="str">
            <v>BHA02N03016</v>
          </cell>
          <cell r="G70">
            <v>60.17</v>
          </cell>
        </row>
        <row r="71">
          <cell r="C71" t="str">
            <v>BHA02N03001</v>
          </cell>
          <cell r="G71">
            <v>13.19</v>
          </cell>
        </row>
        <row r="72">
          <cell r="C72" t="str">
            <v>BHA02N03002</v>
          </cell>
          <cell r="G72">
            <v>64.790000000000006</v>
          </cell>
        </row>
        <row r="73">
          <cell r="C73" t="str">
            <v>BHA02N03003</v>
          </cell>
          <cell r="G73">
            <v>5.04</v>
          </cell>
        </row>
        <row r="74">
          <cell r="C74" t="str">
            <v>BHA02N03004</v>
          </cell>
          <cell r="G74">
            <v>1.6</v>
          </cell>
        </row>
        <row r="75">
          <cell r="C75" t="str">
            <v>BHA02N03005</v>
          </cell>
          <cell r="G75">
            <v>7.46</v>
          </cell>
        </row>
        <row r="76">
          <cell r="C76" t="str">
            <v>BHA02N03006</v>
          </cell>
          <cell r="G76">
            <v>9.36</v>
          </cell>
        </row>
        <row r="77">
          <cell r="C77" t="str">
            <v>BHA02N03007</v>
          </cell>
          <cell r="G77">
            <v>16.54</v>
          </cell>
        </row>
        <row r="78">
          <cell r="C78" t="str">
            <v>BHA02N03008</v>
          </cell>
          <cell r="G78">
            <v>94.47</v>
          </cell>
        </row>
        <row r="79">
          <cell r="C79" t="str">
            <v>BHA02N03009</v>
          </cell>
          <cell r="G79">
            <v>87.78</v>
          </cell>
        </row>
        <row r="80">
          <cell r="C80" t="str">
            <v>BHA02N03010</v>
          </cell>
          <cell r="G80">
            <v>63.71</v>
          </cell>
        </row>
        <row r="81">
          <cell r="C81" t="str">
            <v>BHA02N03012</v>
          </cell>
          <cell r="G81">
            <v>34.72</v>
          </cell>
        </row>
        <row r="82">
          <cell r="C82" t="str">
            <v>BHA02N03013</v>
          </cell>
          <cell r="G82">
            <v>54.86</v>
          </cell>
        </row>
        <row r="83">
          <cell r="C83" t="str">
            <v>BHA02N03017</v>
          </cell>
          <cell r="G83">
            <v>14.59</v>
          </cell>
        </row>
        <row r="84">
          <cell r="C84" t="str">
            <v>BHA02N03018</v>
          </cell>
          <cell r="G84">
            <v>14.68</v>
          </cell>
        </row>
        <row r="85">
          <cell r="C85" t="str">
            <v>BHA02N03019</v>
          </cell>
          <cell r="G85">
            <v>33.5</v>
          </cell>
        </row>
        <row r="86">
          <cell r="C86" t="str">
            <v>BHA02N03020</v>
          </cell>
          <cell r="G86">
            <v>21.95</v>
          </cell>
        </row>
        <row r="87">
          <cell r="C87" t="str">
            <v>BHA02N03021</v>
          </cell>
          <cell r="G87">
            <v>17.239999999999998</v>
          </cell>
        </row>
        <row r="88">
          <cell r="C88" t="str">
            <v>BHA02N03022</v>
          </cell>
          <cell r="G88">
            <v>17.239999999999998</v>
          </cell>
        </row>
        <row r="89">
          <cell r="C89" t="str">
            <v>BHA02N03023</v>
          </cell>
          <cell r="G89">
            <v>16.21</v>
          </cell>
        </row>
        <row r="90">
          <cell r="C90" t="str">
            <v>BHA02N03024</v>
          </cell>
          <cell r="G90">
            <v>16.489999999999998</v>
          </cell>
        </row>
        <row r="91">
          <cell r="C91" t="str">
            <v>BHA02N03025</v>
          </cell>
          <cell r="G91">
            <v>17.21</v>
          </cell>
        </row>
        <row r="92">
          <cell r="C92" t="str">
            <v>BHA02N03026</v>
          </cell>
          <cell r="G92">
            <v>17.190000000000001</v>
          </cell>
        </row>
        <row r="93">
          <cell r="C93" t="str">
            <v>BHA02N03027</v>
          </cell>
          <cell r="G93">
            <v>29.1</v>
          </cell>
        </row>
        <row r="94">
          <cell r="C94" t="str">
            <v>BHA02N03028</v>
          </cell>
          <cell r="G94">
            <v>16.75</v>
          </cell>
        </row>
        <row r="95">
          <cell r="C95" t="str">
            <v>BHA02N03029</v>
          </cell>
          <cell r="G95">
            <v>4.25</v>
          </cell>
        </row>
        <row r="96">
          <cell r="C96" t="str">
            <v>BHA02N03030</v>
          </cell>
          <cell r="G96">
            <v>4.71</v>
          </cell>
        </row>
        <row r="97">
          <cell r="C97" t="str">
            <v>BHA02N03031</v>
          </cell>
          <cell r="G97">
            <v>10.86</v>
          </cell>
        </row>
        <row r="98">
          <cell r="C98" t="str">
            <v>BHA02N03008a</v>
          </cell>
          <cell r="G98">
            <v>18.18</v>
          </cell>
        </row>
        <row r="99">
          <cell r="C99" t="str">
            <v>BHA02N03000</v>
          </cell>
          <cell r="G99">
            <v>0</v>
          </cell>
        </row>
        <row r="100">
          <cell r="C100" t="str">
            <v>BHA02N04005</v>
          </cell>
          <cell r="G100">
            <v>7.43</v>
          </cell>
        </row>
        <row r="101">
          <cell r="C101" t="str">
            <v>BHA02N04001</v>
          </cell>
          <cell r="G101">
            <v>13.19</v>
          </cell>
        </row>
        <row r="102">
          <cell r="C102" t="str">
            <v>BHA02N04002</v>
          </cell>
          <cell r="G102">
            <v>64.900000000000006</v>
          </cell>
        </row>
        <row r="103">
          <cell r="C103" t="str">
            <v>BHA02N04003</v>
          </cell>
          <cell r="G103">
            <v>5.04</v>
          </cell>
        </row>
        <row r="104">
          <cell r="C104" t="str">
            <v>BHA02N04004</v>
          </cell>
          <cell r="G104">
            <v>1.6</v>
          </cell>
        </row>
        <row r="105">
          <cell r="C105" t="str">
            <v>BHA02N04006</v>
          </cell>
          <cell r="G105">
            <v>9.4</v>
          </cell>
        </row>
        <row r="106">
          <cell r="C106" t="str">
            <v>BHA02N04007</v>
          </cell>
          <cell r="G106">
            <v>16.54</v>
          </cell>
        </row>
        <row r="107">
          <cell r="C107" t="str">
            <v>BHA02N04008</v>
          </cell>
          <cell r="G107">
            <v>112.51</v>
          </cell>
        </row>
        <row r="108">
          <cell r="C108" t="str">
            <v>BHA02N04009</v>
          </cell>
          <cell r="G108">
            <v>54.23</v>
          </cell>
        </row>
        <row r="109">
          <cell r="C109" t="str">
            <v>BHA02N04010</v>
          </cell>
          <cell r="G109">
            <v>8.36</v>
          </cell>
        </row>
        <row r="110">
          <cell r="C110" t="str">
            <v>BHA02N04010a</v>
          </cell>
          <cell r="G110">
            <v>6.73</v>
          </cell>
        </row>
        <row r="111">
          <cell r="C111" t="str">
            <v>BHA02N04011</v>
          </cell>
          <cell r="G111">
            <v>10.71</v>
          </cell>
        </row>
        <row r="112">
          <cell r="C112" t="str">
            <v>BHA02N04012</v>
          </cell>
          <cell r="G112">
            <v>13.29</v>
          </cell>
        </row>
        <row r="113">
          <cell r="C113" t="str">
            <v>BHA02N04013</v>
          </cell>
          <cell r="G113">
            <v>60.64</v>
          </cell>
        </row>
        <row r="114">
          <cell r="C114" t="str">
            <v>BHA02N04014</v>
          </cell>
          <cell r="G114">
            <v>50.24</v>
          </cell>
        </row>
        <row r="115">
          <cell r="C115" t="str">
            <v>BHA02N04015</v>
          </cell>
          <cell r="G115">
            <v>30.1</v>
          </cell>
        </row>
        <row r="116">
          <cell r="C116" t="str">
            <v>BHA02N04016</v>
          </cell>
          <cell r="G116">
            <v>14.69</v>
          </cell>
        </row>
        <row r="117">
          <cell r="C117" t="str">
            <v>BHA02N04017</v>
          </cell>
          <cell r="G117">
            <v>14.64</v>
          </cell>
        </row>
        <row r="118">
          <cell r="C118" t="str">
            <v>BHA02N04018</v>
          </cell>
          <cell r="G118">
            <v>15.01</v>
          </cell>
        </row>
        <row r="119">
          <cell r="C119" t="str">
            <v>BHA02N04019</v>
          </cell>
          <cell r="G119">
            <v>14.94</v>
          </cell>
        </row>
        <row r="120">
          <cell r="C120" t="str">
            <v>BHA02N04020</v>
          </cell>
          <cell r="G120">
            <v>14.62</v>
          </cell>
        </row>
        <row r="121">
          <cell r="C121" t="str">
            <v>BHA02N04021</v>
          </cell>
          <cell r="G121">
            <v>14.75</v>
          </cell>
        </row>
        <row r="122">
          <cell r="C122" t="str">
            <v>BHA02N04022</v>
          </cell>
          <cell r="G122">
            <v>15</v>
          </cell>
        </row>
        <row r="123">
          <cell r="C123" t="str">
            <v>BHA02N04023</v>
          </cell>
          <cell r="G123">
            <v>18.239999999999998</v>
          </cell>
        </row>
        <row r="124">
          <cell r="C124" t="str">
            <v>BHA02N04024</v>
          </cell>
          <cell r="G124">
            <v>21.82</v>
          </cell>
        </row>
        <row r="125">
          <cell r="C125" t="str">
            <v>BHA02N04025</v>
          </cell>
          <cell r="G125">
            <v>17.5</v>
          </cell>
        </row>
        <row r="126">
          <cell r="C126" t="str">
            <v>BHA02N04026</v>
          </cell>
          <cell r="G126">
            <v>25.4</v>
          </cell>
        </row>
        <row r="127">
          <cell r="C127" t="str">
            <v>BHA02N04027</v>
          </cell>
          <cell r="G127">
            <v>8.0299999999999994</v>
          </cell>
        </row>
        <row r="128">
          <cell r="C128" t="str">
            <v>BHA02N04028</v>
          </cell>
          <cell r="G128">
            <v>5.09</v>
          </cell>
        </row>
        <row r="129">
          <cell r="C129" t="str">
            <v>BHA02N04028a</v>
          </cell>
          <cell r="G129">
            <v>3.25</v>
          </cell>
        </row>
        <row r="130">
          <cell r="C130" t="str">
            <v>BHA02N04029</v>
          </cell>
          <cell r="G130">
            <v>16.53</v>
          </cell>
        </row>
        <row r="131">
          <cell r="C131" t="str">
            <v>BHA02N04030</v>
          </cell>
          <cell r="G131">
            <v>12.38</v>
          </cell>
        </row>
        <row r="132">
          <cell r="C132" t="str">
            <v>BHA02N04031</v>
          </cell>
          <cell r="G132">
            <v>12.74</v>
          </cell>
        </row>
        <row r="133">
          <cell r="C133" t="str">
            <v>BHA02N04032</v>
          </cell>
          <cell r="G133">
            <v>23.44</v>
          </cell>
        </row>
        <row r="134">
          <cell r="C134" t="str">
            <v>BHA02N04033</v>
          </cell>
          <cell r="G134">
            <v>20</v>
          </cell>
        </row>
        <row r="135">
          <cell r="C135" t="str">
            <v>BHA02N04034</v>
          </cell>
          <cell r="G135">
            <v>2.4</v>
          </cell>
        </row>
        <row r="136">
          <cell r="C136" t="str">
            <v>BHA02N04035</v>
          </cell>
          <cell r="G136">
            <v>3.56</v>
          </cell>
        </row>
        <row r="137">
          <cell r="C137" t="str">
            <v>BHA02N04036</v>
          </cell>
          <cell r="G137">
            <v>5.61</v>
          </cell>
        </row>
        <row r="138">
          <cell r="C138" t="str">
            <v>BHA02N04037</v>
          </cell>
          <cell r="G138">
            <v>10.86</v>
          </cell>
        </row>
        <row r="139">
          <cell r="C139" t="str">
            <v>BHA02N04009a</v>
          </cell>
          <cell r="G139">
            <v>2.2599999999999998</v>
          </cell>
        </row>
        <row r="140">
          <cell r="C140" t="str">
            <v>BHA02N04009b</v>
          </cell>
          <cell r="G140">
            <v>2.2400000000000002</v>
          </cell>
        </row>
        <row r="141">
          <cell r="C141" t="str">
            <v>BHA02N04000</v>
          </cell>
          <cell r="G141">
            <v>0</v>
          </cell>
        </row>
        <row r="142">
          <cell r="C142" t="str">
            <v>BHA02N05001</v>
          </cell>
          <cell r="G142">
            <v>13.19</v>
          </cell>
        </row>
        <row r="143">
          <cell r="C143" t="str">
            <v>BHA02N05002</v>
          </cell>
          <cell r="G143">
            <v>64.849999999999994</v>
          </cell>
        </row>
        <row r="144">
          <cell r="C144" t="str">
            <v>BHA02N05003</v>
          </cell>
          <cell r="G144">
            <v>5.04</v>
          </cell>
        </row>
        <row r="145">
          <cell r="C145" t="str">
            <v>BHA02N05004</v>
          </cell>
          <cell r="G145">
            <v>1.6</v>
          </cell>
        </row>
        <row r="146">
          <cell r="C146" t="str">
            <v>BHA02N05005</v>
          </cell>
          <cell r="G146">
            <v>7.39</v>
          </cell>
        </row>
        <row r="147">
          <cell r="C147" t="str">
            <v>BHA02N05006</v>
          </cell>
          <cell r="G147">
            <v>9.32</v>
          </cell>
        </row>
        <row r="148">
          <cell r="C148" t="str">
            <v>BHA02N05007</v>
          </cell>
          <cell r="G148">
            <v>16.54</v>
          </cell>
        </row>
        <row r="149">
          <cell r="C149" t="str">
            <v>BHA02N05008</v>
          </cell>
          <cell r="G149">
            <v>114.37</v>
          </cell>
        </row>
        <row r="150">
          <cell r="C150" t="str">
            <v>BHA02N05009</v>
          </cell>
          <cell r="G150">
            <v>88.55</v>
          </cell>
        </row>
        <row r="151">
          <cell r="C151" t="str">
            <v>BHA02N05010</v>
          </cell>
          <cell r="G151">
            <v>18.420000000000002</v>
          </cell>
        </row>
        <row r="152">
          <cell r="C152" t="str">
            <v>BHA02N05012</v>
          </cell>
          <cell r="G152">
            <v>14.66</v>
          </cell>
        </row>
        <row r="153">
          <cell r="C153" t="str">
            <v>BHA02N05013</v>
          </cell>
          <cell r="G153">
            <v>30.21</v>
          </cell>
        </row>
        <row r="154">
          <cell r="C154" t="str">
            <v>BHA02N05014</v>
          </cell>
          <cell r="G154">
            <v>14.88</v>
          </cell>
        </row>
        <row r="155">
          <cell r="C155" t="str">
            <v>BHA02N05015</v>
          </cell>
          <cell r="G155">
            <v>14.77</v>
          </cell>
        </row>
        <row r="156">
          <cell r="C156" t="str">
            <v>BHA02N05016</v>
          </cell>
          <cell r="G156">
            <v>14.74</v>
          </cell>
        </row>
        <row r="157">
          <cell r="C157" t="str">
            <v>BHA02N05017</v>
          </cell>
          <cell r="G157">
            <v>14.76</v>
          </cell>
        </row>
        <row r="158">
          <cell r="C158" t="str">
            <v>BHA02N05019</v>
          </cell>
          <cell r="G158">
            <v>30.26</v>
          </cell>
        </row>
        <row r="159">
          <cell r="C159" t="str">
            <v>BHA02N05021</v>
          </cell>
          <cell r="G159">
            <v>45.46</v>
          </cell>
        </row>
        <row r="160">
          <cell r="C160" t="str">
            <v>BHA02N05023</v>
          </cell>
          <cell r="G160">
            <v>14.71</v>
          </cell>
        </row>
        <row r="161">
          <cell r="C161" t="str">
            <v>BHA02N05024</v>
          </cell>
          <cell r="G161">
            <v>14.47</v>
          </cell>
        </row>
        <row r="162">
          <cell r="C162" t="str">
            <v>BHA02N05025</v>
          </cell>
          <cell r="G162">
            <v>14.7</v>
          </cell>
        </row>
        <row r="163">
          <cell r="C163" t="str">
            <v>BHA02N05026</v>
          </cell>
          <cell r="G163">
            <v>14.74</v>
          </cell>
        </row>
        <row r="164">
          <cell r="C164" t="str">
            <v>BHA02N05027</v>
          </cell>
          <cell r="G164">
            <v>18.59</v>
          </cell>
        </row>
        <row r="165">
          <cell r="C165" t="str">
            <v>BHA02N05028</v>
          </cell>
          <cell r="G165">
            <v>76.66</v>
          </cell>
        </row>
        <row r="166">
          <cell r="C166" t="str">
            <v>BHA02N05030</v>
          </cell>
          <cell r="G166">
            <v>38.409999999999997</v>
          </cell>
        </row>
        <row r="167">
          <cell r="C167" t="str">
            <v>BHA02N05031</v>
          </cell>
          <cell r="G167">
            <v>13.85</v>
          </cell>
        </row>
        <row r="168">
          <cell r="C168" t="str">
            <v>BHA02N05032</v>
          </cell>
          <cell r="G168">
            <v>5.25</v>
          </cell>
        </row>
        <row r="169">
          <cell r="C169" t="str">
            <v>BHA02N05033</v>
          </cell>
          <cell r="G169">
            <v>8.17</v>
          </cell>
        </row>
        <row r="170">
          <cell r="C170" t="str">
            <v>BHA02N05034</v>
          </cell>
          <cell r="G170">
            <v>7.99</v>
          </cell>
        </row>
        <row r="171">
          <cell r="C171" t="str">
            <v>BHA02N05035</v>
          </cell>
          <cell r="G171">
            <v>27.71</v>
          </cell>
        </row>
        <row r="172">
          <cell r="C172" t="str">
            <v>BHA02N05037</v>
          </cell>
          <cell r="G172">
            <v>6.81</v>
          </cell>
        </row>
        <row r="173">
          <cell r="C173" t="str">
            <v>BHA02N05038</v>
          </cell>
          <cell r="G173">
            <v>10.86</v>
          </cell>
        </row>
        <row r="174">
          <cell r="C174" t="str">
            <v>BHA02N05000</v>
          </cell>
          <cell r="G174">
            <v>0</v>
          </cell>
        </row>
        <row r="175">
          <cell r="C175" t="str">
            <v>BHA02N06028</v>
          </cell>
          <cell r="G175">
            <v>22.14</v>
          </cell>
        </row>
        <row r="176">
          <cell r="C176" t="str">
            <v>BHA02N06001</v>
          </cell>
          <cell r="G176">
            <v>13.18</v>
          </cell>
        </row>
        <row r="177">
          <cell r="C177" t="str">
            <v>BHA02N06002</v>
          </cell>
          <cell r="G177">
            <v>64.02</v>
          </cell>
        </row>
        <row r="178">
          <cell r="C178" t="str">
            <v>BHA02N06003</v>
          </cell>
          <cell r="G178">
            <v>5.04</v>
          </cell>
        </row>
        <row r="179">
          <cell r="C179" t="str">
            <v>BHA02N06004</v>
          </cell>
          <cell r="G179">
            <v>1.6</v>
          </cell>
        </row>
        <row r="180">
          <cell r="C180" t="str">
            <v>BHA02N06005</v>
          </cell>
          <cell r="G180">
            <v>4.8499999999999996</v>
          </cell>
        </row>
        <row r="181">
          <cell r="C181" t="str">
            <v>BHA02N06006</v>
          </cell>
          <cell r="G181">
            <v>2.4300000000000002</v>
          </cell>
        </row>
        <row r="182">
          <cell r="C182" t="str">
            <v>BHA02N06007</v>
          </cell>
          <cell r="G182">
            <v>16.54</v>
          </cell>
        </row>
        <row r="183">
          <cell r="C183" t="str">
            <v>BHA02N06008</v>
          </cell>
          <cell r="G183">
            <v>68.5</v>
          </cell>
        </row>
        <row r="184">
          <cell r="C184" t="str">
            <v>BHA02N06009</v>
          </cell>
          <cell r="G184">
            <v>89.63</v>
          </cell>
        </row>
        <row r="185">
          <cell r="C185" t="str">
            <v>BHA02N06011</v>
          </cell>
          <cell r="G185">
            <v>24.17</v>
          </cell>
        </row>
        <row r="186">
          <cell r="C186" t="str">
            <v>BHA02N06012</v>
          </cell>
          <cell r="G186">
            <v>9.74</v>
          </cell>
        </row>
        <row r="187">
          <cell r="C187" t="str">
            <v>BHA02N06013</v>
          </cell>
          <cell r="G187">
            <v>14.71</v>
          </cell>
        </row>
        <row r="188">
          <cell r="C188" t="str">
            <v>BHA02N06014</v>
          </cell>
          <cell r="G188">
            <v>14.81</v>
          </cell>
        </row>
        <row r="189">
          <cell r="C189" t="str">
            <v>BHA02N06015</v>
          </cell>
          <cell r="G189">
            <v>14.74</v>
          </cell>
        </row>
        <row r="190">
          <cell r="C190" t="str">
            <v>BHA02N06016</v>
          </cell>
          <cell r="G190">
            <v>14.75</v>
          </cell>
        </row>
        <row r="191">
          <cell r="C191" t="str">
            <v>BHA02N06017</v>
          </cell>
          <cell r="G191">
            <v>9.52</v>
          </cell>
        </row>
        <row r="192">
          <cell r="C192" t="str">
            <v>BHA02N06018</v>
          </cell>
          <cell r="G192">
            <v>14.71</v>
          </cell>
        </row>
        <row r="193">
          <cell r="C193" t="str">
            <v>BHA02N06019</v>
          </cell>
          <cell r="G193">
            <v>29.88</v>
          </cell>
        </row>
        <row r="194">
          <cell r="C194" t="str">
            <v>BHA02N06020</v>
          </cell>
          <cell r="G194">
            <v>19.78</v>
          </cell>
        </row>
        <row r="195">
          <cell r="C195" t="str">
            <v>BHA02N06021</v>
          </cell>
          <cell r="G195">
            <v>14.68</v>
          </cell>
        </row>
        <row r="196">
          <cell r="C196" t="str">
            <v>BHA02N06022</v>
          </cell>
          <cell r="G196">
            <v>14.56</v>
          </cell>
        </row>
        <row r="197">
          <cell r="C197" t="str">
            <v>BHA02N06023</v>
          </cell>
          <cell r="G197">
            <v>14.84</v>
          </cell>
        </row>
        <row r="198">
          <cell r="C198" t="str">
            <v>BHA02N06024</v>
          </cell>
          <cell r="G198">
            <v>15.27</v>
          </cell>
        </row>
        <row r="199">
          <cell r="C199" t="str">
            <v>BHA02N06025</v>
          </cell>
          <cell r="G199">
            <v>14.73</v>
          </cell>
        </row>
        <row r="200">
          <cell r="C200" t="str">
            <v>BHA02N06026</v>
          </cell>
          <cell r="G200">
            <v>14.78</v>
          </cell>
        </row>
        <row r="201">
          <cell r="C201" t="str">
            <v>BHA02N06027</v>
          </cell>
          <cell r="G201">
            <v>18.29</v>
          </cell>
        </row>
        <row r="202">
          <cell r="C202" t="str">
            <v>BHA02N06029</v>
          </cell>
          <cell r="G202">
            <v>20.07</v>
          </cell>
        </row>
        <row r="203">
          <cell r="C203" t="str">
            <v>BHA02N06030</v>
          </cell>
          <cell r="G203">
            <v>14.96</v>
          </cell>
        </row>
        <row r="204">
          <cell r="C204" t="str">
            <v>BHA02N06031</v>
          </cell>
          <cell r="G204">
            <v>10.42</v>
          </cell>
        </row>
        <row r="205">
          <cell r="C205" t="str">
            <v>BHA02N06032</v>
          </cell>
          <cell r="G205">
            <v>5.87</v>
          </cell>
        </row>
        <row r="206">
          <cell r="C206" t="str">
            <v>BHA02N06033</v>
          </cell>
          <cell r="G206">
            <v>34.69</v>
          </cell>
        </row>
        <row r="207">
          <cell r="C207" t="str">
            <v>BHA02N06034</v>
          </cell>
          <cell r="G207">
            <v>17.260000000000002</v>
          </cell>
        </row>
        <row r="208">
          <cell r="C208" t="str">
            <v>BHA02N06035</v>
          </cell>
          <cell r="G208">
            <v>50.25</v>
          </cell>
        </row>
        <row r="209">
          <cell r="C209" t="str">
            <v>BHA02N06037</v>
          </cell>
          <cell r="G209">
            <v>7.61</v>
          </cell>
        </row>
        <row r="210">
          <cell r="C210" t="str">
            <v>BHA02N06045</v>
          </cell>
          <cell r="G210">
            <v>10.86</v>
          </cell>
        </row>
        <row r="211">
          <cell r="C211" t="str">
            <v>BHA02N06006a</v>
          </cell>
          <cell r="G211">
            <v>4.45</v>
          </cell>
        </row>
        <row r="212">
          <cell r="C212" t="str">
            <v>BHA02N06006b</v>
          </cell>
          <cell r="G212">
            <v>1.04</v>
          </cell>
        </row>
        <row r="213">
          <cell r="C213" t="str">
            <v>BHA02N06006c</v>
          </cell>
          <cell r="G213">
            <v>1.04</v>
          </cell>
        </row>
        <row r="214">
          <cell r="C214" t="str">
            <v>BHA02N06005a</v>
          </cell>
          <cell r="G214">
            <v>1.22</v>
          </cell>
        </row>
        <row r="215">
          <cell r="C215" t="str">
            <v>BHA02N06005b</v>
          </cell>
          <cell r="G215">
            <v>1.22</v>
          </cell>
        </row>
        <row r="216">
          <cell r="C216" t="str">
            <v>BHA02N06008a</v>
          </cell>
          <cell r="G216">
            <v>45.49</v>
          </cell>
        </row>
        <row r="217">
          <cell r="C217" t="str">
            <v>BHA02N06000</v>
          </cell>
          <cell r="G217">
            <v>0</v>
          </cell>
        </row>
        <row r="218">
          <cell r="C218" t="str">
            <v>BHA02N07012a</v>
          </cell>
          <cell r="G218">
            <v>14.49</v>
          </cell>
        </row>
        <row r="219">
          <cell r="C219" t="str">
            <v>BHA02N07002</v>
          </cell>
          <cell r="G219">
            <v>64.23</v>
          </cell>
        </row>
        <row r="220">
          <cell r="C220" t="str">
            <v>BHA02N07003</v>
          </cell>
          <cell r="G220">
            <v>5.04</v>
          </cell>
        </row>
        <row r="221">
          <cell r="C221" t="str">
            <v>BHA02N07004</v>
          </cell>
          <cell r="G221">
            <v>1.6</v>
          </cell>
        </row>
        <row r="222">
          <cell r="C222" t="str">
            <v>BHA02N07005</v>
          </cell>
          <cell r="G222">
            <v>6.98</v>
          </cell>
        </row>
        <row r="223">
          <cell r="C223" t="str">
            <v>BHA02N07006</v>
          </cell>
          <cell r="G223">
            <v>9.2100000000000009</v>
          </cell>
        </row>
        <row r="224">
          <cell r="C224" t="str">
            <v>BHA02N07007</v>
          </cell>
          <cell r="G224">
            <v>16.54</v>
          </cell>
        </row>
        <row r="225">
          <cell r="C225" t="str">
            <v>BHA02N07008</v>
          </cell>
          <cell r="G225">
            <v>63.31</v>
          </cell>
        </row>
        <row r="226">
          <cell r="C226" t="str">
            <v>BHA02N07009</v>
          </cell>
          <cell r="G226">
            <v>87.14</v>
          </cell>
        </row>
        <row r="227">
          <cell r="C227" t="str">
            <v>BHA02N07010</v>
          </cell>
          <cell r="G227">
            <v>33.78</v>
          </cell>
        </row>
        <row r="228">
          <cell r="C228" t="str">
            <v>BHA02N07011</v>
          </cell>
          <cell r="G228">
            <v>29.92</v>
          </cell>
        </row>
        <row r="229">
          <cell r="C229" t="str">
            <v>BHA02N07012</v>
          </cell>
          <cell r="G229">
            <v>14.83</v>
          </cell>
        </row>
        <row r="230">
          <cell r="C230" t="str">
            <v>BHA02N07013</v>
          </cell>
          <cell r="G230">
            <v>14.6</v>
          </cell>
        </row>
        <row r="231">
          <cell r="C231" t="str">
            <v>BHA02N07014</v>
          </cell>
          <cell r="G231">
            <v>19.649999999999999</v>
          </cell>
        </row>
        <row r="232">
          <cell r="C232" t="str">
            <v>BHA02N07015</v>
          </cell>
          <cell r="G232">
            <v>11.02</v>
          </cell>
        </row>
        <row r="233">
          <cell r="C233" t="str">
            <v>BHA02N07016</v>
          </cell>
          <cell r="G233">
            <v>12.97</v>
          </cell>
        </row>
        <row r="234">
          <cell r="C234" t="str">
            <v>BHA02N07017</v>
          </cell>
          <cell r="G234">
            <v>27.8</v>
          </cell>
        </row>
        <row r="235">
          <cell r="C235" t="str">
            <v>BHA02N07018</v>
          </cell>
          <cell r="G235">
            <v>337.19</v>
          </cell>
        </row>
        <row r="236">
          <cell r="C236" t="str">
            <v>BHA02N07013a</v>
          </cell>
          <cell r="G236">
            <v>14.57</v>
          </cell>
        </row>
        <row r="237">
          <cell r="C237" t="str">
            <v>BHA02N07000</v>
          </cell>
          <cell r="G237">
            <v>0</v>
          </cell>
        </row>
        <row r="238">
          <cell r="C238" t="str">
            <v>BHA02N08001</v>
          </cell>
          <cell r="G238">
            <v>106.11</v>
          </cell>
        </row>
        <row r="239">
          <cell r="C239" t="str">
            <v>BHA02N08002</v>
          </cell>
          <cell r="G239">
            <v>21.33</v>
          </cell>
        </row>
        <row r="240">
          <cell r="C240" t="str">
            <v>BHA02N08003</v>
          </cell>
          <cell r="G240">
            <v>6.75</v>
          </cell>
        </row>
        <row r="241">
          <cell r="C241" t="str">
            <v>BHA02N08000</v>
          </cell>
          <cell r="G241">
            <v>0</v>
          </cell>
        </row>
        <row r="242">
          <cell r="C242" t="str">
            <v>BHA02P01001</v>
          </cell>
          <cell r="G242">
            <v>16.510000000000002</v>
          </cell>
        </row>
        <row r="243">
          <cell r="C243" t="str">
            <v>BHA02P01002</v>
          </cell>
          <cell r="G243">
            <v>90.6</v>
          </cell>
        </row>
        <row r="244">
          <cell r="C244" t="str">
            <v>BHA02P01003</v>
          </cell>
          <cell r="G244">
            <v>5.04</v>
          </cell>
        </row>
        <row r="245">
          <cell r="C245" t="str">
            <v>BHA02P01004</v>
          </cell>
          <cell r="G245">
            <v>1.55</v>
          </cell>
        </row>
        <row r="246">
          <cell r="C246" t="str">
            <v>BHA02P01005</v>
          </cell>
          <cell r="G246">
            <v>7.56</v>
          </cell>
        </row>
        <row r="247">
          <cell r="C247" t="str">
            <v>BHA02P01006</v>
          </cell>
          <cell r="G247">
            <v>9.39</v>
          </cell>
        </row>
        <row r="248">
          <cell r="C248" t="str">
            <v>BHA02P01007</v>
          </cell>
          <cell r="G248">
            <v>9.6999999999999993</v>
          </cell>
        </row>
        <row r="249">
          <cell r="C249" t="str">
            <v>BHA02P01008</v>
          </cell>
          <cell r="G249">
            <v>27.99</v>
          </cell>
        </row>
        <row r="250">
          <cell r="C250" t="str">
            <v>BHA02P01009</v>
          </cell>
          <cell r="G250">
            <v>19.27</v>
          </cell>
        </row>
        <row r="251">
          <cell r="C251" t="str">
            <v>BHA02P01010</v>
          </cell>
          <cell r="G251">
            <v>12.58</v>
          </cell>
        </row>
        <row r="252">
          <cell r="C252" t="str">
            <v>BHA02P01011</v>
          </cell>
          <cell r="G252">
            <v>5.0199999999999996</v>
          </cell>
        </row>
        <row r="253">
          <cell r="C253" t="str">
            <v>BHA02P01012a</v>
          </cell>
          <cell r="G253">
            <v>2.39</v>
          </cell>
        </row>
        <row r="254">
          <cell r="C254" t="str">
            <v>BHA02P01012b</v>
          </cell>
          <cell r="G254">
            <v>1.73</v>
          </cell>
        </row>
        <row r="255">
          <cell r="C255" t="str">
            <v>BHA02P01015</v>
          </cell>
          <cell r="G255">
            <v>2.1800000000000002</v>
          </cell>
        </row>
        <row r="256">
          <cell r="C256" t="str">
            <v>BHA02P01016</v>
          </cell>
          <cell r="G256">
            <v>84.43</v>
          </cell>
        </row>
        <row r="257">
          <cell r="C257" t="str">
            <v>BHA02P01017</v>
          </cell>
          <cell r="G257">
            <v>11.21</v>
          </cell>
        </row>
        <row r="258">
          <cell r="C258" t="str">
            <v>BHA02P01018</v>
          </cell>
          <cell r="G258">
            <v>15.42</v>
          </cell>
        </row>
        <row r="259">
          <cell r="C259" t="str">
            <v>BHA02P01019</v>
          </cell>
          <cell r="G259">
            <v>15.63</v>
          </cell>
        </row>
        <row r="260">
          <cell r="C260" t="str">
            <v>BHA02P01020</v>
          </cell>
          <cell r="G260">
            <v>7.34</v>
          </cell>
        </row>
        <row r="261">
          <cell r="C261" t="str">
            <v>BHA02P01021</v>
          </cell>
          <cell r="G261">
            <v>13.11</v>
          </cell>
        </row>
        <row r="262">
          <cell r="C262" t="str">
            <v>BHA02P01022</v>
          </cell>
          <cell r="G262">
            <v>13.58</v>
          </cell>
        </row>
        <row r="263">
          <cell r="C263" t="str">
            <v>BHA02P01023</v>
          </cell>
          <cell r="G263">
            <v>15.97</v>
          </cell>
        </row>
        <row r="264">
          <cell r="C264" t="str">
            <v>BHA02P01024</v>
          </cell>
          <cell r="G264">
            <v>6</v>
          </cell>
        </row>
        <row r="265">
          <cell r="C265" t="str">
            <v>BHA02P01025</v>
          </cell>
          <cell r="G265">
            <v>15.86</v>
          </cell>
        </row>
        <row r="266">
          <cell r="C266" t="str">
            <v>BHA02P01026</v>
          </cell>
          <cell r="G266">
            <v>20.88</v>
          </cell>
        </row>
        <row r="267">
          <cell r="C267" t="str">
            <v>BHA02P01027</v>
          </cell>
          <cell r="G267">
            <v>10.71</v>
          </cell>
        </row>
        <row r="268">
          <cell r="C268" t="str">
            <v>BHA02P01028</v>
          </cell>
          <cell r="G268">
            <v>10.57</v>
          </cell>
        </row>
        <row r="269">
          <cell r="C269" t="str">
            <v>BHA02P01029</v>
          </cell>
          <cell r="G269">
            <v>16.12</v>
          </cell>
        </row>
        <row r="270">
          <cell r="C270" t="str">
            <v>BHA02P01030</v>
          </cell>
          <cell r="G270">
            <v>13.91</v>
          </cell>
        </row>
        <row r="271">
          <cell r="C271" t="str">
            <v>BHA02P01030a</v>
          </cell>
          <cell r="G271">
            <v>13.22</v>
          </cell>
        </row>
        <row r="272">
          <cell r="C272" t="str">
            <v>BHA02P01031</v>
          </cell>
          <cell r="G272">
            <v>15.92</v>
          </cell>
        </row>
        <row r="273">
          <cell r="C273" t="str">
            <v>BHA02P01032</v>
          </cell>
          <cell r="G273">
            <v>12.67</v>
          </cell>
        </row>
        <row r="274">
          <cell r="C274" t="str">
            <v>BHA02P01033</v>
          </cell>
          <cell r="G274">
            <v>11.51</v>
          </cell>
        </row>
        <row r="275">
          <cell r="C275" t="str">
            <v>BHA02P01034</v>
          </cell>
          <cell r="G275">
            <v>6.07</v>
          </cell>
        </row>
        <row r="276">
          <cell r="C276" t="str">
            <v>BHA02P01035</v>
          </cell>
          <cell r="G276">
            <v>11.15</v>
          </cell>
        </row>
        <row r="277">
          <cell r="C277" t="str">
            <v>BHA02P01036</v>
          </cell>
          <cell r="G277">
            <v>37.86</v>
          </cell>
        </row>
        <row r="278">
          <cell r="C278" t="str">
            <v>BHA02P01037</v>
          </cell>
          <cell r="G278">
            <v>8.6300000000000008</v>
          </cell>
        </row>
        <row r="279">
          <cell r="C279" t="str">
            <v>BHA02P01038</v>
          </cell>
          <cell r="G279">
            <v>21.65</v>
          </cell>
        </row>
        <row r="280">
          <cell r="C280" t="str">
            <v>BHA02P01039</v>
          </cell>
          <cell r="G280">
            <v>13.53</v>
          </cell>
        </row>
        <row r="281">
          <cell r="C281" t="str">
            <v>BHA02P01040</v>
          </cell>
          <cell r="G281">
            <v>13.13</v>
          </cell>
        </row>
        <row r="282">
          <cell r="C282" t="str">
            <v>BHA02P01042</v>
          </cell>
          <cell r="G282">
            <v>16.739999999999998</v>
          </cell>
        </row>
        <row r="283">
          <cell r="C283" t="str">
            <v>BHA02P01043</v>
          </cell>
          <cell r="G283">
            <v>17.260000000000002</v>
          </cell>
        </row>
        <row r="284">
          <cell r="C284" t="str">
            <v>BHA02P01044</v>
          </cell>
          <cell r="G284">
            <v>8.4499999999999993</v>
          </cell>
        </row>
        <row r="285">
          <cell r="C285" t="str">
            <v>BHA02P01045</v>
          </cell>
          <cell r="G285">
            <v>39.299999999999997</v>
          </cell>
        </row>
        <row r="286">
          <cell r="C286" t="str">
            <v>BHA02P01046</v>
          </cell>
          <cell r="G286">
            <v>4.6399999999999997</v>
          </cell>
        </row>
        <row r="287">
          <cell r="C287" t="str">
            <v>BHA02P01047</v>
          </cell>
          <cell r="G287">
            <v>5.44</v>
          </cell>
        </row>
        <row r="288">
          <cell r="C288" t="str">
            <v>BHA02P01001a</v>
          </cell>
          <cell r="G288">
            <v>5.57</v>
          </cell>
        </row>
        <row r="289">
          <cell r="C289" t="str">
            <v>BHA02P01007a</v>
          </cell>
          <cell r="G289">
            <v>9.7799999999999994</v>
          </cell>
        </row>
        <row r="290">
          <cell r="C290" t="str">
            <v>BHA02P01011a</v>
          </cell>
          <cell r="G290">
            <v>12.25</v>
          </cell>
        </row>
        <row r="291">
          <cell r="C291" t="str">
            <v>BHA02P01011b</v>
          </cell>
          <cell r="G291">
            <v>0.77</v>
          </cell>
        </row>
        <row r="292">
          <cell r="C292" t="str">
            <v>BHA02P01012c</v>
          </cell>
          <cell r="G292">
            <v>4.76</v>
          </cell>
        </row>
        <row r="293">
          <cell r="C293" t="str">
            <v>BHA02P01012d</v>
          </cell>
          <cell r="G293">
            <v>12.17</v>
          </cell>
        </row>
        <row r="294">
          <cell r="C294" t="str">
            <v>BHA02P01013a</v>
          </cell>
          <cell r="G294">
            <v>5.74</v>
          </cell>
        </row>
        <row r="295">
          <cell r="C295" t="str">
            <v>BHA02P01013b</v>
          </cell>
          <cell r="G295">
            <v>3.14</v>
          </cell>
        </row>
        <row r="296">
          <cell r="C296" t="str">
            <v>BHA02P01014a</v>
          </cell>
          <cell r="G296">
            <v>6.58</v>
          </cell>
        </row>
        <row r="297">
          <cell r="C297" t="str">
            <v>BHA02P01014b</v>
          </cell>
          <cell r="G297">
            <v>2.5</v>
          </cell>
        </row>
        <row r="298">
          <cell r="C298" t="str">
            <v>BHA02P01014c</v>
          </cell>
          <cell r="G298">
            <v>1.22</v>
          </cell>
        </row>
        <row r="299">
          <cell r="C299" t="str">
            <v>BHA02P01010a</v>
          </cell>
          <cell r="G299">
            <v>7.47</v>
          </cell>
        </row>
        <row r="300">
          <cell r="C300" t="str">
            <v>BHA02P01000</v>
          </cell>
          <cell r="G300">
            <v>0</v>
          </cell>
        </row>
        <row r="301">
          <cell r="C301" t="str">
            <v>BHA02P02017a</v>
          </cell>
          <cell r="G301">
            <v>20.58</v>
          </cell>
        </row>
        <row r="302">
          <cell r="C302" t="str">
            <v>BHA02P02001</v>
          </cell>
          <cell r="G302">
            <v>16.12</v>
          </cell>
        </row>
        <row r="303">
          <cell r="C303" t="str">
            <v>BHA02P02002</v>
          </cell>
          <cell r="G303">
            <v>149.26</v>
          </cell>
        </row>
        <row r="304">
          <cell r="C304" t="str">
            <v>BHA02P02003</v>
          </cell>
          <cell r="G304">
            <v>5.04</v>
          </cell>
        </row>
        <row r="305">
          <cell r="C305" t="str">
            <v>BHA02P02004</v>
          </cell>
          <cell r="G305">
            <v>17.920000000000002</v>
          </cell>
        </row>
        <row r="306">
          <cell r="C306" t="str">
            <v>BHA02P02005</v>
          </cell>
          <cell r="G306">
            <v>1.68</v>
          </cell>
        </row>
        <row r="307">
          <cell r="C307" t="str">
            <v>BHA02P02006</v>
          </cell>
          <cell r="G307">
            <v>34.29</v>
          </cell>
        </row>
        <row r="308">
          <cell r="C308" t="str">
            <v>BHA02P02007</v>
          </cell>
          <cell r="G308">
            <v>36.89</v>
          </cell>
        </row>
        <row r="309">
          <cell r="C309" t="str">
            <v>BHA02P02009</v>
          </cell>
          <cell r="G309">
            <v>30.66</v>
          </cell>
        </row>
        <row r="310">
          <cell r="C310" t="str">
            <v>BHA02P02010</v>
          </cell>
          <cell r="G310">
            <v>11.17</v>
          </cell>
        </row>
        <row r="311">
          <cell r="C311" t="str">
            <v>BHA02P02010a</v>
          </cell>
          <cell r="G311">
            <v>2.4300000000000002</v>
          </cell>
        </row>
        <row r="312">
          <cell r="C312" t="str">
            <v>BHA02P02011</v>
          </cell>
          <cell r="G312">
            <v>49.36</v>
          </cell>
        </row>
        <row r="313">
          <cell r="C313" t="str">
            <v>BHA02P02012</v>
          </cell>
          <cell r="G313">
            <v>34.340000000000003</v>
          </cell>
        </row>
        <row r="314">
          <cell r="C314" t="str">
            <v>BHA02P02013</v>
          </cell>
          <cell r="G314">
            <v>24.53</v>
          </cell>
        </row>
        <row r="315">
          <cell r="C315" t="str">
            <v>BHA02P02014</v>
          </cell>
          <cell r="G315">
            <v>16.899999999999999</v>
          </cell>
        </row>
        <row r="316">
          <cell r="C316" t="str">
            <v>BHA02P02015</v>
          </cell>
          <cell r="G316">
            <v>5.98</v>
          </cell>
        </row>
        <row r="317">
          <cell r="C317" t="str">
            <v>BHA02P02016</v>
          </cell>
          <cell r="G317">
            <v>28.64</v>
          </cell>
        </row>
        <row r="318">
          <cell r="C318" t="str">
            <v>BHA02P02017</v>
          </cell>
          <cell r="G318">
            <v>16.920000000000002</v>
          </cell>
        </row>
        <row r="319">
          <cell r="C319" t="str">
            <v>BHA02P02018</v>
          </cell>
          <cell r="G319">
            <v>17.96</v>
          </cell>
        </row>
        <row r="320">
          <cell r="C320" t="str">
            <v>BHA02P02019</v>
          </cell>
          <cell r="G320">
            <v>17.96</v>
          </cell>
        </row>
        <row r="321">
          <cell r="C321" t="str">
            <v>BHA02P02020</v>
          </cell>
          <cell r="G321">
            <v>30.27</v>
          </cell>
        </row>
        <row r="322">
          <cell r="C322" t="str">
            <v>BHA02P02021</v>
          </cell>
          <cell r="G322">
            <v>49.91</v>
          </cell>
        </row>
        <row r="323">
          <cell r="C323" t="str">
            <v>BHA02P02022</v>
          </cell>
          <cell r="G323">
            <v>19.920000000000002</v>
          </cell>
        </row>
        <row r="324">
          <cell r="C324" t="str">
            <v>BHA02P02023</v>
          </cell>
          <cell r="G324">
            <v>20.92</v>
          </cell>
        </row>
        <row r="325">
          <cell r="C325" t="str">
            <v>BHA02P02024</v>
          </cell>
          <cell r="G325">
            <v>16.86</v>
          </cell>
        </row>
        <row r="326">
          <cell r="C326" t="str">
            <v>BHA02P02025</v>
          </cell>
          <cell r="G326">
            <v>19.350000000000001</v>
          </cell>
        </row>
        <row r="327">
          <cell r="C327" t="str">
            <v>BHA02P02026</v>
          </cell>
          <cell r="G327">
            <v>7.82</v>
          </cell>
        </row>
        <row r="328">
          <cell r="C328" t="str">
            <v>BHA02P02027</v>
          </cell>
          <cell r="G328">
            <v>32.82</v>
          </cell>
        </row>
        <row r="329">
          <cell r="C329" t="str">
            <v>BHA02P02028</v>
          </cell>
          <cell r="G329">
            <v>16.809999999999999</v>
          </cell>
        </row>
        <row r="330">
          <cell r="C330" t="str">
            <v>BHA02P02029</v>
          </cell>
          <cell r="G330">
            <v>16.760000000000002</v>
          </cell>
        </row>
        <row r="331">
          <cell r="C331" t="str">
            <v>BHA02P02030</v>
          </cell>
          <cell r="G331">
            <v>16.7</v>
          </cell>
        </row>
        <row r="332">
          <cell r="C332" t="str">
            <v>BHA02P02031</v>
          </cell>
          <cell r="G332">
            <v>20.98</v>
          </cell>
        </row>
        <row r="333">
          <cell r="C333" t="str">
            <v>BHA02P02032</v>
          </cell>
          <cell r="G333">
            <v>41.23</v>
          </cell>
        </row>
        <row r="334">
          <cell r="C334" t="str">
            <v>BHA02P02033</v>
          </cell>
          <cell r="G334">
            <v>64.77</v>
          </cell>
        </row>
        <row r="335">
          <cell r="C335" t="str">
            <v>BHA02P02001a</v>
          </cell>
          <cell r="G335">
            <v>22.58</v>
          </cell>
        </row>
        <row r="336">
          <cell r="C336" t="str">
            <v>BHA02P02005a</v>
          </cell>
          <cell r="G336">
            <v>1.43</v>
          </cell>
        </row>
        <row r="337">
          <cell r="C337" t="str">
            <v>BHA02P02007a</v>
          </cell>
          <cell r="G337">
            <v>3.24</v>
          </cell>
        </row>
        <row r="338">
          <cell r="C338" t="str">
            <v>BHA02P02009a</v>
          </cell>
          <cell r="G338">
            <v>26.17</v>
          </cell>
        </row>
        <row r="339">
          <cell r="C339" t="str">
            <v>BHA02P02032a</v>
          </cell>
          <cell r="G339">
            <v>16.510000000000002</v>
          </cell>
        </row>
        <row r="340">
          <cell r="C340" t="str">
            <v>BHA02P02034</v>
          </cell>
          <cell r="G340">
            <v>65.92</v>
          </cell>
        </row>
        <row r="341">
          <cell r="C341" t="str">
            <v>BHA02P02035</v>
          </cell>
          <cell r="G341">
            <v>143.07</v>
          </cell>
        </row>
        <row r="342">
          <cell r="C342" t="str">
            <v>BHA02P02035a</v>
          </cell>
          <cell r="G342">
            <v>4.17</v>
          </cell>
        </row>
        <row r="343">
          <cell r="C343" t="str">
            <v>BHA02P02034a</v>
          </cell>
          <cell r="G343">
            <v>53.9</v>
          </cell>
        </row>
        <row r="344">
          <cell r="C344" t="str">
            <v>BHA02P02002a</v>
          </cell>
          <cell r="G344">
            <v>4.6900000000000004</v>
          </cell>
        </row>
        <row r="345">
          <cell r="C345" t="str">
            <v>BHA02P02000</v>
          </cell>
          <cell r="G345">
            <v>0</v>
          </cell>
        </row>
        <row r="346">
          <cell r="C346" t="str">
            <v>BHA02P02017b</v>
          </cell>
          <cell r="G346">
            <v>16.690000000000001</v>
          </cell>
        </row>
        <row r="347">
          <cell r="C347" t="str">
            <v>BHA02S01000</v>
          </cell>
          <cell r="G347">
            <v>357.99</v>
          </cell>
        </row>
        <row r="348">
          <cell r="C348" t="str">
            <v>BHA02S02000</v>
          </cell>
          <cell r="G348">
            <v>523.59</v>
          </cell>
        </row>
        <row r="349">
          <cell r="C349" t="str">
            <v>BHA02S03000</v>
          </cell>
          <cell r="G349">
            <v>144.07</v>
          </cell>
        </row>
        <row r="350">
          <cell r="C350" t="str">
            <v>BHA01N01022a</v>
          </cell>
          <cell r="G350">
            <v>11.83</v>
          </cell>
        </row>
        <row r="351">
          <cell r="C351" t="str">
            <v>BHA01N01052</v>
          </cell>
          <cell r="G351">
            <v>18.66</v>
          </cell>
        </row>
        <row r="352">
          <cell r="C352" t="str">
            <v>BHA01N01001</v>
          </cell>
          <cell r="G352">
            <v>57.11</v>
          </cell>
        </row>
        <row r="353">
          <cell r="C353" t="str">
            <v>BHA01N01002</v>
          </cell>
          <cell r="G353">
            <v>67.760000000000005</v>
          </cell>
        </row>
        <row r="354">
          <cell r="C354" t="str">
            <v>BHA01N01003</v>
          </cell>
          <cell r="G354">
            <v>224.35</v>
          </cell>
        </row>
        <row r="355">
          <cell r="C355" t="str">
            <v>BHA01N01004</v>
          </cell>
          <cell r="G355">
            <v>3.24</v>
          </cell>
        </row>
        <row r="356">
          <cell r="C356" t="str">
            <v>BHA01N01005</v>
          </cell>
          <cell r="G356">
            <v>23.96</v>
          </cell>
        </row>
        <row r="357">
          <cell r="C357" t="str">
            <v>BHA01N01006</v>
          </cell>
          <cell r="G357">
            <v>6.25</v>
          </cell>
        </row>
        <row r="358">
          <cell r="C358" t="str">
            <v>BHA01N01007</v>
          </cell>
          <cell r="G358">
            <v>48.1</v>
          </cell>
        </row>
        <row r="359">
          <cell r="C359" t="str">
            <v>BHA01N01008</v>
          </cell>
          <cell r="G359">
            <v>14.86</v>
          </cell>
        </row>
        <row r="360">
          <cell r="C360" t="str">
            <v>BHA01N01009</v>
          </cell>
          <cell r="G360">
            <v>3.78</v>
          </cell>
        </row>
        <row r="361">
          <cell r="C361" t="str">
            <v>BHA01N01010</v>
          </cell>
          <cell r="G361">
            <v>3.64</v>
          </cell>
        </row>
        <row r="362">
          <cell r="C362" t="str">
            <v>BHA01N01012</v>
          </cell>
          <cell r="G362">
            <v>5.81</v>
          </cell>
        </row>
        <row r="363">
          <cell r="C363" t="str">
            <v>BHA01N01013</v>
          </cell>
          <cell r="G363">
            <v>2.64</v>
          </cell>
        </row>
        <row r="364">
          <cell r="C364" t="str">
            <v>BHA01N01014</v>
          </cell>
          <cell r="G364">
            <v>4.03</v>
          </cell>
        </row>
        <row r="365">
          <cell r="C365" t="str">
            <v>BHA01N01015</v>
          </cell>
          <cell r="G365">
            <v>2.98</v>
          </cell>
        </row>
        <row r="366">
          <cell r="C366" t="str">
            <v>BHA01N01016</v>
          </cell>
          <cell r="G366">
            <v>3.64</v>
          </cell>
        </row>
        <row r="367">
          <cell r="C367" t="str">
            <v>BHA01N01018</v>
          </cell>
          <cell r="G367">
            <v>16.440000000000001</v>
          </cell>
        </row>
        <row r="368">
          <cell r="C368" t="str">
            <v>BHA01N01019</v>
          </cell>
          <cell r="G368">
            <v>52.6</v>
          </cell>
        </row>
        <row r="369">
          <cell r="C369" t="str">
            <v>BHA01N01020</v>
          </cell>
          <cell r="G369">
            <v>17.78</v>
          </cell>
        </row>
        <row r="370">
          <cell r="C370" t="str">
            <v>BHA01N01021</v>
          </cell>
          <cell r="G370">
            <v>20.53</v>
          </cell>
        </row>
        <row r="371">
          <cell r="C371" t="str">
            <v>BHA01N01022</v>
          </cell>
          <cell r="G371">
            <v>41.77</v>
          </cell>
        </row>
        <row r="372">
          <cell r="C372" t="str">
            <v>BHA01N01023</v>
          </cell>
          <cell r="G372">
            <v>11.31</v>
          </cell>
        </row>
        <row r="373">
          <cell r="C373" t="str">
            <v>BHA01N01024</v>
          </cell>
          <cell r="G373">
            <v>32.229999999999997</v>
          </cell>
        </row>
        <row r="374">
          <cell r="C374" t="str">
            <v>BHA01N01025</v>
          </cell>
          <cell r="G374">
            <v>17.36</v>
          </cell>
        </row>
        <row r="375">
          <cell r="C375" t="str">
            <v>BHA01N01026</v>
          </cell>
          <cell r="G375">
            <v>17.350000000000001</v>
          </cell>
        </row>
        <row r="376">
          <cell r="C376" t="str">
            <v>BHA01N01027</v>
          </cell>
          <cell r="G376">
            <v>37.94</v>
          </cell>
        </row>
        <row r="377">
          <cell r="C377" t="str">
            <v>BHA01N01028</v>
          </cell>
          <cell r="G377">
            <v>5</v>
          </cell>
        </row>
        <row r="378">
          <cell r="C378" t="str">
            <v>BHA01N01029</v>
          </cell>
          <cell r="G378">
            <v>3.42</v>
          </cell>
        </row>
        <row r="379">
          <cell r="C379" t="str">
            <v>BHA01N01030</v>
          </cell>
          <cell r="G379">
            <v>2.4</v>
          </cell>
        </row>
        <row r="380">
          <cell r="C380" t="str">
            <v>BHA01N01031</v>
          </cell>
          <cell r="G380">
            <v>5.42</v>
          </cell>
        </row>
        <row r="381">
          <cell r="C381" t="str">
            <v>BHA01N01032</v>
          </cell>
          <cell r="G381">
            <v>4.4000000000000004</v>
          </cell>
        </row>
        <row r="382">
          <cell r="C382" t="str">
            <v>BHA01N01033</v>
          </cell>
          <cell r="G382">
            <v>4.26</v>
          </cell>
        </row>
        <row r="383">
          <cell r="C383" t="str">
            <v>BHA01N01034</v>
          </cell>
          <cell r="G383">
            <v>2.4</v>
          </cell>
        </row>
        <row r="384">
          <cell r="C384" t="str">
            <v>BHA01N01035</v>
          </cell>
          <cell r="G384">
            <v>11.01</v>
          </cell>
        </row>
        <row r="385">
          <cell r="C385" t="str">
            <v>BHA01N01036</v>
          </cell>
          <cell r="G385">
            <v>20.45</v>
          </cell>
        </row>
        <row r="386">
          <cell r="C386" t="str">
            <v>BHA01N01037</v>
          </cell>
          <cell r="G386">
            <v>13.78</v>
          </cell>
        </row>
        <row r="387">
          <cell r="C387" t="str">
            <v>BHA01N01038</v>
          </cell>
          <cell r="G387">
            <v>13.65</v>
          </cell>
        </row>
        <row r="388">
          <cell r="C388" t="str">
            <v>BHA01N01039</v>
          </cell>
          <cell r="G388">
            <v>13.49</v>
          </cell>
        </row>
        <row r="389">
          <cell r="C389" t="str">
            <v>BHA01N01040</v>
          </cell>
          <cell r="G389">
            <v>27</v>
          </cell>
        </row>
        <row r="390">
          <cell r="C390" t="str">
            <v>BHA01N01041</v>
          </cell>
          <cell r="G390">
            <v>13.09</v>
          </cell>
        </row>
        <row r="391">
          <cell r="C391" t="str">
            <v>BHA01N01042</v>
          </cell>
          <cell r="G391">
            <v>13.36</v>
          </cell>
        </row>
        <row r="392">
          <cell r="C392" t="str">
            <v>BHA01N01043</v>
          </cell>
          <cell r="G392">
            <v>13.28</v>
          </cell>
        </row>
        <row r="393">
          <cell r="C393" t="str">
            <v>BHA01N01044</v>
          </cell>
          <cell r="G393">
            <v>13.3</v>
          </cell>
        </row>
        <row r="394">
          <cell r="C394" t="str">
            <v>BHA01N01045</v>
          </cell>
          <cell r="G394">
            <v>4.51</v>
          </cell>
        </row>
        <row r="395">
          <cell r="C395" t="str">
            <v>BHA01N01046</v>
          </cell>
          <cell r="G395">
            <v>2.56</v>
          </cell>
        </row>
        <row r="396">
          <cell r="C396" t="str">
            <v>BHA01N01048</v>
          </cell>
          <cell r="G396">
            <v>26.85</v>
          </cell>
        </row>
        <row r="397">
          <cell r="C397" t="str">
            <v>BHA01N01049</v>
          </cell>
          <cell r="G397">
            <v>29.7</v>
          </cell>
        </row>
        <row r="398">
          <cell r="C398" t="str">
            <v>BHA01N01050</v>
          </cell>
          <cell r="G398">
            <v>16.57</v>
          </cell>
        </row>
        <row r="399">
          <cell r="C399" t="str">
            <v>BHA01N01051</v>
          </cell>
          <cell r="G399">
            <v>29.88</v>
          </cell>
        </row>
        <row r="400">
          <cell r="C400" t="str">
            <v>BHA01N01053</v>
          </cell>
          <cell r="G400">
            <v>18.329999999999998</v>
          </cell>
        </row>
        <row r="401">
          <cell r="C401" t="str">
            <v>BHA01N01054</v>
          </cell>
          <cell r="G401">
            <v>16.57</v>
          </cell>
        </row>
        <row r="402">
          <cell r="C402" t="str">
            <v>BHA01N01055</v>
          </cell>
          <cell r="G402">
            <v>18.23</v>
          </cell>
        </row>
        <row r="403">
          <cell r="C403" t="str">
            <v>BHA01N01056</v>
          </cell>
          <cell r="G403">
            <v>45.96</v>
          </cell>
        </row>
        <row r="404">
          <cell r="C404" t="str">
            <v>BHA01N01057</v>
          </cell>
          <cell r="G404">
            <v>33.619999999999997</v>
          </cell>
        </row>
        <row r="405">
          <cell r="C405" t="str">
            <v>BHA01N01058</v>
          </cell>
          <cell r="G405">
            <v>8.64</v>
          </cell>
        </row>
        <row r="406">
          <cell r="C406" t="str">
            <v>BHA01N01059</v>
          </cell>
          <cell r="G406">
            <v>29.01</v>
          </cell>
        </row>
        <row r="407">
          <cell r="C407" t="str">
            <v>BHA01N01060</v>
          </cell>
          <cell r="G407">
            <v>14.17</v>
          </cell>
        </row>
        <row r="408">
          <cell r="C408" t="str">
            <v>BHA01N01061</v>
          </cell>
          <cell r="G408">
            <v>14.17</v>
          </cell>
        </row>
        <row r="409">
          <cell r="C409" t="str">
            <v>BHA01N01062</v>
          </cell>
          <cell r="G409">
            <v>13.53</v>
          </cell>
        </row>
        <row r="410">
          <cell r="C410" t="str">
            <v>BHA01N01063</v>
          </cell>
          <cell r="G410">
            <v>27.9</v>
          </cell>
        </row>
        <row r="411">
          <cell r="C411" t="str">
            <v>BHA01N01064</v>
          </cell>
          <cell r="G411">
            <v>26.85</v>
          </cell>
        </row>
        <row r="412">
          <cell r="C412" t="str">
            <v>BHA01N01065</v>
          </cell>
          <cell r="G412">
            <v>12.56</v>
          </cell>
        </row>
        <row r="413">
          <cell r="C413" t="str">
            <v>BHA01N01066</v>
          </cell>
          <cell r="G413">
            <v>24.99</v>
          </cell>
        </row>
        <row r="414">
          <cell r="C414" t="str">
            <v>BHA01N01067</v>
          </cell>
          <cell r="G414">
            <v>26.54</v>
          </cell>
        </row>
        <row r="415">
          <cell r="C415" t="str">
            <v>BHA01N01068</v>
          </cell>
          <cell r="G415">
            <v>26.32</v>
          </cell>
        </row>
        <row r="416">
          <cell r="C416" t="str">
            <v>BHA01N01069</v>
          </cell>
          <cell r="G416">
            <v>10.99</v>
          </cell>
        </row>
        <row r="417">
          <cell r="C417" t="str">
            <v>BHA01N01000</v>
          </cell>
          <cell r="G417">
            <v>0</v>
          </cell>
        </row>
        <row r="418">
          <cell r="C418" t="str">
            <v>BHA01N02001</v>
          </cell>
          <cell r="G418">
            <v>40.130000000000003</v>
          </cell>
        </row>
        <row r="419">
          <cell r="C419" t="str">
            <v>BHA01N02001a</v>
          </cell>
          <cell r="G419">
            <v>154.4</v>
          </cell>
        </row>
        <row r="420">
          <cell r="C420" t="str">
            <v>BHA01N02001b</v>
          </cell>
          <cell r="G420">
            <v>10.130000000000001</v>
          </cell>
        </row>
        <row r="421">
          <cell r="C421" t="str">
            <v>BHA01N02000</v>
          </cell>
          <cell r="G421">
            <v>0</v>
          </cell>
        </row>
        <row r="422">
          <cell r="C422" t="str">
            <v>BHA01P01001</v>
          </cell>
          <cell r="G422">
            <v>56.63</v>
          </cell>
        </row>
        <row r="423">
          <cell r="C423" t="str">
            <v>BHA01P01001a</v>
          </cell>
          <cell r="G423">
            <v>8.52</v>
          </cell>
        </row>
        <row r="424">
          <cell r="C424" t="str">
            <v>BHA01P01002</v>
          </cell>
          <cell r="G424">
            <v>56.28</v>
          </cell>
        </row>
        <row r="425">
          <cell r="C425" t="str">
            <v>BHA01P01002a</v>
          </cell>
          <cell r="G425">
            <v>230.83</v>
          </cell>
        </row>
        <row r="426">
          <cell r="C426" t="str">
            <v>BHA01P01003</v>
          </cell>
          <cell r="G426">
            <v>254.45</v>
          </cell>
        </row>
        <row r="427">
          <cell r="C427" t="str">
            <v>BHA01P01004</v>
          </cell>
          <cell r="G427">
            <v>3.24</v>
          </cell>
        </row>
        <row r="428">
          <cell r="C428" t="str">
            <v>BHA01P01005</v>
          </cell>
          <cell r="G428">
            <v>76.510000000000005</v>
          </cell>
        </row>
        <row r="429">
          <cell r="C429" t="str">
            <v>BHA01P01006</v>
          </cell>
          <cell r="G429">
            <v>78.650000000000006</v>
          </cell>
        </row>
        <row r="430">
          <cell r="C430" t="str">
            <v>BHA01P01007</v>
          </cell>
          <cell r="G430">
            <v>61.21</v>
          </cell>
        </row>
        <row r="431">
          <cell r="C431" t="str">
            <v>BHA01P01008</v>
          </cell>
          <cell r="G431">
            <v>69.319999999999993</v>
          </cell>
        </row>
        <row r="432">
          <cell r="C432" t="str">
            <v>BHA01P01009</v>
          </cell>
          <cell r="G432">
            <v>85.52</v>
          </cell>
        </row>
        <row r="433">
          <cell r="C433" t="str">
            <v>BHA01P01011</v>
          </cell>
          <cell r="G433">
            <v>79.72</v>
          </cell>
        </row>
        <row r="434">
          <cell r="C434" t="str">
            <v>BHA01P01012</v>
          </cell>
          <cell r="G434">
            <v>103.32</v>
          </cell>
        </row>
        <row r="435">
          <cell r="C435" t="str">
            <v>BHA01P01013</v>
          </cell>
          <cell r="G435">
            <v>16.149999999999999</v>
          </cell>
        </row>
        <row r="436">
          <cell r="C436" t="str">
            <v>BHA01P01014</v>
          </cell>
          <cell r="G436">
            <v>4.75</v>
          </cell>
        </row>
        <row r="437">
          <cell r="C437" t="str">
            <v>BHA01P01015</v>
          </cell>
          <cell r="G437">
            <v>8.14</v>
          </cell>
        </row>
        <row r="438">
          <cell r="C438" t="str">
            <v>BHA01P01016</v>
          </cell>
          <cell r="G438">
            <v>5</v>
          </cell>
        </row>
        <row r="439">
          <cell r="C439" t="str">
            <v>BHA01P01017</v>
          </cell>
          <cell r="G439">
            <v>7.54</v>
          </cell>
        </row>
        <row r="440">
          <cell r="C440" t="str">
            <v>BHA01P01018</v>
          </cell>
          <cell r="G440">
            <v>3.87</v>
          </cell>
        </row>
        <row r="441">
          <cell r="C441" t="str">
            <v>BHA01P01019</v>
          </cell>
          <cell r="G441">
            <v>5.61</v>
          </cell>
        </row>
        <row r="442">
          <cell r="C442" t="str">
            <v>BHA01P01020</v>
          </cell>
          <cell r="G442">
            <v>6.07</v>
          </cell>
        </row>
        <row r="443">
          <cell r="C443" t="str">
            <v>BHA01P01021</v>
          </cell>
          <cell r="G443">
            <v>5.0599999999999996</v>
          </cell>
        </row>
        <row r="444">
          <cell r="C444" t="str">
            <v>BHA01P01023</v>
          </cell>
          <cell r="G444">
            <v>10.99</v>
          </cell>
        </row>
        <row r="445">
          <cell r="C445" t="str">
            <v>BHA01P01002b</v>
          </cell>
          <cell r="G445">
            <v>235.58</v>
          </cell>
        </row>
        <row r="446">
          <cell r="C446" t="str">
            <v>BHA01P01024</v>
          </cell>
          <cell r="G446">
            <v>189.2</v>
          </cell>
        </row>
        <row r="447">
          <cell r="C447" t="str">
            <v>BHA01P01078</v>
          </cell>
          <cell r="G447">
            <v>3.62</v>
          </cell>
        </row>
        <row r="448">
          <cell r="C448" t="str">
            <v>BHA01P01000</v>
          </cell>
          <cell r="G448">
            <v>0</v>
          </cell>
        </row>
        <row r="449">
          <cell r="C449" t="str">
            <v>BHA01P02060</v>
          </cell>
          <cell r="G449">
            <v>37.200000000000003</v>
          </cell>
        </row>
        <row r="450">
          <cell r="C450" t="str">
            <v>BHA01P02001</v>
          </cell>
          <cell r="G450">
            <v>55.95</v>
          </cell>
        </row>
        <row r="451">
          <cell r="C451" t="str">
            <v>BHA01P02001a</v>
          </cell>
          <cell r="G451">
            <v>8.2200000000000006</v>
          </cell>
        </row>
        <row r="452">
          <cell r="C452" t="str">
            <v>BHA01P02002</v>
          </cell>
          <cell r="G452">
            <v>63.14</v>
          </cell>
        </row>
        <row r="453">
          <cell r="C453" t="str">
            <v>BHA01P02002a</v>
          </cell>
          <cell r="G453">
            <v>79.05</v>
          </cell>
        </row>
        <row r="454">
          <cell r="C454" t="str">
            <v>BHA01P02003</v>
          </cell>
          <cell r="G454">
            <v>14.68</v>
          </cell>
        </row>
        <row r="455">
          <cell r="C455" t="str">
            <v>BHA01P02004</v>
          </cell>
          <cell r="G455">
            <v>21.56</v>
          </cell>
        </row>
        <row r="456">
          <cell r="C456" t="str">
            <v>BHA01P02005</v>
          </cell>
          <cell r="G456">
            <v>19.920000000000002</v>
          </cell>
        </row>
        <row r="457">
          <cell r="C457" t="str">
            <v>BHA01P02006</v>
          </cell>
          <cell r="G457">
            <v>19.29</v>
          </cell>
        </row>
        <row r="458">
          <cell r="C458" t="str">
            <v>BHA01P02007</v>
          </cell>
          <cell r="G458">
            <v>24.74</v>
          </cell>
        </row>
        <row r="459">
          <cell r="C459" t="str">
            <v>BHA01P02008</v>
          </cell>
          <cell r="G459">
            <v>3.24</v>
          </cell>
        </row>
        <row r="460">
          <cell r="C460" t="str">
            <v>BHA01P02009</v>
          </cell>
          <cell r="G460">
            <v>61.26</v>
          </cell>
        </row>
        <row r="461">
          <cell r="C461" t="str">
            <v>BHA01P02010</v>
          </cell>
          <cell r="G461">
            <v>66.349999999999994</v>
          </cell>
        </row>
        <row r="462">
          <cell r="C462" t="str">
            <v>BHA01P02011</v>
          </cell>
          <cell r="G462">
            <v>7.15</v>
          </cell>
        </row>
        <row r="463">
          <cell r="C463" t="str">
            <v>BHA01P02012</v>
          </cell>
          <cell r="G463">
            <v>8.5299999999999994</v>
          </cell>
        </row>
        <row r="464">
          <cell r="C464" t="str">
            <v>BHA01P02013</v>
          </cell>
          <cell r="G464">
            <v>6.44</v>
          </cell>
        </row>
        <row r="465">
          <cell r="C465" t="str">
            <v>BHA01P02014</v>
          </cell>
          <cell r="G465">
            <v>14.66</v>
          </cell>
        </row>
        <row r="466">
          <cell r="C466" t="str">
            <v>BHA01P02016</v>
          </cell>
          <cell r="G466">
            <v>6.27</v>
          </cell>
        </row>
        <row r="467">
          <cell r="C467" t="str">
            <v>BHA01P02017</v>
          </cell>
          <cell r="G467">
            <v>9.0299999999999994</v>
          </cell>
        </row>
        <row r="468">
          <cell r="C468" t="str">
            <v>BHA01P02018</v>
          </cell>
          <cell r="G468">
            <v>7.83</v>
          </cell>
        </row>
        <row r="469">
          <cell r="C469" t="str">
            <v>BHA01P02019</v>
          </cell>
          <cell r="G469">
            <v>9.2799999999999994</v>
          </cell>
        </row>
        <row r="470">
          <cell r="C470" t="str">
            <v>BHA01P02020</v>
          </cell>
          <cell r="G470">
            <v>7.19</v>
          </cell>
        </row>
        <row r="471">
          <cell r="C471" t="str">
            <v>BHA01P02021</v>
          </cell>
          <cell r="G471">
            <v>15.29</v>
          </cell>
        </row>
        <row r="472">
          <cell r="C472" t="str">
            <v>BHA01P02023</v>
          </cell>
          <cell r="G472">
            <v>53.55</v>
          </cell>
        </row>
        <row r="473">
          <cell r="C473" t="str">
            <v>BHA01P02024</v>
          </cell>
          <cell r="G473">
            <v>11.75</v>
          </cell>
        </row>
        <row r="474">
          <cell r="C474" t="str">
            <v>BHA01P02025</v>
          </cell>
          <cell r="G474">
            <v>7.73</v>
          </cell>
        </row>
        <row r="475">
          <cell r="C475" t="str">
            <v>BHA01P02026</v>
          </cell>
          <cell r="G475">
            <v>5.19</v>
          </cell>
        </row>
        <row r="476">
          <cell r="C476" t="str">
            <v>BHA01P02027</v>
          </cell>
          <cell r="G476">
            <v>2.3199999999999998</v>
          </cell>
        </row>
        <row r="477">
          <cell r="C477" t="str">
            <v>BHA01P02028</v>
          </cell>
          <cell r="G477">
            <v>11.34</v>
          </cell>
        </row>
        <row r="478">
          <cell r="C478" t="str">
            <v>BHA01P02029</v>
          </cell>
          <cell r="G478">
            <v>12.08</v>
          </cell>
        </row>
        <row r="479">
          <cell r="C479" t="str">
            <v>BHA01P02030</v>
          </cell>
          <cell r="G479">
            <v>12.72</v>
          </cell>
        </row>
        <row r="480">
          <cell r="C480" t="str">
            <v>BHA01P02031</v>
          </cell>
          <cell r="G480">
            <v>1.35</v>
          </cell>
        </row>
        <row r="481">
          <cell r="C481" t="str">
            <v>BHA01P02032</v>
          </cell>
          <cell r="G481">
            <v>1.35</v>
          </cell>
        </row>
        <row r="482">
          <cell r="C482" t="str">
            <v>BHA01P02034</v>
          </cell>
          <cell r="G482">
            <v>11.69</v>
          </cell>
        </row>
        <row r="483">
          <cell r="C483" t="str">
            <v>BHA01P02035</v>
          </cell>
          <cell r="G483">
            <v>53.63</v>
          </cell>
        </row>
        <row r="484">
          <cell r="C484" t="str">
            <v>BHA01P02036</v>
          </cell>
          <cell r="G484">
            <v>168.11</v>
          </cell>
        </row>
        <row r="485">
          <cell r="C485" t="str">
            <v>BHA01P02037</v>
          </cell>
          <cell r="G485">
            <v>144.33000000000001</v>
          </cell>
        </row>
        <row r="486">
          <cell r="C486" t="str">
            <v>BHA01P02038</v>
          </cell>
          <cell r="G486">
            <v>58.29</v>
          </cell>
        </row>
        <row r="487">
          <cell r="C487" t="str">
            <v>BHA01P02039</v>
          </cell>
          <cell r="G487">
            <v>43.81</v>
          </cell>
        </row>
        <row r="488">
          <cell r="C488" t="str">
            <v>BHA01P02040</v>
          </cell>
          <cell r="G488">
            <v>41.62</v>
          </cell>
        </row>
        <row r="489">
          <cell r="C489" t="str">
            <v>BHA01P02041</v>
          </cell>
          <cell r="G489">
            <v>26.27</v>
          </cell>
        </row>
        <row r="490">
          <cell r="C490" t="str">
            <v>BHA01P02042</v>
          </cell>
          <cell r="G490">
            <v>8.32</v>
          </cell>
        </row>
        <row r="491">
          <cell r="C491" t="str">
            <v>BHA01P02043</v>
          </cell>
          <cell r="G491">
            <v>17.63</v>
          </cell>
        </row>
        <row r="492">
          <cell r="C492" t="str">
            <v>BHA01P02044</v>
          </cell>
          <cell r="G492">
            <v>12.95</v>
          </cell>
        </row>
        <row r="493">
          <cell r="C493" t="str">
            <v>BHA01P02044a</v>
          </cell>
          <cell r="G493">
            <v>12.93</v>
          </cell>
        </row>
        <row r="494">
          <cell r="C494" t="str">
            <v>BHA01P02045</v>
          </cell>
          <cell r="G494">
            <v>23.06</v>
          </cell>
        </row>
        <row r="495">
          <cell r="C495" t="str">
            <v>BHA01P02046</v>
          </cell>
          <cell r="G495">
            <v>3.21</v>
          </cell>
        </row>
        <row r="496">
          <cell r="C496" t="str">
            <v>BHA01P02047</v>
          </cell>
          <cell r="G496">
            <v>205.26</v>
          </cell>
        </row>
        <row r="497">
          <cell r="C497" t="str">
            <v>BHA01P02048</v>
          </cell>
          <cell r="G497">
            <v>8.17</v>
          </cell>
        </row>
        <row r="498">
          <cell r="C498" t="str">
            <v>BHA01P02049</v>
          </cell>
          <cell r="G498">
            <v>15.38</v>
          </cell>
        </row>
        <row r="499">
          <cell r="C499" t="str">
            <v>BHA01P02050</v>
          </cell>
          <cell r="G499">
            <v>53.28</v>
          </cell>
        </row>
        <row r="500">
          <cell r="C500" t="str">
            <v>BHA01P02051</v>
          </cell>
          <cell r="G500">
            <v>129.93</v>
          </cell>
        </row>
        <row r="501">
          <cell r="C501" t="str">
            <v>BHA01P02052</v>
          </cell>
          <cell r="G501">
            <v>66.25</v>
          </cell>
        </row>
        <row r="502">
          <cell r="C502" t="str">
            <v>BHA01P02053</v>
          </cell>
          <cell r="G502">
            <v>4.63</v>
          </cell>
        </row>
        <row r="503">
          <cell r="C503" t="str">
            <v>BHA01P02054</v>
          </cell>
          <cell r="G503">
            <v>42.89</v>
          </cell>
        </row>
        <row r="504">
          <cell r="C504" t="str">
            <v>BHA01P02055</v>
          </cell>
          <cell r="G504">
            <v>38.74</v>
          </cell>
        </row>
        <row r="505">
          <cell r="C505" t="str">
            <v>BHA01P02056</v>
          </cell>
          <cell r="G505">
            <v>7.8</v>
          </cell>
        </row>
        <row r="506">
          <cell r="C506" t="str">
            <v>BHA01P02056a</v>
          </cell>
          <cell r="G506">
            <v>10.24</v>
          </cell>
        </row>
        <row r="507">
          <cell r="C507" t="str">
            <v>BHA01P02057</v>
          </cell>
          <cell r="G507">
            <v>9.07</v>
          </cell>
        </row>
        <row r="508">
          <cell r="C508" t="str">
            <v>BHA01P02058</v>
          </cell>
          <cell r="G508">
            <v>4.1399999999999997</v>
          </cell>
        </row>
        <row r="509">
          <cell r="C509" t="str">
            <v>BHA01P02059</v>
          </cell>
          <cell r="G509">
            <v>2.11</v>
          </cell>
        </row>
        <row r="510">
          <cell r="C510" t="str">
            <v>BHA01P02061</v>
          </cell>
          <cell r="G510">
            <v>5.32</v>
          </cell>
        </row>
        <row r="511">
          <cell r="C511" t="str">
            <v>BHA01P02062</v>
          </cell>
          <cell r="G511">
            <v>9.06</v>
          </cell>
        </row>
        <row r="512">
          <cell r="C512" t="str">
            <v>BHA01P02063</v>
          </cell>
          <cell r="G512">
            <v>15.52</v>
          </cell>
        </row>
        <row r="513">
          <cell r="C513" t="str">
            <v>BHA01P02064a</v>
          </cell>
          <cell r="G513">
            <v>8.1300000000000008</v>
          </cell>
        </row>
        <row r="514">
          <cell r="C514" t="str">
            <v>BHA01P02065</v>
          </cell>
          <cell r="G514">
            <v>12.4</v>
          </cell>
        </row>
        <row r="515">
          <cell r="C515" t="str">
            <v>BHA01P02066</v>
          </cell>
          <cell r="G515">
            <v>20.65</v>
          </cell>
        </row>
        <row r="516">
          <cell r="C516" t="str">
            <v>BHA01P02067</v>
          </cell>
          <cell r="G516">
            <v>16.559999999999999</v>
          </cell>
        </row>
        <row r="517">
          <cell r="C517" t="str">
            <v>BHA01P02068</v>
          </cell>
          <cell r="G517">
            <v>9.5500000000000007</v>
          </cell>
        </row>
        <row r="518">
          <cell r="C518" t="str">
            <v>BHA01P02069</v>
          </cell>
          <cell r="G518">
            <v>4.91</v>
          </cell>
        </row>
        <row r="519">
          <cell r="C519" t="str">
            <v>BHA01P02070</v>
          </cell>
          <cell r="G519">
            <v>8.74</v>
          </cell>
        </row>
        <row r="520">
          <cell r="C520" t="str">
            <v>BHA01P02071</v>
          </cell>
          <cell r="G520">
            <v>16.55</v>
          </cell>
        </row>
        <row r="521">
          <cell r="C521" t="str">
            <v>BHA01P02072</v>
          </cell>
          <cell r="G521">
            <v>5.45</v>
          </cell>
        </row>
        <row r="522">
          <cell r="C522" t="str">
            <v>BHA01P02058a</v>
          </cell>
          <cell r="G522">
            <v>2.7</v>
          </cell>
        </row>
        <row r="523">
          <cell r="C523" t="str">
            <v>BHA01P02064b</v>
          </cell>
          <cell r="G523">
            <v>5.17</v>
          </cell>
        </row>
        <row r="524">
          <cell r="C524" t="str">
            <v>BHA01P02073</v>
          </cell>
          <cell r="G524">
            <v>4.9400000000000004</v>
          </cell>
        </row>
        <row r="525">
          <cell r="C525" t="str">
            <v>BHA01P02074</v>
          </cell>
          <cell r="G525">
            <v>2.96</v>
          </cell>
        </row>
        <row r="526">
          <cell r="C526" t="str">
            <v>BHA01P02075</v>
          </cell>
          <cell r="G526">
            <v>3.84</v>
          </cell>
        </row>
        <row r="527">
          <cell r="C527" t="str">
            <v>BHA01P02076</v>
          </cell>
          <cell r="G527">
            <v>8.43</v>
          </cell>
        </row>
        <row r="528">
          <cell r="C528" t="str">
            <v>BHA01P02077</v>
          </cell>
          <cell r="G528">
            <v>15.17</v>
          </cell>
        </row>
        <row r="529">
          <cell r="C529" t="str">
            <v>BHA01P02007a</v>
          </cell>
          <cell r="G529">
            <v>5.78</v>
          </cell>
        </row>
        <row r="530">
          <cell r="C530" t="str">
            <v>BHA01P02078</v>
          </cell>
          <cell r="G530">
            <v>3.62</v>
          </cell>
        </row>
        <row r="531">
          <cell r="C531" t="str">
            <v>BHA01P02000</v>
          </cell>
          <cell r="G531">
            <v>0</v>
          </cell>
        </row>
        <row r="532">
          <cell r="C532" t="str">
            <v>BHA01S01000</v>
          </cell>
          <cell r="G532">
            <v>1273.48</v>
          </cell>
        </row>
        <row r="533">
          <cell r="C533" t="str">
            <v>BHA01S02000</v>
          </cell>
          <cell r="G533">
            <v>0</v>
          </cell>
        </row>
        <row r="534">
          <cell r="C534" t="str">
            <v>BHA01V01001</v>
          </cell>
          <cell r="G534">
            <v>0</v>
          </cell>
        </row>
        <row r="535">
          <cell r="C535" t="str">
            <v>BHA03N01001</v>
          </cell>
          <cell r="G535">
            <v>68.510000000000005</v>
          </cell>
        </row>
        <row r="536">
          <cell r="C536" t="str">
            <v>BHA03N01002</v>
          </cell>
          <cell r="G536">
            <v>3.85</v>
          </cell>
        </row>
        <row r="537">
          <cell r="C537" t="str">
            <v>BHA03N01003</v>
          </cell>
          <cell r="G537">
            <v>9.8800000000000008</v>
          </cell>
        </row>
        <row r="538">
          <cell r="C538" t="str">
            <v>BHA03N01004</v>
          </cell>
          <cell r="G538">
            <v>2.96</v>
          </cell>
        </row>
        <row r="539">
          <cell r="C539" t="str">
            <v>BHA03N01005</v>
          </cell>
          <cell r="G539">
            <v>2.1800000000000002</v>
          </cell>
        </row>
        <row r="540">
          <cell r="C540" t="str">
            <v>BHA03N01006</v>
          </cell>
          <cell r="G540">
            <v>1.39</v>
          </cell>
        </row>
        <row r="541">
          <cell r="C541" t="str">
            <v>BHA03N01007</v>
          </cell>
          <cell r="G541">
            <v>4.5599999999999996</v>
          </cell>
        </row>
        <row r="542">
          <cell r="C542" t="str">
            <v>BHA03N01008</v>
          </cell>
          <cell r="G542">
            <v>1.39</v>
          </cell>
        </row>
        <row r="543">
          <cell r="C543" t="str">
            <v>BHA03N01009</v>
          </cell>
          <cell r="G543">
            <v>3.66</v>
          </cell>
        </row>
        <row r="544">
          <cell r="C544" t="str">
            <v>BHA03N01011</v>
          </cell>
          <cell r="G544">
            <v>41.14</v>
          </cell>
        </row>
        <row r="545">
          <cell r="C545" t="str">
            <v>BHA03N01013</v>
          </cell>
          <cell r="G545">
            <v>27.84</v>
          </cell>
        </row>
        <row r="546">
          <cell r="C546" t="str">
            <v>BHA03N01014</v>
          </cell>
          <cell r="G546">
            <v>25.17</v>
          </cell>
        </row>
        <row r="547">
          <cell r="C547" t="str">
            <v>BHA03N01015</v>
          </cell>
          <cell r="G547">
            <v>42.02</v>
          </cell>
        </row>
        <row r="548">
          <cell r="C548" t="str">
            <v>BHA03N01016</v>
          </cell>
          <cell r="G548">
            <v>15.69</v>
          </cell>
        </row>
        <row r="549">
          <cell r="C549" t="str">
            <v>BHA03N01017</v>
          </cell>
          <cell r="G549">
            <v>36.880000000000003</v>
          </cell>
        </row>
        <row r="550">
          <cell r="C550" t="str">
            <v>BHA03N01018</v>
          </cell>
          <cell r="G550">
            <v>14.57</v>
          </cell>
        </row>
        <row r="551">
          <cell r="C551" t="str">
            <v>BHA03N01019</v>
          </cell>
          <cell r="G551">
            <v>16.309999999999999</v>
          </cell>
        </row>
        <row r="552">
          <cell r="C552" t="str">
            <v>BHA03N01021</v>
          </cell>
          <cell r="G552">
            <v>45.36</v>
          </cell>
        </row>
        <row r="553">
          <cell r="C553" t="str">
            <v>BHA03N01022</v>
          </cell>
          <cell r="G553">
            <v>11.48</v>
          </cell>
        </row>
        <row r="554">
          <cell r="C554" t="str">
            <v>BHA03N01023</v>
          </cell>
          <cell r="G554">
            <v>7.77</v>
          </cell>
        </row>
        <row r="555">
          <cell r="C555" t="str">
            <v>BHA03N01024</v>
          </cell>
          <cell r="G555">
            <v>1.98</v>
          </cell>
        </row>
        <row r="556">
          <cell r="C556" t="str">
            <v>BHA03N01025</v>
          </cell>
          <cell r="G556">
            <v>5.0199999999999996</v>
          </cell>
        </row>
        <row r="557">
          <cell r="C557" t="str">
            <v>BHA03N01026</v>
          </cell>
          <cell r="G557">
            <v>1.1299999999999999</v>
          </cell>
        </row>
        <row r="558">
          <cell r="C558" t="str">
            <v>BHA03N01027</v>
          </cell>
          <cell r="G558">
            <v>1.1200000000000001</v>
          </cell>
        </row>
        <row r="559">
          <cell r="C559" t="str">
            <v>BHA03N01028</v>
          </cell>
          <cell r="G559">
            <v>1.5</v>
          </cell>
        </row>
        <row r="560">
          <cell r="C560" t="str">
            <v>BHA03N01029</v>
          </cell>
          <cell r="G560">
            <v>1.66</v>
          </cell>
        </row>
        <row r="561">
          <cell r="C561" t="str">
            <v>BHA03N01042</v>
          </cell>
          <cell r="G561">
            <v>16.41</v>
          </cell>
        </row>
        <row r="562">
          <cell r="C562" t="str">
            <v>BHA03N01018a</v>
          </cell>
          <cell r="G562">
            <v>9.08</v>
          </cell>
        </row>
        <row r="563">
          <cell r="C563" t="str">
            <v>BHA03N01013a</v>
          </cell>
          <cell r="G563">
            <v>12.2</v>
          </cell>
        </row>
        <row r="564">
          <cell r="C564" t="str">
            <v>BHA03N01000</v>
          </cell>
          <cell r="G564">
            <v>0</v>
          </cell>
        </row>
        <row r="565">
          <cell r="C565" t="str">
            <v>BHA03N02001</v>
          </cell>
          <cell r="G565">
            <v>77.180000000000007</v>
          </cell>
        </row>
        <row r="566">
          <cell r="C566" t="str">
            <v>BHA03N02002</v>
          </cell>
          <cell r="G566">
            <v>3.85</v>
          </cell>
        </row>
        <row r="567">
          <cell r="C567" t="str">
            <v>BHA03N02003</v>
          </cell>
          <cell r="G567">
            <v>9.49</v>
          </cell>
        </row>
        <row r="568">
          <cell r="C568" t="str">
            <v>BHA03N02004</v>
          </cell>
          <cell r="G568">
            <v>3.11</v>
          </cell>
        </row>
        <row r="569">
          <cell r="C569" t="str">
            <v>BHA03N02005</v>
          </cell>
          <cell r="G569">
            <v>1.62</v>
          </cell>
        </row>
        <row r="570">
          <cell r="C570" t="str">
            <v>BHA03N02006</v>
          </cell>
          <cell r="G570">
            <v>1.17</v>
          </cell>
        </row>
        <row r="571">
          <cell r="C571" t="str">
            <v>BHA03N02007</v>
          </cell>
          <cell r="G571">
            <v>1.17</v>
          </cell>
        </row>
        <row r="572">
          <cell r="C572" t="str">
            <v>BHA03N02008</v>
          </cell>
          <cell r="G572">
            <v>3.7</v>
          </cell>
        </row>
        <row r="573">
          <cell r="C573" t="str">
            <v>BHA03N02009</v>
          </cell>
          <cell r="G573">
            <v>4.05</v>
          </cell>
        </row>
        <row r="574">
          <cell r="C574" t="str">
            <v>BHA03N02011</v>
          </cell>
          <cell r="G574">
            <v>37.04</v>
          </cell>
        </row>
        <row r="575">
          <cell r="C575" t="str">
            <v>BHA03N02012</v>
          </cell>
          <cell r="G575">
            <v>9.0299999999999994</v>
          </cell>
        </row>
        <row r="576">
          <cell r="C576" t="str">
            <v>BHA03N02013</v>
          </cell>
          <cell r="G576">
            <v>18.670000000000002</v>
          </cell>
        </row>
        <row r="577">
          <cell r="C577" t="str">
            <v>BHA03N02014</v>
          </cell>
          <cell r="G577">
            <v>18.670000000000002</v>
          </cell>
        </row>
        <row r="578">
          <cell r="C578" t="str">
            <v>BHA03N02015</v>
          </cell>
          <cell r="G578">
            <v>15.77</v>
          </cell>
        </row>
        <row r="579">
          <cell r="C579" t="str">
            <v>BHA03N02016</v>
          </cell>
          <cell r="G579">
            <v>2.4</v>
          </cell>
        </row>
        <row r="580">
          <cell r="C580" t="str">
            <v>BHA03N02017</v>
          </cell>
          <cell r="G580">
            <v>1.17</v>
          </cell>
        </row>
        <row r="581">
          <cell r="C581" t="str">
            <v>BHA03N02018</v>
          </cell>
          <cell r="G581">
            <v>1.17</v>
          </cell>
        </row>
        <row r="582">
          <cell r="C582" t="str">
            <v>BHA03N02019</v>
          </cell>
          <cell r="G582">
            <v>2.56</v>
          </cell>
        </row>
        <row r="583">
          <cell r="C583" t="str">
            <v>BHA03N02021</v>
          </cell>
          <cell r="G583">
            <v>5.48</v>
          </cell>
        </row>
        <row r="584">
          <cell r="C584" t="str">
            <v>BHA03N02022</v>
          </cell>
          <cell r="G584">
            <v>5.45</v>
          </cell>
        </row>
        <row r="585">
          <cell r="C585" t="str">
            <v>BHA03N02023</v>
          </cell>
          <cell r="G585">
            <v>13.32</v>
          </cell>
        </row>
        <row r="586">
          <cell r="C586" t="str">
            <v>BHA03N02024</v>
          </cell>
          <cell r="G586">
            <v>18.600000000000001</v>
          </cell>
        </row>
        <row r="587">
          <cell r="C587" t="str">
            <v>BHA03N02025</v>
          </cell>
          <cell r="G587">
            <v>13.87</v>
          </cell>
        </row>
        <row r="588">
          <cell r="C588" t="str">
            <v>BHA03N02026</v>
          </cell>
          <cell r="G588">
            <v>18.600000000000001</v>
          </cell>
        </row>
        <row r="589">
          <cell r="C589" t="str">
            <v>BHA03N02027</v>
          </cell>
          <cell r="G589">
            <v>13.87</v>
          </cell>
        </row>
        <row r="590">
          <cell r="C590" t="str">
            <v>BHA03N02028</v>
          </cell>
          <cell r="G590">
            <v>65.22</v>
          </cell>
        </row>
        <row r="591">
          <cell r="C591" t="str">
            <v>BHA03N02029</v>
          </cell>
          <cell r="G591">
            <v>21.32</v>
          </cell>
        </row>
        <row r="592">
          <cell r="C592" t="str">
            <v>BHA03N02031</v>
          </cell>
          <cell r="G592">
            <v>50.93</v>
          </cell>
        </row>
        <row r="593">
          <cell r="C593" t="str">
            <v>BHA03N02032</v>
          </cell>
          <cell r="G593">
            <v>16.5</v>
          </cell>
        </row>
        <row r="594">
          <cell r="C594" t="str">
            <v>BHA03N02033</v>
          </cell>
          <cell r="G594">
            <v>16.309999999999999</v>
          </cell>
        </row>
        <row r="595">
          <cell r="C595" t="str">
            <v>BHA03N02034</v>
          </cell>
          <cell r="G595">
            <v>13.75</v>
          </cell>
        </row>
        <row r="596">
          <cell r="C596" t="str">
            <v>BHA03N02035</v>
          </cell>
          <cell r="G596">
            <v>14.28</v>
          </cell>
        </row>
        <row r="597">
          <cell r="C597" t="str">
            <v>BHA03N02036</v>
          </cell>
          <cell r="G597">
            <v>16.54</v>
          </cell>
        </row>
        <row r="598">
          <cell r="C598" t="str">
            <v>BHA03N02037</v>
          </cell>
          <cell r="G598">
            <v>50.51</v>
          </cell>
        </row>
        <row r="599">
          <cell r="C599" t="str">
            <v>BHA03N02038</v>
          </cell>
          <cell r="G599">
            <v>16.600000000000001</v>
          </cell>
        </row>
        <row r="600">
          <cell r="C600" t="str">
            <v>BHA03N02039</v>
          </cell>
          <cell r="G600">
            <v>28.53</v>
          </cell>
        </row>
        <row r="601">
          <cell r="C601" t="str">
            <v>BHA03N02041</v>
          </cell>
          <cell r="G601">
            <v>24.14</v>
          </cell>
        </row>
        <row r="602">
          <cell r="C602" t="str">
            <v>BHA03N02042</v>
          </cell>
          <cell r="G602">
            <v>18.89</v>
          </cell>
        </row>
        <row r="603">
          <cell r="C603" t="str">
            <v>BHA03N02043</v>
          </cell>
          <cell r="G603">
            <v>4.5</v>
          </cell>
        </row>
        <row r="604">
          <cell r="C604" t="str">
            <v>BHA03N02044</v>
          </cell>
          <cell r="G604">
            <v>5.0999999999999996</v>
          </cell>
        </row>
        <row r="605">
          <cell r="C605" t="str">
            <v>BHA03N02000</v>
          </cell>
          <cell r="G605">
            <v>0</v>
          </cell>
        </row>
        <row r="606">
          <cell r="C606" t="str">
            <v>BHA03N03008</v>
          </cell>
          <cell r="G606">
            <v>3.7</v>
          </cell>
        </row>
        <row r="607">
          <cell r="C607" t="str">
            <v>BHA03N03001</v>
          </cell>
          <cell r="G607">
            <v>68.959999999999994</v>
          </cell>
        </row>
        <row r="608">
          <cell r="C608" t="str">
            <v>BHA03N03002</v>
          </cell>
          <cell r="G608">
            <v>3.85</v>
          </cell>
        </row>
        <row r="609">
          <cell r="C609" t="str">
            <v>BHA03N03004</v>
          </cell>
          <cell r="G609">
            <v>3.11</v>
          </cell>
        </row>
        <row r="610">
          <cell r="C610" t="str">
            <v>BHA03N03005</v>
          </cell>
          <cell r="G610">
            <v>1.62</v>
          </cell>
        </row>
        <row r="611">
          <cell r="C611" t="str">
            <v>BHA03N03006</v>
          </cell>
          <cell r="G611">
            <v>1.17</v>
          </cell>
        </row>
        <row r="612">
          <cell r="C612" t="str">
            <v>BHA03N03007</v>
          </cell>
          <cell r="G612">
            <v>1.17</v>
          </cell>
        </row>
        <row r="613">
          <cell r="C613" t="str">
            <v>BHA03N03009</v>
          </cell>
          <cell r="G613">
            <v>4.05</v>
          </cell>
        </row>
        <row r="614">
          <cell r="C614" t="str">
            <v>BHA03N03011</v>
          </cell>
          <cell r="G614">
            <v>8.3699999999999992</v>
          </cell>
        </row>
        <row r="615">
          <cell r="C615" t="str">
            <v>BHA03N03012</v>
          </cell>
          <cell r="G615">
            <v>13.87</v>
          </cell>
        </row>
        <row r="616">
          <cell r="C616" t="str">
            <v>BHA03N03013</v>
          </cell>
          <cell r="G616">
            <v>13.85</v>
          </cell>
        </row>
        <row r="617">
          <cell r="C617" t="str">
            <v>BHA03N03014</v>
          </cell>
          <cell r="G617">
            <v>13.85</v>
          </cell>
        </row>
        <row r="618">
          <cell r="C618" t="str">
            <v>BHA03N03015</v>
          </cell>
          <cell r="G618">
            <v>13.91</v>
          </cell>
        </row>
        <row r="619">
          <cell r="C619" t="str">
            <v>BHA03N03016</v>
          </cell>
          <cell r="G619">
            <v>2.4</v>
          </cell>
        </row>
        <row r="620">
          <cell r="C620" t="str">
            <v>BHA03N03017</v>
          </cell>
          <cell r="G620">
            <v>1.17</v>
          </cell>
        </row>
        <row r="621">
          <cell r="C621" t="str">
            <v>BHA03N03018</v>
          </cell>
          <cell r="G621">
            <v>1.17</v>
          </cell>
        </row>
        <row r="622">
          <cell r="C622" t="str">
            <v>BHA03N03019</v>
          </cell>
          <cell r="G622">
            <v>2.56</v>
          </cell>
        </row>
        <row r="623">
          <cell r="C623" t="str">
            <v>BHA03N03021</v>
          </cell>
          <cell r="G623">
            <v>5.48</v>
          </cell>
        </row>
        <row r="624">
          <cell r="C624" t="str">
            <v>BHA03N03022</v>
          </cell>
          <cell r="G624">
            <v>24.64</v>
          </cell>
        </row>
        <row r="625">
          <cell r="C625" t="str">
            <v>BHA03N03023</v>
          </cell>
          <cell r="G625">
            <v>13.85</v>
          </cell>
        </row>
        <row r="626">
          <cell r="C626" t="str">
            <v>BHA03N03024</v>
          </cell>
          <cell r="G626">
            <v>13.85</v>
          </cell>
        </row>
        <row r="627">
          <cell r="C627" t="str">
            <v>BHA03N03025</v>
          </cell>
          <cell r="G627">
            <v>13.85</v>
          </cell>
        </row>
        <row r="628">
          <cell r="C628" t="str">
            <v>BHA03N03026</v>
          </cell>
          <cell r="G628">
            <v>10.62</v>
          </cell>
        </row>
        <row r="629">
          <cell r="C629" t="str">
            <v>BHA03N03027</v>
          </cell>
          <cell r="G629">
            <v>69.290000000000006</v>
          </cell>
        </row>
        <row r="630">
          <cell r="C630" t="str">
            <v>BHA03N03028</v>
          </cell>
          <cell r="G630">
            <v>13.7</v>
          </cell>
        </row>
        <row r="631">
          <cell r="C631" t="str">
            <v>BHA03N03029</v>
          </cell>
          <cell r="G631">
            <v>27.45</v>
          </cell>
        </row>
        <row r="632">
          <cell r="C632" t="str">
            <v>BHA03N03031</v>
          </cell>
          <cell r="G632">
            <v>9.1199999999999992</v>
          </cell>
        </row>
        <row r="633">
          <cell r="C633" t="str">
            <v>BHA03N03032</v>
          </cell>
          <cell r="G633">
            <v>7.03</v>
          </cell>
        </row>
        <row r="634">
          <cell r="C634" t="str">
            <v>BHA03N03033</v>
          </cell>
          <cell r="G634">
            <v>22.37</v>
          </cell>
        </row>
        <row r="635">
          <cell r="C635" t="str">
            <v>BHA03N03034</v>
          </cell>
          <cell r="G635">
            <v>56.86</v>
          </cell>
        </row>
        <row r="636">
          <cell r="C636" t="str">
            <v>BHA03N03035</v>
          </cell>
          <cell r="G636">
            <v>8.2200000000000006</v>
          </cell>
        </row>
        <row r="637">
          <cell r="C637" t="str">
            <v>BHA03N03036</v>
          </cell>
          <cell r="G637">
            <v>22.24</v>
          </cell>
        </row>
        <row r="638">
          <cell r="C638" t="str">
            <v>BHA03N03037</v>
          </cell>
          <cell r="G638">
            <v>22.16</v>
          </cell>
        </row>
        <row r="639">
          <cell r="C639" t="str">
            <v>BHA03N03038</v>
          </cell>
          <cell r="G639">
            <v>27.22</v>
          </cell>
        </row>
        <row r="640">
          <cell r="C640" t="str">
            <v>BHA03N03039</v>
          </cell>
          <cell r="G640">
            <v>50.61</v>
          </cell>
        </row>
        <row r="641">
          <cell r="C641" t="str">
            <v>BHA03N03041</v>
          </cell>
          <cell r="G641">
            <v>22.16</v>
          </cell>
        </row>
        <row r="642">
          <cell r="C642" t="str">
            <v>BHA03N03042</v>
          </cell>
          <cell r="G642">
            <v>24.16</v>
          </cell>
        </row>
        <row r="643">
          <cell r="C643" t="str">
            <v>BHA03N03043</v>
          </cell>
          <cell r="G643">
            <v>18.899999999999999</v>
          </cell>
        </row>
        <row r="644">
          <cell r="C644" t="str">
            <v>BHA03N03044</v>
          </cell>
          <cell r="G644">
            <v>13.79</v>
          </cell>
        </row>
        <row r="645">
          <cell r="C645" t="str">
            <v>BHA03N03000</v>
          </cell>
          <cell r="G645">
            <v>0</v>
          </cell>
        </row>
        <row r="646">
          <cell r="C646" t="str">
            <v>BHA03N04003</v>
          </cell>
          <cell r="G646">
            <v>21.21</v>
          </cell>
        </row>
        <row r="647">
          <cell r="C647" t="str">
            <v>BHA03N04004</v>
          </cell>
          <cell r="G647">
            <v>12.25</v>
          </cell>
        </row>
        <row r="648">
          <cell r="C648" t="str">
            <v>BHA03N04005</v>
          </cell>
          <cell r="G648">
            <v>3.85</v>
          </cell>
        </row>
        <row r="649">
          <cell r="C649" t="str">
            <v>BHA03N04006</v>
          </cell>
          <cell r="G649">
            <v>15.5</v>
          </cell>
        </row>
        <row r="650">
          <cell r="C650" t="str">
            <v>BHA03N04007</v>
          </cell>
          <cell r="G650">
            <v>15.5</v>
          </cell>
        </row>
        <row r="651">
          <cell r="C651" t="str">
            <v>BHA03N04008</v>
          </cell>
          <cell r="G651">
            <v>42.61</v>
          </cell>
        </row>
        <row r="652">
          <cell r="C652" t="str">
            <v>BHA03N04009</v>
          </cell>
          <cell r="G652">
            <v>42.61</v>
          </cell>
        </row>
        <row r="653">
          <cell r="C653" t="str">
            <v>BHA03N04010</v>
          </cell>
          <cell r="G653">
            <v>42.63</v>
          </cell>
        </row>
        <row r="654">
          <cell r="C654" t="str">
            <v>BHA03N04011</v>
          </cell>
          <cell r="G654">
            <v>42.34</v>
          </cell>
        </row>
        <row r="655">
          <cell r="C655" t="str">
            <v>BHA03N04000</v>
          </cell>
          <cell r="G655">
            <v>0</v>
          </cell>
        </row>
        <row r="656">
          <cell r="C656" t="str">
            <v>BHA03P01037</v>
          </cell>
          <cell r="G656">
            <v>31.62</v>
          </cell>
        </row>
        <row r="657">
          <cell r="C657" t="str">
            <v>BHA03P01001</v>
          </cell>
          <cell r="G657">
            <v>9.49</v>
          </cell>
        </row>
        <row r="658">
          <cell r="C658" t="str">
            <v>BHA03P01002</v>
          </cell>
          <cell r="G658">
            <v>3.85</v>
          </cell>
        </row>
        <row r="659">
          <cell r="C659" t="str">
            <v>BHA03P01003</v>
          </cell>
          <cell r="G659">
            <v>6.94</v>
          </cell>
        </row>
        <row r="660">
          <cell r="C660" t="str">
            <v>BHA03P01004</v>
          </cell>
          <cell r="G660">
            <v>75.53</v>
          </cell>
        </row>
        <row r="661">
          <cell r="C661" t="str">
            <v>BHA03P01005</v>
          </cell>
          <cell r="G661">
            <v>24.61</v>
          </cell>
        </row>
        <row r="662">
          <cell r="C662" t="str">
            <v>BHA03P01006</v>
          </cell>
          <cell r="G662">
            <v>15.3</v>
          </cell>
        </row>
        <row r="663">
          <cell r="C663" t="str">
            <v>BHA03P01007</v>
          </cell>
          <cell r="G663">
            <v>4.04</v>
          </cell>
        </row>
        <row r="664">
          <cell r="C664" t="str">
            <v>BHA03P01008</v>
          </cell>
          <cell r="G664">
            <v>49.03</v>
          </cell>
        </row>
        <row r="665">
          <cell r="C665" t="str">
            <v>BHA03P01009</v>
          </cell>
          <cell r="G665">
            <v>21.87</v>
          </cell>
        </row>
        <row r="666">
          <cell r="C666" t="str">
            <v>BHA03P01011</v>
          </cell>
          <cell r="G666">
            <v>23.39</v>
          </cell>
        </row>
        <row r="667">
          <cell r="C667" t="str">
            <v>BHA03P01012</v>
          </cell>
          <cell r="G667">
            <v>208.69</v>
          </cell>
        </row>
        <row r="668">
          <cell r="C668" t="str">
            <v>BHA03P01013</v>
          </cell>
          <cell r="G668">
            <v>35.5</v>
          </cell>
        </row>
        <row r="669">
          <cell r="C669" t="str">
            <v>BHA03P01014</v>
          </cell>
          <cell r="G669">
            <v>11.83</v>
          </cell>
        </row>
        <row r="670">
          <cell r="C670" t="str">
            <v>BHA03P01015</v>
          </cell>
          <cell r="G670">
            <v>26.07</v>
          </cell>
        </row>
        <row r="671">
          <cell r="C671" t="str">
            <v>BHA03P01016</v>
          </cell>
          <cell r="G671">
            <v>11.19</v>
          </cell>
        </row>
        <row r="672">
          <cell r="C672" t="str">
            <v>BHA03P01017</v>
          </cell>
          <cell r="G672">
            <v>11.29</v>
          </cell>
        </row>
        <row r="673">
          <cell r="C673" t="str">
            <v>BHA03P01018</v>
          </cell>
          <cell r="G673">
            <v>3.44</v>
          </cell>
        </row>
        <row r="674">
          <cell r="C674" t="str">
            <v>BHA03P01019</v>
          </cell>
          <cell r="G674">
            <v>17.29</v>
          </cell>
        </row>
        <row r="675">
          <cell r="C675" t="str">
            <v>BHA03P01021</v>
          </cell>
          <cell r="G675">
            <v>29.16</v>
          </cell>
        </row>
        <row r="676">
          <cell r="C676" t="str">
            <v>BHA03P01022</v>
          </cell>
          <cell r="G676">
            <v>12.61</v>
          </cell>
        </row>
        <row r="677">
          <cell r="C677" t="str">
            <v>BHA03P01023</v>
          </cell>
          <cell r="G677">
            <v>8.83</v>
          </cell>
        </row>
        <row r="678">
          <cell r="C678" t="str">
            <v>BHA03P01024</v>
          </cell>
          <cell r="G678">
            <v>1.69</v>
          </cell>
        </row>
        <row r="679">
          <cell r="C679" t="str">
            <v>BHA03P01025</v>
          </cell>
          <cell r="G679">
            <v>6.25</v>
          </cell>
        </row>
        <row r="680">
          <cell r="C680" t="str">
            <v>BHA03P01026</v>
          </cell>
          <cell r="G680">
            <v>1.35</v>
          </cell>
        </row>
        <row r="681">
          <cell r="C681" t="str">
            <v>BHA03P01027</v>
          </cell>
          <cell r="G681">
            <v>1.35</v>
          </cell>
        </row>
        <row r="682">
          <cell r="C682" t="str">
            <v>BHA03P01028</v>
          </cell>
          <cell r="G682">
            <v>3.75</v>
          </cell>
        </row>
        <row r="683">
          <cell r="C683" t="str">
            <v>BHA03P01029</v>
          </cell>
          <cell r="G683">
            <v>4.3899999999999997</v>
          </cell>
        </row>
        <row r="684">
          <cell r="C684" t="str">
            <v>BHA03P01031</v>
          </cell>
          <cell r="G684">
            <v>1.71</v>
          </cell>
        </row>
        <row r="685">
          <cell r="C685" t="str">
            <v>BHA03P01032</v>
          </cell>
          <cell r="G685">
            <v>1.2</v>
          </cell>
        </row>
        <row r="686">
          <cell r="C686" t="str">
            <v>BHA03P01033</v>
          </cell>
          <cell r="G686">
            <v>1.2</v>
          </cell>
        </row>
        <row r="687">
          <cell r="C687" t="str">
            <v>BHA03P01034</v>
          </cell>
          <cell r="G687">
            <v>4.0999999999999996</v>
          </cell>
        </row>
        <row r="688">
          <cell r="C688" t="str">
            <v>BHA03P01035</v>
          </cell>
          <cell r="G688">
            <v>5.18</v>
          </cell>
        </row>
        <row r="689">
          <cell r="C689" t="str">
            <v>BHA03P01036</v>
          </cell>
          <cell r="G689">
            <v>10.54</v>
          </cell>
        </row>
        <row r="690">
          <cell r="C690" t="str">
            <v>BHA03P01038</v>
          </cell>
          <cell r="G690">
            <v>10.97</v>
          </cell>
        </row>
        <row r="691">
          <cell r="C691" t="str">
            <v>BHA03P01039</v>
          </cell>
          <cell r="G691">
            <v>13.31</v>
          </cell>
        </row>
        <row r="692">
          <cell r="C692" t="str">
            <v>BHA03P01040</v>
          </cell>
          <cell r="G692">
            <v>7.62</v>
          </cell>
        </row>
        <row r="693">
          <cell r="C693" t="str">
            <v>BHA03P01041</v>
          </cell>
          <cell r="G693">
            <v>1.62</v>
          </cell>
        </row>
        <row r="694">
          <cell r="C694" t="str">
            <v>BHA03P01055</v>
          </cell>
          <cell r="G694">
            <v>8.25</v>
          </cell>
        </row>
        <row r="695">
          <cell r="C695" t="str">
            <v>BHA03P01067</v>
          </cell>
          <cell r="G695">
            <v>39.4</v>
          </cell>
        </row>
        <row r="696">
          <cell r="C696" t="str">
            <v>BHA03P01037a</v>
          </cell>
          <cell r="G696">
            <v>16.97</v>
          </cell>
        </row>
        <row r="697">
          <cell r="C697" t="str">
            <v>BHA03P01014a</v>
          </cell>
          <cell r="G697">
            <v>20.22</v>
          </cell>
        </row>
        <row r="698">
          <cell r="C698" t="str">
            <v>BHA03P01000</v>
          </cell>
          <cell r="G698">
            <v>0</v>
          </cell>
        </row>
        <row r="699">
          <cell r="C699" t="str">
            <v>BHA03S01000</v>
          </cell>
          <cell r="G699">
            <v>450.67</v>
          </cell>
        </row>
        <row r="700">
          <cell r="C700" t="str">
            <v>BHA03S01001</v>
          </cell>
          <cell r="G700">
            <v>5.46</v>
          </cell>
        </row>
        <row r="701">
          <cell r="C701" t="str">
            <v>BHA03S02001</v>
          </cell>
          <cell r="G701">
            <v>77.05</v>
          </cell>
        </row>
        <row r="702">
          <cell r="C702" t="str">
            <v>BHA03S02000</v>
          </cell>
          <cell r="G702">
            <v>0</v>
          </cell>
        </row>
        <row r="703">
          <cell r="C703" t="str">
            <v>BHA04N01001</v>
          </cell>
          <cell r="G703">
            <v>68.47</v>
          </cell>
        </row>
        <row r="704">
          <cell r="C704" t="str">
            <v>BHA04N01002</v>
          </cell>
          <cell r="G704">
            <v>3.78</v>
          </cell>
        </row>
        <row r="705">
          <cell r="C705" t="str">
            <v>BHA04N01003</v>
          </cell>
          <cell r="G705">
            <v>9.9</v>
          </cell>
        </row>
        <row r="706">
          <cell r="C706" t="str">
            <v>BHA04N01004</v>
          </cell>
          <cell r="G706">
            <v>3.84</v>
          </cell>
        </row>
        <row r="707">
          <cell r="C707" t="str">
            <v>BHA04N01005</v>
          </cell>
          <cell r="G707">
            <v>4.96</v>
          </cell>
        </row>
        <row r="708">
          <cell r="C708" t="str">
            <v>BHA04N01006</v>
          </cell>
          <cell r="G708">
            <v>3.39</v>
          </cell>
        </row>
        <row r="709">
          <cell r="C709" t="str">
            <v>BHA04N01007</v>
          </cell>
          <cell r="G709">
            <v>1.17</v>
          </cell>
        </row>
        <row r="710">
          <cell r="C710" t="str">
            <v>BHA04N01008</v>
          </cell>
          <cell r="G710">
            <v>1.19</v>
          </cell>
        </row>
        <row r="711">
          <cell r="C711" t="str">
            <v>BHA04N01009</v>
          </cell>
          <cell r="G711">
            <v>1.71</v>
          </cell>
        </row>
        <row r="712">
          <cell r="C712" t="str">
            <v>BHA04N01011</v>
          </cell>
          <cell r="G712">
            <v>20.09</v>
          </cell>
        </row>
        <row r="713">
          <cell r="C713" t="str">
            <v>BHA04N01012</v>
          </cell>
          <cell r="G713">
            <v>15.97</v>
          </cell>
        </row>
        <row r="714">
          <cell r="C714" t="str">
            <v>BHA04N01013</v>
          </cell>
          <cell r="G714">
            <v>15.98</v>
          </cell>
        </row>
        <row r="715">
          <cell r="C715" t="str">
            <v>BHA04N01014</v>
          </cell>
          <cell r="G715">
            <v>11.8</v>
          </cell>
        </row>
        <row r="716">
          <cell r="C716" t="str">
            <v>BHA04N01015</v>
          </cell>
          <cell r="G716">
            <v>14.58</v>
          </cell>
        </row>
        <row r="717">
          <cell r="C717" t="str">
            <v>BHA04N01016</v>
          </cell>
          <cell r="G717">
            <v>24.84</v>
          </cell>
        </row>
        <row r="718">
          <cell r="C718" t="str">
            <v>BHA04N01017</v>
          </cell>
          <cell r="G718">
            <v>73.42</v>
          </cell>
        </row>
        <row r="719">
          <cell r="C719" t="str">
            <v>BHA04N01018</v>
          </cell>
          <cell r="G719">
            <v>9.56</v>
          </cell>
        </row>
        <row r="720">
          <cell r="C720" t="str">
            <v>BHA04N01019</v>
          </cell>
          <cell r="G720">
            <v>14.64</v>
          </cell>
        </row>
        <row r="721">
          <cell r="C721" t="str">
            <v>BHA04N01021</v>
          </cell>
          <cell r="G721">
            <v>14.58</v>
          </cell>
        </row>
        <row r="722">
          <cell r="C722" t="str">
            <v>BHA04N01022</v>
          </cell>
          <cell r="G722">
            <v>19.77</v>
          </cell>
        </row>
        <row r="723">
          <cell r="C723" t="str">
            <v>BHA04N01023</v>
          </cell>
          <cell r="G723">
            <v>11.75</v>
          </cell>
        </row>
        <row r="724">
          <cell r="C724" t="str">
            <v>BHA04N01024</v>
          </cell>
          <cell r="G724">
            <v>11.85</v>
          </cell>
        </row>
        <row r="725">
          <cell r="C725" t="str">
            <v>BHA04N01025</v>
          </cell>
          <cell r="G725">
            <v>11.81</v>
          </cell>
        </row>
        <row r="726">
          <cell r="C726" t="str">
            <v>BHA04N01026</v>
          </cell>
          <cell r="G726">
            <v>11.86</v>
          </cell>
        </row>
        <row r="727">
          <cell r="C727" t="str">
            <v>BHA04N01027</v>
          </cell>
          <cell r="G727">
            <v>15.58</v>
          </cell>
        </row>
        <row r="728">
          <cell r="C728" t="str">
            <v>BHA04N01028</v>
          </cell>
          <cell r="G728">
            <v>4.72</v>
          </cell>
        </row>
        <row r="729">
          <cell r="C729" t="str">
            <v>BHA04N01029</v>
          </cell>
          <cell r="G729">
            <v>4.82</v>
          </cell>
        </row>
        <row r="730">
          <cell r="C730" t="str">
            <v>BHA04N01031</v>
          </cell>
          <cell r="G730">
            <v>2.63</v>
          </cell>
        </row>
        <row r="731">
          <cell r="C731" t="str">
            <v>BHA04N01032</v>
          </cell>
          <cell r="G731">
            <v>1.55</v>
          </cell>
        </row>
        <row r="732">
          <cell r="C732" t="str">
            <v>BHA04N01033</v>
          </cell>
          <cell r="G732">
            <v>1.18</v>
          </cell>
        </row>
        <row r="733">
          <cell r="C733" t="str">
            <v>BHA04N01034</v>
          </cell>
          <cell r="G733">
            <v>1.18</v>
          </cell>
        </row>
        <row r="734">
          <cell r="C734" t="str">
            <v>BHA04N01035</v>
          </cell>
          <cell r="G734">
            <v>15.4</v>
          </cell>
        </row>
        <row r="735">
          <cell r="C735" t="str">
            <v>BHA04N01000</v>
          </cell>
          <cell r="G735">
            <v>0</v>
          </cell>
        </row>
        <row r="736">
          <cell r="C736" t="str">
            <v>BHA04N02001</v>
          </cell>
          <cell r="G736">
            <v>64.87</v>
          </cell>
        </row>
        <row r="737">
          <cell r="C737" t="str">
            <v>BHA04N02002</v>
          </cell>
          <cell r="G737">
            <v>3.78</v>
          </cell>
        </row>
        <row r="738">
          <cell r="C738" t="str">
            <v>BHA04N02003</v>
          </cell>
          <cell r="G738">
            <v>9.52</v>
          </cell>
        </row>
        <row r="739">
          <cell r="C739" t="str">
            <v>BHA04N02004</v>
          </cell>
          <cell r="G739">
            <v>3.09</v>
          </cell>
        </row>
        <row r="740">
          <cell r="C740" t="str">
            <v>BHA04N02005</v>
          </cell>
          <cell r="G740">
            <v>1.62</v>
          </cell>
        </row>
        <row r="741">
          <cell r="C741" t="str">
            <v>BHA04N02006</v>
          </cell>
          <cell r="G741">
            <v>1.23</v>
          </cell>
        </row>
        <row r="742">
          <cell r="C742" t="str">
            <v>BHA04N02007</v>
          </cell>
          <cell r="G742">
            <v>1.18</v>
          </cell>
        </row>
        <row r="743">
          <cell r="C743" t="str">
            <v>BHA04N02008</v>
          </cell>
          <cell r="G743">
            <v>3.65</v>
          </cell>
        </row>
        <row r="744">
          <cell r="C744" t="str">
            <v>BHA04N02009</v>
          </cell>
          <cell r="G744">
            <v>3.8</v>
          </cell>
        </row>
        <row r="745">
          <cell r="C745" t="str">
            <v>BHA04N02011</v>
          </cell>
          <cell r="G745">
            <v>8.49</v>
          </cell>
        </row>
        <row r="746">
          <cell r="C746" t="str">
            <v>BHA04N02013</v>
          </cell>
          <cell r="G746">
            <v>14.03</v>
          </cell>
        </row>
        <row r="747">
          <cell r="C747" t="str">
            <v>BHA04N02014</v>
          </cell>
          <cell r="G747">
            <v>13.86</v>
          </cell>
        </row>
        <row r="748">
          <cell r="C748" t="str">
            <v>BHA04N02015</v>
          </cell>
          <cell r="G748">
            <v>13.86</v>
          </cell>
        </row>
        <row r="749">
          <cell r="C749" t="str">
            <v>BHA04N02016</v>
          </cell>
          <cell r="G749">
            <v>11.29</v>
          </cell>
        </row>
        <row r="750">
          <cell r="C750" t="str">
            <v>BHA04N02017</v>
          </cell>
          <cell r="G750">
            <v>8.9700000000000006</v>
          </cell>
        </row>
        <row r="751">
          <cell r="C751" t="str">
            <v>BHA04N02018</v>
          </cell>
          <cell r="G751">
            <v>13.52</v>
          </cell>
        </row>
        <row r="752">
          <cell r="C752" t="str">
            <v>BHA04N02019</v>
          </cell>
          <cell r="G752">
            <v>22.14</v>
          </cell>
        </row>
        <row r="753">
          <cell r="C753" t="str">
            <v>BHA04N02021</v>
          </cell>
          <cell r="G753">
            <v>8.9499999999999993</v>
          </cell>
        </row>
        <row r="754">
          <cell r="C754" t="str">
            <v>BHA04N02022</v>
          </cell>
          <cell r="G754">
            <v>4.6500000000000004</v>
          </cell>
        </row>
        <row r="755">
          <cell r="C755" t="str">
            <v>BHA04N02023</v>
          </cell>
          <cell r="G755">
            <v>15.68</v>
          </cell>
        </row>
        <row r="756">
          <cell r="C756" t="str">
            <v>BHA04N02024</v>
          </cell>
          <cell r="G756">
            <v>8.07</v>
          </cell>
        </row>
        <row r="757">
          <cell r="C757" t="str">
            <v>BHA04N02025</v>
          </cell>
          <cell r="G757">
            <v>5.38</v>
          </cell>
        </row>
        <row r="758">
          <cell r="C758" t="str">
            <v>BHA04N02026</v>
          </cell>
          <cell r="G758">
            <v>5.3</v>
          </cell>
        </row>
        <row r="759">
          <cell r="C759" t="str">
            <v>BHA04N02027</v>
          </cell>
          <cell r="G759">
            <v>13.68</v>
          </cell>
        </row>
        <row r="760">
          <cell r="C760" t="str">
            <v>BHA04N02028</v>
          </cell>
          <cell r="G760">
            <v>50.85</v>
          </cell>
        </row>
        <row r="761">
          <cell r="C761" t="str">
            <v>BHA04N02029</v>
          </cell>
          <cell r="G761">
            <v>19.47</v>
          </cell>
        </row>
        <row r="762">
          <cell r="C762" t="str">
            <v>BHA04N02031</v>
          </cell>
          <cell r="G762">
            <v>2.4</v>
          </cell>
        </row>
        <row r="763">
          <cell r="C763" t="str">
            <v>BHA04N02032</v>
          </cell>
          <cell r="G763">
            <v>1.71</v>
          </cell>
        </row>
        <row r="764">
          <cell r="C764" t="str">
            <v>BHA04N02033</v>
          </cell>
          <cell r="G764">
            <v>33.200000000000003</v>
          </cell>
        </row>
        <row r="765">
          <cell r="C765" t="str">
            <v>BHA04N02034</v>
          </cell>
          <cell r="G765">
            <v>10.89</v>
          </cell>
        </row>
        <row r="766">
          <cell r="C766" t="str">
            <v>BHA04N02035</v>
          </cell>
          <cell r="G766">
            <v>22.44</v>
          </cell>
        </row>
        <row r="767">
          <cell r="C767" t="str">
            <v>BHA04N02036</v>
          </cell>
          <cell r="G767">
            <v>25.38</v>
          </cell>
        </row>
        <row r="768">
          <cell r="C768" t="str">
            <v>BHA04N02037</v>
          </cell>
          <cell r="G768">
            <v>3.27</v>
          </cell>
        </row>
        <row r="769">
          <cell r="C769" t="str">
            <v>BHA04N02038</v>
          </cell>
          <cell r="G769">
            <v>3.55</v>
          </cell>
        </row>
        <row r="770">
          <cell r="C770" t="str">
            <v>BHA04N02039</v>
          </cell>
          <cell r="G770">
            <v>28.24</v>
          </cell>
        </row>
        <row r="771">
          <cell r="C771" t="str">
            <v>BHA04N02041</v>
          </cell>
          <cell r="G771">
            <v>23.67</v>
          </cell>
        </row>
        <row r="772">
          <cell r="C772" t="str">
            <v>BHA04N02042</v>
          </cell>
          <cell r="G772">
            <v>7.75</v>
          </cell>
        </row>
        <row r="773">
          <cell r="C773" t="str">
            <v>BHA04N02043</v>
          </cell>
          <cell r="G773">
            <v>13.86</v>
          </cell>
        </row>
        <row r="774">
          <cell r="C774" t="str">
            <v>BHA04N02044</v>
          </cell>
          <cell r="G774">
            <v>13.85</v>
          </cell>
        </row>
        <row r="775">
          <cell r="C775" t="str">
            <v>BHA04N02045</v>
          </cell>
          <cell r="G775">
            <v>13.85</v>
          </cell>
        </row>
        <row r="776">
          <cell r="C776" t="str">
            <v>BHA04N02046</v>
          </cell>
          <cell r="G776">
            <v>14.13</v>
          </cell>
        </row>
        <row r="777">
          <cell r="C777" t="str">
            <v>BHA04N02047</v>
          </cell>
          <cell r="G777">
            <v>9.83</v>
          </cell>
        </row>
        <row r="778">
          <cell r="C778" t="str">
            <v>BHA04N02048</v>
          </cell>
          <cell r="G778">
            <v>2.44</v>
          </cell>
        </row>
        <row r="779">
          <cell r="C779" t="str">
            <v>BHA04N02049</v>
          </cell>
          <cell r="G779">
            <v>1.23</v>
          </cell>
        </row>
        <row r="780">
          <cell r="C780" t="str">
            <v>BHA04N02051</v>
          </cell>
          <cell r="G780">
            <v>1.21</v>
          </cell>
        </row>
        <row r="781">
          <cell r="C781" t="str">
            <v>BHA04N02052</v>
          </cell>
          <cell r="G781">
            <v>2.5499999999999998</v>
          </cell>
        </row>
        <row r="782">
          <cell r="C782" t="str">
            <v>BHA04N02053</v>
          </cell>
          <cell r="G782">
            <v>5.35</v>
          </cell>
        </row>
        <row r="783">
          <cell r="C783" t="str">
            <v>BHA04N02054</v>
          </cell>
          <cell r="G783">
            <v>18.89</v>
          </cell>
        </row>
        <row r="784">
          <cell r="C784" t="str">
            <v>BHA04N02055</v>
          </cell>
          <cell r="G784">
            <v>71.209999999999994</v>
          </cell>
        </row>
        <row r="785">
          <cell r="C785" t="str">
            <v>BHA04N02000</v>
          </cell>
          <cell r="G785">
            <v>0</v>
          </cell>
        </row>
        <row r="786">
          <cell r="C786" t="str">
            <v>BHA04N03022</v>
          </cell>
          <cell r="G786">
            <v>15.68</v>
          </cell>
        </row>
        <row r="787">
          <cell r="C787" t="str">
            <v>BHA04N03001</v>
          </cell>
          <cell r="G787">
            <v>76.599999999999994</v>
          </cell>
        </row>
        <row r="788">
          <cell r="C788" t="str">
            <v>BHA04N03002</v>
          </cell>
          <cell r="G788">
            <v>3.78</v>
          </cell>
        </row>
        <row r="789">
          <cell r="C789" t="str">
            <v>BHA04N03004</v>
          </cell>
          <cell r="G789">
            <v>3.09</v>
          </cell>
        </row>
        <row r="790">
          <cell r="C790" t="str">
            <v>BHA04N03005</v>
          </cell>
          <cell r="G790">
            <v>4.22</v>
          </cell>
        </row>
        <row r="791">
          <cell r="C791" t="str">
            <v>BHA04N03006</v>
          </cell>
          <cell r="G791">
            <v>1.62</v>
          </cell>
        </row>
        <row r="792">
          <cell r="C792" t="str">
            <v>BHA04N03007</v>
          </cell>
          <cell r="G792">
            <v>1.22</v>
          </cell>
        </row>
        <row r="793">
          <cell r="C793" t="str">
            <v>BHA04N03008</v>
          </cell>
          <cell r="G793">
            <v>1.23</v>
          </cell>
        </row>
        <row r="794">
          <cell r="C794" t="str">
            <v>BHA04N03009</v>
          </cell>
          <cell r="G794">
            <v>3.89</v>
          </cell>
        </row>
        <row r="795">
          <cell r="C795" t="str">
            <v>BHA04N03011</v>
          </cell>
          <cell r="G795">
            <v>17.510000000000002</v>
          </cell>
        </row>
        <row r="796">
          <cell r="C796" t="str">
            <v>BHA04N03012</v>
          </cell>
          <cell r="G796">
            <v>18.68</v>
          </cell>
        </row>
        <row r="797">
          <cell r="C797" t="str">
            <v>BHA04N03013</v>
          </cell>
          <cell r="G797">
            <v>13.85</v>
          </cell>
        </row>
        <row r="798">
          <cell r="C798" t="str">
            <v>BHA04N03014</v>
          </cell>
          <cell r="G798">
            <v>13.85</v>
          </cell>
        </row>
        <row r="799">
          <cell r="C799" t="str">
            <v>BHA04N03015</v>
          </cell>
          <cell r="G799">
            <v>6.9</v>
          </cell>
        </row>
        <row r="800">
          <cell r="C800" t="str">
            <v>BHA04N03016</v>
          </cell>
          <cell r="G800">
            <v>4.84</v>
          </cell>
        </row>
        <row r="801">
          <cell r="C801" t="str">
            <v>BHA04N03017</v>
          </cell>
          <cell r="G801">
            <v>16.559999999999999</v>
          </cell>
        </row>
        <row r="802">
          <cell r="C802" t="str">
            <v>BHA04N03018</v>
          </cell>
          <cell r="G802">
            <v>12.48</v>
          </cell>
        </row>
        <row r="803">
          <cell r="C803" t="str">
            <v>BHA04N03019</v>
          </cell>
          <cell r="G803">
            <v>10.220000000000001</v>
          </cell>
        </row>
        <row r="804">
          <cell r="C804" t="str">
            <v>BHA04N03021</v>
          </cell>
          <cell r="G804">
            <v>4.54</v>
          </cell>
        </row>
        <row r="805">
          <cell r="C805" t="str">
            <v>BHA04N03023</v>
          </cell>
          <cell r="G805">
            <v>16.64</v>
          </cell>
        </row>
        <row r="806">
          <cell r="C806" t="str">
            <v>BHA04N03024</v>
          </cell>
          <cell r="G806">
            <v>16.64</v>
          </cell>
        </row>
        <row r="807">
          <cell r="C807" t="str">
            <v>BHA04N03025</v>
          </cell>
          <cell r="G807">
            <v>16.62</v>
          </cell>
        </row>
        <row r="808">
          <cell r="C808" t="str">
            <v>BHA04N03026</v>
          </cell>
          <cell r="G808">
            <v>117.73</v>
          </cell>
        </row>
        <row r="809">
          <cell r="C809" t="str">
            <v>BHA04N03027</v>
          </cell>
          <cell r="G809">
            <v>16.579999999999998</v>
          </cell>
        </row>
        <row r="810">
          <cell r="C810" t="str">
            <v>BHA04N03028</v>
          </cell>
          <cell r="G810">
            <v>37.53</v>
          </cell>
        </row>
        <row r="811">
          <cell r="C811" t="str">
            <v>BHA04N03029</v>
          </cell>
          <cell r="G811">
            <v>12.23</v>
          </cell>
        </row>
        <row r="812">
          <cell r="C812" t="str">
            <v>BHA04N03031</v>
          </cell>
          <cell r="G812">
            <v>3.75</v>
          </cell>
        </row>
        <row r="813">
          <cell r="C813" t="str">
            <v>BHA04N03032</v>
          </cell>
          <cell r="G813">
            <v>16.64</v>
          </cell>
        </row>
        <row r="814">
          <cell r="C814" t="str">
            <v>BHA04N03033</v>
          </cell>
          <cell r="G814">
            <v>10.84</v>
          </cell>
        </row>
        <row r="815">
          <cell r="C815" t="str">
            <v>BHA04N03034</v>
          </cell>
          <cell r="G815">
            <v>21.48</v>
          </cell>
        </row>
        <row r="816">
          <cell r="C816" t="str">
            <v>BHA04N03035</v>
          </cell>
          <cell r="G816">
            <v>10.88</v>
          </cell>
        </row>
        <row r="817">
          <cell r="C817" t="str">
            <v>BHA04N03036</v>
          </cell>
          <cell r="G817">
            <v>16.64</v>
          </cell>
        </row>
        <row r="818">
          <cell r="C818" t="str">
            <v>BHA04N03037</v>
          </cell>
          <cell r="G818">
            <v>16.57</v>
          </cell>
        </row>
        <row r="819">
          <cell r="C819" t="str">
            <v>BHA04N03038</v>
          </cell>
          <cell r="G819">
            <v>13.8</v>
          </cell>
        </row>
        <row r="820">
          <cell r="C820" t="str">
            <v>BHA04N03039</v>
          </cell>
          <cell r="G820">
            <v>13.85</v>
          </cell>
        </row>
        <row r="821">
          <cell r="C821" t="str">
            <v>BHA04N03041</v>
          </cell>
          <cell r="G821">
            <v>18.61</v>
          </cell>
        </row>
        <row r="822">
          <cell r="C822" t="str">
            <v>BHA04N03042</v>
          </cell>
          <cell r="G822">
            <v>23.51</v>
          </cell>
        </row>
        <row r="823">
          <cell r="C823" t="str">
            <v>BHA04N03043</v>
          </cell>
          <cell r="G823">
            <v>10.119999999999999</v>
          </cell>
        </row>
        <row r="824">
          <cell r="C824" t="str">
            <v>BHA04N03044</v>
          </cell>
          <cell r="G824">
            <v>5.34</v>
          </cell>
        </row>
        <row r="825">
          <cell r="C825" t="str">
            <v>BHA04N03045</v>
          </cell>
          <cell r="G825">
            <v>2.5499999999999998</v>
          </cell>
        </row>
        <row r="826">
          <cell r="C826" t="str">
            <v>BHA04N03046</v>
          </cell>
          <cell r="G826">
            <v>1.23</v>
          </cell>
        </row>
        <row r="827">
          <cell r="C827" t="str">
            <v>BHA04N03047</v>
          </cell>
          <cell r="G827">
            <v>1.22</v>
          </cell>
        </row>
        <row r="828">
          <cell r="C828" t="str">
            <v>BHA04N03048</v>
          </cell>
          <cell r="G828">
            <v>2.44</v>
          </cell>
        </row>
        <row r="829">
          <cell r="C829" t="str">
            <v>BHA04N03000</v>
          </cell>
          <cell r="G829">
            <v>0</v>
          </cell>
        </row>
        <row r="830">
          <cell r="C830" t="str">
            <v>BHA04P01064</v>
          </cell>
          <cell r="G830">
            <v>11.27</v>
          </cell>
        </row>
        <row r="831">
          <cell r="C831" t="str">
            <v>BHA04P01001</v>
          </cell>
          <cell r="G831">
            <v>75.459999999999994</v>
          </cell>
        </row>
        <row r="832">
          <cell r="C832" t="str">
            <v>BHA04P01002</v>
          </cell>
          <cell r="G832">
            <v>3.92</v>
          </cell>
        </row>
        <row r="833">
          <cell r="C833" t="str">
            <v>BHA04P01003</v>
          </cell>
          <cell r="G833">
            <v>9.4700000000000006</v>
          </cell>
        </row>
        <row r="834">
          <cell r="C834" t="str">
            <v>BHA04P01004</v>
          </cell>
          <cell r="G834">
            <v>6.26</v>
          </cell>
        </row>
        <row r="835">
          <cell r="C835" t="str">
            <v>BHA04P01005</v>
          </cell>
          <cell r="G835">
            <v>5.18</v>
          </cell>
        </row>
        <row r="836">
          <cell r="C836" t="str">
            <v>BHA04P01006</v>
          </cell>
          <cell r="G836">
            <v>4.3899999999999997</v>
          </cell>
        </row>
        <row r="837">
          <cell r="C837" t="str">
            <v>BHA04P01007</v>
          </cell>
          <cell r="G837">
            <v>4.1900000000000004</v>
          </cell>
        </row>
        <row r="838">
          <cell r="C838" t="str">
            <v>BHA04P01008</v>
          </cell>
          <cell r="G838">
            <v>1.2</v>
          </cell>
        </row>
        <row r="839">
          <cell r="C839" t="str">
            <v>BHA04P01009</v>
          </cell>
          <cell r="G839">
            <v>1.27</v>
          </cell>
        </row>
        <row r="840">
          <cell r="C840" t="str">
            <v>BHA04P01011</v>
          </cell>
          <cell r="G840">
            <v>1.71</v>
          </cell>
        </row>
        <row r="841">
          <cell r="C841" t="str">
            <v>BHA04P01012</v>
          </cell>
          <cell r="G841">
            <v>3.75</v>
          </cell>
        </row>
        <row r="842">
          <cell r="C842" t="str">
            <v>BHA04P01013</v>
          </cell>
          <cell r="G842">
            <v>1.35</v>
          </cell>
        </row>
        <row r="843">
          <cell r="C843" t="str">
            <v>BHA04P01014</v>
          </cell>
          <cell r="G843">
            <v>1.35</v>
          </cell>
        </row>
        <row r="844">
          <cell r="C844" t="str">
            <v>BHA04P01015</v>
          </cell>
          <cell r="G844">
            <v>6.41</v>
          </cell>
        </row>
        <row r="845">
          <cell r="C845" t="str">
            <v>BHA04P01016</v>
          </cell>
          <cell r="G845">
            <v>1.69</v>
          </cell>
        </row>
        <row r="846">
          <cell r="C846" t="str">
            <v>BHA04P01017</v>
          </cell>
          <cell r="G846">
            <v>3.63</v>
          </cell>
        </row>
        <row r="847">
          <cell r="C847" t="str">
            <v>BHA04P01018</v>
          </cell>
          <cell r="G847">
            <v>9.99</v>
          </cell>
        </row>
        <row r="848">
          <cell r="C848" t="str">
            <v>BHA04P01019</v>
          </cell>
          <cell r="G848">
            <v>3.82</v>
          </cell>
        </row>
        <row r="849">
          <cell r="C849" t="str">
            <v>BHA04P01021</v>
          </cell>
          <cell r="G849">
            <v>27.07</v>
          </cell>
        </row>
        <row r="850">
          <cell r="C850" t="str">
            <v>BHA04P01022</v>
          </cell>
          <cell r="G850">
            <v>5.81</v>
          </cell>
        </row>
        <row r="851">
          <cell r="C851" t="str">
            <v>BHA04P01023</v>
          </cell>
          <cell r="G851">
            <v>4.91</v>
          </cell>
        </row>
        <row r="852">
          <cell r="C852" t="str">
            <v>BHA04P01024</v>
          </cell>
          <cell r="G852">
            <v>29.5</v>
          </cell>
        </row>
        <row r="853">
          <cell r="C853" t="str">
            <v>BHA04P01025</v>
          </cell>
          <cell r="G853">
            <v>16.38</v>
          </cell>
        </row>
        <row r="854">
          <cell r="C854" t="str">
            <v>BHA04P01026</v>
          </cell>
          <cell r="G854">
            <v>18.22</v>
          </cell>
        </row>
        <row r="855">
          <cell r="C855" t="str">
            <v>BHA04P01027</v>
          </cell>
          <cell r="G855">
            <v>35.450000000000003</v>
          </cell>
        </row>
        <row r="856">
          <cell r="C856" t="str">
            <v>BHA04P01028</v>
          </cell>
          <cell r="G856">
            <v>42.44</v>
          </cell>
        </row>
        <row r="857">
          <cell r="C857" t="str">
            <v>BHA04P01029</v>
          </cell>
          <cell r="G857">
            <v>17.329999999999998</v>
          </cell>
        </row>
        <row r="858">
          <cell r="C858" t="str">
            <v>BHA04P01031</v>
          </cell>
          <cell r="G858">
            <v>73.7</v>
          </cell>
        </row>
        <row r="859">
          <cell r="C859" t="str">
            <v>BHA04P01032</v>
          </cell>
          <cell r="G859">
            <v>12.14</v>
          </cell>
        </row>
        <row r="860">
          <cell r="C860" t="str">
            <v>BHA04P01033</v>
          </cell>
          <cell r="G860">
            <v>35.17</v>
          </cell>
        </row>
        <row r="861">
          <cell r="C861" t="str">
            <v>BHA04P01034</v>
          </cell>
          <cell r="G861">
            <v>8.27</v>
          </cell>
        </row>
        <row r="862">
          <cell r="C862" t="str">
            <v>BHA04P01035</v>
          </cell>
          <cell r="G862">
            <v>20.16</v>
          </cell>
        </row>
        <row r="863">
          <cell r="C863" t="str">
            <v>BHA04P01036</v>
          </cell>
          <cell r="G863">
            <v>61.79</v>
          </cell>
        </row>
        <row r="864">
          <cell r="C864" t="str">
            <v>BHA04P01037</v>
          </cell>
          <cell r="G864">
            <v>12.24</v>
          </cell>
        </row>
        <row r="865">
          <cell r="C865" t="str">
            <v>BHA04P01038</v>
          </cell>
          <cell r="G865">
            <v>17.11</v>
          </cell>
        </row>
        <row r="866">
          <cell r="C866" t="str">
            <v>BHA04P01039</v>
          </cell>
          <cell r="G866">
            <v>29.87</v>
          </cell>
        </row>
        <row r="867">
          <cell r="C867" t="str">
            <v>BHA04P01041</v>
          </cell>
          <cell r="G867">
            <v>13.65</v>
          </cell>
        </row>
        <row r="868">
          <cell r="C868" t="str">
            <v>BHA04P01042</v>
          </cell>
          <cell r="G868">
            <v>13.58</v>
          </cell>
        </row>
        <row r="869">
          <cell r="C869" t="str">
            <v>BHA04P01043</v>
          </cell>
          <cell r="G869">
            <v>20.34</v>
          </cell>
        </row>
        <row r="870">
          <cell r="C870" t="str">
            <v>BHA04P01044</v>
          </cell>
          <cell r="G870">
            <v>14.45</v>
          </cell>
        </row>
        <row r="871">
          <cell r="C871" t="str">
            <v>BHA04P01045</v>
          </cell>
          <cell r="G871">
            <v>8.25</v>
          </cell>
        </row>
        <row r="872">
          <cell r="C872" t="str">
            <v>BHA04P01046</v>
          </cell>
          <cell r="G872">
            <v>21.81</v>
          </cell>
        </row>
        <row r="873">
          <cell r="C873" t="str">
            <v>BHA04P01047</v>
          </cell>
          <cell r="G873">
            <v>23.39</v>
          </cell>
        </row>
        <row r="874">
          <cell r="C874" t="str">
            <v>BHA04P01049</v>
          </cell>
          <cell r="G874">
            <v>1.56</v>
          </cell>
        </row>
        <row r="875">
          <cell r="C875" t="str">
            <v>BHA04P01051</v>
          </cell>
          <cell r="G875">
            <v>1.61</v>
          </cell>
        </row>
        <row r="876">
          <cell r="C876" t="str">
            <v>BHA04P01052</v>
          </cell>
          <cell r="G876">
            <v>1.53</v>
          </cell>
        </row>
        <row r="877">
          <cell r="C877" t="str">
            <v>BHA04P01053</v>
          </cell>
          <cell r="G877">
            <v>9.9700000000000006</v>
          </cell>
        </row>
        <row r="878">
          <cell r="C878" t="str">
            <v>BHA04P01054</v>
          </cell>
          <cell r="G878">
            <v>11.19</v>
          </cell>
        </row>
        <row r="879">
          <cell r="C879" t="str">
            <v>BHA04P01056</v>
          </cell>
          <cell r="G879">
            <v>10.47</v>
          </cell>
        </row>
        <row r="880">
          <cell r="C880" t="str">
            <v>BHA04P01062</v>
          </cell>
          <cell r="G880">
            <v>24.99</v>
          </cell>
        </row>
        <row r="881">
          <cell r="C881" t="str">
            <v>BHA04P01063</v>
          </cell>
          <cell r="G881">
            <v>18.73</v>
          </cell>
        </row>
        <row r="882">
          <cell r="C882" t="str">
            <v>BHA04P01064a</v>
          </cell>
          <cell r="G882">
            <v>19.559999999999999</v>
          </cell>
        </row>
        <row r="883">
          <cell r="C883" t="str">
            <v>BHA04P01000</v>
          </cell>
          <cell r="G883">
            <v>0</v>
          </cell>
        </row>
        <row r="884">
          <cell r="C884" t="str">
            <v>BHA04S01000</v>
          </cell>
          <cell r="G884">
            <v>708.18</v>
          </cell>
        </row>
        <row r="885">
          <cell r="C885" t="str">
            <v>BHA04S02000</v>
          </cell>
          <cell r="G885">
            <v>0</v>
          </cell>
        </row>
        <row r="886">
          <cell r="C886" t="str">
            <v>BHA05N01001</v>
          </cell>
          <cell r="G886">
            <v>64.95</v>
          </cell>
        </row>
        <row r="887">
          <cell r="C887" t="str">
            <v>BHA05N01002</v>
          </cell>
          <cell r="G887">
            <v>3.78</v>
          </cell>
        </row>
        <row r="888">
          <cell r="C888" t="str">
            <v>BHA05N01003</v>
          </cell>
          <cell r="G888">
            <v>9.49</v>
          </cell>
        </row>
        <row r="889">
          <cell r="C889" t="str">
            <v>BHA05N01004</v>
          </cell>
          <cell r="G889">
            <v>3.69</v>
          </cell>
        </row>
        <row r="890">
          <cell r="C890" t="str">
            <v>BHA05N01005</v>
          </cell>
          <cell r="G890">
            <v>5.14</v>
          </cell>
        </row>
        <row r="891">
          <cell r="C891" t="str">
            <v>BHA05N01006</v>
          </cell>
          <cell r="G891">
            <v>3.51</v>
          </cell>
        </row>
        <row r="892">
          <cell r="C892" t="str">
            <v>BHA05N01007</v>
          </cell>
          <cell r="G892">
            <v>1.1100000000000001</v>
          </cell>
        </row>
        <row r="893">
          <cell r="C893" t="str">
            <v>BHA05N01008</v>
          </cell>
          <cell r="G893">
            <v>1.1100000000000001</v>
          </cell>
        </row>
        <row r="894">
          <cell r="C894" t="str">
            <v>BHA05N01009</v>
          </cell>
          <cell r="G894">
            <v>1.71</v>
          </cell>
        </row>
        <row r="895">
          <cell r="C895" t="str">
            <v>BHA05N01011</v>
          </cell>
          <cell r="G895">
            <v>24.84</v>
          </cell>
        </row>
        <row r="896">
          <cell r="C896" t="str">
            <v>BHA05N01012</v>
          </cell>
          <cell r="G896">
            <v>11.93</v>
          </cell>
        </row>
        <row r="897">
          <cell r="C897" t="str">
            <v>BHA05N01013</v>
          </cell>
          <cell r="G897">
            <v>12</v>
          </cell>
        </row>
        <row r="898">
          <cell r="C898" t="str">
            <v>BHA05N01014</v>
          </cell>
          <cell r="G898">
            <v>11.93</v>
          </cell>
        </row>
        <row r="899">
          <cell r="C899" t="str">
            <v>BHA05N01015</v>
          </cell>
          <cell r="G899">
            <v>14.74</v>
          </cell>
        </row>
        <row r="900">
          <cell r="C900" t="str">
            <v>BHA05N01016</v>
          </cell>
          <cell r="G900">
            <v>14.73</v>
          </cell>
        </row>
        <row r="901">
          <cell r="C901" t="str">
            <v>BHA05N01017</v>
          </cell>
          <cell r="G901">
            <v>14.87</v>
          </cell>
        </row>
        <row r="902">
          <cell r="C902" t="str">
            <v>BHA05N01018</v>
          </cell>
          <cell r="G902">
            <v>74.53</v>
          </cell>
        </row>
        <row r="903">
          <cell r="C903" t="str">
            <v>BHA05N01019</v>
          </cell>
          <cell r="G903">
            <v>24.88</v>
          </cell>
        </row>
        <row r="904">
          <cell r="C904" t="str">
            <v>BHA05N01021</v>
          </cell>
          <cell r="G904">
            <v>19.87</v>
          </cell>
        </row>
        <row r="905">
          <cell r="C905" t="str">
            <v>BHA05N01022</v>
          </cell>
          <cell r="G905">
            <v>20.28</v>
          </cell>
        </row>
        <row r="906">
          <cell r="C906" t="str">
            <v>BHA05N01023</v>
          </cell>
          <cell r="G906">
            <v>21.86</v>
          </cell>
        </row>
        <row r="907">
          <cell r="C907" t="str">
            <v>BHA05N01025</v>
          </cell>
          <cell r="G907">
            <v>12</v>
          </cell>
        </row>
        <row r="908">
          <cell r="C908" t="str">
            <v>BHA05N01026</v>
          </cell>
          <cell r="G908">
            <v>12.01</v>
          </cell>
        </row>
        <row r="909">
          <cell r="C909" t="str">
            <v>BHA05N01027</v>
          </cell>
          <cell r="G909">
            <v>16.21</v>
          </cell>
        </row>
        <row r="910">
          <cell r="C910" t="str">
            <v>BHA05N01028</v>
          </cell>
          <cell r="G910">
            <v>4.42</v>
          </cell>
        </row>
        <row r="911">
          <cell r="C911" t="str">
            <v>BHA05N01029</v>
          </cell>
          <cell r="G911">
            <v>5.1100000000000003</v>
          </cell>
        </row>
        <row r="912">
          <cell r="C912" t="str">
            <v>BHA05N01031</v>
          </cell>
          <cell r="G912">
            <v>2.61</v>
          </cell>
        </row>
        <row r="913">
          <cell r="C913" t="str">
            <v>BHA05N01032</v>
          </cell>
          <cell r="G913">
            <v>1.46</v>
          </cell>
        </row>
        <row r="914">
          <cell r="C914" t="str">
            <v>BHA05N01033</v>
          </cell>
          <cell r="G914">
            <v>1.08</v>
          </cell>
        </row>
        <row r="915">
          <cell r="C915" t="str">
            <v>BHA05N01034</v>
          </cell>
          <cell r="G915">
            <v>1.08</v>
          </cell>
        </row>
        <row r="916">
          <cell r="C916" t="str">
            <v>BHA05N01035</v>
          </cell>
          <cell r="G916">
            <v>15.63</v>
          </cell>
        </row>
        <row r="917">
          <cell r="C917" t="str">
            <v>BHA05N01000</v>
          </cell>
          <cell r="G917">
            <v>0</v>
          </cell>
        </row>
        <row r="918">
          <cell r="C918" t="str">
            <v>BHA05N02001</v>
          </cell>
          <cell r="G918">
            <v>81.63</v>
          </cell>
        </row>
        <row r="919">
          <cell r="C919" t="str">
            <v>BHA05N02002</v>
          </cell>
          <cell r="G919">
            <v>3.78</v>
          </cell>
        </row>
        <row r="920">
          <cell r="C920" t="str">
            <v>BHA05N02003</v>
          </cell>
          <cell r="G920">
            <v>9.1</v>
          </cell>
        </row>
        <row r="921">
          <cell r="C921" t="str">
            <v>BHA05N02004</v>
          </cell>
          <cell r="G921">
            <v>3.16</v>
          </cell>
        </row>
        <row r="922">
          <cell r="C922" t="str">
            <v>BHA05N02005</v>
          </cell>
          <cell r="G922">
            <v>1.62</v>
          </cell>
        </row>
        <row r="923">
          <cell r="C923" t="str">
            <v>BHA05N02006</v>
          </cell>
          <cell r="G923">
            <v>1.1200000000000001</v>
          </cell>
        </row>
        <row r="924">
          <cell r="C924" t="str">
            <v>BHA05N02007</v>
          </cell>
          <cell r="G924">
            <v>1.1200000000000001</v>
          </cell>
        </row>
        <row r="925">
          <cell r="C925" t="str">
            <v>BHA05N02008</v>
          </cell>
          <cell r="G925">
            <v>4.2300000000000004</v>
          </cell>
        </row>
        <row r="926">
          <cell r="C926" t="str">
            <v>BHA05N02009</v>
          </cell>
          <cell r="G926">
            <v>4.24</v>
          </cell>
        </row>
        <row r="927">
          <cell r="C927" t="str">
            <v>BHA05N02011</v>
          </cell>
          <cell r="G927">
            <v>41.8</v>
          </cell>
        </row>
        <row r="928">
          <cell r="C928" t="str">
            <v>BHA05N02012</v>
          </cell>
          <cell r="G928">
            <v>23.65</v>
          </cell>
        </row>
        <row r="929">
          <cell r="C929" t="str">
            <v>BHA05N02013</v>
          </cell>
          <cell r="G929">
            <v>13.94</v>
          </cell>
        </row>
        <row r="930">
          <cell r="C930" t="str">
            <v>BHA05N02014</v>
          </cell>
          <cell r="G930">
            <v>13.94</v>
          </cell>
        </row>
        <row r="931">
          <cell r="C931" t="str">
            <v>BHA05N02015</v>
          </cell>
          <cell r="G931">
            <v>28.45</v>
          </cell>
        </row>
        <row r="932">
          <cell r="C932" t="str">
            <v>BHA05N02016</v>
          </cell>
          <cell r="G932">
            <v>33.67</v>
          </cell>
        </row>
        <row r="933">
          <cell r="C933" t="str">
            <v>BHA05N02017</v>
          </cell>
          <cell r="G933">
            <v>10.86</v>
          </cell>
        </row>
        <row r="934">
          <cell r="C934" t="str">
            <v>BHA05N02018</v>
          </cell>
          <cell r="G934">
            <v>40.08</v>
          </cell>
        </row>
        <row r="935">
          <cell r="C935" t="str">
            <v>BHA05N02019</v>
          </cell>
          <cell r="G935">
            <v>16.2</v>
          </cell>
        </row>
        <row r="936">
          <cell r="C936" t="str">
            <v>BHA05N02021</v>
          </cell>
          <cell r="G936">
            <v>23.79</v>
          </cell>
        </row>
        <row r="937">
          <cell r="C937" t="str">
            <v>BHA05N02022</v>
          </cell>
          <cell r="G937">
            <v>61.93</v>
          </cell>
        </row>
        <row r="938">
          <cell r="C938" t="str">
            <v>BHA05N02023</v>
          </cell>
          <cell r="G938">
            <v>50.95</v>
          </cell>
        </row>
        <row r="939">
          <cell r="C939" t="str">
            <v>BHA05N02024</v>
          </cell>
          <cell r="G939">
            <v>16.690000000000001</v>
          </cell>
        </row>
        <row r="940">
          <cell r="C940" t="str">
            <v>BHA05N02025</v>
          </cell>
          <cell r="G940">
            <v>16.72</v>
          </cell>
        </row>
        <row r="941">
          <cell r="C941" t="str">
            <v>BHA05N02026</v>
          </cell>
          <cell r="G941">
            <v>16.22</v>
          </cell>
        </row>
        <row r="942">
          <cell r="C942" t="str">
            <v>BHA05N02027</v>
          </cell>
          <cell r="G942">
            <v>11.01</v>
          </cell>
        </row>
        <row r="943">
          <cell r="C943" t="str">
            <v>BHA05N02028</v>
          </cell>
          <cell r="G943">
            <v>16.71</v>
          </cell>
        </row>
        <row r="944">
          <cell r="C944" t="str">
            <v>BHA05N02029</v>
          </cell>
          <cell r="G944">
            <v>13.94</v>
          </cell>
        </row>
        <row r="945">
          <cell r="C945" t="str">
            <v>BHA05N02031</v>
          </cell>
          <cell r="G945">
            <v>13.94</v>
          </cell>
        </row>
        <row r="946">
          <cell r="C946" t="str">
            <v>BHA05N02032</v>
          </cell>
          <cell r="G946">
            <v>13.94</v>
          </cell>
        </row>
        <row r="947">
          <cell r="C947" t="str">
            <v>BHA05N02033</v>
          </cell>
          <cell r="G947">
            <v>13.94</v>
          </cell>
        </row>
        <row r="948">
          <cell r="C948" t="str">
            <v>BHA05N02034</v>
          </cell>
          <cell r="G948">
            <v>18.79</v>
          </cell>
        </row>
        <row r="949">
          <cell r="C949" t="str">
            <v>BHA05N02035</v>
          </cell>
          <cell r="G949">
            <v>15.64</v>
          </cell>
        </row>
        <row r="950">
          <cell r="C950" t="str">
            <v>BHA05N02036</v>
          </cell>
          <cell r="G950">
            <v>3.79</v>
          </cell>
        </row>
        <row r="951">
          <cell r="C951" t="str">
            <v>BHA05N02037</v>
          </cell>
          <cell r="G951">
            <v>2.76</v>
          </cell>
        </row>
        <row r="952">
          <cell r="C952" t="str">
            <v>BHA05N02038</v>
          </cell>
          <cell r="G952">
            <v>1.1100000000000001</v>
          </cell>
        </row>
        <row r="953">
          <cell r="C953" t="str">
            <v>BHA05N02039</v>
          </cell>
          <cell r="G953">
            <v>1.1100000000000001</v>
          </cell>
        </row>
        <row r="954">
          <cell r="C954" t="str">
            <v>BHA05N02041</v>
          </cell>
          <cell r="G954">
            <v>2.25</v>
          </cell>
        </row>
        <row r="955">
          <cell r="C955" t="str">
            <v>BHA05N02042</v>
          </cell>
          <cell r="G955">
            <v>5.83</v>
          </cell>
        </row>
        <row r="956">
          <cell r="C956" t="str">
            <v>BHA05N02043</v>
          </cell>
          <cell r="G956">
            <v>18.399999999999999</v>
          </cell>
        </row>
        <row r="957">
          <cell r="C957" t="str">
            <v>BHA05N02000</v>
          </cell>
          <cell r="G957">
            <v>0</v>
          </cell>
        </row>
        <row r="958">
          <cell r="C958" t="str">
            <v>BHA05N03001</v>
          </cell>
          <cell r="G958">
            <v>68.739999999999995</v>
          </cell>
        </row>
        <row r="959">
          <cell r="C959" t="str">
            <v>BHA05N03002</v>
          </cell>
          <cell r="G959">
            <v>3.78</v>
          </cell>
        </row>
        <row r="960">
          <cell r="C960" t="str">
            <v>BHA05N03004</v>
          </cell>
          <cell r="G960">
            <v>3.16</v>
          </cell>
        </row>
        <row r="961">
          <cell r="C961" t="str">
            <v>BHA05N03005</v>
          </cell>
          <cell r="G961">
            <v>3.82</v>
          </cell>
        </row>
        <row r="962">
          <cell r="C962" t="str">
            <v>BHA05N03006</v>
          </cell>
          <cell r="G962">
            <v>1.62</v>
          </cell>
        </row>
        <row r="963">
          <cell r="C963" t="str">
            <v>BHA05N03007</v>
          </cell>
          <cell r="G963">
            <v>3.93</v>
          </cell>
        </row>
        <row r="964">
          <cell r="C964" t="str">
            <v>BHA05N03008</v>
          </cell>
          <cell r="G964">
            <v>1.1200000000000001</v>
          </cell>
        </row>
        <row r="965">
          <cell r="C965" t="str">
            <v>BHA05N03009</v>
          </cell>
          <cell r="G965">
            <v>1.1200000000000001</v>
          </cell>
        </row>
        <row r="966">
          <cell r="C966" t="str">
            <v>BHA05N03011</v>
          </cell>
          <cell r="G966">
            <v>13.34</v>
          </cell>
        </row>
        <row r="967">
          <cell r="C967" t="str">
            <v>BHA05N03012</v>
          </cell>
          <cell r="G967">
            <v>13.96</v>
          </cell>
        </row>
        <row r="968">
          <cell r="C968" t="str">
            <v>BHA05N03013</v>
          </cell>
          <cell r="G968">
            <v>23.57</v>
          </cell>
        </row>
        <row r="969">
          <cell r="C969" t="str">
            <v>BHA05N03014</v>
          </cell>
          <cell r="G969">
            <v>13.94</v>
          </cell>
        </row>
        <row r="970">
          <cell r="C970" t="str">
            <v>BHA05N03015</v>
          </cell>
          <cell r="G970">
            <v>31.26</v>
          </cell>
        </row>
        <row r="971">
          <cell r="C971" t="str">
            <v>BHA05N03016</v>
          </cell>
          <cell r="G971">
            <v>10.89</v>
          </cell>
        </row>
        <row r="972">
          <cell r="C972" t="str">
            <v>BHA05N03017</v>
          </cell>
          <cell r="G972">
            <v>16.84</v>
          </cell>
        </row>
        <row r="973">
          <cell r="C973" t="str">
            <v>BHA05N03018</v>
          </cell>
          <cell r="G973">
            <v>33.69</v>
          </cell>
        </row>
        <row r="974">
          <cell r="C974" t="str">
            <v>BHA05N03019</v>
          </cell>
          <cell r="G974">
            <v>16.690000000000001</v>
          </cell>
        </row>
        <row r="975">
          <cell r="C975" t="str">
            <v>BHA05N03021</v>
          </cell>
          <cell r="G975">
            <v>34.36</v>
          </cell>
        </row>
        <row r="976">
          <cell r="C976" t="str">
            <v>BHA05N03022</v>
          </cell>
          <cell r="G976">
            <v>14.02</v>
          </cell>
        </row>
        <row r="977">
          <cell r="C977" t="str">
            <v>BHA05N03023</v>
          </cell>
          <cell r="G977">
            <v>9.08</v>
          </cell>
        </row>
        <row r="978">
          <cell r="C978" t="str">
            <v>BHA05N03024</v>
          </cell>
          <cell r="G978">
            <v>12.03</v>
          </cell>
        </row>
        <row r="979">
          <cell r="C979" t="str">
            <v>BHA05N03025</v>
          </cell>
          <cell r="G979">
            <v>68.53</v>
          </cell>
        </row>
        <row r="980">
          <cell r="C980" t="str">
            <v>BHA05N03026</v>
          </cell>
          <cell r="G980">
            <v>18.399999999999999</v>
          </cell>
        </row>
        <row r="981">
          <cell r="C981" t="str">
            <v>BHA05N03027</v>
          </cell>
          <cell r="G981">
            <v>22</v>
          </cell>
        </row>
        <row r="982">
          <cell r="C982" t="str">
            <v>BHA05N03028</v>
          </cell>
          <cell r="G982">
            <v>16.690000000000001</v>
          </cell>
        </row>
        <row r="983">
          <cell r="C983" t="str">
            <v>BHA05N03029</v>
          </cell>
          <cell r="G983">
            <v>16.66</v>
          </cell>
        </row>
        <row r="984">
          <cell r="C984" t="str">
            <v>BHA05N03031</v>
          </cell>
          <cell r="G984">
            <v>28.21</v>
          </cell>
        </row>
        <row r="985">
          <cell r="C985" t="str">
            <v>BHA05N03032</v>
          </cell>
          <cell r="G985">
            <v>13.99</v>
          </cell>
        </row>
        <row r="986">
          <cell r="C986" t="str">
            <v>BHA05N03033</v>
          </cell>
          <cell r="G986">
            <v>34.159999999999997</v>
          </cell>
        </row>
        <row r="987">
          <cell r="C987" t="str">
            <v>BHA05N03034</v>
          </cell>
          <cell r="G987">
            <v>18.41</v>
          </cell>
        </row>
        <row r="988">
          <cell r="C988" t="str">
            <v>BHA05N03035</v>
          </cell>
          <cell r="G988">
            <v>1.35</v>
          </cell>
        </row>
        <row r="989">
          <cell r="C989" t="str">
            <v>BHA05N03036</v>
          </cell>
          <cell r="G989">
            <v>18.71</v>
          </cell>
        </row>
        <row r="990">
          <cell r="C990" t="str">
            <v>BHA05N03037</v>
          </cell>
          <cell r="G990">
            <v>13.94</v>
          </cell>
        </row>
        <row r="991">
          <cell r="C991" t="str">
            <v>BHA05N03038</v>
          </cell>
          <cell r="G991">
            <v>13.94</v>
          </cell>
        </row>
        <row r="992">
          <cell r="C992" t="str">
            <v>BHA05N03039</v>
          </cell>
          <cell r="G992">
            <v>24.72</v>
          </cell>
        </row>
        <row r="993">
          <cell r="C993" t="str">
            <v>BHA05N03041</v>
          </cell>
          <cell r="G993">
            <v>5.71</v>
          </cell>
        </row>
        <row r="994">
          <cell r="C994" t="str">
            <v>BHA05N03042</v>
          </cell>
          <cell r="G994">
            <v>2.29</v>
          </cell>
        </row>
        <row r="995">
          <cell r="C995" t="str">
            <v>BHA05N03043</v>
          </cell>
          <cell r="G995">
            <v>1.1299999999999999</v>
          </cell>
        </row>
        <row r="996">
          <cell r="C996" t="str">
            <v>BHA05N03044</v>
          </cell>
          <cell r="G996">
            <v>1.1299999999999999</v>
          </cell>
        </row>
        <row r="997">
          <cell r="C997" t="str">
            <v>BHA05N03045</v>
          </cell>
          <cell r="G997">
            <v>2.75</v>
          </cell>
        </row>
        <row r="998">
          <cell r="C998" t="str">
            <v>BHA05N03000</v>
          </cell>
          <cell r="G998">
            <v>0</v>
          </cell>
        </row>
        <row r="999">
          <cell r="C999" t="str">
            <v>BHA05P01027</v>
          </cell>
          <cell r="G999">
            <v>35.479999999999997</v>
          </cell>
        </row>
        <row r="1000">
          <cell r="C1000" t="str">
            <v>BHA05P01001</v>
          </cell>
          <cell r="G1000">
            <v>74.239999999999995</v>
          </cell>
        </row>
        <row r="1001">
          <cell r="C1001" t="str">
            <v>BHA05P01002</v>
          </cell>
          <cell r="G1001">
            <v>3.78</v>
          </cell>
        </row>
        <row r="1002">
          <cell r="C1002" t="str">
            <v>BHA05P01003</v>
          </cell>
          <cell r="G1002">
            <v>9.1</v>
          </cell>
        </row>
        <row r="1003">
          <cell r="C1003" t="str">
            <v>BHA05P01004</v>
          </cell>
          <cell r="G1003">
            <v>7.15</v>
          </cell>
        </row>
        <row r="1004">
          <cell r="C1004" t="str">
            <v>BHA05P01005</v>
          </cell>
          <cell r="G1004">
            <v>5.91</v>
          </cell>
        </row>
        <row r="1005">
          <cell r="C1005" t="str">
            <v>BHA05P01006</v>
          </cell>
          <cell r="G1005">
            <v>4.3899999999999997</v>
          </cell>
        </row>
        <row r="1006">
          <cell r="C1006" t="str">
            <v>BHA05P01007</v>
          </cell>
          <cell r="G1006">
            <v>4.1100000000000003</v>
          </cell>
        </row>
        <row r="1007">
          <cell r="C1007" t="str">
            <v>BHA05P01008</v>
          </cell>
          <cell r="G1007">
            <v>1.2</v>
          </cell>
        </row>
        <row r="1008">
          <cell r="C1008" t="str">
            <v>BHA05P01009</v>
          </cell>
          <cell r="G1008">
            <v>1.23</v>
          </cell>
        </row>
        <row r="1009">
          <cell r="C1009" t="str">
            <v>BHA05P01011</v>
          </cell>
          <cell r="G1009">
            <v>1.72</v>
          </cell>
        </row>
        <row r="1010">
          <cell r="C1010" t="str">
            <v>BHA05P01012</v>
          </cell>
          <cell r="G1010">
            <v>3.76</v>
          </cell>
        </row>
        <row r="1011">
          <cell r="C1011" t="str">
            <v>BHA05P01013</v>
          </cell>
          <cell r="G1011">
            <v>1.34</v>
          </cell>
        </row>
        <row r="1012">
          <cell r="C1012" t="str">
            <v>BHA05P01014</v>
          </cell>
          <cell r="G1012">
            <v>1.34</v>
          </cell>
        </row>
        <row r="1013">
          <cell r="C1013" t="str">
            <v>BHA05P01015</v>
          </cell>
          <cell r="G1013">
            <v>6.39</v>
          </cell>
        </row>
        <row r="1014">
          <cell r="C1014" t="str">
            <v>BHA05P01016</v>
          </cell>
          <cell r="G1014">
            <v>1.68</v>
          </cell>
        </row>
        <row r="1015">
          <cell r="C1015" t="str">
            <v>BHA05P01017</v>
          </cell>
          <cell r="G1015">
            <v>3.63</v>
          </cell>
        </row>
        <row r="1016">
          <cell r="C1016" t="str">
            <v>BHA05P01018</v>
          </cell>
          <cell r="G1016">
            <v>13.45</v>
          </cell>
        </row>
        <row r="1017">
          <cell r="C1017" t="str">
            <v>BHA05P01019</v>
          </cell>
          <cell r="G1017">
            <v>21.57</v>
          </cell>
        </row>
        <row r="1018">
          <cell r="C1018" t="str">
            <v>BHA05P01021</v>
          </cell>
          <cell r="G1018">
            <v>17.649999999999999</v>
          </cell>
        </row>
        <row r="1019">
          <cell r="C1019" t="str">
            <v>BHA05P01022</v>
          </cell>
          <cell r="G1019">
            <v>30.42</v>
          </cell>
        </row>
        <row r="1020">
          <cell r="C1020" t="str">
            <v>BHA05P01023</v>
          </cell>
          <cell r="G1020">
            <v>18.47</v>
          </cell>
        </row>
        <row r="1021">
          <cell r="C1021" t="str">
            <v>BHA05P01024</v>
          </cell>
          <cell r="G1021">
            <v>52.07</v>
          </cell>
        </row>
        <row r="1022">
          <cell r="C1022" t="str">
            <v>BHA05P01025</v>
          </cell>
          <cell r="G1022">
            <v>17.32</v>
          </cell>
        </row>
        <row r="1023">
          <cell r="C1023" t="str">
            <v>BHA05P01026</v>
          </cell>
          <cell r="G1023">
            <v>24.37</v>
          </cell>
        </row>
        <row r="1024">
          <cell r="C1024" t="str">
            <v>BHA05P01028</v>
          </cell>
          <cell r="G1024">
            <v>35.53</v>
          </cell>
        </row>
        <row r="1025">
          <cell r="C1025" t="str">
            <v>BHA05P01029</v>
          </cell>
          <cell r="G1025">
            <v>14.6</v>
          </cell>
        </row>
        <row r="1026">
          <cell r="C1026" t="str">
            <v>BHA05P01031</v>
          </cell>
          <cell r="G1026">
            <v>17.28</v>
          </cell>
        </row>
        <row r="1027">
          <cell r="C1027" t="str">
            <v>BHA05P01032</v>
          </cell>
          <cell r="G1027">
            <v>10.1</v>
          </cell>
        </row>
        <row r="1028">
          <cell r="C1028" t="str">
            <v>BHA05P01034</v>
          </cell>
          <cell r="G1028">
            <v>62.09</v>
          </cell>
        </row>
        <row r="1029">
          <cell r="C1029" t="str">
            <v>BHA05P01035</v>
          </cell>
          <cell r="G1029">
            <v>19.87</v>
          </cell>
        </row>
        <row r="1030">
          <cell r="C1030" t="str">
            <v>BHA05P01036</v>
          </cell>
          <cell r="G1030">
            <v>19.96</v>
          </cell>
        </row>
        <row r="1031">
          <cell r="C1031" t="str">
            <v>BHA05P01037</v>
          </cell>
          <cell r="G1031">
            <v>14.37</v>
          </cell>
        </row>
        <row r="1032">
          <cell r="C1032" t="str">
            <v>BHA05P01038</v>
          </cell>
          <cell r="G1032">
            <v>50.61</v>
          </cell>
        </row>
        <row r="1033">
          <cell r="C1033" t="str">
            <v>BHA05P01101</v>
          </cell>
          <cell r="G1033">
            <v>9.01</v>
          </cell>
        </row>
        <row r="1034">
          <cell r="C1034" t="str">
            <v>BHA05P01041</v>
          </cell>
          <cell r="G1034">
            <v>50.73</v>
          </cell>
        </row>
        <row r="1035">
          <cell r="C1035" t="str">
            <v>BHA05P01042</v>
          </cell>
          <cell r="G1035">
            <v>72.89</v>
          </cell>
        </row>
        <row r="1036">
          <cell r="C1036" t="str">
            <v>BHA05P01043</v>
          </cell>
          <cell r="G1036">
            <v>10.29</v>
          </cell>
        </row>
        <row r="1037">
          <cell r="C1037" t="str">
            <v>BHA05P01044</v>
          </cell>
          <cell r="G1037">
            <v>15.85</v>
          </cell>
        </row>
        <row r="1038">
          <cell r="C1038" t="str">
            <v>BHA05P01045</v>
          </cell>
          <cell r="G1038">
            <v>27.24</v>
          </cell>
        </row>
        <row r="1039">
          <cell r="C1039" t="str">
            <v>BHA05P01047</v>
          </cell>
          <cell r="G1039">
            <v>15.29</v>
          </cell>
        </row>
        <row r="1040">
          <cell r="C1040" t="str">
            <v>BHA05P01048</v>
          </cell>
          <cell r="G1040">
            <v>41.08</v>
          </cell>
        </row>
        <row r="1041">
          <cell r="C1041" t="str">
            <v>BHA05P01049</v>
          </cell>
          <cell r="G1041">
            <v>3.98</v>
          </cell>
        </row>
        <row r="1042">
          <cell r="C1042" t="str">
            <v>BHA05P01051</v>
          </cell>
          <cell r="G1042">
            <v>11.74</v>
          </cell>
        </row>
        <row r="1043">
          <cell r="C1043" t="str">
            <v>BHA05P01052</v>
          </cell>
          <cell r="G1043">
            <v>10</v>
          </cell>
        </row>
        <row r="1044">
          <cell r="C1044" t="str">
            <v>BHA05P01053</v>
          </cell>
          <cell r="G1044">
            <v>10.41</v>
          </cell>
        </row>
        <row r="1045">
          <cell r="C1045" t="str">
            <v>BHA05P01054</v>
          </cell>
          <cell r="G1045">
            <v>29.06</v>
          </cell>
        </row>
        <row r="1046">
          <cell r="C1046" t="str">
            <v>BHA05P01055</v>
          </cell>
          <cell r="G1046">
            <v>20.48</v>
          </cell>
        </row>
        <row r="1047">
          <cell r="C1047" t="str">
            <v>BHA05P01056</v>
          </cell>
          <cell r="G1047">
            <v>12.87</v>
          </cell>
        </row>
        <row r="1048">
          <cell r="C1048" t="str">
            <v>BHA05P01057</v>
          </cell>
          <cell r="G1048">
            <v>37.67</v>
          </cell>
        </row>
        <row r="1049">
          <cell r="C1049" t="str">
            <v>BHA05P01060</v>
          </cell>
          <cell r="G1049">
            <v>17.309999999999999</v>
          </cell>
        </row>
        <row r="1050">
          <cell r="C1050" t="str">
            <v>BHA05P01049a</v>
          </cell>
          <cell r="G1050">
            <v>1.99</v>
          </cell>
        </row>
        <row r="1051">
          <cell r="C1051" t="str">
            <v>BHA05P01102</v>
          </cell>
          <cell r="G1051">
            <v>96.51</v>
          </cell>
        </row>
        <row r="1052">
          <cell r="C1052" t="str">
            <v>BHA05P01103</v>
          </cell>
          <cell r="G1052">
            <v>15.19</v>
          </cell>
        </row>
        <row r="1053">
          <cell r="C1053" t="str">
            <v>BHA05P01105</v>
          </cell>
          <cell r="G1053">
            <v>10.16</v>
          </cell>
        </row>
        <row r="1054">
          <cell r="C1054" t="str">
            <v>BHA05P01104</v>
          </cell>
          <cell r="G1054">
            <v>59.44</v>
          </cell>
        </row>
        <row r="1055">
          <cell r="C1055" t="str">
            <v>BHA05P01105a</v>
          </cell>
          <cell r="G1055">
            <v>5.33</v>
          </cell>
        </row>
        <row r="1056">
          <cell r="C1056" t="str">
            <v>BHA05P01106</v>
          </cell>
          <cell r="G1056">
            <v>15.94</v>
          </cell>
        </row>
        <row r="1057">
          <cell r="C1057" t="str">
            <v>BHA05P01053a</v>
          </cell>
          <cell r="G1057">
            <v>20.25</v>
          </cell>
        </row>
        <row r="1058">
          <cell r="C1058" t="str">
            <v>BHA05P01000</v>
          </cell>
          <cell r="G1058">
            <v>0</v>
          </cell>
        </row>
        <row r="1059">
          <cell r="C1059" t="str">
            <v>BHA05S01010</v>
          </cell>
          <cell r="G1059">
            <v>5.34</v>
          </cell>
        </row>
        <row r="1060">
          <cell r="C1060" t="str">
            <v>BHA05S01000</v>
          </cell>
          <cell r="G1060">
            <v>706.98</v>
          </cell>
        </row>
        <row r="1061">
          <cell r="C1061" t="str">
            <v>BHA05S02000</v>
          </cell>
          <cell r="G1061">
            <v>0</v>
          </cell>
        </row>
        <row r="1062">
          <cell r="C1062" t="str">
            <v>BHA07N01008</v>
          </cell>
          <cell r="G1062">
            <v>4.84</v>
          </cell>
        </row>
        <row r="1063">
          <cell r="C1063" t="str">
            <v>BHA07N01001</v>
          </cell>
          <cell r="G1063">
            <v>12.34</v>
          </cell>
        </row>
        <row r="1064">
          <cell r="C1064" t="str">
            <v>BHA07N01002</v>
          </cell>
          <cell r="G1064">
            <v>15.62</v>
          </cell>
        </row>
        <row r="1065">
          <cell r="C1065" t="str">
            <v>BHA07N01003</v>
          </cell>
          <cell r="G1065">
            <v>15.3</v>
          </cell>
        </row>
        <row r="1066">
          <cell r="C1066" t="str">
            <v>BHA07N01004</v>
          </cell>
          <cell r="G1066">
            <v>18.03</v>
          </cell>
        </row>
        <row r="1067">
          <cell r="C1067" t="str">
            <v>BHA07N01005</v>
          </cell>
          <cell r="G1067">
            <v>19.559999999999999</v>
          </cell>
        </row>
        <row r="1068">
          <cell r="C1068" t="str">
            <v>BHA07N01006</v>
          </cell>
          <cell r="G1068">
            <v>15.2</v>
          </cell>
        </row>
        <row r="1069">
          <cell r="C1069" t="str">
            <v>BHA07N01007</v>
          </cell>
          <cell r="G1069">
            <v>7.41</v>
          </cell>
        </row>
        <row r="1070">
          <cell r="C1070" t="str">
            <v>BHA07N01009</v>
          </cell>
          <cell r="G1070">
            <v>1.62</v>
          </cell>
        </row>
        <row r="1071">
          <cell r="C1071" t="str">
            <v>BHA07N01010</v>
          </cell>
          <cell r="G1071">
            <v>3.37</v>
          </cell>
        </row>
        <row r="1072">
          <cell r="C1072" t="str">
            <v>BHA07N01011</v>
          </cell>
          <cell r="G1072">
            <v>12.32</v>
          </cell>
        </row>
        <row r="1073">
          <cell r="C1073" t="str">
            <v>BHA07N01012</v>
          </cell>
          <cell r="G1073">
            <v>15.26</v>
          </cell>
        </row>
        <row r="1074">
          <cell r="C1074" t="str">
            <v>BHA07N01013</v>
          </cell>
          <cell r="G1074">
            <v>15.62</v>
          </cell>
        </row>
        <row r="1075">
          <cell r="C1075" t="str">
            <v>BHA07N01014</v>
          </cell>
          <cell r="G1075">
            <v>15.62</v>
          </cell>
        </row>
        <row r="1076">
          <cell r="C1076" t="str">
            <v>BHA07N01015</v>
          </cell>
          <cell r="G1076">
            <v>7.3</v>
          </cell>
        </row>
        <row r="1077">
          <cell r="C1077" t="str">
            <v>BHA07N01016</v>
          </cell>
          <cell r="G1077">
            <v>4.3099999999999996</v>
          </cell>
        </row>
        <row r="1078">
          <cell r="C1078" t="str">
            <v>BHA07N01017</v>
          </cell>
          <cell r="G1078">
            <v>24.54</v>
          </cell>
        </row>
        <row r="1079">
          <cell r="C1079" t="str">
            <v>BHA07N01018</v>
          </cell>
          <cell r="G1079">
            <v>11.51</v>
          </cell>
        </row>
        <row r="1080">
          <cell r="C1080" t="str">
            <v>BHA07N01019</v>
          </cell>
          <cell r="G1080">
            <v>7.36</v>
          </cell>
        </row>
        <row r="1081">
          <cell r="C1081" t="str">
            <v>BHA07N01020</v>
          </cell>
          <cell r="G1081">
            <v>2.4700000000000002</v>
          </cell>
        </row>
        <row r="1082">
          <cell r="C1082" t="str">
            <v>BHA07N01022</v>
          </cell>
          <cell r="G1082">
            <v>3.12</v>
          </cell>
        </row>
        <row r="1083">
          <cell r="C1083" t="str">
            <v>BHA07N01024</v>
          </cell>
          <cell r="G1083">
            <v>1.89</v>
          </cell>
        </row>
        <row r="1084">
          <cell r="C1084" t="str">
            <v>BHA07N01025</v>
          </cell>
          <cell r="G1084">
            <v>94.1</v>
          </cell>
        </row>
        <row r="1085">
          <cell r="C1085" t="str">
            <v>BHA07N01025a</v>
          </cell>
          <cell r="G1085">
            <v>9.8800000000000008</v>
          </cell>
        </row>
        <row r="1086">
          <cell r="C1086" t="str">
            <v>BHA07N01000</v>
          </cell>
          <cell r="G1086">
            <v>0</v>
          </cell>
        </row>
        <row r="1087">
          <cell r="C1087" t="str">
            <v>BHA07N02001</v>
          </cell>
          <cell r="G1087">
            <v>28.21</v>
          </cell>
        </row>
        <row r="1088">
          <cell r="C1088" t="str">
            <v>BHA07N02002</v>
          </cell>
          <cell r="G1088">
            <v>8.7200000000000006</v>
          </cell>
        </row>
        <row r="1089">
          <cell r="C1089" t="str">
            <v>BHA07N02003</v>
          </cell>
          <cell r="G1089">
            <v>13.01</v>
          </cell>
        </row>
        <row r="1090">
          <cell r="C1090" t="str">
            <v>BHA07N02004</v>
          </cell>
          <cell r="G1090">
            <v>13.01</v>
          </cell>
        </row>
        <row r="1091">
          <cell r="C1091" t="str">
            <v>BHA07N02005</v>
          </cell>
          <cell r="G1091">
            <v>13.37</v>
          </cell>
        </row>
        <row r="1092">
          <cell r="C1092" t="str">
            <v>BHA07N02006</v>
          </cell>
          <cell r="G1092">
            <v>32.880000000000003</v>
          </cell>
        </row>
        <row r="1093">
          <cell r="C1093" t="str">
            <v>BHA07N02008</v>
          </cell>
          <cell r="G1093">
            <v>13.32</v>
          </cell>
        </row>
        <row r="1094">
          <cell r="C1094" t="str">
            <v>BHA07N02009</v>
          </cell>
          <cell r="G1094">
            <v>28.2</v>
          </cell>
        </row>
        <row r="1095">
          <cell r="C1095" t="str">
            <v>BHA07N02010</v>
          </cell>
          <cell r="G1095">
            <v>6.78</v>
          </cell>
        </row>
        <row r="1096">
          <cell r="C1096" t="str">
            <v>BHA07N02011</v>
          </cell>
          <cell r="G1096">
            <v>61.84</v>
          </cell>
        </row>
        <row r="1097">
          <cell r="C1097" t="str">
            <v>BHA07N02012</v>
          </cell>
          <cell r="G1097">
            <v>103.48</v>
          </cell>
        </row>
        <row r="1098">
          <cell r="C1098" t="str">
            <v>BHA07N02013</v>
          </cell>
          <cell r="G1098">
            <v>7.03</v>
          </cell>
        </row>
        <row r="1099">
          <cell r="C1099" t="str">
            <v>BHA07N02014</v>
          </cell>
          <cell r="G1099">
            <v>4.53</v>
          </cell>
        </row>
        <row r="1100">
          <cell r="C1100" t="str">
            <v>BHA07N02015</v>
          </cell>
          <cell r="G1100">
            <v>3.06</v>
          </cell>
        </row>
        <row r="1101">
          <cell r="C1101" t="str">
            <v>BHA07N02016</v>
          </cell>
          <cell r="G1101">
            <v>1.62</v>
          </cell>
        </row>
        <row r="1102">
          <cell r="C1102" t="str">
            <v>BHA07N02017</v>
          </cell>
          <cell r="G1102">
            <v>6.87</v>
          </cell>
        </row>
        <row r="1103">
          <cell r="C1103" t="str">
            <v>BHA07N02018</v>
          </cell>
          <cell r="G1103">
            <v>3.13</v>
          </cell>
        </row>
        <row r="1104">
          <cell r="C1104" t="str">
            <v>BHA07N02019</v>
          </cell>
          <cell r="G1104">
            <v>2.19</v>
          </cell>
        </row>
        <row r="1105">
          <cell r="C1105" t="str">
            <v>BHA07N02020</v>
          </cell>
          <cell r="G1105">
            <v>2.96</v>
          </cell>
        </row>
        <row r="1106">
          <cell r="C1106" t="str">
            <v>BHA07N02012a</v>
          </cell>
          <cell r="G1106">
            <v>9.49</v>
          </cell>
        </row>
        <row r="1107">
          <cell r="C1107" t="str">
            <v>BHA07N02000</v>
          </cell>
          <cell r="G1107">
            <v>0</v>
          </cell>
        </row>
        <row r="1108">
          <cell r="C1108" t="str">
            <v>BHA07N03001</v>
          </cell>
          <cell r="G1108">
            <v>27.48</v>
          </cell>
        </row>
        <row r="1109">
          <cell r="C1109" t="str">
            <v>BHA07N03003</v>
          </cell>
          <cell r="G1109">
            <v>1.8</v>
          </cell>
        </row>
        <row r="1110">
          <cell r="C1110" t="str">
            <v>BHA07N03004</v>
          </cell>
          <cell r="G1110">
            <v>4.08</v>
          </cell>
        </row>
        <row r="1111">
          <cell r="C1111" t="str">
            <v>BHA07N03005</v>
          </cell>
          <cell r="G1111">
            <v>17.670000000000002</v>
          </cell>
        </row>
        <row r="1112">
          <cell r="C1112" t="str">
            <v>BHA07N03006</v>
          </cell>
          <cell r="G1112">
            <v>22.65</v>
          </cell>
        </row>
        <row r="1113">
          <cell r="C1113" t="str">
            <v>BHA07N03007</v>
          </cell>
          <cell r="G1113">
            <v>27.25</v>
          </cell>
        </row>
        <row r="1114">
          <cell r="C1114" t="str">
            <v>BHA07N03008</v>
          </cell>
          <cell r="G1114">
            <v>9.57</v>
          </cell>
        </row>
        <row r="1115">
          <cell r="C1115" t="str">
            <v>BHA07N03009</v>
          </cell>
          <cell r="G1115">
            <v>6.94</v>
          </cell>
        </row>
        <row r="1116">
          <cell r="C1116" t="str">
            <v>BHA07N03010</v>
          </cell>
          <cell r="G1116">
            <v>4.54</v>
          </cell>
        </row>
        <row r="1117">
          <cell r="C1117" t="str">
            <v>BHA07N03011</v>
          </cell>
          <cell r="G1117">
            <v>1.57</v>
          </cell>
        </row>
        <row r="1118">
          <cell r="C1118" t="str">
            <v>BHA07N03012</v>
          </cell>
          <cell r="G1118">
            <v>2.97</v>
          </cell>
        </row>
        <row r="1119">
          <cell r="C1119" t="str">
            <v>BHA07N03013</v>
          </cell>
          <cell r="G1119">
            <v>23.54</v>
          </cell>
        </row>
        <row r="1120">
          <cell r="C1120" t="str">
            <v>BHA07N03014</v>
          </cell>
          <cell r="G1120">
            <v>13.38</v>
          </cell>
        </row>
        <row r="1121">
          <cell r="C1121" t="str">
            <v>BHA07N03015</v>
          </cell>
          <cell r="G1121">
            <v>13.01</v>
          </cell>
        </row>
        <row r="1122">
          <cell r="C1122" t="str">
            <v>BHA07N03016</v>
          </cell>
          <cell r="G1122">
            <v>10.9</v>
          </cell>
        </row>
        <row r="1123">
          <cell r="C1123" t="str">
            <v>BHA07N03017</v>
          </cell>
          <cell r="G1123">
            <v>13.38</v>
          </cell>
        </row>
        <row r="1124">
          <cell r="C1124" t="str">
            <v>BHA07N03018</v>
          </cell>
          <cell r="G1124">
            <v>13.27</v>
          </cell>
        </row>
        <row r="1125">
          <cell r="C1125" t="str">
            <v>BHA07N03019</v>
          </cell>
          <cell r="G1125">
            <v>13.38</v>
          </cell>
        </row>
        <row r="1126">
          <cell r="C1126" t="str">
            <v>BHA07N03020</v>
          </cell>
          <cell r="G1126">
            <v>8.32</v>
          </cell>
        </row>
        <row r="1127">
          <cell r="C1127" t="str">
            <v>BHA07N03021</v>
          </cell>
          <cell r="G1127">
            <v>6.77</v>
          </cell>
        </row>
        <row r="1128">
          <cell r="C1128" t="str">
            <v>BHA07N03022</v>
          </cell>
          <cell r="G1128">
            <v>3.1</v>
          </cell>
        </row>
        <row r="1129">
          <cell r="C1129" t="str">
            <v>BHA07N03023</v>
          </cell>
          <cell r="G1129">
            <v>2.96</v>
          </cell>
        </row>
        <row r="1130">
          <cell r="C1130" t="str">
            <v>BHA07N03025</v>
          </cell>
          <cell r="G1130">
            <v>2.19</v>
          </cell>
        </row>
        <row r="1131">
          <cell r="C1131" t="str">
            <v>BHA07N03026</v>
          </cell>
          <cell r="G1131">
            <v>103.5</v>
          </cell>
        </row>
        <row r="1132">
          <cell r="C1132" t="str">
            <v>BHA07N03000</v>
          </cell>
          <cell r="G1132">
            <v>0</v>
          </cell>
        </row>
        <row r="1133">
          <cell r="C1133" t="str">
            <v>BHA07P01001</v>
          </cell>
          <cell r="G1133">
            <v>10.210000000000001</v>
          </cell>
        </row>
        <row r="1134">
          <cell r="C1134" t="str">
            <v>BHA07P01002</v>
          </cell>
          <cell r="G1134">
            <v>9.99</v>
          </cell>
        </row>
        <row r="1135">
          <cell r="C1135" t="str">
            <v>BHA07P01003</v>
          </cell>
          <cell r="G1135">
            <v>18.809999999999999</v>
          </cell>
        </row>
        <row r="1136">
          <cell r="C1136" t="str">
            <v>BHA07P01004</v>
          </cell>
          <cell r="G1136">
            <v>130.19999999999999</v>
          </cell>
        </row>
        <row r="1137">
          <cell r="C1137" t="str">
            <v>BHA07P01005</v>
          </cell>
          <cell r="G1137">
            <v>47.32</v>
          </cell>
        </row>
        <row r="1138">
          <cell r="C1138" t="str">
            <v>BHA07P01006</v>
          </cell>
          <cell r="G1138">
            <v>21.25</v>
          </cell>
        </row>
        <row r="1139">
          <cell r="C1139" t="str">
            <v>BHA07P01007</v>
          </cell>
          <cell r="G1139">
            <v>5.48</v>
          </cell>
        </row>
        <row r="1140">
          <cell r="C1140" t="str">
            <v>BHA07P01008</v>
          </cell>
          <cell r="G1140">
            <v>18.760000000000002</v>
          </cell>
        </row>
        <row r="1141">
          <cell r="C1141" t="str">
            <v>BHA07P01009</v>
          </cell>
          <cell r="G1141">
            <v>2.04</v>
          </cell>
        </row>
        <row r="1142">
          <cell r="C1142" t="str">
            <v>BHA07P01010</v>
          </cell>
          <cell r="G1142">
            <v>36.119999999999997</v>
          </cell>
        </row>
        <row r="1143">
          <cell r="C1143" t="str">
            <v>BHA07P01011</v>
          </cell>
          <cell r="G1143">
            <v>11.33</v>
          </cell>
        </row>
        <row r="1144">
          <cell r="C1144" t="str">
            <v>BHA07P01012</v>
          </cell>
          <cell r="G1144">
            <v>12.42</v>
          </cell>
        </row>
        <row r="1145">
          <cell r="C1145" t="str">
            <v>BHA07P01013</v>
          </cell>
          <cell r="G1145">
            <v>14.77</v>
          </cell>
        </row>
        <row r="1146">
          <cell r="C1146" t="str">
            <v>BHA07P01017</v>
          </cell>
          <cell r="G1146">
            <v>26.8</v>
          </cell>
        </row>
        <row r="1147">
          <cell r="C1147" t="str">
            <v>BHA07P01018</v>
          </cell>
          <cell r="G1147">
            <v>40.93</v>
          </cell>
        </row>
        <row r="1148">
          <cell r="C1148" t="str">
            <v>BHA07P01019</v>
          </cell>
          <cell r="G1148">
            <v>10.38</v>
          </cell>
        </row>
        <row r="1149">
          <cell r="C1149" t="str">
            <v>BHA07P01020</v>
          </cell>
          <cell r="G1149">
            <v>194.49</v>
          </cell>
        </row>
        <row r="1150">
          <cell r="C1150" t="str">
            <v>BHA07P01000</v>
          </cell>
          <cell r="G1150">
            <v>0</v>
          </cell>
        </row>
        <row r="1151">
          <cell r="C1151" t="str">
            <v>BHA07S01000</v>
          </cell>
          <cell r="G1151">
            <v>395.86</v>
          </cell>
        </row>
        <row r="1152">
          <cell r="C1152" t="str">
            <v>BHA40N01001</v>
          </cell>
          <cell r="G1152">
            <v>191.16</v>
          </cell>
        </row>
        <row r="1153">
          <cell r="C1153" t="str">
            <v>BHA40N01003</v>
          </cell>
          <cell r="G1153">
            <v>27.32</v>
          </cell>
        </row>
        <row r="1154">
          <cell r="C1154" t="str">
            <v>BHA40N01002</v>
          </cell>
          <cell r="G1154">
            <v>1.54</v>
          </cell>
        </row>
        <row r="1155">
          <cell r="C1155" t="str">
            <v>BHA40N01004</v>
          </cell>
          <cell r="G1155">
            <v>7.23</v>
          </cell>
        </row>
        <row r="1156">
          <cell r="C1156" t="str">
            <v>BHA40N01005</v>
          </cell>
          <cell r="G1156">
            <v>26.98</v>
          </cell>
        </row>
        <row r="1157">
          <cell r="C1157" t="str">
            <v>BHA40N01000</v>
          </cell>
          <cell r="G1157">
            <v>0</v>
          </cell>
        </row>
        <row r="1158">
          <cell r="C1158" t="str">
            <v>BHA40N02002</v>
          </cell>
          <cell r="G1158">
            <v>1.54</v>
          </cell>
        </row>
        <row r="1159">
          <cell r="C1159" t="str">
            <v>BHA40N02004</v>
          </cell>
          <cell r="G1159">
            <v>30.92</v>
          </cell>
        </row>
        <row r="1160">
          <cell r="C1160" t="str">
            <v>BHA40N02005</v>
          </cell>
          <cell r="G1160">
            <v>15.78</v>
          </cell>
        </row>
        <row r="1161">
          <cell r="C1161" t="str">
            <v>BHA40N02000</v>
          </cell>
          <cell r="G1161">
            <v>0</v>
          </cell>
        </row>
        <row r="1162">
          <cell r="C1162" t="str">
            <v>BHA40S01000</v>
          </cell>
          <cell r="G1162">
            <v>0</v>
          </cell>
        </row>
        <row r="1163">
          <cell r="C1163" t="str">
            <v>BHA40S02000</v>
          </cell>
          <cell r="G1163">
            <v>0</v>
          </cell>
        </row>
        <row r="1164">
          <cell r="C1164" t="str">
            <v>BHA41N01003</v>
          </cell>
          <cell r="G1164">
            <v>12.85</v>
          </cell>
        </row>
        <row r="1165">
          <cell r="C1165" t="str">
            <v>BHA41N01009</v>
          </cell>
          <cell r="G1165">
            <v>9.7899999999999991</v>
          </cell>
        </row>
        <row r="1166">
          <cell r="C1166" t="str">
            <v>BHA41N01005</v>
          </cell>
          <cell r="G1166">
            <v>55.07</v>
          </cell>
        </row>
        <row r="1167">
          <cell r="C1167" t="str">
            <v>BHA41N01008</v>
          </cell>
          <cell r="G1167">
            <v>5.98</v>
          </cell>
        </row>
        <row r="1168">
          <cell r="C1168" t="str">
            <v>BHA41N01011</v>
          </cell>
          <cell r="G1168">
            <v>2.4900000000000002</v>
          </cell>
        </row>
        <row r="1169">
          <cell r="C1169" t="str">
            <v>BHA41N01002</v>
          </cell>
          <cell r="G1169">
            <v>3.3</v>
          </cell>
        </row>
        <row r="1170">
          <cell r="C1170" t="str">
            <v>BHA41N01001</v>
          </cell>
          <cell r="G1170">
            <v>50.27</v>
          </cell>
        </row>
        <row r="1171">
          <cell r="C1171" t="str">
            <v>BHA41N01006</v>
          </cell>
          <cell r="G1171">
            <v>8</v>
          </cell>
        </row>
        <row r="1172">
          <cell r="C1172" t="str">
            <v>BHA41N01004</v>
          </cell>
          <cell r="G1172">
            <v>10.58</v>
          </cell>
        </row>
        <row r="1173">
          <cell r="C1173" t="str">
            <v>BHA41N01010</v>
          </cell>
          <cell r="G1173">
            <v>7.36</v>
          </cell>
        </row>
        <row r="1174">
          <cell r="C1174" t="str">
            <v>BHA41N01007</v>
          </cell>
          <cell r="G1174">
            <v>3.17</v>
          </cell>
        </row>
        <row r="1175">
          <cell r="C1175" t="str">
            <v>BHA41N01012</v>
          </cell>
          <cell r="G1175">
            <v>5.84</v>
          </cell>
        </row>
        <row r="1176">
          <cell r="C1176" t="str">
            <v>BHA41N01008a</v>
          </cell>
          <cell r="G1176">
            <v>3.76</v>
          </cell>
        </row>
        <row r="1177">
          <cell r="C1177" t="str">
            <v>BHA41N01000</v>
          </cell>
          <cell r="G1177">
            <v>0</v>
          </cell>
        </row>
        <row r="1178">
          <cell r="C1178" t="str">
            <v>BHA41N02050</v>
          </cell>
          <cell r="G1178">
            <v>14.84</v>
          </cell>
        </row>
        <row r="1179">
          <cell r="C1179" t="str">
            <v>BHA41N02040</v>
          </cell>
          <cell r="G1179">
            <v>15.78</v>
          </cell>
        </row>
        <row r="1180">
          <cell r="C1180" t="str">
            <v>BHA41N02007</v>
          </cell>
          <cell r="G1180">
            <v>16.52</v>
          </cell>
        </row>
        <row r="1181">
          <cell r="C1181" t="str">
            <v>BHA41N02012</v>
          </cell>
          <cell r="G1181">
            <v>2.7</v>
          </cell>
        </row>
        <row r="1182">
          <cell r="C1182" t="str">
            <v>BHA41N02022</v>
          </cell>
          <cell r="G1182">
            <v>9.98</v>
          </cell>
        </row>
        <row r="1183">
          <cell r="C1183" t="str">
            <v>BHA41N02020</v>
          </cell>
          <cell r="G1183">
            <v>3.39</v>
          </cell>
        </row>
        <row r="1184">
          <cell r="C1184" t="str">
            <v>BHA41N02021</v>
          </cell>
          <cell r="G1184">
            <v>3.5</v>
          </cell>
        </row>
        <row r="1185">
          <cell r="C1185" t="str">
            <v>BHA41N02053</v>
          </cell>
          <cell r="G1185">
            <v>22.83</v>
          </cell>
        </row>
        <row r="1186">
          <cell r="C1186" t="str">
            <v>BHA41N02002</v>
          </cell>
          <cell r="G1186">
            <v>3.3</v>
          </cell>
        </row>
        <row r="1187">
          <cell r="C1187" t="str">
            <v>BHA41N02008</v>
          </cell>
          <cell r="G1187">
            <v>6.2</v>
          </cell>
        </row>
        <row r="1188">
          <cell r="C1188" t="str">
            <v>BHA41N02015</v>
          </cell>
          <cell r="G1188">
            <v>22.15</v>
          </cell>
        </row>
        <row r="1189">
          <cell r="C1189" t="str">
            <v>BHA41N02017</v>
          </cell>
          <cell r="G1189">
            <v>17.059999999999999</v>
          </cell>
        </row>
        <row r="1190">
          <cell r="C1190" t="str">
            <v>BHA41N02039</v>
          </cell>
          <cell r="G1190">
            <v>4.7699999999999996</v>
          </cell>
        </row>
        <row r="1191">
          <cell r="C1191" t="str">
            <v>BHA41N02041</v>
          </cell>
          <cell r="G1191">
            <v>9.92</v>
          </cell>
        </row>
        <row r="1192">
          <cell r="C1192" t="str">
            <v>BHA41N02045</v>
          </cell>
          <cell r="G1192">
            <v>9.92</v>
          </cell>
        </row>
        <row r="1193">
          <cell r="C1193" t="str">
            <v>BHA41N02047</v>
          </cell>
          <cell r="G1193">
            <v>17.170000000000002</v>
          </cell>
        </row>
        <row r="1194">
          <cell r="C1194" t="str">
            <v>BHA41N02027</v>
          </cell>
          <cell r="G1194">
            <v>16.45</v>
          </cell>
        </row>
        <row r="1195">
          <cell r="C1195" t="str">
            <v>BHA41N02028</v>
          </cell>
          <cell r="G1195">
            <v>13.79</v>
          </cell>
        </row>
        <row r="1196">
          <cell r="C1196" t="str">
            <v>BHA41N02029</v>
          </cell>
          <cell r="G1196">
            <v>8.08</v>
          </cell>
        </row>
        <row r="1197">
          <cell r="C1197" t="str">
            <v>BHA41N02032</v>
          </cell>
          <cell r="G1197">
            <v>21.48</v>
          </cell>
        </row>
        <row r="1198">
          <cell r="C1198" t="str">
            <v>BHA41N02035</v>
          </cell>
          <cell r="G1198">
            <v>3.1</v>
          </cell>
        </row>
        <row r="1199">
          <cell r="C1199" t="str">
            <v>BHA41N02049</v>
          </cell>
          <cell r="G1199">
            <v>10.220000000000001</v>
          </cell>
        </row>
        <row r="1200">
          <cell r="C1200" t="str">
            <v>BHA41N02058</v>
          </cell>
          <cell r="G1200">
            <v>7.67</v>
          </cell>
        </row>
        <row r="1201">
          <cell r="C1201" t="str">
            <v>BHA41N02025</v>
          </cell>
          <cell r="G1201">
            <v>2.02</v>
          </cell>
        </row>
        <row r="1202">
          <cell r="C1202" t="str">
            <v>BHA41N02018</v>
          </cell>
          <cell r="G1202">
            <v>4.07</v>
          </cell>
        </row>
        <row r="1203">
          <cell r="C1203" t="str">
            <v>BHA41N02043</v>
          </cell>
          <cell r="G1203">
            <v>9.92</v>
          </cell>
        </row>
        <row r="1204">
          <cell r="C1204" t="str">
            <v>BHA41N02024</v>
          </cell>
          <cell r="G1204">
            <v>6.47</v>
          </cell>
        </row>
        <row r="1205">
          <cell r="C1205" t="str">
            <v>BHA41N02051</v>
          </cell>
          <cell r="G1205">
            <v>17.28</v>
          </cell>
        </row>
        <row r="1206">
          <cell r="C1206" t="str">
            <v>BHA41N02046</v>
          </cell>
          <cell r="G1206">
            <v>9.75</v>
          </cell>
        </row>
        <row r="1207">
          <cell r="C1207" t="str">
            <v>BHA41N02054</v>
          </cell>
          <cell r="G1207">
            <v>21.71</v>
          </cell>
        </row>
        <row r="1208">
          <cell r="C1208" t="str">
            <v>BHA41N02009</v>
          </cell>
          <cell r="G1208">
            <v>1.51</v>
          </cell>
        </row>
        <row r="1209">
          <cell r="C1209" t="str">
            <v>BHA41N02042</v>
          </cell>
          <cell r="G1209">
            <v>9.75</v>
          </cell>
        </row>
        <row r="1210">
          <cell r="C1210" t="str">
            <v>BHA41N02033</v>
          </cell>
          <cell r="G1210">
            <v>19.98</v>
          </cell>
        </row>
        <row r="1211">
          <cell r="C1211" t="str">
            <v>BHA41N02030</v>
          </cell>
          <cell r="G1211">
            <v>27.97</v>
          </cell>
        </row>
        <row r="1212">
          <cell r="C1212" t="str">
            <v>BHA41N02023</v>
          </cell>
          <cell r="G1212">
            <v>20.56</v>
          </cell>
        </row>
        <row r="1213">
          <cell r="C1213" t="str">
            <v>BHA41N02013</v>
          </cell>
          <cell r="G1213">
            <v>22.65</v>
          </cell>
        </row>
        <row r="1214">
          <cell r="C1214" t="str">
            <v>BHA41N02055</v>
          </cell>
          <cell r="G1214">
            <v>14.38</v>
          </cell>
        </row>
        <row r="1215">
          <cell r="C1215" t="str">
            <v>BHA41N02004</v>
          </cell>
          <cell r="G1215">
            <v>14.28</v>
          </cell>
        </row>
        <row r="1216">
          <cell r="C1216" t="str">
            <v>BHA41N02001</v>
          </cell>
          <cell r="G1216">
            <v>58.81</v>
          </cell>
        </row>
        <row r="1217">
          <cell r="C1217" t="str">
            <v>BHA41N02011</v>
          </cell>
          <cell r="G1217">
            <v>3.41</v>
          </cell>
        </row>
        <row r="1218">
          <cell r="C1218" t="str">
            <v>BHA41N02019</v>
          </cell>
          <cell r="G1218">
            <v>2.81</v>
          </cell>
        </row>
        <row r="1219">
          <cell r="C1219" t="str">
            <v>BHA41N02057</v>
          </cell>
          <cell r="G1219">
            <v>13.45</v>
          </cell>
        </row>
        <row r="1220">
          <cell r="C1220" t="str">
            <v>BHA41N02006</v>
          </cell>
          <cell r="G1220">
            <v>4.6100000000000003</v>
          </cell>
        </row>
        <row r="1221">
          <cell r="C1221" t="str">
            <v>BHA41N02037</v>
          </cell>
          <cell r="G1221">
            <v>9.4700000000000006</v>
          </cell>
        </row>
        <row r="1222">
          <cell r="C1222" t="str">
            <v>BHA41N02003</v>
          </cell>
          <cell r="G1222">
            <v>8.15</v>
          </cell>
        </row>
        <row r="1223">
          <cell r="C1223" t="str">
            <v>BHA41N02014</v>
          </cell>
          <cell r="G1223">
            <v>10.61</v>
          </cell>
        </row>
        <row r="1224">
          <cell r="C1224" t="str">
            <v>BHA41N02056</v>
          </cell>
          <cell r="G1224">
            <v>26.6</v>
          </cell>
        </row>
        <row r="1225">
          <cell r="C1225" t="str">
            <v>BHA41N02044</v>
          </cell>
          <cell r="G1225">
            <v>9.75</v>
          </cell>
        </row>
        <row r="1226">
          <cell r="C1226" t="str">
            <v>BHA41N02026</v>
          </cell>
          <cell r="G1226">
            <v>29.53</v>
          </cell>
        </row>
        <row r="1227">
          <cell r="C1227" t="str">
            <v>BHA41N02048</v>
          </cell>
          <cell r="G1227">
            <v>76.87</v>
          </cell>
        </row>
        <row r="1228">
          <cell r="C1228" t="str">
            <v>BHA41N02036</v>
          </cell>
          <cell r="G1228">
            <v>12.61</v>
          </cell>
        </row>
        <row r="1229">
          <cell r="C1229" t="str">
            <v>BHA41N02038</v>
          </cell>
          <cell r="G1229">
            <v>17.59</v>
          </cell>
        </row>
        <row r="1230">
          <cell r="C1230" t="str">
            <v>BHA41N02052</v>
          </cell>
          <cell r="G1230">
            <v>26</v>
          </cell>
        </row>
        <row r="1231">
          <cell r="C1231" t="str">
            <v>BHA41N02016</v>
          </cell>
          <cell r="G1231">
            <v>17.93</v>
          </cell>
        </row>
        <row r="1232">
          <cell r="C1232" t="str">
            <v>BHA41N02005</v>
          </cell>
          <cell r="G1232">
            <v>0.52</v>
          </cell>
        </row>
        <row r="1233">
          <cell r="C1233" t="str">
            <v>BHA41N02034</v>
          </cell>
          <cell r="G1233">
            <v>14.71</v>
          </cell>
        </row>
        <row r="1234">
          <cell r="C1234" t="str">
            <v>BHA41N02010</v>
          </cell>
          <cell r="G1234">
            <v>1.67</v>
          </cell>
        </row>
        <row r="1235">
          <cell r="C1235" t="str">
            <v>BHA41N02031</v>
          </cell>
          <cell r="G1235">
            <v>18.760000000000002</v>
          </cell>
        </row>
        <row r="1236">
          <cell r="C1236" t="str">
            <v>BHA41N02048a</v>
          </cell>
          <cell r="G1236">
            <v>39.1</v>
          </cell>
        </row>
        <row r="1237">
          <cell r="C1237" t="str">
            <v>BHA41N02000</v>
          </cell>
          <cell r="G1237">
            <v>0</v>
          </cell>
        </row>
        <row r="1238">
          <cell r="C1238" t="str">
            <v>BHA41N03010</v>
          </cell>
          <cell r="G1238">
            <v>1.44</v>
          </cell>
        </row>
        <row r="1239">
          <cell r="C1239" t="str">
            <v>BHA41N03046</v>
          </cell>
          <cell r="G1239">
            <v>18.32</v>
          </cell>
        </row>
        <row r="1240">
          <cell r="C1240" t="str">
            <v>BHA41N03024</v>
          </cell>
          <cell r="G1240">
            <v>41.64</v>
          </cell>
        </row>
        <row r="1241">
          <cell r="C1241" t="str">
            <v>BHA41N03032</v>
          </cell>
          <cell r="G1241">
            <v>14.2</v>
          </cell>
        </row>
        <row r="1242">
          <cell r="C1242" t="str">
            <v>BHA41N03033</v>
          </cell>
          <cell r="G1242">
            <v>15.74</v>
          </cell>
        </row>
        <row r="1243">
          <cell r="C1243" t="str">
            <v>BHA41N03035</v>
          </cell>
          <cell r="G1243">
            <v>6.38</v>
          </cell>
        </row>
        <row r="1244">
          <cell r="C1244" t="str">
            <v>BHA41N03004</v>
          </cell>
          <cell r="G1244">
            <v>17.63</v>
          </cell>
        </row>
        <row r="1245">
          <cell r="C1245" t="str">
            <v>BHA41N03007</v>
          </cell>
          <cell r="G1245">
            <v>1.78</v>
          </cell>
        </row>
        <row r="1246">
          <cell r="C1246" t="str">
            <v>BHA41N03011</v>
          </cell>
          <cell r="G1246">
            <v>1.51</v>
          </cell>
        </row>
        <row r="1247">
          <cell r="C1247" t="str">
            <v>BHA41N03053</v>
          </cell>
          <cell r="G1247">
            <v>60.42</v>
          </cell>
        </row>
        <row r="1248">
          <cell r="C1248" t="str">
            <v>BHA41N03039</v>
          </cell>
          <cell r="G1248">
            <v>15.61</v>
          </cell>
        </row>
        <row r="1249">
          <cell r="C1249" t="str">
            <v>BHA41N03041</v>
          </cell>
          <cell r="G1249">
            <v>14.98</v>
          </cell>
        </row>
        <row r="1250">
          <cell r="C1250" t="str">
            <v>BHA41N03047</v>
          </cell>
          <cell r="G1250">
            <v>16.760000000000002</v>
          </cell>
        </row>
        <row r="1251">
          <cell r="C1251" t="str">
            <v>BHA41N03017</v>
          </cell>
          <cell r="G1251">
            <v>6.96</v>
          </cell>
        </row>
        <row r="1252">
          <cell r="C1252" t="str">
            <v>BHA41N03016</v>
          </cell>
          <cell r="G1252">
            <v>6.94</v>
          </cell>
        </row>
        <row r="1253">
          <cell r="C1253" t="str">
            <v>BHA41N03018</v>
          </cell>
          <cell r="G1253">
            <v>16.32</v>
          </cell>
        </row>
        <row r="1254">
          <cell r="C1254" t="str">
            <v>BHA41N03020</v>
          </cell>
          <cell r="G1254">
            <v>22.22</v>
          </cell>
        </row>
        <row r="1255">
          <cell r="C1255" t="str">
            <v>BHA41N03021</v>
          </cell>
          <cell r="G1255">
            <v>27.26</v>
          </cell>
        </row>
        <row r="1256">
          <cell r="C1256" t="str">
            <v>BHA41N03014</v>
          </cell>
          <cell r="G1256">
            <v>27.05</v>
          </cell>
        </row>
        <row r="1257">
          <cell r="C1257" t="str">
            <v>BHA41N03013</v>
          </cell>
          <cell r="G1257">
            <v>27.65</v>
          </cell>
        </row>
        <row r="1258">
          <cell r="C1258" t="str">
            <v>BHA41N03052</v>
          </cell>
          <cell r="G1258">
            <v>8.41</v>
          </cell>
        </row>
        <row r="1259">
          <cell r="C1259" t="str">
            <v>BHA41N03051</v>
          </cell>
          <cell r="G1259">
            <v>3.71</v>
          </cell>
        </row>
        <row r="1260">
          <cell r="C1260" t="str">
            <v>BHA41N03050</v>
          </cell>
          <cell r="G1260">
            <v>9.77</v>
          </cell>
        </row>
        <row r="1261">
          <cell r="C1261" t="str">
            <v>BHA41N03001</v>
          </cell>
          <cell r="G1261">
            <v>115.49</v>
          </cell>
        </row>
        <row r="1262">
          <cell r="C1262" t="str">
            <v>BHA41N03025</v>
          </cell>
          <cell r="G1262">
            <v>2.0099999999999998</v>
          </cell>
        </row>
        <row r="1263">
          <cell r="C1263" t="str">
            <v>BHA41N03029</v>
          </cell>
          <cell r="G1263">
            <v>10.02</v>
          </cell>
        </row>
        <row r="1264">
          <cell r="C1264" t="str">
            <v>BHA41N03005</v>
          </cell>
          <cell r="G1264">
            <v>9.35</v>
          </cell>
        </row>
        <row r="1265">
          <cell r="C1265" t="str">
            <v>BHA41N03048</v>
          </cell>
          <cell r="G1265">
            <v>7.16</v>
          </cell>
        </row>
        <row r="1266">
          <cell r="C1266" t="str">
            <v>BHA41N03008</v>
          </cell>
          <cell r="G1266">
            <v>1.53</v>
          </cell>
        </row>
        <row r="1267">
          <cell r="C1267" t="str">
            <v>BHA41N03023</v>
          </cell>
          <cell r="G1267">
            <v>20.76</v>
          </cell>
        </row>
        <row r="1268">
          <cell r="C1268" t="str">
            <v>BHA41N03037</v>
          </cell>
          <cell r="G1268">
            <v>12.17</v>
          </cell>
        </row>
        <row r="1269">
          <cell r="C1269" t="str">
            <v>BHA41N03040</v>
          </cell>
          <cell r="G1269">
            <v>14.52</v>
          </cell>
        </row>
        <row r="1270">
          <cell r="C1270" t="str">
            <v>BHA41N03044</v>
          </cell>
          <cell r="G1270">
            <v>12.96</v>
          </cell>
        </row>
        <row r="1271">
          <cell r="C1271" t="str">
            <v>BHA41N03022</v>
          </cell>
          <cell r="G1271">
            <v>12.38</v>
          </cell>
        </row>
        <row r="1272">
          <cell r="C1272" t="str">
            <v>BHA41N03034</v>
          </cell>
          <cell r="G1272">
            <v>15.32</v>
          </cell>
        </row>
        <row r="1273">
          <cell r="C1273" t="str">
            <v>BHA41N03038</v>
          </cell>
          <cell r="G1273">
            <v>11.52</v>
          </cell>
        </row>
        <row r="1274">
          <cell r="C1274" t="str">
            <v>BHA41N03019</v>
          </cell>
          <cell r="G1274">
            <v>16.54</v>
          </cell>
        </row>
        <row r="1275">
          <cell r="C1275" t="str">
            <v>BHA41N03012</v>
          </cell>
          <cell r="G1275">
            <v>11.86</v>
          </cell>
        </row>
        <row r="1276">
          <cell r="C1276" t="str">
            <v>BHA41N03002</v>
          </cell>
          <cell r="G1276">
            <v>3.3</v>
          </cell>
        </row>
        <row r="1277">
          <cell r="C1277" t="str">
            <v>BHA41N03031</v>
          </cell>
          <cell r="G1277">
            <v>1.99</v>
          </cell>
        </row>
        <row r="1278">
          <cell r="C1278" t="str">
            <v>BHA41N03028</v>
          </cell>
          <cell r="G1278">
            <v>18.260000000000002</v>
          </cell>
        </row>
        <row r="1279">
          <cell r="C1279" t="str">
            <v>BHA41N03045</v>
          </cell>
          <cell r="G1279">
            <v>20.6</v>
          </cell>
        </row>
        <row r="1280">
          <cell r="C1280" t="str">
            <v>BHA41N03006</v>
          </cell>
          <cell r="G1280">
            <v>2.0699999999999998</v>
          </cell>
        </row>
        <row r="1281">
          <cell r="C1281" t="str">
            <v>BHA41N03027</v>
          </cell>
          <cell r="G1281">
            <v>37.49</v>
          </cell>
        </row>
        <row r="1282">
          <cell r="C1282" t="str">
            <v>BHA41N03009</v>
          </cell>
          <cell r="G1282">
            <v>2.68</v>
          </cell>
        </row>
        <row r="1283">
          <cell r="C1283" t="str">
            <v>BHA41N03043</v>
          </cell>
          <cell r="G1283">
            <v>23.99</v>
          </cell>
        </row>
        <row r="1284">
          <cell r="C1284" t="str">
            <v>BHA41N03015</v>
          </cell>
          <cell r="G1284">
            <v>13.28</v>
          </cell>
        </row>
        <row r="1285">
          <cell r="C1285" t="str">
            <v>BHA41N03049</v>
          </cell>
          <cell r="G1285">
            <v>21.83</v>
          </cell>
        </row>
        <row r="1286">
          <cell r="C1286" t="str">
            <v>BHA41N03030</v>
          </cell>
          <cell r="G1286">
            <v>13.01</v>
          </cell>
        </row>
        <row r="1287">
          <cell r="C1287" t="str">
            <v>BHA41N03042</v>
          </cell>
          <cell r="G1287">
            <v>13.89</v>
          </cell>
        </row>
        <row r="1288">
          <cell r="C1288" t="str">
            <v>BHA41N03036</v>
          </cell>
          <cell r="G1288">
            <v>19.22</v>
          </cell>
        </row>
        <row r="1289">
          <cell r="C1289" t="str">
            <v>BHA41N03000</v>
          </cell>
          <cell r="G1289">
            <v>0</v>
          </cell>
        </row>
        <row r="1290">
          <cell r="C1290" t="str">
            <v>BHA41S01000</v>
          </cell>
          <cell r="G1290">
            <v>664.21</v>
          </cell>
        </row>
        <row r="1291">
          <cell r="C1291" t="str">
            <v>BHA42N01002</v>
          </cell>
          <cell r="G1291">
            <v>7.01</v>
          </cell>
        </row>
        <row r="1292">
          <cell r="C1292" t="str">
            <v>BHA42N01001</v>
          </cell>
          <cell r="G1292">
            <v>29.68</v>
          </cell>
        </row>
        <row r="1293">
          <cell r="C1293" t="str">
            <v>BHA42N01003</v>
          </cell>
          <cell r="G1293">
            <v>32.130000000000003</v>
          </cell>
        </row>
        <row r="1294">
          <cell r="C1294" t="str">
            <v>BHA42N01004</v>
          </cell>
          <cell r="G1294">
            <v>29.69</v>
          </cell>
        </row>
        <row r="1295">
          <cell r="C1295" t="str">
            <v>BHA42N01005</v>
          </cell>
          <cell r="G1295">
            <v>6.29</v>
          </cell>
        </row>
        <row r="1296">
          <cell r="C1296" t="str">
            <v>BHA42N01006</v>
          </cell>
          <cell r="G1296">
            <v>32.130000000000003</v>
          </cell>
        </row>
        <row r="1297">
          <cell r="C1297" t="str">
            <v>BHA42N01000</v>
          </cell>
          <cell r="G1297">
            <v>0</v>
          </cell>
        </row>
        <row r="1298">
          <cell r="C1298" t="str">
            <v>BHA42N02003</v>
          </cell>
          <cell r="G1298">
            <v>11.11</v>
          </cell>
        </row>
        <row r="1299">
          <cell r="C1299" t="str">
            <v>BHA42N02005</v>
          </cell>
          <cell r="G1299">
            <v>10.32</v>
          </cell>
        </row>
        <row r="1300">
          <cell r="C1300" t="str">
            <v>BHA42N02006</v>
          </cell>
          <cell r="G1300">
            <v>4.97</v>
          </cell>
        </row>
        <row r="1301">
          <cell r="C1301" t="str">
            <v>BHA42N02009</v>
          </cell>
          <cell r="G1301">
            <v>14.23</v>
          </cell>
        </row>
        <row r="1302">
          <cell r="C1302" t="str">
            <v>BHA42N02016</v>
          </cell>
          <cell r="G1302">
            <v>7.84</v>
          </cell>
        </row>
        <row r="1303">
          <cell r="C1303" t="str">
            <v>BHA42N02010</v>
          </cell>
          <cell r="G1303">
            <v>190.7</v>
          </cell>
        </row>
        <row r="1304">
          <cell r="C1304" t="str">
            <v>BHA42N02012</v>
          </cell>
          <cell r="G1304">
            <v>10.11</v>
          </cell>
        </row>
        <row r="1305">
          <cell r="C1305" t="str">
            <v>BHA42N02013</v>
          </cell>
          <cell r="G1305">
            <v>5.33</v>
          </cell>
        </row>
        <row r="1306">
          <cell r="C1306" t="str">
            <v>BHA42N02014</v>
          </cell>
          <cell r="G1306">
            <v>16.63</v>
          </cell>
        </row>
        <row r="1307">
          <cell r="C1307" t="str">
            <v>BHA42N02011</v>
          </cell>
          <cell r="G1307">
            <v>61.57</v>
          </cell>
        </row>
        <row r="1308">
          <cell r="C1308" t="str">
            <v>BHA42N02001</v>
          </cell>
          <cell r="G1308">
            <v>22.97</v>
          </cell>
        </row>
        <row r="1309">
          <cell r="C1309" t="str">
            <v>BHA42N02004</v>
          </cell>
          <cell r="G1309">
            <v>62.04</v>
          </cell>
        </row>
        <row r="1310">
          <cell r="C1310" t="str">
            <v>BHA42N02008</v>
          </cell>
          <cell r="G1310">
            <v>4.74</v>
          </cell>
        </row>
        <row r="1311">
          <cell r="C1311" t="str">
            <v>BHA42N02017</v>
          </cell>
          <cell r="G1311">
            <v>29.02</v>
          </cell>
        </row>
        <row r="1312">
          <cell r="C1312" t="str">
            <v>BHA42N02018</v>
          </cell>
          <cell r="G1312">
            <v>5.56</v>
          </cell>
        </row>
        <row r="1313">
          <cell r="C1313" t="str">
            <v>BHA42N02007</v>
          </cell>
          <cell r="G1313">
            <v>2.63</v>
          </cell>
        </row>
        <row r="1314">
          <cell r="C1314" t="str">
            <v>BHA42N02015</v>
          </cell>
          <cell r="G1314">
            <v>4.8</v>
          </cell>
        </row>
        <row r="1315">
          <cell r="C1315" t="str">
            <v>BHA42N02002</v>
          </cell>
          <cell r="G1315">
            <v>5.54</v>
          </cell>
        </row>
        <row r="1316">
          <cell r="C1316" t="str">
            <v>BHA42N02000</v>
          </cell>
          <cell r="G1316">
            <v>0</v>
          </cell>
        </row>
        <row r="1317">
          <cell r="C1317" t="str">
            <v>BHA42N03002</v>
          </cell>
          <cell r="G1317">
            <v>5.96</v>
          </cell>
        </row>
        <row r="1318">
          <cell r="C1318" t="str">
            <v>BHA42N03001</v>
          </cell>
          <cell r="G1318">
            <v>27.71</v>
          </cell>
        </row>
        <row r="1319">
          <cell r="C1319" t="str">
            <v>BHA42N03003</v>
          </cell>
          <cell r="G1319">
            <v>8.99</v>
          </cell>
        </row>
        <row r="1320">
          <cell r="C1320" t="str">
            <v>BHA42N03004</v>
          </cell>
          <cell r="G1320">
            <v>7.53</v>
          </cell>
        </row>
        <row r="1321">
          <cell r="C1321" t="str">
            <v>BHA42N03006</v>
          </cell>
          <cell r="G1321">
            <v>1.75</v>
          </cell>
        </row>
        <row r="1322">
          <cell r="C1322" t="str">
            <v>BHA42N03007</v>
          </cell>
          <cell r="G1322">
            <v>0.72</v>
          </cell>
        </row>
        <row r="1323">
          <cell r="C1323" t="str">
            <v>BHA42N03008</v>
          </cell>
          <cell r="G1323">
            <v>28.11</v>
          </cell>
        </row>
        <row r="1324">
          <cell r="C1324" t="str">
            <v>BHA42N03005</v>
          </cell>
          <cell r="G1324">
            <v>2.69</v>
          </cell>
        </row>
        <row r="1325">
          <cell r="C1325" t="str">
            <v>BHA42N03009</v>
          </cell>
          <cell r="G1325">
            <v>27.78</v>
          </cell>
        </row>
        <row r="1326">
          <cell r="C1326" t="str">
            <v>BHA42N03010</v>
          </cell>
          <cell r="G1326">
            <v>1.64</v>
          </cell>
        </row>
        <row r="1327">
          <cell r="C1327" t="str">
            <v>BHA42N03011</v>
          </cell>
          <cell r="G1327">
            <v>1.72</v>
          </cell>
        </row>
        <row r="1328">
          <cell r="C1328" t="str">
            <v>BHA42N03000</v>
          </cell>
          <cell r="G1328">
            <v>0</v>
          </cell>
        </row>
        <row r="1329">
          <cell r="C1329" t="str">
            <v>BHA42P01005</v>
          </cell>
          <cell r="G1329">
            <v>79.260000000000005</v>
          </cell>
        </row>
        <row r="1330">
          <cell r="C1330" t="str">
            <v>BHA42P01008</v>
          </cell>
          <cell r="G1330">
            <v>5.0999999999999996</v>
          </cell>
        </row>
        <row r="1331">
          <cell r="C1331" t="str">
            <v>BHA42P01020</v>
          </cell>
          <cell r="G1331">
            <v>13.75</v>
          </cell>
        </row>
        <row r="1332">
          <cell r="C1332" t="str">
            <v>BHA42P01003</v>
          </cell>
          <cell r="G1332">
            <v>7.56</v>
          </cell>
        </row>
        <row r="1333">
          <cell r="C1333" t="str">
            <v>BHA42P01006</v>
          </cell>
          <cell r="G1333">
            <v>7.45</v>
          </cell>
        </row>
        <row r="1334">
          <cell r="C1334" t="str">
            <v>BHA42P01007</v>
          </cell>
          <cell r="G1334">
            <v>7.56</v>
          </cell>
        </row>
        <row r="1335">
          <cell r="C1335" t="str">
            <v>BHA42P01010</v>
          </cell>
          <cell r="G1335">
            <v>13.55</v>
          </cell>
        </row>
        <row r="1336">
          <cell r="C1336" t="str">
            <v>BHA42P01015</v>
          </cell>
          <cell r="G1336">
            <v>24.12</v>
          </cell>
        </row>
        <row r="1337">
          <cell r="C1337" t="str">
            <v>BHA42P01014</v>
          </cell>
          <cell r="G1337">
            <v>35.6</v>
          </cell>
        </row>
        <row r="1338">
          <cell r="C1338" t="str">
            <v>BHA42P01021</v>
          </cell>
          <cell r="G1338">
            <v>5.0999999999999996</v>
          </cell>
        </row>
        <row r="1339">
          <cell r="C1339" t="str">
            <v>BHA42P01018</v>
          </cell>
          <cell r="G1339">
            <v>7.46</v>
          </cell>
        </row>
        <row r="1340">
          <cell r="C1340" t="str">
            <v>BHA42P01016</v>
          </cell>
          <cell r="G1340">
            <v>6.66</v>
          </cell>
        </row>
        <row r="1341">
          <cell r="C1341" t="str">
            <v>BHA42P01002</v>
          </cell>
          <cell r="G1341">
            <v>5.0999999999999996</v>
          </cell>
        </row>
        <row r="1342">
          <cell r="C1342" t="str">
            <v>BHA42P01011</v>
          </cell>
          <cell r="G1342">
            <v>5.0999999999999996</v>
          </cell>
        </row>
        <row r="1343">
          <cell r="C1343" t="str">
            <v>BHA42P01013</v>
          </cell>
          <cell r="G1343">
            <v>7.46</v>
          </cell>
        </row>
        <row r="1344">
          <cell r="C1344" t="str">
            <v>BHA42P01001</v>
          </cell>
          <cell r="G1344">
            <v>13.58</v>
          </cell>
        </row>
        <row r="1345">
          <cell r="C1345" t="str">
            <v>BHA42P01009</v>
          </cell>
          <cell r="G1345">
            <v>13.8</v>
          </cell>
        </row>
        <row r="1346">
          <cell r="C1346" t="str">
            <v>BHA42P01019</v>
          </cell>
          <cell r="G1346">
            <v>7.58</v>
          </cell>
        </row>
        <row r="1347">
          <cell r="C1347" t="str">
            <v>BHA42P01012</v>
          </cell>
          <cell r="G1347">
            <v>7.58</v>
          </cell>
        </row>
        <row r="1348">
          <cell r="C1348" t="str">
            <v>BHA42P01004</v>
          </cell>
          <cell r="G1348">
            <v>7.45</v>
          </cell>
        </row>
        <row r="1349">
          <cell r="C1349" t="str">
            <v>BHA42P01000</v>
          </cell>
          <cell r="G1349">
            <v>0</v>
          </cell>
        </row>
        <row r="1350">
          <cell r="C1350" t="str">
            <v>BHA42S01001</v>
          </cell>
          <cell r="G1350">
            <v>65.41</v>
          </cell>
        </row>
        <row r="1351">
          <cell r="C1351" t="str">
            <v>BHA42S01002</v>
          </cell>
          <cell r="G1351">
            <v>186.46</v>
          </cell>
        </row>
        <row r="1352">
          <cell r="C1352" t="str">
            <v>BHA42S01003</v>
          </cell>
          <cell r="G1352">
            <v>65.41</v>
          </cell>
        </row>
        <row r="1353">
          <cell r="C1353" t="str">
            <v>BHA42S02001</v>
          </cell>
          <cell r="G1353">
            <v>36.85</v>
          </cell>
        </row>
        <row r="1354">
          <cell r="C1354" t="str">
            <v>BHA42S02002</v>
          </cell>
          <cell r="G1354">
            <v>36.85</v>
          </cell>
        </row>
        <row r="1355">
          <cell r="C1355" t="str">
            <v>BHA42S02003</v>
          </cell>
          <cell r="G1355">
            <v>36.85</v>
          </cell>
        </row>
        <row r="1356">
          <cell r="C1356" t="str">
            <v>BHA42S02004</v>
          </cell>
          <cell r="G1356">
            <v>36.85</v>
          </cell>
        </row>
        <row r="1357">
          <cell r="C1357" t="str">
            <v>BHA42S02000</v>
          </cell>
          <cell r="G1357">
            <v>0</v>
          </cell>
        </row>
        <row r="1358">
          <cell r="C1358" t="str">
            <v>BHA42S03003</v>
          </cell>
          <cell r="G1358">
            <v>88.45</v>
          </cell>
        </row>
        <row r="1359">
          <cell r="C1359" t="str">
            <v>BHA42S03001</v>
          </cell>
          <cell r="G1359">
            <v>88.45</v>
          </cell>
        </row>
        <row r="1360">
          <cell r="C1360" t="str">
            <v>BHA42S03002</v>
          </cell>
          <cell r="G1360">
            <v>88.45</v>
          </cell>
        </row>
        <row r="1361">
          <cell r="C1361" t="str">
            <v>BHA42S03004</v>
          </cell>
          <cell r="G1361">
            <v>88.45</v>
          </cell>
        </row>
        <row r="1362">
          <cell r="C1362" t="str">
            <v>BHA42S03000</v>
          </cell>
          <cell r="G1362">
            <v>0</v>
          </cell>
        </row>
        <row r="1363">
          <cell r="C1363" t="str">
            <v>BHA06N01004</v>
          </cell>
          <cell r="G1363">
            <v>4.54</v>
          </cell>
        </row>
        <row r="1364">
          <cell r="C1364" t="str">
            <v>BHA06N01007</v>
          </cell>
          <cell r="G1364">
            <v>7.3</v>
          </cell>
        </row>
        <row r="1365">
          <cell r="C1365" t="str">
            <v>BHA06N01009</v>
          </cell>
          <cell r="G1365">
            <v>40.61</v>
          </cell>
        </row>
        <row r="1366">
          <cell r="C1366" t="str">
            <v>BHA06N01013</v>
          </cell>
          <cell r="G1366">
            <v>39.619999999999997</v>
          </cell>
        </row>
        <row r="1367">
          <cell r="C1367" t="str">
            <v>BHA06N01006</v>
          </cell>
          <cell r="G1367">
            <v>4.87</v>
          </cell>
        </row>
        <row r="1368">
          <cell r="C1368" t="str">
            <v>BHA06N01001</v>
          </cell>
          <cell r="G1368">
            <v>60.56</v>
          </cell>
        </row>
        <row r="1369">
          <cell r="C1369" t="str">
            <v>BHA06N01003</v>
          </cell>
          <cell r="G1369">
            <v>3.99</v>
          </cell>
        </row>
        <row r="1370">
          <cell r="C1370" t="str">
            <v>BHA06N01016</v>
          </cell>
          <cell r="G1370">
            <v>4.91</v>
          </cell>
        </row>
        <row r="1371">
          <cell r="C1371" t="str">
            <v>BHA06N01011</v>
          </cell>
          <cell r="G1371">
            <v>23.79</v>
          </cell>
        </row>
        <row r="1372">
          <cell r="C1372" t="str">
            <v>BHA06N01005</v>
          </cell>
          <cell r="G1372">
            <v>2.78</v>
          </cell>
        </row>
        <row r="1373">
          <cell r="C1373" t="str">
            <v>BHA06N01014</v>
          </cell>
          <cell r="G1373">
            <v>15.73</v>
          </cell>
        </row>
        <row r="1374">
          <cell r="C1374" t="str">
            <v>BHA06N01010</v>
          </cell>
          <cell r="G1374">
            <v>88.49</v>
          </cell>
        </row>
        <row r="1375">
          <cell r="C1375" t="str">
            <v>BHA06N01015</v>
          </cell>
          <cell r="G1375">
            <v>4.5999999999999996</v>
          </cell>
        </row>
        <row r="1376">
          <cell r="C1376" t="str">
            <v>BHA06N01012</v>
          </cell>
          <cell r="G1376">
            <v>19.95</v>
          </cell>
        </row>
        <row r="1377">
          <cell r="C1377" t="str">
            <v>BHA06N01008</v>
          </cell>
          <cell r="G1377">
            <v>12.37</v>
          </cell>
        </row>
        <row r="1378">
          <cell r="C1378" t="str">
            <v>BHA06N01018</v>
          </cell>
          <cell r="G1378">
            <v>9.85</v>
          </cell>
        </row>
        <row r="1379">
          <cell r="C1379" t="str">
            <v>BHA06N01002</v>
          </cell>
          <cell r="G1379">
            <v>10.3</v>
          </cell>
        </row>
        <row r="1380">
          <cell r="C1380" t="str">
            <v>BHA06N01017</v>
          </cell>
          <cell r="G1380">
            <v>3.07</v>
          </cell>
        </row>
        <row r="1381">
          <cell r="C1381" t="str">
            <v>BHA06N01002a</v>
          </cell>
          <cell r="G1381">
            <v>19.899999999999999</v>
          </cell>
        </row>
        <row r="1382">
          <cell r="C1382" t="str">
            <v>BHA06N01000</v>
          </cell>
          <cell r="G1382">
            <v>0</v>
          </cell>
        </row>
        <row r="1383">
          <cell r="C1383" t="str">
            <v>BHA06N02001</v>
          </cell>
          <cell r="G1383">
            <v>64.64</v>
          </cell>
        </row>
        <row r="1384">
          <cell r="C1384" t="str">
            <v>BHA06N02031</v>
          </cell>
          <cell r="G1384">
            <v>13.73</v>
          </cell>
        </row>
        <row r="1385">
          <cell r="C1385" t="str">
            <v>BHA06N02033</v>
          </cell>
          <cell r="G1385">
            <v>8.9600000000000009</v>
          </cell>
        </row>
        <row r="1386">
          <cell r="C1386" t="str">
            <v>BHA06N02037</v>
          </cell>
          <cell r="G1386">
            <v>3.9</v>
          </cell>
        </row>
        <row r="1387">
          <cell r="C1387" t="str">
            <v>BHA06N02003</v>
          </cell>
          <cell r="G1387">
            <v>3.99</v>
          </cell>
        </row>
        <row r="1388">
          <cell r="C1388" t="str">
            <v>BHA06N02007</v>
          </cell>
          <cell r="G1388">
            <v>9.0299999999999994</v>
          </cell>
        </row>
        <row r="1389">
          <cell r="C1389" t="str">
            <v>BHA06N02009</v>
          </cell>
          <cell r="G1389">
            <v>23.29</v>
          </cell>
        </row>
        <row r="1390">
          <cell r="C1390" t="str">
            <v>BHA06N02012</v>
          </cell>
          <cell r="G1390">
            <v>22.34</v>
          </cell>
        </row>
        <row r="1391">
          <cell r="C1391" t="str">
            <v>BHA06N02013</v>
          </cell>
          <cell r="G1391">
            <v>28.22</v>
          </cell>
        </row>
        <row r="1392">
          <cell r="C1392" t="str">
            <v>BHA06N02014</v>
          </cell>
          <cell r="G1392">
            <v>21.67</v>
          </cell>
        </row>
        <row r="1393">
          <cell r="C1393" t="str">
            <v>BHA06N02018</v>
          </cell>
          <cell r="G1393">
            <v>16.559999999999999</v>
          </cell>
        </row>
        <row r="1394">
          <cell r="C1394" t="str">
            <v>BHA06N02020</v>
          </cell>
          <cell r="G1394">
            <v>24.81</v>
          </cell>
        </row>
        <row r="1395">
          <cell r="C1395" t="str">
            <v>BHA06N02021</v>
          </cell>
          <cell r="G1395">
            <v>15.86</v>
          </cell>
        </row>
        <row r="1396">
          <cell r="C1396" t="str">
            <v>BHA06N02023</v>
          </cell>
          <cell r="G1396">
            <v>16.7</v>
          </cell>
        </row>
        <row r="1397">
          <cell r="C1397" t="str">
            <v>BHA06N02025</v>
          </cell>
          <cell r="G1397">
            <v>10.84</v>
          </cell>
        </row>
        <row r="1398">
          <cell r="C1398" t="str">
            <v>BHA06N02026</v>
          </cell>
          <cell r="G1398">
            <v>21.85</v>
          </cell>
        </row>
        <row r="1399">
          <cell r="C1399" t="str">
            <v>BHA06N02019</v>
          </cell>
          <cell r="G1399">
            <v>15.91</v>
          </cell>
        </row>
        <row r="1400">
          <cell r="C1400" t="str">
            <v>BHA06N02030</v>
          </cell>
          <cell r="G1400">
            <v>13.47</v>
          </cell>
        </row>
        <row r="1401">
          <cell r="C1401" t="str">
            <v>BHA06N02034</v>
          </cell>
          <cell r="G1401">
            <v>9.08</v>
          </cell>
        </row>
        <row r="1402">
          <cell r="C1402" t="str">
            <v>BHA06N02036</v>
          </cell>
          <cell r="G1402">
            <v>4.91</v>
          </cell>
        </row>
        <row r="1403">
          <cell r="C1403" t="str">
            <v>BHA06N02002</v>
          </cell>
          <cell r="G1403">
            <v>9.4600000000000009</v>
          </cell>
        </row>
        <row r="1404">
          <cell r="C1404" t="str">
            <v>BHA06N02016</v>
          </cell>
          <cell r="G1404">
            <v>16.559999999999999</v>
          </cell>
        </row>
        <row r="1405">
          <cell r="C1405" t="str">
            <v>BHA06N02005</v>
          </cell>
          <cell r="G1405">
            <v>3.63</v>
          </cell>
        </row>
        <row r="1406">
          <cell r="C1406" t="str">
            <v>BHA06N02029</v>
          </cell>
          <cell r="G1406">
            <v>8.9</v>
          </cell>
        </row>
        <row r="1407">
          <cell r="C1407" t="str">
            <v>BHA06N02006</v>
          </cell>
          <cell r="G1407">
            <v>4.91</v>
          </cell>
        </row>
        <row r="1408">
          <cell r="C1408" t="str">
            <v>BHA06N02010</v>
          </cell>
          <cell r="G1408">
            <v>18.559999999999999</v>
          </cell>
        </row>
        <row r="1409">
          <cell r="C1409" t="str">
            <v>BHA06N02038</v>
          </cell>
          <cell r="G1409">
            <v>71.53</v>
          </cell>
        </row>
        <row r="1410">
          <cell r="C1410" t="str">
            <v>BHA06N02024</v>
          </cell>
          <cell r="G1410">
            <v>16.7</v>
          </cell>
        </row>
        <row r="1411">
          <cell r="C1411" t="str">
            <v>BHA06N02039</v>
          </cell>
          <cell r="G1411">
            <v>16.940000000000001</v>
          </cell>
        </row>
        <row r="1412">
          <cell r="C1412" t="str">
            <v>BHA06N02032</v>
          </cell>
          <cell r="G1412">
            <v>17.73</v>
          </cell>
        </row>
        <row r="1413">
          <cell r="C1413" t="str">
            <v>BHA06N02035</v>
          </cell>
          <cell r="G1413">
            <v>5.86</v>
          </cell>
        </row>
        <row r="1414">
          <cell r="C1414" t="str">
            <v>BHA06N02004</v>
          </cell>
          <cell r="G1414">
            <v>5.86</v>
          </cell>
        </row>
        <row r="1415">
          <cell r="C1415" t="str">
            <v>BHA06N02015</v>
          </cell>
          <cell r="G1415">
            <v>8.5399999999999991</v>
          </cell>
        </row>
        <row r="1416">
          <cell r="C1416" t="str">
            <v>BHA06N02022</v>
          </cell>
          <cell r="G1416">
            <v>16.7</v>
          </cell>
        </row>
        <row r="1417">
          <cell r="C1417" t="str">
            <v>BHA06N02027</v>
          </cell>
          <cell r="G1417">
            <v>16.170000000000002</v>
          </cell>
        </row>
        <row r="1418">
          <cell r="C1418" t="str">
            <v>BHA06N02008</v>
          </cell>
          <cell r="G1418">
            <v>13.73</v>
          </cell>
        </row>
        <row r="1419">
          <cell r="C1419" t="str">
            <v>BHA06N02017</v>
          </cell>
          <cell r="G1419">
            <v>16.559999999999999</v>
          </cell>
        </row>
        <row r="1420">
          <cell r="C1420" t="str">
            <v>BHA06N02028</v>
          </cell>
          <cell r="G1420">
            <v>32.42</v>
          </cell>
        </row>
        <row r="1421">
          <cell r="C1421" t="str">
            <v>BHA06N02011</v>
          </cell>
          <cell r="G1421">
            <v>8.9</v>
          </cell>
        </row>
        <row r="1422">
          <cell r="C1422" t="str">
            <v>BHA06N02000</v>
          </cell>
          <cell r="G1422">
            <v>0</v>
          </cell>
        </row>
        <row r="1423">
          <cell r="C1423" t="str">
            <v>BHA06N03001</v>
          </cell>
          <cell r="G1423">
            <v>62.88</v>
          </cell>
        </row>
        <row r="1424">
          <cell r="C1424" t="str">
            <v>BHA06N03004</v>
          </cell>
          <cell r="G1424">
            <v>5.76</v>
          </cell>
        </row>
        <row r="1425">
          <cell r="C1425" t="str">
            <v>BHA06N03010</v>
          </cell>
          <cell r="G1425">
            <v>13.73</v>
          </cell>
        </row>
        <row r="1426">
          <cell r="C1426" t="str">
            <v>BHA06N03014</v>
          </cell>
          <cell r="G1426">
            <v>28.22</v>
          </cell>
        </row>
        <row r="1427">
          <cell r="C1427" t="str">
            <v>BHA06N03012</v>
          </cell>
          <cell r="G1427">
            <v>18.47</v>
          </cell>
        </row>
        <row r="1428">
          <cell r="C1428" t="str">
            <v>BHA06N03016</v>
          </cell>
          <cell r="G1428">
            <v>11.01</v>
          </cell>
        </row>
        <row r="1429">
          <cell r="C1429" t="str">
            <v>BHA06N03019</v>
          </cell>
          <cell r="G1429">
            <v>16.559999999999999</v>
          </cell>
        </row>
        <row r="1430">
          <cell r="C1430" t="str">
            <v>BHA06N03020</v>
          </cell>
          <cell r="G1430">
            <v>15.9</v>
          </cell>
        </row>
        <row r="1431">
          <cell r="C1431" t="str">
            <v>BHA06N03038</v>
          </cell>
          <cell r="G1431">
            <v>69.92</v>
          </cell>
        </row>
        <row r="1432">
          <cell r="C1432" t="str">
            <v>BHA06N03022</v>
          </cell>
          <cell r="G1432">
            <v>15.85</v>
          </cell>
        </row>
        <row r="1433">
          <cell r="C1433" t="str">
            <v>BHA06N03026</v>
          </cell>
          <cell r="G1433">
            <v>21.86</v>
          </cell>
        </row>
        <row r="1434">
          <cell r="C1434" t="str">
            <v>BHA06N03028</v>
          </cell>
          <cell r="G1434">
            <v>22.53</v>
          </cell>
        </row>
        <row r="1435">
          <cell r="C1435" t="str">
            <v>BHA06N03031</v>
          </cell>
          <cell r="G1435">
            <v>13.73</v>
          </cell>
        </row>
        <row r="1436">
          <cell r="C1436" t="str">
            <v>BHA06N03032</v>
          </cell>
          <cell r="G1436">
            <v>13.73</v>
          </cell>
        </row>
        <row r="1437">
          <cell r="C1437" t="str">
            <v>BHA06N03006</v>
          </cell>
          <cell r="G1437">
            <v>4.91</v>
          </cell>
        </row>
        <row r="1438">
          <cell r="C1438" t="str">
            <v>BHA06N03025</v>
          </cell>
          <cell r="G1438">
            <v>22.56</v>
          </cell>
        </row>
        <row r="1439">
          <cell r="C1439" t="str">
            <v>BHA06N03008</v>
          </cell>
          <cell r="G1439">
            <v>5.53</v>
          </cell>
        </row>
        <row r="1440">
          <cell r="C1440" t="str">
            <v>BHA06N03005</v>
          </cell>
          <cell r="G1440">
            <v>3.5</v>
          </cell>
        </row>
        <row r="1441">
          <cell r="C1441" t="str">
            <v>BHA06N03037</v>
          </cell>
          <cell r="G1441">
            <v>3.9</v>
          </cell>
        </row>
        <row r="1442">
          <cell r="C1442" t="str">
            <v>BHA06N03021</v>
          </cell>
          <cell r="G1442">
            <v>24.81</v>
          </cell>
        </row>
        <row r="1443">
          <cell r="C1443" t="str">
            <v>BHA06N03033</v>
          </cell>
          <cell r="G1443">
            <v>13</v>
          </cell>
        </row>
        <row r="1444">
          <cell r="C1444" t="str">
            <v>BHA06N03003</v>
          </cell>
          <cell r="G1444">
            <v>3.99</v>
          </cell>
        </row>
        <row r="1445">
          <cell r="C1445" t="str">
            <v>BHA06N03039</v>
          </cell>
          <cell r="G1445">
            <v>16.989999999999998</v>
          </cell>
        </row>
        <row r="1446">
          <cell r="C1446" t="str">
            <v>BHA06N03029</v>
          </cell>
          <cell r="G1446">
            <v>8.91</v>
          </cell>
        </row>
        <row r="1447">
          <cell r="C1447" t="str">
            <v>BHA06N03009</v>
          </cell>
          <cell r="G1447">
            <v>13.4</v>
          </cell>
        </row>
        <row r="1448">
          <cell r="C1448" t="str">
            <v>BHA06N03017</v>
          </cell>
          <cell r="G1448">
            <v>8.68</v>
          </cell>
        </row>
        <row r="1449">
          <cell r="C1449" t="str">
            <v>BHA06N03027</v>
          </cell>
          <cell r="G1449">
            <v>27.3</v>
          </cell>
        </row>
        <row r="1450">
          <cell r="C1450" t="str">
            <v>BHA06N03036</v>
          </cell>
          <cell r="G1450">
            <v>4.91</v>
          </cell>
        </row>
        <row r="1451">
          <cell r="C1451" t="str">
            <v>BHA06N03011</v>
          </cell>
          <cell r="G1451">
            <v>18.559999999999999</v>
          </cell>
        </row>
        <row r="1452">
          <cell r="C1452" t="str">
            <v>BHA06N03002</v>
          </cell>
          <cell r="G1452">
            <v>10.63</v>
          </cell>
        </row>
        <row r="1453">
          <cell r="C1453" t="str">
            <v>BHA06N03018</v>
          </cell>
          <cell r="G1453">
            <v>16.63</v>
          </cell>
        </row>
        <row r="1454">
          <cell r="C1454" t="str">
            <v>BHA06N03023</v>
          </cell>
          <cell r="G1454">
            <v>22.56</v>
          </cell>
        </row>
        <row r="1455">
          <cell r="C1455" t="str">
            <v>BHA06N03030</v>
          </cell>
          <cell r="G1455">
            <v>13.47</v>
          </cell>
        </row>
        <row r="1456">
          <cell r="C1456" t="str">
            <v>BHA06N03015</v>
          </cell>
          <cell r="G1456">
            <v>27.47</v>
          </cell>
        </row>
        <row r="1457">
          <cell r="C1457" t="str">
            <v>BHA06N03024</v>
          </cell>
          <cell r="G1457">
            <v>16.7</v>
          </cell>
        </row>
        <row r="1458">
          <cell r="C1458" t="str">
            <v>BHA06N03034</v>
          </cell>
          <cell r="G1458">
            <v>8.91</v>
          </cell>
        </row>
        <row r="1459">
          <cell r="C1459" t="str">
            <v>BHA06N03013</v>
          </cell>
          <cell r="G1459">
            <v>22.34</v>
          </cell>
        </row>
        <row r="1460">
          <cell r="C1460" t="str">
            <v>BHA06N03007</v>
          </cell>
          <cell r="G1460">
            <v>2.16</v>
          </cell>
        </row>
        <row r="1461">
          <cell r="C1461" t="str">
            <v>BHA06N03035</v>
          </cell>
          <cell r="G1461">
            <v>5.86</v>
          </cell>
        </row>
        <row r="1462">
          <cell r="C1462" t="str">
            <v>BHA06N03000</v>
          </cell>
          <cell r="G1462">
            <v>0</v>
          </cell>
        </row>
        <row r="1463">
          <cell r="C1463" t="str">
            <v>BHA06P01012</v>
          </cell>
          <cell r="G1463">
            <v>10.4</v>
          </cell>
        </row>
        <row r="1464">
          <cell r="C1464" t="str">
            <v>BHA06P01017</v>
          </cell>
          <cell r="G1464">
            <v>88.62</v>
          </cell>
        </row>
        <row r="1465">
          <cell r="C1465" t="str">
            <v>BHA06P01015</v>
          </cell>
          <cell r="G1465">
            <v>10.49</v>
          </cell>
        </row>
        <row r="1466">
          <cell r="C1466" t="str">
            <v>BHA06P01016</v>
          </cell>
          <cell r="G1466">
            <v>10.32</v>
          </cell>
        </row>
        <row r="1467">
          <cell r="C1467" t="str">
            <v>BHA06P01024</v>
          </cell>
          <cell r="G1467">
            <v>8.6199999999999992</v>
          </cell>
        </row>
        <row r="1468">
          <cell r="C1468" t="str">
            <v>BHA06P01001</v>
          </cell>
          <cell r="G1468">
            <v>62.43</v>
          </cell>
        </row>
        <row r="1469">
          <cell r="C1469" t="str">
            <v>BHA06P01003</v>
          </cell>
          <cell r="G1469">
            <v>4.42</v>
          </cell>
        </row>
        <row r="1470">
          <cell r="C1470" t="str">
            <v>BHA06P01004</v>
          </cell>
          <cell r="G1470">
            <v>5.05</v>
          </cell>
        </row>
        <row r="1471">
          <cell r="C1471" t="str">
            <v>BHA06P01006</v>
          </cell>
          <cell r="G1471">
            <v>1.39</v>
          </cell>
        </row>
        <row r="1472">
          <cell r="C1472" t="str">
            <v>BHA06P01007</v>
          </cell>
          <cell r="G1472">
            <v>1.39</v>
          </cell>
        </row>
        <row r="1473">
          <cell r="C1473" t="str">
            <v>BHA06P01011</v>
          </cell>
          <cell r="G1473">
            <v>10.18</v>
          </cell>
        </row>
        <row r="1474">
          <cell r="C1474" t="str">
            <v>BHA06P01005</v>
          </cell>
          <cell r="G1474">
            <v>19.55</v>
          </cell>
        </row>
        <row r="1475">
          <cell r="C1475" t="str">
            <v>BHA06P01008</v>
          </cell>
          <cell r="G1475">
            <v>6.38</v>
          </cell>
        </row>
        <row r="1476">
          <cell r="C1476" t="str">
            <v>BHA06P01014</v>
          </cell>
          <cell r="G1476">
            <v>10.32</v>
          </cell>
        </row>
        <row r="1477">
          <cell r="C1477" t="str">
            <v>BHA06P01021</v>
          </cell>
          <cell r="G1477">
            <v>15.71</v>
          </cell>
        </row>
        <row r="1478">
          <cell r="C1478" t="str">
            <v>BHA06P01010</v>
          </cell>
          <cell r="G1478">
            <v>9.82</v>
          </cell>
        </row>
        <row r="1479">
          <cell r="C1479" t="str">
            <v>BHA06P01013</v>
          </cell>
          <cell r="G1479">
            <v>10.33</v>
          </cell>
        </row>
        <row r="1480">
          <cell r="C1480" t="str">
            <v>BHA06P01023</v>
          </cell>
          <cell r="G1480">
            <v>13.67</v>
          </cell>
        </row>
        <row r="1481">
          <cell r="C1481" t="str">
            <v>BHA06P01022</v>
          </cell>
          <cell r="G1481">
            <v>10.08</v>
          </cell>
        </row>
        <row r="1482">
          <cell r="C1482" t="str">
            <v>BHA06P01020</v>
          </cell>
          <cell r="G1482">
            <v>2.29</v>
          </cell>
        </row>
        <row r="1483">
          <cell r="C1483" t="str">
            <v>BHA06P01009</v>
          </cell>
          <cell r="G1483">
            <v>5.54</v>
          </cell>
        </row>
        <row r="1484">
          <cell r="C1484" t="str">
            <v>BHA06P01025</v>
          </cell>
          <cell r="G1484">
            <v>4.91</v>
          </cell>
        </row>
        <row r="1485">
          <cell r="C1485" t="str">
            <v>BHA06P01018</v>
          </cell>
          <cell r="G1485">
            <v>17.68</v>
          </cell>
        </row>
        <row r="1486">
          <cell r="C1486" t="str">
            <v>BHA06P01019</v>
          </cell>
          <cell r="G1486">
            <v>17.75</v>
          </cell>
        </row>
        <row r="1487">
          <cell r="C1487" t="str">
            <v>BHA06P01026</v>
          </cell>
          <cell r="G1487">
            <v>27.06</v>
          </cell>
        </row>
        <row r="1488">
          <cell r="C1488" t="str">
            <v>BHA06P01027</v>
          </cell>
          <cell r="G1488">
            <v>12.32</v>
          </cell>
        </row>
        <row r="1489">
          <cell r="C1489" t="str">
            <v>BHA06P01002</v>
          </cell>
          <cell r="G1489">
            <v>9.4600000000000009</v>
          </cell>
        </row>
        <row r="1490">
          <cell r="C1490" t="str">
            <v>BHA06P01029</v>
          </cell>
          <cell r="G1490">
            <v>8.1</v>
          </cell>
        </row>
        <row r="1491">
          <cell r="C1491" t="str">
            <v>BHA06P01000</v>
          </cell>
          <cell r="G1491">
            <v>0</v>
          </cell>
        </row>
        <row r="1492">
          <cell r="C1492" t="str">
            <v>BHA06S01001</v>
          </cell>
          <cell r="G1492">
            <v>3.14</v>
          </cell>
        </row>
        <row r="1493">
          <cell r="C1493" t="str">
            <v>BHA06S01000</v>
          </cell>
          <cell r="G1493">
            <v>694.06</v>
          </cell>
        </row>
        <row r="1494">
          <cell r="C1494" t="str">
            <v>BHA06S02000</v>
          </cell>
          <cell r="G1494">
            <v>0</v>
          </cell>
        </row>
        <row r="1495">
          <cell r="C1495" t="str">
            <v>BHA08N01001</v>
          </cell>
          <cell r="G1495">
            <v>64.260000000000005</v>
          </cell>
        </row>
        <row r="1496">
          <cell r="C1496" t="str">
            <v>BHA08N01002</v>
          </cell>
          <cell r="G1496">
            <v>9.8800000000000008</v>
          </cell>
        </row>
        <row r="1497">
          <cell r="C1497" t="str">
            <v>BHA08N01000</v>
          </cell>
          <cell r="G1497">
            <v>0</v>
          </cell>
        </row>
        <row r="1498">
          <cell r="C1498" t="str">
            <v>BHA08N02002</v>
          </cell>
          <cell r="G1498">
            <v>9.5</v>
          </cell>
        </row>
        <row r="1499">
          <cell r="C1499" t="str">
            <v>BHA08N02017</v>
          </cell>
          <cell r="G1499">
            <v>14.56</v>
          </cell>
        </row>
        <row r="1500">
          <cell r="C1500" t="str">
            <v>BHA08N02015</v>
          </cell>
          <cell r="G1500">
            <v>63.4</v>
          </cell>
        </row>
        <row r="1501">
          <cell r="C1501" t="str">
            <v>BHA08N02013</v>
          </cell>
          <cell r="G1501">
            <v>2.38</v>
          </cell>
        </row>
        <row r="1502">
          <cell r="C1502" t="str">
            <v>BHA08N02012</v>
          </cell>
          <cell r="G1502">
            <v>1.21</v>
          </cell>
        </row>
        <row r="1503">
          <cell r="C1503" t="str">
            <v>BHA08N02010</v>
          </cell>
          <cell r="G1503">
            <v>2.13</v>
          </cell>
        </row>
        <row r="1504">
          <cell r="C1504" t="str">
            <v>BHA08N02004</v>
          </cell>
          <cell r="G1504">
            <v>17.91</v>
          </cell>
        </row>
        <row r="1505">
          <cell r="C1505" t="str">
            <v>BHA08N02005</v>
          </cell>
          <cell r="G1505">
            <v>36.65</v>
          </cell>
        </row>
        <row r="1506">
          <cell r="C1506" t="str">
            <v>BHA08N02009</v>
          </cell>
          <cell r="G1506">
            <v>1.19</v>
          </cell>
        </row>
        <row r="1507">
          <cell r="C1507" t="str">
            <v>BHA08N02003</v>
          </cell>
          <cell r="G1507">
            <v>14.38</v>
          </cell>
        </row>
        <row r="1508">
          <cell r="C1508" t="str">
            <v>BHA08N02001</v>
          </cell>
          <cell r="G1508">
            <v>102.54</v>
          </cell>
        </row>
        <row r="1509">
          <cell r="C1509" t="str">
            <v>BHA08N02008</v>
          </cell>
          <cell r="G1509">
            <v>4.92</v>
          </cell>
        </row>
        <row r="1510">
          <cell r="C1510" t="str">
            <v>BHA08N02014</v>
          </cell>
          <cell r="G1510">
            <v>4.9400000000000004</v>
          </cell>
        </row>
        <row r="1511">
          <cell r="C1511" t="str">
            <v>BHA08N02006</v>
          </cell>
          <cell r="G1511">
            <v>44.9</v>
          </cell>
        </row>
        <row r="1512">
          <cell r="C1512" t="str">
            <v>BHA08N02016</v>
          </cell>
          <cell r="G1512">
            <v>36.409999999999997</v>
          </cell>
        </row>
        <row r="1513">
          <cell r="C1513" t="str">
            <v>BHA08N02011</v>
          </cell>
          <cell r="G1513">
            <v>5.86</v>
          </cell>
        </row>
        <row r="1514">
          <cell r="C1514" t="str">
            <v>BHA08N02007</v>
          </cell>
          <cell r="G1514">
            <v>5.82</v>
          </cell>
        </row>
        <row r="1515">
          <cell r="C1515" t="str">
            <v>BHA08N02000</v>
          </cell>
          <cell r="G1515">
            <v>0</v>
          </cell>
        </row>
        <row r="1516">
          <cell r="C1516" t="str">
            <v>BHA08N03020</v>
          </cell>
          <cell r="G1516">
            <v>21.57</v>
          </cell>
        </row>
        <row r="1517">
          <cell r="C1517" t="str">
            <v>BHA08N03027</v>
          </cell>
          <cell r="G1517">
            <v>9.76</v>
          </cell>
        </row>
        <row r="1518">
          <cell r="C1518" t="str">
            <v>BHA08N03026</v>
          </cell>
          <cell r="G1518">
            <v>13.39</v>
          </cell>
        </row>
        <row r="1519">
          <cell r="C1519" t="str">
            <v>BHA08N03023</v>
          </cell>
          <cell r="G1519">
            <v>8.43</v>
          </cell>
        </row>
        <row r="1520">
          <cell r="C1520" t="str">
            <v>BHA08N03012</v>
          </cell>
          <cell r="G1520">
            <v>5.82</v>
          </cell>
        </row>
        <row r="1521">
          <cell r="C1521" t="str">
            <v>BHA08N03015</v>
          </cell>
          <cell r="G1521">
            <v>2.13</v>
          </cell>
        </row>
        <row r="1522">
          <cell r="C1522" t="str">
            <v>BHA08N03014</v>
          </cell>
          <cell r="G1522">
            <v>1.17</v>
          </cell>
        </row>
        <row r="1523">
          <cell r="C1523" t="str">
            <v>BHA08N03013</v>
          </cell>
          <cell r="G1523">
            <v>4.92</v>
          </cell>
        </row>
        <row r="1524">
          <cell r="C1524" t="str">
            <v>BHA08N03005</v>
          </cell>
          <cell r="G1524">
            <v>4.76</v>
          </cell>
        </row>
        <row r="1525">
          <cell r="C1525" t="str">
            <v>BHA08N03021</v>
          </cell>
          <cell r="G1525">
            <v>13.31</v>
          </cell>
        </row>
        <row r="1526">
          <cell r="C1526" t="str">
            <v>BHA08N03003</v>
          </cell>
          <cell r="G1526">
            <v>5.91</v>
          </cell>
        </row>
        <row r="1527">
          <cell r="C1527" t="str">
            <v>BHA08N03017</v>
          </cell>
          <cell r="G1527">
            <v>1.21</v>
          </cell>
        </row>
        <row r="1528">
          <cell r="C1528" t="str">
            <v>BHA08N03022</v>
          </cell>
          <cell r="G1528">
            <v>18.170000000000002</v>
          </cell>
        </row>
        <row r="1529">
          <cell r="C1529" t="str">
            <v>BHA08N03018</v>
          </cell>
          <cell r="G1529">
            <v>2.37</v>
          </cell>
        </row>
        <row r="1530">
          <cell r="C1530" t="str">
            <v>BHA08N03007</v>
          </cell>
          <cell r="G1530">
            <v>41.33</v>
          </cell>
        </row>
        <row r="1531">
          <cell r="C1531" t="str">
            <v>BHA08N03001</v>
          </cell>
          <cell r="G1531">
            <v>101.3</v>
          </cell>
        </row>
        <row r="1532">
          <cell r="C1532" t="str">
            <v>BHA08N03024</v>
          </cell>
          <cell r="G1532">
            <v>13.33</v>
          </cell>
        </row>
        <row r="1533">
          <cell r="C1533" t="str">
            <v>BHA08N03019</v>
          </cell>
          <cell r="G1533">
            <v>4.92</v>
          </cell>
        </row>
        <row r="1534">
          <cell r="C1534" t="str">
            <v>BHA08N03011</v>
          </cell>
          <cell r="G1534">
            <v>49.63</v>
          </cell>
        </row>
        <row r="1535">
          <cell r="C1535" t="str">
            <v>BHA08N03016</v>
          </cell>
          <cell r="G1535">
            <v>5.82</v>
          </cell>
        </row>
        <row r="1536">
          <cell r="C1536" t="str">
            <v>BHA08N03008</v>
          </cell>
          <cell r="G1536">
            <v>11.16</v>
          </cell>
        </row>
        <row r="1537">
          <cell r="C1537" t="str">
            <v>BHA08N03002</v>
          </cell>
          <cell r="G1537">
            <v>10.67</v>
          </cell>
        </row>
        <row r="1538">
          <cell r="C1538" t="str">
            <v>BHA08N03025</v>
          </cell>
          <cell r="G1538">
            <v>13.29</v>
          </cell>
        </row>
        <row r="1539">
          <cell r="C1539" t="str">
            <v>BHA08N03000</v>
          </cell>
          <cell r="G1539">
            <v>0</v>
          </cell>
        </row>
        <row r="1540">
          <cell r="C1540" t="str">
            <v>BHA08P01005</v>
          </cell>
          <cell r="G1540">
            <v>42.07</v>
          </cell>
        </row>
        <row r="1541">
          <cell r="C1541" t="str">
            <v>BHA08P01006</v>
          </cell>
          <cell r="G1541">
            <v>10.1</v>
          </cell>
        </row>
        <row r="1542">
          <cell r="C1542" t="str">
            <v>BHA08P01008</v>
          </cell>
          <cell r="G1542">
            <v>15.1</v>
          </cell>
        </row>
        <row r="1543">
          <cell r="C1543" t="str">
            <v>BHA08P01007</v>
          </cell>
          <cell r="G1543">
            <v>5.09</v>
          </cell>
        </row>
        <row r="1544">
          <cell r="C1544" t="str">
            <v>BHA08P01001</v>
          </cell>
          <cell r="G1544">
            <v>12.07</v>
          </cell>
        </row>
        <row r="1545">
          <cell r="C1545" t="str">
            <v>BHA08P01003</v>
          </cell>
          <cell r="G1545">
            <v>19.510000000000002</v>
          </cell>
        </row>
        <row r="1546">
          <cell r="C1546" t="str">
            <v>BHA08P01002</v>
          </cell>
          <cell r="G1546">
            <v>47.39</v>
          </cell>
        </row>
        <row r="1547">
          <cell r="C1547" t="str">
            <v>BHA08P01009</v>
          </cell>
          <cell r="G1547">
            <v>3.37</v>
          </cell>
        </row>
        <row r="1548">
          <cell r="C1548" t="str">
            <v>BHA08P01004</v>
          </cell>
          <cell r="G1548">
            <v>57.95</v>
          </cell>
        </row>
        <row r="1549">
          <cell r="C1549" t="str">
            <v>BHA08P01004a</v>
          </cell>
          <cell r="G1549">
            <v>25.76</v>
          </cell>
        </row>
        <row r="1550">
          <cell r="C1550" t="str">
            <v>BHA08P01004b</v>
          </cell>
          <cell r="G1550">
            <v>28.03</v>
          </cell>
        </row>
        <row r="1551">
          <cell r="C1551" t="str">
            <v>BHA08P01000</v>
          </cell>
          <cell r="G1551">
            <v>0</v>
          </cell>
        </row>
        <row r="1552">
          <cell r="C1552" t="str">
            <v>BHA08S01001</v>
          </cell>
          <cell r="G1552">
            <v>2.76</v>
          </cell>
        </row>
        <row r="1553">
          <cell r="C1553" t="str">
            <v>BHA08S01000</v>
          </cell>
          <cell r="G1553">
            <v>395.43</v>
          </cell>
        </row>
        <row r="1554">
          <cell r="C1554" t="str">
            <v>BHA08S02000</v>
          </cell>
          <cell r="G1554">
            <v>0</v>
          </cell>
        </row>
        <row r="1555">
          <cell r="C1555" t="str">
            <v>BHA09N01011</v>
          </cell>
          <cell r="G1555">
            <v>27.02</v>
          </cell>
        </row>
        <row r="1556">
          <cell r="C1556" t="str">
            <v>BHA09N01014</v>
          </cell>
          <cell r="G1556">
            <v>11.74</v>
          </cell>
        </row>
        <row r="1557">
          <cell r="C1557" t="str">
            <v>BHA09N01017</v>
          </cell>
          <cell r="G1557">
            <v>7.3</v>
          </cell>
        </row>
        <row r="1558">
          <cell r="C1558" t="str">
            <v>BHA09N01021</v>
          </cell>
          <cell r="G1558">
            <v>11.2</v>
          </cell>
        </row>
        <row r="1559">
          <cell r="C1559" t="str">
            <v>BHA09N01007</v>
          </cell>
          <cell r="G1559">
            <v>7.26</v>
          </cell>
        </row>
        <row r="1560">
          <cell r="C1560" t="str">
            <v>BHA09N01020</v>
          </cell>
          <cell r="G1560">
            <v>2.78</v>
          </cell>
        </row>
        <row r="1561">
          <cell r="C1561" t="str">
            <v>BHA09N01002</v>
          </cell>
          <cell r="G1561">
            <v>9.8800000000000008</v>
          </cell>
        </row>
        <row r="1562">
          <cell r="C1562" t="str">
            <v>BHA09N01003</v>
          </cell>
          <cell r="G1562">
            <v>3.06</v>
          </cell>
        </row>
        <row r="1563">
          <cell r="C1563" t="str">
            <v>BHA09N01004</v>
          </cell>
          <cell r="G1563">
            <v>4.45</v>
          </cell>
        </row>
        <row r="1564">
          <cell r="C1564" t="str">
            <v>BHA09N01013</v>
          </cell>
          <cell r="G1564">
            <v>7.64</v>
          </cell>
        </row>
        <row r="1565">
          <cell r="C1565" t="str">
            <v>BHA09N01016</v>
          </cell>
          <cell r="G1565">
            <v>9.0299999999999994</v>
          </cell>
        </row>
        <row r="1566">
          <cell r="C1566" t="str">
            <v>BHA09N01012</v>
          </cell>
          <cell r="G1566">
            <v>7.63</v>
          </cell>
        </row>
        <row r="1567">
          <cell r="C1567" t="str">
            <v>BHA09N01008</v>
          </cell>
          <cell r="G1567">
            <v>27.54</v>
          </cell>
        </row>
        <row r="1568">
          <cell r="C1568" t="str">
            <v>BHA09N01010</v>
          </cell>
          <cell r="G1568">
            <v>69.8</v>
          </cell>
        </row>
        <row r="1569">
          <cell r="C1569" t="str">
            <v>BHA09N01015</v>
          </cell>
          <cell r="G1569">
            <v>11.11</v>
          </cell>
        </row>
        <row r="1570">
          <cell r="C1570" t="str">
            <v>BHA09N01001</v>
          </cell>
          <cell r="G1570">
            <v>58.34</v>
          </cell>
        </row>
        <row r="1571">
          <cell r="C1571" t="str">
            <v>BHA09N01009</v>
          </cell>
          <cell r="G1571">
            <v>19.25</v>
          </cell>
        </row>
        <row r="1572">
          <cell r="C1572" t="str">
            <v>BHA09N01019</v>
          </cell>
          <cell r="G1572">
            <v>4.67</v>
          </cell>
        </row>
        <row r="1573">
          <cell r="C1573" t="str">
            <v>BHA09N01022</v>
          </cell>
          <cell r="G1573">
            <v>11.21</v>
          </cell>
        </row>
        <row r="1574">
          <cell r="C1574" t="str">
            <v>BHA09N01018</v>
          </cell>
          <cell r="G1574">
            <v>4.29</v>
          </cell>
        </row>
        <row r="1575">
          <cell r="C1575" t="str">
            <v>BHA09N01006</v>
          </cell>
          <cell r="G1575">
            <v>4.68</v>
          </cell>
        </row>
        <row r="1576">
          <cell r="C1576" t="str">
            <v>BHA09N01004a</v>
          </cell>
          <cell r="G1576">
            <v>3.09</v>
          </cell>
        </row>
        <row r="1577">
          <cell r="C1577" t="str">
            <v>BHA09N01011b</v>
          </cell>
          <cell r="G1577">
            <v>6.57</v>
          </cell>
        </row>
        <row r="1578">
          <cell r="C1578" t="str">
            <v>BHA09N01011c</v>
          </cell>
          <cell r="G1578">
            <v>34.58</v>
          </cell>
        </row>
        <row r="1579">
          <cell r="C1579" t="str">
            <v>BHA09N01023</v>
          </cell>
          <cell r="G1579">
            <v>0</v>
          </cell>
        </row>
        <row r="1580">
          <cell r="C1580" t="str">
            <v>BHA09N01024</v>
          </cell>
          <cell r="G1580">
            <v>19.96</v>
          </cell>
        </row>
        <row r="1581">
          <cell r="C1581" t="str">
            <v>BHA09N01000</v>
          </cell>
          <cell r="G1581">
            <v>0</v>
          </cell>
        </row>
        <row r="1582">
          <cell r="C1582" t="str">
            <v>BHA09N02014</v>
          </cell>
          <cell r="G1582">
            <v>16.68</v>
          </cell>
        </row>
        <row r="1583">
          <cell r="C1583" t="str">
            <v>BHA09N02006</v>
          </cell>
          <cell r="G1583">
            <v>4.84</v>
          </cell>
        </row>
        <row r="1584">
          <cell r="C1584" t="str">
            <v>BHA09N02008</v>
          </cell>
          <cell r="G1584">
            <v>17.600000000000001</v>
          </cell>
        </row>
        <row r="1585">
          <cell r="C1585" t="str">
            <v>BHA09N02009</v>
          </cell>
          <cell r="G1585">
            <v>42.61</v>
          </cell>
        </row>
        <row r="1586">
          <cell r="C1586" t="str">
            <v>BHA09N02010</v>
          </cell>
          <cell r="G1586">
            <v>13.85</v>
          </cell>
        </row>
        <row r="1587">
          <cell r="C1587" t="str">
            <v>BHA09N02013</v>
          </cell>
          <cell r="G1587">
            <v>51.47</v>
          </cell>
        </row>
        <row r="1588">
          <cell r="C1588" t="str">
            <v>BHA09N02018</v>
          </cell>
          <cell r="G1588">
            <v>16.829999999999998</v>
          </cell>
        </row>
        <row r="1589">
          <cell r="C1589" t="str">
            <v>BHA09N02019</v>
          </cell>
          <cell r="G1589">
            <v>51.91</v>
          </cell>
        </row>
        <row r="1590">
          <cell r="C1590" t="str">
            <v>BHA09N02021</v>
          </cell>
          <cell r="G1590">
            <v>28.62</v>
          </cell>
        </row>
        <row r="1591">
          <cell r="C1591" t="str">
            <v>BHA09N02025</v>
          </cell>
          <cell r="G1591">
            <v>8.9700000000000006</v>
          </cell>
        </row>
        <row r="1592">
          <cell r="C1592" t="str">
            <v>BHA09N02027</v>
          </cell>
          <cell r="G1592">
            <v>5.86</v>
          </cell>
        </row>
        <row r="1593">
          <cell r="C1593" t="str">
            <v>BHA09N02003</v>
          </cell>
          <cell r="G1593">
            <v>3.06</v>
          </cell>
        </row>
        <row r="1594">
          <cell r="C1594" t="str">
            <v>BHA09N02004</v>
          </cell>
          <cell r="G1594">
            <v>5.99</v>
          </cell>
        </row>
        <row r="1595">
          <cell r="C1595" t="str">
            <v>BHA09N02015</v>
          </cell>
          <cell r="G1595">
            <v>16</v>
          </cell>
        </row>
        <row r="1596">
          <cell r="C1596" t="str">
            <v>BHA09N02022</v>
          </cell>
          <cell r="G1596">
            <v>18.7</v>
          </cell>
        </row>
        <row r="1597">
          <cell r="C1597" t="str">
            <v>BHA09N02026</v>
          </cell>
          <cell r="G1597">
            <v>8.7200000000000006</v>
          </cell>
        </row>
        <row r="1598">
          <cell r="C1598" t="str">
            <v>BHA09N02004a</v>
          </cell>
          <cell r="G1598">
            <v>3.91</v>
          </cell>
        </row>
        <row r="1599">
          <cell r="C1599" t="str">
            <v>BHA09N02007</v>
          </cell>
          <cell r="G1599">
            <v>18.239999999999998</v>
          </cell>
        </row>
        <row r="1600">
          <cell r="C1600" t="str">
            <v>BHA09N02020</v>
          </cell>
          <cell r="G1600">
            <v>16.12</v>
          </cell>
        </row>
        <row r="1601">
          <cell r="C1601" t="str">
            <v>BHA09N02029</v>
          </cell>
          <cell r="G1601">
            <v>3.62</v>
          </cell>
        </row>
        <row r="1602">
          <cell r="C1602" t="str">
            <v>BHA09N02001</v>
          </cell>
          <cell r="G1602">
            <v>80.11</v>
          </cell>
        </row>
        <row r="1603">
          <cell r="C1603" t="str">
            <v>BHA09N02012</v>
          </cell>
          <cell r="G1603">
            <v>15.99</v>
          </cell>
        </row>
        <row r="1604">
          <cell r="C1604" t="str">
            <v>BHA09N02002</v>
          </cell>
          <cell r="G1604">
            <v>9.49</v>
          </cell>
        </row>
        <row r="1605">
          <cell r="C1605" t="str">
            <v>BHA09N02011</v>
          </cell>
          <cell r="G1605">
            <v>28.24</v>
          </cell>
        </row>
        <row r="1606">
          <cell r="C1606" t="str">
            <v>BHA09N02024</v>
          </cell>
          <cell r="G1606">
            <v>18.64</v>
          </cell>
        </row>
        <row r="1607">
          <cell r="C1607" t="str">
            <v>BHA09N02030</v>
          </cell>
          <cell r="G1607">
            <v>63.07</v>
          </cell>
        </row>
        <row r="1608">
          <cell r="C1608" t="str">
            <v>BHA09N02016</v>
          </cell>
          <cell r="G1608">
            <v>24.78</v>
          </cell>
        </row>
        <row r="1609">
          <cell r="C1609" t="str">
            <v>BHA09N02031</v>
          </cell>
          <cell r="G1609">
            <v>17.48</v>
          </cell>
        </row>
        <row r="1610">
          <cell r="C1610" t="str">
            <v>BHA09N02028</v>
          </cell>
          <cell r="G1610">
            <v>4.84</v>
          </cell>
        </row>
        <row r="1611">
          <cell r="C1611" t="str">
            <v>BHA09N02017</v>
          </cell>
          <cell r="G1611">
            <v>15.88</v>
          </cell>
        </row>
        <row r="1612">
          <cell r="C1612" t="str">
            <v>BHA09N02023</v>
          </cell>
          <cell r="G1612">
            <v>37.81</v>
          </cell>
        </row>
        <row r="1613">
          <cell r="C1613" t="str">
            <v>BHA09N02000</v>
          </cell>
          <cell r="G1613">
            <v>0</v>
          </cell>
        </row>
        <row r="1614">
          <cell r="C1614" t="str">
            <v>BHA09N03001</v>
          </cell>
          <cell r="G1614">
            <v>65.06</v>
          </cell>
        </row>
        <row r="1615">
          <cell r="C1615" t="str">
            <v>BHA09N03002</v>
          </cell>
          <cell r="G1615">
            <v>10.66</v>
          </cell>
        </row>
        <row r="1616">
          <cell r="C1616" t="str">
            <v>BHA09N03003</v>
          </cell>
          <cell r="G1616">
            <v>3.06</v>
          </cell>
        </row>
        <row r="1617">
          <cell r="C1617" t="str">
            <v>BHA09N03008</v>
          </cell>
          <cell r="G1617">
            <v>56.26</v>
          </cell>
        </row>
        <row r="1618">
          <cell r="C1618" t="str">
            <v>BHA09N03010</v>
          </cell>
          <cell r="G1618">
            <v>18.73</v>
          </cell>
        </row>
        <row r="1619">
          <cell r="C1619" t="str">
            <v>BHA09N03011</v>
          </cell>
          <cell r="G1619">
            <v>28.22</v>
          </cell>
        </row>
        <row r="1620">
          <cell r="C1620" t="str">
            <v>BHA09N03013</v>
          </cell>
          <cell r="G1620">
            <v>51.47</v>
          </cell>
        </row>
        <row r="1621">
          <cell r="C1621" t="str">
            <v>BHA09N03015</v>
          </cell>
          <cell r="G1621">
            <v>15.84</v>
          </cell>
        </row>
        <row r="1622">
          <cell r="C1622" t="str">
            <v>BHA09N03017</v>
          </cell>
          <cell r="G1622">
            <v>8.23</v>
          </cell>
        </row>
        <row r="1623">
          <cell r="C1623" t="str">
            <v>BHA09N03021</v>
          </cell>
          <cell r="G1623">
            <v>16.12</v>
          </cell>
        </row>
        <row r="1624">
          <cell r="C1624" t="str">
            <v>BHA09N03022</v>
          </cell>
          <cell r="G1624">
            <v>16.899999999999999</v>
          </cell>
        </row>
        <row r="1625">
          <cell r="C1625" t="str">
            <v>BHA09N03024</v>
          </cell>
          <cell r="G1625">
            <v>25.32</v>
          </cell>
        </row>
        <row r="1626">
          <cell r="C1626" t="str">
            <v>BHA09N03027</v>
          </cell>
          <cell r="G1626">
            <v>5.86</v>
          </cell>
        </row>
        <row r="1627">
          <cell r="C1627" t="str">
            <v>BHA09N03031</v>
          </cell>
          <cell r="G1627">
            <v>17.5</v>
          </cell>
        </row>
        <row r="1628">
          <cell r="C1628" t="str">
            <v>BHA09N03007</v>
          </cell>
          <cell r="G1628">
            <v>8.75</v>
          </cell>
        </row>
        <row r="1629">
          <cell r="C1629" t="str">
            <v>BHA09N03014</v>
          </cell>
          <cell r="G1629">
            <v>16.68</v>
          </cell>
        </row>
        <row r="1630">
          <cell r="C1630" t="str">
            <v>BHA09N03026</v>
          </cell>
          <cell r="G1630">
            <v>13.5</v>
          </cell>
        </row>
        <row r="1631">
          <cell r="C1631" t="str">
            <v>BHA09N03009</v>
          </cell>
          <cell r="G1631">
            <v>9.0500000000000007</v>
          </cell>
        </row>
        <row r="1632">
          <cell r="C1632" t="str">
            <v>BHA09N03023</v>
          </cell>
          <cell r="G1632">
            <v>22.42</v>
          </cell>
        </row>
        <row r="1633">
          <cell r="C1633" t="str">
            <v>BHA09N03004</v>
          </cell>
          <cell r="G1633">
            <v>5.99</v>
          </cell>
        </row>
        <row r="1634">
          <cell r="C1634" t="str">
            <v>BHA09N03019</v>
          </cell>
          <cell r="G1634">
            <v>16.829999999999998</v>
          </cell>
        </row>
        <row r="1635">
          <cell r="C1635" t="str">
            <v>BHA09N03016</v>
          </cell>
          <cell r="G1635">
            <v>16</v>
          </cell>
        </row>
        <row r="1636">
          <cell r="C1636" t="str">
            <v>BHA09N03006</v>
          </cell>
          <cell r="G1636">
            <v>4.84</v>
          </cell>
        </row>
        <row r="1637">
          <cell r="C1637" t="str">
            <v>BHA09N03018</v>
          </cell>
          <cell r="G1637">
            <v>15.99</v>
          </cell>
        </row>
        <row r="1638">
          <cell r="C1638" t="str">
            <v>BHA09N03029</v>
          </cell>
          <cell r="G1638">
            <v>3.92</v>
          </cell>
        </row>
        <row r="1639">
          <cell r="C1639" t="str">
            <v>BHA09N03028</v>
          </cell>
          <cell r="G1639">
            <v>4.84</v>
          </cell>
        </row>
        <row r="1640">
          <cell r="C1640" t="str">
            <v>BHA09N03012</v>
          </cell>
          <cell r="G1640">
            <v>15.99</v>
          </cell>
        </row>
        <row r="1641">
          <cell r="C1641" t="str">
            <v>BHA09N03025</v>
          </cell>
          <cell r="G1641">
            <v>47.45</v>
          </cell>
        </row>
        <row r="1642">
          <cell r="C1642" t="str">
            <v>BHA09N03030</v>
          </cell>
          <cell r="G1642">
            <v>73.23</v>
          </cell>
        </row>
        <row r="1643">
          <cell r="C1643" t="str">
            <v>BHA09N03020</v>
          </cell>
          <cell r="G1643">
            <v>51.91</v>
          </cell>
        </row>
        <row r="1644">
          <cell r="C1644" t="str">
            <v>BHA09N03032</v>
          </cell>
          <cell r="G1644">
            <v>3.62</v>
          </cell>
        </row>
        <row r="1645">
          <cell r="C1645" t="str">
            <v>BHA09N03000</v>
          </cell>
          <cell r="G1645">
            <v>0</v>
          </cell>
        </row>
        <row r="1646">
          <cell r="C1646" t="str">
            <v>BHA09P01001</v>
          </cell>
          <cell r="G1646">
            <v>90.04</v>
          </cell>
        </row>
        <row r="1647">
          <cell r="C1647" t="str">
            <v>BHA09P01002</v>
          </cell>
          <cell r="G1647">
            <v>9.49</v>
          </cell>
        </row>
        <row r="1648">
          <cell r="C1648" t="str">
            <v>BHA09P01003</v>
          </cell>
          <cell r="G1648">
            <v>3.32</v>
          </cell>
        </row>
        <row r="1649">
          <cell r="C1649" t="str">
            <v>BHA09P01028</v>
          </cell>
          <cell r="G1649">
            <v>27.44</v>
          </cell>
        </row>
        <row r="1650">
          <cell r="C1650" t="str">
            <v>BHA09P01014</v>
          </cell>
          <cell r="G1650">
            <v>8.7200000000000006</v>
          </cell>
        </row>
        <row r="1651">
          <cell r="C1651" t="str">
            <v>BHA09P01015</v>
          </cell>
          <cell r="G1651">
            <v>0.75</v>
          </cell>
        </row>
        <row r="1652">
          <cell r="C1652" t="str">
            <v>BHA09P01016</v>
          </cell>
          <cell r="G1652">
            <v>0.78</v>
          </cell>
        </row>
        <row r="1653">
          <cell r="C1653" t="str">
            <v>BHA09P01017</v>
          </cell>
          <cell r="G1653">
            <v>18.14</v>
          </cell>
        </row>
        <row r="1654">
          <cell r="C1654" t="str">
            <v>BHA09P01021</v>
          </cell>
          <cell r="G1654">
            <v>14.61</v>
          </cell>
        </row>
        <row r="1655">
          <cell r="C1655" t="str">
            <v>BHA09P01024</v>
          </cell>
          <cell r="G1655">
            <v>6</v>
          </cell>
        </row>
        <row r="1656">
          <cell r="C1656" t="str">
            <v>BHA09P01019</v>
          </cell>
          <cell r="G1656">
            <v>1.31</v>
          </cell>
        </row>
        <row r="1657">
          <cell r="C1657" t="str">
            <v>BHA09P01008</v>
          </cell>
          <cell r="G1657">
            <v>4.97</v>
          </cell>
        </row>
        <row r="1658">
          <cell r="C1658" t="str">
            <v>BHA09P01010</v>
          </cell>
          <cell r="G1658">
            <v>17.95</v>
          </cell>
        </row>
        <row r="1659">
          <cell r="C1659" t="str">
            <v>BHA09P01022</v>
          </cell>
          <cell r="G1659">
            <v>29.98</v>
          </cell>
        </row>
        <row r="1660">
          <cell r="C1660" t="str">
            <v>BHA09P01027</v>
          </cell>
          <cell r="G1660">
            <v>1.49</v>
          </cell>
        </row>
        <row r="1661">
          <cell r="C1661" t="str">
            <v>BHA09P01007</v>
          </cell>
          <cell r="G1661">
            <v>9.3000000000000007</v>
          </cell>
        </row>
        <row r="1662">
          <cell r="C1662" t="str">
            <v>BHA09P01013</v>
          </cell>
          <cell r="G1662">
            <v>0.75</v>
          </cell>
        </row>
        <row r="1663">
          <cell r="C1663" t="str">
            <v>BHA09P01026</v>
          </cell>
          <cell r="G1663">
            <v>1.51</v>
          </cell>
        </row>
        <row r="1664">
          <cell r="C1664" t="str">
            <v>BHA09P01012</v>
          </cell>
          <cell r="G1664">
            <v>0.78</v>
          </cell>
        </row>
        <row r="1665">
          <cell r="C1665" t="str">
            <v>BHA09P01023</v>
          </cell>
          <cell r="G1665">
            <v>13.52</v>
          </cell>
        </row>
        <row r="1666">
          <cell r="C1666" t="str">
            <v>BHA09P01004</v>
          </cell>
          <cell r="G1666">
            <v>3.76</v>
          </cell>
        </row>
        <row r="1667">
          <cell r="C1667" t="str">
            <v>BHA09P01018</v>
          </cell>
          <cell r="G1667">
            <v>87.28</v>
          </cell>
        </row>
        <row r="1668">
          <cell r="C1668" t="str">
            <v>BHA09P01025</v>
          </cell>
          <cell r="G1668">
            <v>4.16</v>
          </cell>
        </row>
        <row r="1669">
          <cell r="C1669" t="str">
            <v>BHA09P01009</v>
          </cell>
          <cell r="G1669">
            <v>13.07</v>
          </cell>
        </row>
        <row r="1670">
          <cell r="C1670" t="str">
            <v>BHA09P01020</v>
          </cell>
          <cell r="G1670">
            <v>14.56</v>
          </cell>
        </row>
        <row r="1671">
          <cell r="C1671" t="str">
            <v>BHA09P01011</v>
          </cell>
          <cell r="G1671">
            <v>8.6999999999999993</v>
          </cell>
        </row>
        <row r="1672">
          <cell r="C1672" t="str">
            <v>BHA09P01005</v>
          </cell>
          <cell r="G1672">
            <v>22.3</v>
          </cell>
        </row>
        <row r="1673">
          <cell r="C1673" t="str">
            <v>BHA09P01006</v>
          </cell>
          <cell r="G1673">
            <v>7.65</v>
          </cell>
        </row>
        <row r="1674">
          <cell r="C1674" t="str">
            <v>BHA09P01000</v>
          </cell>
          <cell r="G1674">
            <v>0</v>
          </cell>
        </row>
        <row r="1675">
          <cell r="C1675" t="str">
            <v>BHA09S01001</v>
          </cell>
          <cell r="G1675">
            <v>2.76</v>
          </cell>
        </row>
        <row r="1676">
          <cell r="C1676" t="str">
            <v>BHA09S01000</v>
          </cell>
          <cell r="G1676">
            <v>698.53</v>
          </cell>
        </row>
        <row r="1677">
          <cell r="C1677" t="str">
            <v>BHA09S02000</v>
          </cell>
          <cell r="G1677">
            <v>0</v>
          </cell>
        </row>
        <row r="1678">
          <cell r="C1678" t="str">
            <v>BHA10M02004</v>
          </cell>
          <cell r="G1678">
            <v>21.17</v>
          </cell>
        </row>
        <row r="1679">
          <cell r="C1679" t="str">
            <v>BHA10M02008</v>
          </cell>
          <cell r="G1679">
            <v>15.05</v>
          </cell>
        </row>
        <row r="1680">
          <cell r="C1680" t="str">
            <v>BHA10M02009</v>
          </cell>
          <cell r="G1680">
            <v>36.729999999999997</v>
          </cell>
        </row>
        <row r="1681">
          <cell r="C1681" t="str">
            <v>BHA10M02006</v>
          </cell>
          <cell r="G1681">
            <v>15.1</v>
          </cell>
        </row>
        <row r="1682">
          <cell r="C1682" t="str">
            <v>BHA10M02007</v>
          </cell>
          <cell r="G1682">
            <v>15.21</v>
          </cell>
        </row>
        <row r="1683">
          <cell r="C1683" t="str">
            <v>BHA10M02005</v>
          </cell>
          <cell r="G1683">
            <v>43.36</v>
          </cell>
        </row>
        <row r="1684">
          <cell r="C1684" t="str">
            <v>BHA10M02001</v>
          </cell>
          <cell r="G1684">
            <v>151.24</v>
          </cell>
        </row>
        <row r="1685">
          <cell r="C1685" t="str">
            <v>BHA10M02003</v>
          </cell>
          <cell r="G1685">
            <v>3.45</v>
          </cell>
        </row>
        <row r="1686">
          <cell r="C1686" t="str">
            <v>BHA10M02002</v>
          </cell>
          <cell r="G1686">
            <v>3.45</v>
          </cell>
        </row>
        <row r="1687">
          <cell r="C1687" t="str">
            <v>BHA10M02010</v>
          </cell>
          <cell r="G1687">
            <v>6.3</v>
          </cell>
        </row>
        <row r="1688">
          <cell r="C1688" t="str">
            <v>BHA10M02011</v>
          </cell>
          <cell r="G1688">
            <v>6.3</v>
          </cell>
        </row>
        <row r="1689">
          <cell r="C1689" t="str">
            <v>BHA10M02000</v>
          </cell>
          <cell r="G1689">
            <v>0</v>
          </cell>
        </row>
        <row r="1690">
          <cell r="C1690" t="str">
            <v>BHA10N01031</v>
          </cell>
          <cell r="G1690">
            <v>5.22</v>
          </cell>
        </row>
        <row r="1691">
          <cell r="C1691" t="str">
            <v>BHA10N01003</v>
          </cell>
          <cell r="G1691">
            <v>3.68</v>
          </cell>
        </row>
        <row r="1692">
          <cell r="C1692" t="str">
            <v>BHA10N01005</v>
          </cell>
          <cell r="G1692">
            <v>16.350000000000001</v>
          </cell>
        </row>
        <row r="1693">
          <cell r="C1693" t="str">
            <v>BHA10N01008</v>
          </cell>
          <cell r="G1693">
            <v>6.49</v>
          </cell>
        </row>
        <row r="1694">
          <cell r="C1694" t="str">
            <v>BHA10N01002</v>
          </cell>
          <cell r="G1694">
            <v>598.39</v>
          </cell>
        </row>
        <row r="1695">
          <cell r="C1695" t="str">
            <v>BHA10N01041</v>
          </cell>
          <cell r="G1695">
            <v>20.239999999999998</v>
          </cell>
        </row>
        <row r="1696">
          <cell r="C1696" t="str">
            <v>BHA10N01042</v>
          </cell>
          <cell r="G1696">
            <v>51.42</v>
          </cell>
        </row>
        <row r="1697">
          <cell r="C1697" t="str">
            <v>BHA10N01046</v>
          </cell>
          <cell r="G1697">
            <v>51.42</v>
          </cell>
        </row>
        <row r="1698">
          <cell r="C1698" t="str">
            <v>BHA10N01006</v>
          </cell>
          <cell r="G1698">
            <v>1263.9000000000001</v>
          </cell>
        </row>
        <row r="1699">
          <cell r="C1699" t="str">
            <v>BHA10N01023</v>
          </cell>
          <cell r="G1699">
            <v>51.42</v>
          </cell>
        </row>
        <row r="1700">
          <cell r="C1700" t="str">
            <v>BHA10N01025</v>
          </cell>
          <cell r="G1700">
            <v>12.03</v>
          </cell>
        </row>
        <row r="1701">
          <cell r="C1701" t="str">
            <v>BHA10N01027</v>
          </cell>
          <cell r="G1701">
            <v>51.41</v>
          </cell>
        </row>
        <row r="1702">
          <cell r="C1702" t="str">
            <v>BHA10N01032</v>
          </cell>
          <cell r="G1702">
            <v>11.24</v>
          </cell>
        </row>
        <row r="1703">
          <cell r="C1703" t="str">
            <v>BHA10N01034</v>
          </cell>
          <cell r="G1703">
            <v>1.53</v>
          </cell>
        </row>
        <row r="1704">
          <cell r="C1704" t="str">
            <v>BHA10N01038</v>
          </cell>
          <cell r="G1704">
            <v>15.8</v>
          </cell>
        </row>
        <row r="1705">
          <cell r="C1705" t="str">
            <v>BHA10N01014</v>
          </cell>
          <cell r="G1705">
            <v>11.25</v>
          </cell>
        </row>
        <row r="1706">
          <cell r="C1706" t="str">
            <v>BHA10N01015</v>
          </cell>
          <cell r="G1706">
            <v>5.04</v>
          </cell>
        </row>
        <row r="1707">
          <cell r="C1707" t="str">
            <v>BHA10N01018</v>
          </cell>
          <cell r="G1707">
            <v>4.32</v>
          </cell>
        </row>
        <row r="1708">
          <cell r="C1708" t="str">
            <v>BHA10N01020</v>
          </cell>
          <cell r="G1708">
            <v>15.84</v>
          </cell>
        </row>
        <row r="1709">
          <cell r="C1709" t="str">
            <v>BHA10N01030</v>
          </cell>
          <cell r="G1709">
            <v>5.17</v>
          </cell>
        </row>
        <row r="1710">
          <cell r="C1710" t="str">
            <v>BHA10N01011</v>
          </cell>
          <cell r="G1710">
            <v>40.24</v>
          </cell>
        </row>
        <row r="1711">
          <cell r="C1711" t="str">
            <v>BHA10N01039</v>
          </cell>
          <cell r="G1711">
            <v>4.32</v>
          </cell>
        </row>
        <row r="1712">
          <cell r="C1712" t="str">
            <v>BHA10N01045</v>
          </cell>
          <cell r="G1712">
            <v>25.69</v>
          </cell>
        </row>
        <row r="1713">
          <cell r="C1713" t="str">
            <v>BHA10N01035</v>
          </cell>
          <cell r="G1713">
            <v>6.3</v>
          </cell>
        </row>
        <row r="1714">
          <cell r="C1714" t="str">
            <v>BHA10N01001</v>
          </cell>
          <cell r="G1714">
            <v>38.81</v>
          </cell>
        </row>
        <row r="1715">
          <cell r="C1715" t="str">
            <v>BHA10N01028</v>
          </cell>
          <cell r="G1715">
            <v>40.909999999999997</v>
          </cell>
        </row>
        <row r="1716">
          <cell r="C1716" t="str">
            <v>BHA10N01019</v>
          </cell>
          <cell r="G1716">
            <v>9.56</v>
          </cell>
        </row>
        <row r="1717">
          <cell r="C1717" t="str">
            <v>BHA10N01009</v>
          </cell>
          <cell r="G1717">
            <v>17.46</v>
          </cell>
        </row>
        <row r="1718">
          <cell r="C1718" t="str">
            <v>BHA10N01043</v>
          </cell>
          <cell r="G1718">
            <v>25.69</v>
          </cell>
        </row>
        <row r="1719">
          <cell r="C1719" t="str">
            <v>BHA10N01029</v>
          </cell>
          <cell r="G1719">
            <v>2.4</v>
          </cell>
        </row>
        <row r="1720">
          <cell r="C1720" t="str">
            <v>BHA10N01037</v>
          </cell>
          <cell r="G1720">
            <v>9.52</v>
          </cell>
        </row>
        <row r="1721">
          <cell r="C1721" t="str">
            <v>BHA10N01036</v>
          </cell>
          <cell r="G1721">
            <v>8.8000000000000007</v>
          </cell>
        </row>
        <row r="1722">
          <cell r="C1722" t="str">
            <v>BHA10N01017</v>
          </cell>
          <cell r="G1722">
            <v>6.16</v>
          </cell>
        </row>
        <row r="1723">
          <cell r="C1723" t="str">
            <v>BHA10N01040</v>
          </cell>
          <cell r="G1723">
            <v>19.309999999999999</v>
          </cell>
        </row>
        <row r="1724">
          <cell r="C1724" t="str">
            <v>BHA10N01024</v>
          </cell>
          <cell r="G1724">
            <v>25.69</v>
          </cell>
        </row>
        <row r="1725">
          <cell r="C1725" t="str">
            <v>BHA10N01013</v>
          </cell>
          <cell r="G1725">
            <v>5.3</v>
          </cell>
        </row>
        <row r="1726">
          <cell r="C1726" t="str">
            <v>BHA10N01007</v>
          </cell>
          <cell r="G1726">
            <v>26.26</v>
          </cell>
        </row>
        <row r="1727">
          <cell r="C1727" t="str">
            <v>BHA10N01044</v>
          </cell>
          <cell r="G1727">
            <v>12.03</v>
          </cell>
        </row>
        <row r="1728">
          <cell r="C1728" t="str">
            <v>BHA10N01022</v>
          </cell>
          <cell r="G1728">
            <v>40.24</v>
          </cell>
        </row>
        <row r="1729">
          <cell r="C1729" t="str">
            <v>BHA10N01033</v>
          </cell>
          <cell r="G1729">
            <v>4.92</v>
          </cell>
        </row>
        <row r="1730">
          <cell r="C1730" t="str">
            <v>BHA10N01016</v>
          </cell>
          <cell r="G1730">
            <v>1.53</v>
          </cell>
        </row>
        <row r="1731">
          <cell r="C1731" t="str">
            <v>BHA10N01012</v>
          </cell>
          <cell r="G1731">
            <v>8.32</v>
          </cell>
        </row>
        <row r="1732">
          <cell r="C1732" t="str">
            <v>BHA10N01021</v>
          </cell>
          <cell r="G1732">
            <v>8.34</v>
          </cell>
        </row>
        <row r="1733">
          <cell r="C1733" t="str">
            <v>BHA10N01010</v>
          </cell>
          <cell r="G1733">
            <v>1257.0899999999999</v>
          </cell>
        </row>
        <row r="1734">
          <cell r="C1734" t="str">
            <v>BHA10N01004</v>
          </cell>
          <cell r="G1734">
            <v>6.49</v>
          </cell>
        </row>
        <row r="1735">
          <cell r="C1735" t="str">
            <v>BHA10N01026</v>
          </cell>
          <cell r="G1735">
            <v>25.69</v>
          </cell>
        </row>
        <row r="1736">
          <cell r="C1736" t="str">
            <v>BHA10N01047</v>
          </cell>
          <cell r="G1736">
            <v>58.26</v>
          </cell>
        </row>
        <row r="1737">
          <cell r="C1737" t="str">
            <v>BHA10N01048</v>
          </cell>
          <cell r="G1737">
            <v>58.24</v>
          </cell>
        </row>
        <row r="1738">
          <cell r="C1738" t="str">
            <v>BHA10N01049</v>
          </cell>
          <cell r="G1738">
            <v>18.100000000000001</v>
          </cell>
        </row>
        <row r="1739">
          <cell r="C1739" t="str">
            <v>BHA10N01050</v>
          </cell>
          <cell r="G1739">
            <v>18.100000000000001</v>
          </cell>
        </row>
        <row r="1740">
          <cell r="C1740" t="str">
            <v>BHA10N01000</v>
          </cell>
          <cell r="G1740">
            <v>0</v>
          </cell>
        </row>
        <row r="1741">
          <cell r="C1741" t="str">
            <v>BHA10N02033</v>
          </cell>
          <cell r="G1741">
            <v>6.15</v>
          </cell>
        </row>
        <row r="1742">
          <cell r="C1742" t="str">
            <v>BHA10N02007</v>
          </cell>
          <cell r="G1742">
            <v>6.51</v>
          </cell>
        </row>
        <row r="1743">
          <cell r="C1743" t="str">
            <v>BHA10N02008</v>
          </cell>
          <cell r="G1743">
            <v>4.38</v>
          </cell>
        </row>
        <row r="1744">
          <cell r="C1744" t="str">
            <v>BHA10N02038</v>
          </cell>
          <cell r="G1744">
            <v>6.51</v>
          </cell>
        </row>
        <row r="1745">
          <cell r="C1745" t="str">
            <v>BHA10N02037</v>
          </cell>
          <cell r="G1745">
            <v>15.49</v>
          </cell>
        </row>
        <row r="1746">
          <cell r="C1746" t="str">
            <v>BHA10N02014</v>
          </cell>
          <cell r="G1746">
            <v>3.05</v>
          </cell>
        </row>
        <row r="1747">
          <cell r="C1747" t="str">
            <v>BHA10N02015</v>
          </cell>
          <cell r="G1747">
            <v>5.39</v>
          </cell>
        </row>
        <row r="1748">
          <cell r="C1748" t="str">
            <v>BHA10N02013</v>
          </cell>
          <cell r="G1748">
            <v>3.01</v>
          </cell>
        </row>
        <row r="1749">
          <cell r="C1749" t="str">
            <v>BHA10N02012</v>
          </cell>
          <cell r="G1749">
            <v>2.64</v>
          </cell>
        </row>
        <row r="1750">
          <cell r="C1750" t="str">
            <v>BHA10N02017</v>
          </cell>
          <cell r="G1750">
            <v>18.91</v>
          </cell>
        </row>
        <row r="1751">
          <cell r="C1751" t="str">
            <v>BHA10N02018</v>
          </cell>
          <cell r="G1751">
            <v>2.39</v>
          </cell>
        </row>
        <row r="1752">
          <cell r="C1752" t="str">
            <v>BHA10N02019</v>
          </cell>
          <cell r="G1752">
            <v>1.73</v>
          </cell>
        </row>
        <row r="1753">
          <cell r="C1753" t="str">
            <v>BHA10N02021</v>
          </cell>
          <cell r="G1753">
            <v>1.1000000000000001</v>
          </cell>
        </row>
        <row r="1754">
          <cell r="C1754" t="str">
            <v>BHA10N02027</v>
          </cell>
          <cell r="G1754">
            <v>5.25</v>
          </cell>
        </row>
        <row r="1755">
          <cell r="C1755" t="str">
            <v>BHA10N02029</v>
          </cell>
          <cell r="G1755">
            <v>1.99</v>
          </cell>
        </row>
        <row r="1756">
          <cell r="C1756" t="str">
            <v>BHA10N02032</v>
          </cell>
          <cell r="G1756">
            <v>5.2</v>
          </cell>
        </row>
        <row r="1757">
          <cell r="C1757" t="str">
            <v>BHA10N02034</v>
          </cell>
          <cell r="G1757">
            <v>9.15</v>
          </cell>
        </row>
        <row r="1758">
          <cell r="C1758" t="str">
            <v>BHA10N02051</v>
          </cell>
          <cell r="G1758">
            <v>62.1</v>
          </cell>
        </row>
        <row r="1759">
          <cell r="C1759" t="str">
            <v>BHA10N02048</v>
          </cell>
          <cell r="G1759">
            <v>62.05</v>
          </cell>
        </row>
        <row r="1760">
          <cell r="C1760" t="str">
            <v>BHA10N02049</v>
          </cell>
          <cell r="G1760">
            <v>62.05</v>
          </cell>
        </row>
        <row r="1761">
          <cell r="C1761" t="str">
            <v>BHA10N02001</v>
          </cell>
          <cell r="G1761">
            <v>33.61</v>
          </cell>
        </row>
        <row r="1762">
          <cell r="C1762" t="str">
            <v>BHA10N02035</v>
          </cell>
          <cell r="G1762">
            <v>2.92</v>
          </cell>
        </row>
        <row r="1763">
          <cell r="C1763" t="str">
            <v>BHA10N02004</v>
          </cell>
          <cell r="G1763">
            <v>3.68</v>
          </cell>
        </row>
        <row r="1764">
          <cell r="C1764" t="str">
            <v>BHA10N02028</v>
          </cell>
          <cell r="G1764">
            <v>5.21</v>
          </cell>
        </row>
        <row r="1765">
          <cell r="C1765" t="str">
            <v>BHA10N02011</v>
          </cell>
          <cell r="G1765">
            <v>3.31</v>
          </cell>
        </row>
        <row r="1766">
          <cell r="C1766" t="str">
            <v>BHA10N02024</v>
          </cell>
          <cell r="G1766">
            <v>1.56</v>
          </cell>
        </row>
        <row r="1767">
          <cell r="C1767" t="str">
            <v>BHA10N02050</v>
          </cell>
          <cell r="G1767">
            <v>62.05</v>
          </cell>
        </row>
        <row r="1768">
          <cell r="C1768" t="str">
            <v>BHA10N02039</v>
          </cell>
          <cell r="G1768">
            <v>4.4000000000000004</v>
          </cell>
        </row>
        <row r="1769">
          <cell r="C1769" t="str">
            <v>BHA10N02022</v>
          </cell>
          <cell r="G1769">
            <v>1.35</v>
          </cell>
        </row>
        <row r="1770">
          <cell r="C1770" t="str">
            <v>BHA10N02006</v>
          </cell>
          <cell r="G1770">
            <v>11.91</v>
          </cell>
        </row>
        <row r="1771">
          <cell r="C1771" t="str">
            <v>BHA10N02016</v>
          </cell>
          <cell r="G1771">
            <v>69.099999999999994</v>
          </cell>
        </row>
        <row r="1772">
          <cell r="C1772" t="str">
            <v>BHA10N02031</v>
          </cell>
          <cell r="G1772">
            <v>3</v>
          </cell>
        </row>
        <row r="1773">
          <cell r="C1773" t="str">
            <v>BHA10N02025</v>
          </cell>
          <cell r="G1773">
            <v>36.43</v>
          </cell>
        </row>
        <row r="1774">
          <cell r="C1774" t="str">
            <v>BHA10N02005</v>
          </cell>
          <cell r="G1774">
            <v>106.78</v>
          </cell>
        </row>
        <row r="1775">
          <cell r="C1775" t="str">
            <v>BHA10N02002</v>
          </cell>
          <cell r="G1775">
            <v>21.01</v>
          </cell>
        </row>
        <row r="1776">
          <cell r="C1776" t="str">
            <v>BHA10N02026</v>
          </cell>
          <cell r="G1776">
            <v>42.58</v>
          </cell>
        </row>
        <row r="1777">
          <cell r="C1777" t="str">
            <v>BHA10N02003</v>
          </cell>
          <cell r="G1777">
            <v>20.99</v>
          </cell>
        </row>
        <row r="1778">
          <cell r="C1778" t="str">
            <v>BHA10N02010</v>
          </cell>
          <cell r="G1778">
            <v>3.1</v>
          </cell>
        </row>
        <row r="1779">
          <cell r="C1779" t="str">
            <v>BHA10N02020</v>
          </cell>
          <cell r="G1779">
            <v>4.68</v>
          </cell>
        </row>
        <row r="1780">
          <cell r="C1780" t="str">
            <v>BHA10N02030</v>
          </cell>
          <cell r="G1780">
            <v>6.35</v>
          </cell>
        </row>
        <row r="1781">
          <cell r="C1781" t="str">
            <v>BHA10N02036</v>
          </cell>
          <cell r="G1781">
            <v>18.329999999999998</v>
          </cell>
        </row>
        <row r="1782">
          <cell r="C1782" t="str">
            <v>BHA10N02023</v>
          </cell>
          <cell r="G1782">
            <v>3.33</v>
          </cell>
        </row>
        <row r="1783">
          <cell r="C1783" t="str">
            <v>BHA10N02046</v>
          </cell>
          <cell r="G1783">
            <v>90.36</v>
          </cell>
        </row>
        <row r="1784">
          <cell r="C1784" t="str">
            <v>BHA10N02057</v>
          </cell>
          <cell r="G1784">
            <v>182.07</v>
          </cell>
        </row>
        <row r="1785">
          <cell r="C1785" t="str">
            <v>BHA10N02000</v>
          </cell>
          <cell r="G1785">
            <v>0</v>
          </cell>
        </row>
        <row r="1786">
          <cell r="C1786" t="str">
            <v>BHA10N03015</v>
          </cell>
          <cell r="G1786">
            <v>2.16</v>
          </cell>
        </row>
        <row r="1787">
          <cell r="C1787" t="str">
            <v>BHA10N03001</v>
          </cell>
          <cell r="G1787">
            <v>33.69</v>
          </cell>
        </row>
        <row r="1788">
          <cell r="C1788" t="str">
            <v>BHA10N03004</v>
          </cell>
          <cell r="G1788">
            <v>3.68</v>
          </cell>
        </row>
        <row r="1789">
          <cell r="C1789" t="str">
            <v>BHA10N03028</v>
          </cell>
          <cell r="G1789">
            <v>6.52</v>
          </cell>
        </row>
        <row r="1790">
          <cell r="C1790" t="str">
            <v>BHA10N03005</v>
          </cell>
          <cell r="G1790">
            <v>30.58</v>
          </cell>
        </row>
        <row r="1791">
          <cell r="C1791" t="str">
            <v>BHA10N03022</v>
          </cell>
          <cell r="G1791">
            <v>11.42</v>
          </cell>
        </row>
        <row r="1792">
          <cell r="C1792" t="str">
            <v>BHA10N03027</v>
          </cell>
          <cell r="G1792">
            <v>12.11</v>
          </cell>
        </row>
        <row r="1793">
          <cell r="C1793" t="str">
            <v>BHA10N03036</v>
          </cell>
          <cell r="G1793">
            <v>5.31</v>
          </cell>
        </row>
        <row r="1794">
          <cell r="C1794" t="str">
            <v>BHA10N03034</v>
          </cell>
          <cell r="G1794">
            <v>2.91</v>
          </cell>
        </row>
        <row r="1795">
          <cell r="C1795" t="str">
            <v>BHA10N03031</v>
          </cell>
          <cell r="G1795">
            <v>2.91</v>
          </cell>
        </row>
        <row r="1796">
          <cell r="C1796" t="str">
            <v>BHA10N03006</v>
          </cell>
          <cell r="G1796">
            <v>14.07</v>
          </cell>
        </row>
        <row r="1797">
          <cell r="C1797" t="str">
            <v>BHA10N03008</v>
          </cell>
          <cell r="G1797">
            <v>12.22</v>
          </cell>
        </row>
        <row r="1798">
          <cell r="C1798" t="str">
            <v>BHA10N03010</v>
          </cell>
          <cell r="G1798">
            <v>5.71</v>
          </cell>
        </row>
        <row r="1799">
          <cell r="C1799" t="str">
            <v>BHA10N03012</v>
          </cell>
          <cell r="G1799">
            <v>1.57</v>
          </cell>
        </row>
        <row r="1800">
          <cell r="C1800" t="str">
            <v>BHA10N03014</v>
          </cell>
          <cell r="G1800">
            <v>5.28</v>
          </cell>
        </row>
        <row r="1801">
          <cell r="C1801" t="str">
            <v>BHA10N03013</v>
          </cell>
          <cell r="G1801">
            <v>3.17</v>
          </cell>
        </row>
        <row r="1802">
          <cell r="C1802" t="str">
            <v>BHA10N03020</v>
          </cell>
          <cell r="G1802">
            <v>12.08</v>
          </cell>
        </row>
        <row r="1803">
          <cell r="C1803" t="str">
            <v>BHA10N03032</v>
          </cell>
          <cell r="G1803">
            <v>4.34</v>
          </cell>
        </row>
        <row r="1804">
          <cell r="C1804" t="str">
            <v>BHA10N03017</v>
          </cell>
          <cell r="G1804">
            <v>31.05</v>
          </cell>
        </row>
        <row r="1805">
          <cell r="C1805" t="str">
            <v>BHA10N03026</v>
          </cell>
          <cell r="G1805">
            <v>107.32</v>
          </cell>
        </row>
        <row r="1806">
          <cell r="C1806" t="str">
            <v>BHA10N03016</v>
          </cell>
          <cell r="G1806">
            <v>17.170000000000002</v>
          </cell>
        </row>
        <row r="1807">
          <cell r="C1807" t="str">
            <v>BHA10N03018</v>
          </cell>
          <cell r="G1807">
            <v>6.5</v>
          </cell>
        </row>
        <row r="1808">
          <cell r="C1808" t="str">
            <v>BHA10N03025</v>
          </cell>
          <cell r="G1808">
            <v>19.579999999999998</v>
          </cell>
        </row>
        <row r="1809">
          <cell r="C1809" t="str">
            <v>BHA10N03007</v>
          </cell>
          <cell r="G1809">
            <v>11.57</v>
          </cell>
        </row>
        <row r="1810">
          <cell r="C1810" t="str">
            <v>BHA10N03035</v>
          </cell>
          <cell r="G1810">
            <v>2.91</v>
          </cell>
        </row>
        <row r="1811">
          <cell r="C1811" t="str">
            <v>BHA10N03009</v>
          </cell>
          <cell r="G1811">
            <v>5.53</v>
          </cell>
        </row>
        <row r="1812">
          <cell r="C1812" t="str">
            <v>BHA10N03033</v>
          </cell>
          <cell r="G1812">
            <v>1.52</v>
          </cell>
        </row>
        <row r="1813">
          <cell r="C1813" t="str">
            <v>BHA10N03021</v>
          </cell>
          <cell r="G1813">
            <v>13</v>
          </cell>
        </row>
        <row r="1814">
          <cell r="C1814" t="str">
            <v>BHA10N03024</v>
          </cell>
          <cell r="G1814">
            <v>22.33</v>
          </cell>
        </row>
        <row r="1815">
          <cell r="C1815" t="str">
            <v>BHA10N03011</v>
          </cell>
          <cell r="G1815">
            <v>2.93</v>
          </cell>
        </row>
        <row r="1816">
          <cell r="C1816" t="str">
            <v>BHA10N03023</v>
          </cell>
          <cell r="G1816">
            <v>23.34</v>
          </cell>
        </row>
        <row r="1817">
          <cell r="C1817" t="str">
            <v>BHA10N03030</v>
          </cell>
          <cell r="G1817">
            <v>107.38</v>
          </cell>
        </row>
        <row r="1818">
          <cell r="C1818" t="str">
            <v>BHA10N03041</v>
          </cell>
          <cell r="G1818">
            <v>180.95</v>
          </cell>
        </row>
        <row r="1819">
          <cell r="C1819" t="str">
            <v>BHA10N03000</v>
          </cell>
          <cell r="G1819">
            <v>0</v>
          </cell>
        </row>
        <row r="1820">
          <cell r="C1820" t="str">
            <v>BHA10P01019</v>
          </cell>
          <cell r="G1820">
            <v>12.77</v>
          </cell>
        </row>
        <row r="1821">
          <cell r="C1821" t="str">
            <v>BHA10P01012</v>
          </cell>
          <cell r="G1821">
            <v>40.630000000000003</v>
          </cell>
        </row>
        <row r="1822">
          <cell r="C1822" t="str">
            <v>BHA10P01004</v>
          </cell>
          <cell r="G1822">
            <v>3.68</v>
          </cell>
        </row>
        <row r="1823">
          <cell r="C1823" t="str">
            <v>BHA10P01010</v>
          </cell>
          <cell r="G1823">
            <v>6.74</v>
          </cell>
        </row>
        <row r="1824">
          <cell r="C1824" t="str">
            <v>BHA10P01003</v>
          </cell>
          <cell r="G1824">
            <v>18.39</v>
          </cell>
        </row>
        <row r="1825">
          <cell r="C1825" t="str">
            <v>BHA10P01001</v>
          </cell>
          <cell r="G1825">
            <v>120.23</v>
          </cell>
        </row>
        <row r="1826">
          <cell r="C1826" t="str">
            <v>BHA10P01029</v>
          </cell>
          <cell r="G1826">
            <v>12.54</v>
          </cell>
        </row>
        <row r="1827">
          <cell r="C1827" t="str">
            <v>BHA10P01031</v>
          </cell>
          <cell r="G1827">
            <v>1.67</v>
          </cell>
        </row>
        <row r="1828">
          <cell r="C1828" t="str">
            <v>BHA10P01032</v>
          </cell>
          <cell r="G1828">
            <v>2.12</v>
          </cell>
        </row>
        <row r="1829">
          <cell r="C1829" t="str">
            <v>BHA10P01034</v>
          </cell>
          <cell r="G1829">
            <v>3.56</v>
          </cell>
        </row>
        <row r="1830">
          <cell r="C1830" t="str">
            <v>BHA10P01038</v>
          </cell>
          <cell r="G1830">
            <v>1.42</v>
          </cell>
        </row>
        <row r="1831">
          <cell r="C1831" t="str">
            <v>BHA10P01037</v>
          </cell>
          <cell r="G1831">
            <v>2.0299999999999998</v>
          </cell>
        </row>
        <row r="1832">
          <cell r="C1832" t="str">
            <v>BHA10P01023</v>
          </cell>
          <cell r="G1832">
            <v>3.26</v>
          </cell>
        </row>
        <row r="1833">
          <cell r="C1833" t="str">
            <v>BHA10P01014</v>
          </cell>
          <cell r="G1833">
            <v>6.49</v>
          </cell>
        </row>
        <row r="1834">
          <cell r="C1834" t="str">
            <v>BHA10P01015</v>
          </cell>
          <cell r="G1834">
            <v>3.05</v>
          </cell>
        </row>
        <row r="1835">
          <cell r="C1835" t="str">
            <v>BHA10P01016</v>
          </cell>
          <cell r="G1835">
            <v>1.67</v>
          </cell>
        </row>
        <row r="1836">
          <cell r="C1836" t="str">
            <v>BHA10P01017</v>
          </cell>
          <cell r="G1836">
            <v>1.31</v>
          </cell>
        </row>
        <row r="1837">
          <cell r="C1837" t="str">
            <v>BHA10P01060</v>
          </cell>
          <cell r="G1837">
            <v>110.51</v>
          </cell>
        </row>
        <row r="1838">
          <cell r="C1838" t="str">
            <v>BHA10P01057</v>
          </cell>
          <cell r="G1838">
            <v>21.04</v>
          </cell>
        </row>
        <row r="1839">
          <cell r="C1839" t="str">
            <v>BHA10P01081</v>
          </cell>
          <cell r="G1839">
            <v>9.43</v>
          </cell>
        </row>
        <row r="1840">
          <cell r="C1840" t="str">
            <v>BHA10P01078</v>
          </cell>
          <cell r="G1840">
            <v>14.1</v>
          </cell>
        </row>
        <row r="1841">
          <cell r="C1841" t="str">
            <v>BHA10P01076</v>
          </cell>
          <cell r="G1841">
            <v>6.27</v>
          </cell>
        </row>
        <row r="1842">
          <cell r="C1842" t="str">
            <v>BHA10P01073</v>
          </cell>
          <cell r="G1842">
            <v>3.73</v>
          </cell>
        </row>
        <row r="1843">
          <cell r="C1843" t="str">
            <v>BHA10P01066</v>
          </cell>
          <cell r="G1843">
            <v>18.87</v>
          </cell>
        </row>
        <row r="1844">
          <cell r="C1844" t="str">
            <v>BHA10P01062</v>
          </cell>
          <cell r="G1844">
            <v>3.53</v>
          </cell>
        </row>
        <row r="1845">
          <cell r="C1845" t="str">
            <v>BHA10P01044</v>
          </cell>
          <cell r="G1845">
            <v>30.5</v>
          </cell>
        </row>
        <row r="1846">
          <cell r="C1846" t="str">
            <v>BHA10P01050</v>
          </cell>
          <cell r="G1846">
            <v>5.61</v>
          </cell>
        </row>
        <row r="1847">
          <cell r="C1847" t="str">
            <v>BHA10P01051</v>
          </cell>
          <cell r="G1847">
            <v>1.1299999999999999</v>
          </cell>
        </row>
        <row r="1848">
          <cell r="C1848" t="str">
            <v>BHA10P01053</v>
          </cell>
          <cell r="G1848">
            <v>1.67</v>
          </cell>
        </row>
        <row r="1849">
          <cell r="C1849" t="str">
            <v>BHA10P01048</v>
          </cell>
          <cell r="G1849">
            <v>1.78</v>
          </cell>
        </row>
        <row r="1850">
          <cell r="C1850" t="str">
            <v>BHA10P01026</v>
          </cell>
          <cell r="G1850">
            <v>8.24</v>
          </cell>
        </row>
        <row r="1851">
          <cell r="C1851" t="str">
            <v>BHA10P01059</v>
          </cell>
          <cell r="G1851">
            <v>6.13</v>
          </cell>
        </row>
        <row r="1852">
          <cell r="C1852" t="str">
            <v>BHA10P01028</v>
          </cell>
          <cell r="G1852">
            <v>5.84</v>
          </cell>
        </row>
        <row r="1853">
          <cell r="C1853" t="str">
            <v>BHA10P01027</v>
          </cell>
          <cell r="G1853">
            <v>10.46</v>
          </cell>
        </row>
        <row r="1854">
          <cell r="C1854" t="str">
            <v>BHA10P01064</v>
          </cell>
          <cell r="G1854">
            <v>36.020000000000003</v>
          </cell>
        </row>
        <row r="1855">
          <cell r="C1855" t="str">
            <v>BHA10P01018</v>
          </cell>
          <cell r="G1855">
            <v>3.15</v>
          </cell>
        </row>
        <row r="1856">
          <cell r="C1856" t="str">
            <v>BHA10P01002</v>
          </cell>
          <cell r="G1856">
            <v>438.11</v>
          </cell>
        </row>
        <row r="1857">
          <cell r="C1857" t="str">
            <v>BHA10P01009</v>
          </cell>
          <cell r="G1857">
            <v>23.07</v>
          </cell>
        </row>
        <row r="1858">
          <cell r="C1858" t="str">
            <v>BHA10P01041</v>
          </cell>
          <cell r="G1858">
            <v>77.45</v>
          </cell>
        </row>
        <row r="1859">
          <cell r="C1859" t="str">
            <v>BHA10P01036</v>
          </cell>
          <cell r="G1859">
            <v>2.97</v>
          </cell>
        </row>
        <row r="1860">
          <cell r="C1860" t="str">
            <v>BHA10P01055</v>
          </cell>
          <cell r="G1860">
            <v>14.01</v>
          </cell>
        </row>
        <row r="1861">
          <cell r="C1861" t="str">
            <v>BHA10P01080</v>
          </cell>
          <cell r="G1861">
            <v>16.690000000000001</v>
          </cell>
        </row>
        <row r="1862">
          <cell r="C1862" t="str">
            <v>BHA10P01075</v>
          </cell>
          <cell r="G1862">
            <v>5.66</v>
          </cell>
        </row>
        <row r="1863">
          <cell r="C1863" t="str">
            <v>BHA10P01022</v>
          </cell>
          <cell r="G1863">
            <v>1.38</v>
          </cell>
        </row>
        <row r="1864">
          <cell r="C1864" t="str">
            <v>BHA10P01030</v>
          </cell>
          <cell r="G1864">
            <v>2.52</v>
          </cell>
        </row>
        <row r="1865">
          <cell r="C1865" t="str">
            <v>BHA10P01024</v>
          </cell>
          <cell r="G1865">
            <v>3.32</v>
          </cell>
        </row>
        <row r="1866">
          <cell r="C1866" t="str">
            <v>BHA10P01040</v>
          </cell>
          <cell r="G1866">
            <v>8.7799999999999994</v>
          </cell>
        </row>
        <row r="1867">
          <cell r="C1867" t="str">
            <v>BHA10P01042</v>
          </cell>
          <cell r="G1867">
            <v>55.31</v>
          </cell>
        </row>
        <row r="1868">
          <cell r="C1868" t="str">
            <v>BHA10P01072</v>
          </cell>
          <cell r="G1868">
            <v>13.75</v>
          </cell>
        </row>
        <row r="1869">
          <cell r="C1869" t="str">
            <v>BHA10P01047</v>
          </cell>
          <cell r="G1869">
            <v>2.35</v>
          </cell>
        </row>
        <row r="1870">
          <cell r="C1870" t="str">
            <v>BHA10P01006</v>
          </cell>
          <cell r="G1870">
            <v>346.85</v>
          </cell>
        </row>
        <row r="1871">
          <cell r="C1871" t="str">
            <v>BHA10P01039</v>
          </cell>
          <cell r="G1871">
            <v>10.72</v>
          </cell>
        </row>
        <row r="1872">
          <cell r="C1872" t="str">
            <v>BHA10P01025</v>
          </cell>
          <cell r="G1872">
            <v>19.8</v>
          </cell>
        </row>
        <row r="1873">
          <cell r="C1873" t="str">
            <v>BHA10P01074</v>
          </cell>
          <cell r="G1873">
            <v>18.59</v>
          </cell>
        </row>
        <row r="1874">
          <cell r="C1874" t="str">
            <v>BHA10P01007</v>
          </cell>
          <cell r="G1874">
            <v>33.93</v>
          </cell>
        </row>
        <row r="1875">
          <cell r="C1875" t="str">
            <v>BHA10P01035</v>
          </cell>
          <cell r="G1875">
            <v>4.8</v>
          </cell>
        </row>
        <row r="1876">
          <cell r="C1876" t="str">
            <v>BHA10P01008</v>
          </cell>
          <cell r="G1876">
            <v>25.14</v>
          </cell>
        </row>
        <row r="1877">
          <cell r="C1877" t="str">
            <v>BHA10P01079</v>
          </cell>
          <cell r="G1877">
            <v>31.53</v>
          </cell>
        </row>
        <row r="1878">
          <cell r="C1878" t="str">
            <v>BHA10P01063</v>
          </cell>
          <cell r="G1878">
            <v>71.95</v>
          </cell>
        </row>
        <row r="1879">
          <cell r="C1879" t="str">
            <v>BHA10P01052</v>
          </cell>
          <cell r="G1879">
            <v>1.1299999999999999</v>
          </cell>
        </row>
        <row r="1880">
          <cell r="C1880" t="str">
            <v>BHA10P01021</v>
          </cell>
          <cell r="G1880">
            <v>1.38</v>
          </cell>
        </row>
        <row r="1881">
          <cell r="C1881" t="str">
            <v>BHA10P01067</v>
          </cell>
          <cell r="G1881">
            <v>4.4800000000000004</v>
          </cell>
        </row>
        <row r="1882">
          <cell r="C1882" t="str">
            <v>BHA10P01020</v>
          </cell>
          <cell r="G1882">
            <v>5.44</v>
          </cell>
        </row>
        <row r="1883">
          <cell r="C1883" t="str">
            <v>BHA10P01005</v>
          </cell>
          <cell r="G1883">
            <v>6.36</v>
          </cell>
        </row>
        <row r="1884">
          <cell r="C1884" t="str">
            <v>BHA10P01033</v>
          </cell>
          <cell r="G1884">
            <v>4.1500000000000004</v>
          </cell>
        </row>
        <row r="1885">
          <cell r="C1885" t="str">
            <v>BHA10P01049</v>
          </cell>
          <cell r="G1885">
            <v>19.670000000000002</v>
          </cell>
        </row>
        <row r="1886">
          <cell r="C1886" t="str">
            <v>BHA10P01077</v>
          </cell>
          <cell r="G1886">
            <v>16.940000000000001</v>
          </cell>
        </row>
        <row r="1887">
          <cell r="C1887" t="str">
            <v>BHA10P01056</v>
          </cell>
          <cell r="G1887">
            <v>8.51</v>
          </cell>
        </row>
        <row r="1888">
          <cell r="C1888" t="str">
            <v>BHA10P01054</v>
          </cell>
          <cell r="G1888">
            <v>22.61</v>
          </cell>
        </row>
        <row r="1889">
          <cell r="C1889" t="str">
            <v>BHA10P01065</v>
          </cell>
          <cell r="G1889">
            <v>18.559999999999999</v>
          </cell>
        </row>
        <row r="1890">
          <cell r="C1890" t="str">
            <v>BHA10P01070</v>
          </cell>
          <cell r="G1890">
            <v>4.38</v>
          </cell>
        </row>
        <row r="1891">
          <cell r="C1891" t="str">
            <v>BHA10P01061</v>
          </cell>
          <cell r="G1891">
            <v>10.3</v>
          </cell>
        </row>
        <row r="1892">
          <cell r="C1892" t="str">
            <v>BHA10P01046</v>
          </cell>
          <cell r="G1892">
            <v>8.0500000000000007</v>
          </cell>
        </row>
        <row r="1893">
          <cell r="C1893" t="str">
            <v>BHA10P01058</v>
          </cell>
          <cell r="G1893">
            <v>6.13</v>
          </cell>
        </row>
        <row r="1894">
          <cell r="C1894" t="str">
            <v>BHA10P01013</v>
          </cell>
          <cell r="G1894">
            <v>52.22</v>
          </cell>
        </row>
        <row r="1895">
          <cell r="C1895" t="str">
            <v>BHA10P01011</v>
          </cell>
          <cell r="G1895">
            <v>12.33</v>
          </cell>
        </row>
        <row r="1896">
          <cell r="C1896" t="str">
            <v>BHA10P01084</v>
          </cell>
          <cell r="G1896">
            <v>42.8</v>
          </cell>
        </row>
        <row r="1897">
          <cell r="C1897" t="str">
            <v>BHA10P01025a</v>
          </cell>
          <cell r="G1897">
            <v>6.02</v>
          </cell>
        </row>
        <row r="1898">
          <cell r="C1898" t="str">
            <v>BHA10P01000</v>
          </cell>
          <cell r="G1898">
            <v>0</v>
          </cell>
        </row>
        <row r="1899">
          <cell r="C1899" t="str">
            <v>BHA10P02001</v>
          </cell>
          <cell r="G1899">
            <v>75.94</v>
          </cell>
        </row>
        <row r="1900">
          <cell r="C1900" t="str">
            <v>BHA10P02002</v>
          </cell>
          <cell r="G1900">
            <v>4.96</v>
          </cell>
        </row>
        <row r="1901">
          <cell r="C1901" t="str">
            <v>BHA10P02000</v>
          </cell>
          <cell r="G1901">
            <v>0</v>
          </cell>
        </row>
        <row r="1902">
          <cell r="C1902" t="str">
            <v>BHA10S01000</v>
          </cell>
          <cell r="G1902">
            <v>767.12</v>
          </cell>
        </row>
        <row r="1903">
          <cell r="C1903" t="str">
            <v>BHA10S02001</v>
          </cell>
          <cell r="G1903">
            <v>225.99</v>
          </cell>
        </row>
        <row r="1904">
          <cell r="C1904" t="str">
            <v>BHA10S02002</v>
          </cell>
          <cell r="G1904">
            <v>226.17</v>
          </cell>
        </row>
        <row r="1905">
          <cell r="C1905" t="str">
            <v>BHA10S02000</v>
          </cell>
          <cell r="G1905">
            <v>0</v>
          </cell>
        </row>
        <row r="1906">
          <cell r="C1906" t="str">
            <v>BHA10S03000</v>
          </cell>
          <cell r="G1906">
            <v>0</v>
          </cell>
        </row>
        <row r="1907">
          <cell r="C1907" t="str">
            <v>BHA11N01009</v>
          </cell>
          <cell r="G1907">
            <v>18.52</v>
          </cell>
        </row>
        <row r="1908">
          <cell r="C1908" t="str">
            <v>BHA11N01013</v>
          </cell>
          <cell r="G1908">
            <v>12.54</v>
          </cell>
        </row>
        <row r="1909">
          <cell r="C1909" t="str">
            <v>BHA11N01019</v>
          </cell>
          <cell r="G1909">
            <v>3.41</v>
          </cell>
        </row>
        <row r="1910">
          <cell r="C1910" t="str">
            <v>BHA11N01010</v>
          </cell>
          <cell r="G1910">
            <v>15.66</v>
          </cell>
        </row>
        <row r="1911">
          <cell r="C1911" t="str">
            <v>BHA11N01012</v>
          </cell>
          <cell r="G1911">
            <v>30.38</v>
          </cell>
        </row>
        <row r="1912">
          <cell r="C1912" t="str">
            <v>BHA11N01015</v>
          </cell>
          <cell r="G1912">
            <v>11.33</v>
          </cell>
        </row>
        <row r="1913">
          <cell r="C1913" t="str">
            <v>BHA11N01016</v>
          </cell>
          <cell r="G1913">
            <v>13.79</v>
          </cell>
        </row>
        <row r="1914">
          <cell r="C1914" t="str">
            <v>BHA11N01021</v>
          </cell>
          <cell r="G1914">
            <v>5.0999999999999996</v>
          </cell>
        </row>
        <row r="1915">
          <cell r="C1915" t="str">
            <v>BHA11N01001</v>
          </cell>
          <cell r="G1915">
            <v>79.47</v>
          </cell>
        </row>
        <row r="1916">
          <cell r="C1916" t="str">
            <v>BHA11N01002</v>
          </cell>
          <cell r="G1916">
            <v>10.65</v>
          </cell>
        </row>
        <row r="1917">
          <cell r="C1917" t="str">
            <v>BHA11N01003</v>
          </cell>
          <cell r="G1917">
            <v>3.45</v>
          </cell>
        </row>
        <row r="1918">
          <cell r="C1918" t="str">
            <v>BHA11N01005</v>
          </cell>
          <cell r="G1918">
            <v>2.98</v>
          </cell>
        </row>
        <row r="1919">
          <cell r="C1919" t="str">
            <v>BHA11N01008</v>
          </cell>
          <cell r="G1919">
            <v>14.73</v>
          </cell>
        </row>
        <row r="1920">
          <cell r="C1920" t="str">
            <v>BHA11N01014</v>
          </cell>
          <cell r="G1920">
            <v>10.67</v>
          </cell>
        </row>
        <row r="1921">
          <cell r="C1921" t="str">
            <v>BHA11N01020</v>
          </cell>
          <cell r="G1921">
            <v>5.89</v>
          </cell>
        </row>
        <row r="1922">
          <cell r="C1922" t="str">
            <v>BHA11N01006</v>
          </cell>
          <cell r="G1922">
            <v>5.0999999999999996</v>
          </cell>
        </row>
        <row r="1923">
          <cell r="C1923" t="str">
            <v>BHA11N01022</v>
          </cell>
          <cell r="G1923">
            <v>3.29</v>
          </cell>
        </row>
        <row r="1924">
          <cell r="C1924" t="str">
            <v>BHA11N01004</v>
          </cell>
          <cell r="G1924">
            <v>5.89</v>
          </cell>
        </row>
        <row r="1925">
          <cell r="C1925" t="str">
            <v>BHA11N01011</v>
          </cell>
          <cell r="G1925">
            <v>209.82</v>
          </cell>
        </row>
        <row r="1926">
          <cell r="C1926" t="str">
            <v>BHA11N01018</v>
          </cell>
          <cell r="G1926">
            <v>14.73</v>
          </cell>
        </row>
        <row r="1927">
          <cell r="C1927" t="str">
            <v>BHA11N01017</v>
          </cell>
          <cell r="G1927">
            <v>9.0399999999999991</v>
          </cell>
        </row>
        <row r="1928">
          <cell r="C1928" t="str">
            <v>BHA11N01007</v>
          </cell>
          <cell r="G1928">
            <v>3.41</v>
          </cell>
        </row>
        <row r="1929">
          <cell r="C1929" t="str">
            <v>BHA11N01000</v>
          </cell>
          <cell r="G1929">
            <v>0</v>
          </cell>
        </row>
        <row r="1930">
          <cell r="C1930" t="str">
            <v>BHA11N02013</v>
          </cell>
          <cell r="G1930">
            <v>16.489999999999998</v>
          </cell>
        </row>
        <row r="1931">
          <cell r="C1931" t="str">
            <v>BHA11N02001</v>
          </cell>
          <cell r="G1931">
            <v>242.24</v>
          </cell>
        </row>
        <row r="1932">
          <cell r="C1932" t="str">
            <v>BHA11N02003</v>
          </cell>
          <cell r="G1932">
            <v>3.45</v>
          </cell>
        </row>
        <row r="1933">
          <cell r="C1933" t="str">
            <v>BHA11N02008</v>
          </cell>
          <cell r="G1933">
            <v>14.92</v>
          </cell>
        </row>
        <row r="1934">
          <cell r="C1934" t="str">
            <v>BHA11N02012</v>
          </cell>
          <cell r="G1934">
            <v>76.150000000000006</v>
          </cell>
        </row>
        <row r="1935">
          <cell r="C1935" t="str">
            <v>BHA11N02021</v>
          </cell>
          <cell r="G1935">
            <v>30.51</v>
          </cell>
        </row>
        <row r="1936">
          <cell r="C1936" t="str">
            <v>BHA11N02007</v>
          </cell>
          <cell r="G1936">
            <v>2.93</v>
          </cell>
        </row>
        <row r="1937">
          <cell r="C1937" t="str">
            <v>BHA11N02004</v>
          </cell>
          <cell r="G1937">
            <v>13.54</v>
          </cell>
        </row>
        <row r="1938">
          <cell r="C1938" t="str">
            <v>BHA11N02005</v>
          </cell>
          <cell r="G1938">
            <v>2.79</v>
          </cell>
        </row>
        <row r="1939">
          <cell r="C1939" t="str">
            <v>BHA11N02028</v>
          </cell>
          <cell r="G1939">
            <v>2.93</v>
          </cell>
        </row>
        <row r="1940">
          <cell r="C1940" t="str">
            <v>BHA11N02029</v>
          </cell>
          <cell r="G1940">
            <v>13.55</v>
          </cell>
        </row>
        <row r="1941">
          <cell r="C1941" t="str">
            <v>BHA11N02030</v>
          </cell>
          <cell r="G1941">
            <v>2.81</v>
          </cell>
        </row>
        <row r="1942">
          <cell r="C1942" t="str">
            <v>BHA11N02022</v>
          </cell>
          <cell r="G1942">
            <v>3.77</v>
          </cell>
        </row>
        <row r="1943">
          <cell r="C1943" t="str">
            <v>BHA11N02006</v>
          </cell>
          <cell r="G1943">
            <v>13.79</v>
          </cell>
        </row>
        <row r="1944">
          <cell r="C1944" t="str">
            <v>BHA11N02020</v>
          </cell>
          <cell r="G1944">
            <v>10.87</v>
          </cell>
        </row>
        <row r="1945">
          <cell r="C1945" t="str">
            <v>BHA11N02010</v>
          </cell>
          <cell r="G1945">
            <v>4.66</v>
          </cell>
        </row>
        <row r="1946">
          <cell r="C1946" t="str">
            <v>BHA11N02009</v>
          </cell>
          <cell r="G1946">
            <v>7.81</v>
          </cell>
        </row>
        <row r="1947">
          <cell r="C1947" t="str">
            <v>BHA11N02023</v>
          </cell>
          <cell r="G1947">
            <v>10.46</v>
          </cell>
        </row>
        <row r="1948">
          <cell r="C1948" t="str">
            <v>BHA11N02026</v>
          </cell>
          <cell r="G1948">
            <v>11.51</v>
          </cell>
        </row>
        <row r="1949">
          <cell r="C1949" t="str">
            <v>BHA11N02027</v>
          </cell>
          <cell r="G1949">
            <v>13.79</v>
          </cell>
        </row>
        <row r="1950">
          <cell r="C1950" t="str">
            <v>BHA11N02024</v>
          </cell>
          <cell r="G1950">
            <v>1.62</v>
          </cell>
        </row>
        <row r="1951">
          <cell r="C1951" t="str">
            <v>BHA11N02016</v>
          </cell>
          <cell r="G1951">
            <v>19.47</v>
          </cell>
        </row>
        <row r="1952">
          <cell r="C1952" t="str">
            <v>BHA11N02017</v>
          </cell>
          <cell r="G1952">
            <v>69.16</v>
          </cell>
        </row>
        <row r="1953">
          <cell r="C1953" t="str">
            <v>BHA11N02018</v>
          </cell>
          <cell r="G1953">
            <v>16.68</v>
          </cell>
        </row>
        <row r="1954">
          <cell r="C1954" t="str">
            <v>BHA11N02011</v>
          </cell>
          <cell r="G1954">
            <v>2.62</v>
          </cell>
        </row>
        <row r="1955">
          <cell r="C1955" t="str">
            <v>BHA11N02019</v>
          </cell>
          <cell r="G1955">
            <v>33.4</v>
          </cell>
        </row>
        <row r="1956">
          <cell r="C1956" t="str">
            <v>BHA11N02025</v>
          </cell>
          <cell r="G1956">
            <v>5.05</v>
          </cell>
        </row>
        <row r="1957">
          <cell r="C1957" t="str">
            <v>BHA11N02015</v>
          </cell>
          <cell r="G1957">
            <v>19.39</v>
          </cell>
        </row>
        <row r="1958">
          <cell r="C1958" t="str">
            <v>BHA11N02014</v>
          </cell>
          <cell r="G1958">
            <v>69.09</v>
          </cell>
        </row>
        <row r="1959">
          <cell r="C1959" t="str">
            <v>BHA11N02009a</v>
          </cell>
          <cell r="G1959">
            <v>1.1299999999999999</v>
          </cell>
        </row>
        <row r="1960">
          <cell r="C1960" t="str">
            <v>BHA11N02009b</v>
          </cell>
          <cell r="G1960">
            <v>1.54</v>
          </cell>
        </row>
        <row r="1961">
          <cell r="C1961" t="str">
            <v>BHA11N02000</v>
          </cell>
          <cell r="G1961">
            <v>0</v>
          </cell>
        </row>
        <row r="1962">
          <cell r="C1962" t="str">
            <v>BHA11N03006</v>
          </cell>
          <cell r="G1962">
            <v>7.81</v>
          </cell>
        </row>
        <row r="1963">
          <cell r="C1963" t="str">
            <v>BHA11N03009</v>
          </cell>
          <cell r="G1963">
            <v>12.41</v>
          </cell>
        </row>
        <row r="1964">
          <cell r="C1964" t="str">
            <v>BHA11N03016</v>
          </cell>
          <cell r="G1964">
            <v>19.3</v>
          </cell>
        </row>
        <row r="1965">
          <cell r="C1965" t="str">
            <v>BHA11N03022</v>
          </cell>
          <cell r="G1965">
            <v>10.8</v>
          </cell>
        </row>
        <row r="1966">
          <cell r="C1966" t="str">
            <v>BHA11N03024</v>
          </cell>
          <cell r="G1966">
            <v>13.33</v>
          </cell>
        </row>
        <row r="1967">
          <cell r="C1967" t="str">
            <v>BHA11N03004</v>
          </cell>
          <cell r="G1967">
            <v>34.299999999999997</v>
          </cell>
        </row>
        <row r="1968">
          <cell r="C1968" t="str">
            <v>BHA11N03029</v>
          </cell>
          <cell r="G1968">
            <v>34.28</v>
          </cell>
        </row>
        <row r="1969">
          <cell r="C1969" t="str">
            <v>BHA11N03001</v>
          </cell>
          <cell r="G1969">
            <v>111.96</v>
          </cell>
        </row>
        <row r="1970">
          <cell r="C1970" t="str">
            <v>BHA11N03008</v>
          </cell>
          <cell r="G1970">
            <v>5.31</v>
          </cell>
        </row>
        <row r="1971">
          <cell r="C1971" t="str">
            <v>BHA11N03015</v>
          </cell>
          <cell r="G1971">
            <v>139.29</v>
          </cell>
        </row>
        <row r="1972">
          <cell r="C1972" t="str">
            <v>BHA11N03025</v>
          </cell>
          <cell r="G1972">
            <v>5.3</v>
          </cell>
        </row>
        <row r="1973">
          <cell r="C1973" t="str">
            <v>BHA11N03027</v>
          </cell>
          <cell r="G1973">
            <v>4.66</v>
          </cell>
        </row>
        <row r="1974">
          <cell r="C1974" t="str">
            <v>BHA11N03028</v>
          </cell>
          <cell r="G1974">
            <v>15</v>
          </cell>
        </row>
        <row r="1975">
          <cell r="C1975" t="str">
            <v>BHA11N03018</v>
          </cell>
          <cell r="G1975">
            <v>19.3</v>
          </cell>
        </row>
        <row r="1976">
          <cell r="C1976" t="str">
            <v>BHA11N03003</v>
          </cell>
          <cell r="G1976">
            <v>3.45</v>
          </cell>
        </row>
        <row r="1977">
          <cell r="C1977" t="str">
            <v>BHA11N03021</v>
          </cell>
          <cell r="G1977">
            <v>15.95</v>
          </cell>
        </row>
        <row r="1978">
          <cell r="C1978" t="str">
            <v>BHA11N03020</v>
          </cell>
          <cell r="G1978">
            <v>10.72</v>
          </cell>
        </row>
        <row r="1979">
          <cell r="C1979" t="str">
            <v>BHA11N03007</v>
          </cell>
          <cell r="G1979">
            <v>4.66</v>
          </cell>
        </row>
        <row r="1980">
          <cell r="C1980" t="str">
            <v>BHA11N03012</v>
          </cell>
          <cell r="G1980">
            <v>18.36</v>
          </cell>
        </row>
        <row r="1981">
          <cell r="C1981" t="str">
            <v>BHA11N03010</v>
          </cell>
          <cell r="G1981">
            <v>18.2</v>
          </cell>
        </row>
        <row r="1982">
          <cell r="C1982" t="str">
            <v>BHA11N03023</v>
          </cell>
          <cell r="G1982">
            <v>16.66</v>
          </cell>
        </row>
        <row r="1983">
          <cell r="C1983" t="str">
            <v>BHA11N03014</v>
          </cell>
          <cell r="G1983">
            <v>10.72</v>
          </cell>
        </row>
        <row r="1984">
          <cell r="C1984" t="str">
            <v>BHA11N03011</v>
          </cell>
          <cell r="G1984">
            <v>3.45</v>
          </cell>
        </row>
        <row r="1985">
          <cell r="C1985" t="str">
            <v>BHA11N03017</v>
          </cell>
          <cell r="G1985">
            <v>18.96</v>
          </cell>
        </row>
        <row r="1986">
          <cell r="C1986" t="str">
            <v>BHA11N03013</v>
          </cell>
          <cell r="G1986">
            <v>3.45</v>
          </cell>
        </row>
        <row r="1987">
          <cell r="C1987" t="str">
            <v>BHA11N03026</v>
          </cell>
          <cell r="G1987">
            <v>7.81</v>
          </cell>
        </row>
        <row r="1988">
          <cell r="C1988" t="str">
            <v>BHA11N03005</v>
          </cell>
          <cell r="G1988">
            <v>14.99</v>
          </cell>
        </row>
        <row r="1989">
          <cell r="C1989" t="str">
            <v>BHA11N03019</v>
          </cell>
          <cell r="G1989">
            <v>102.27</v>
          </cell>
        </row>
        <row r="1990">
          <cell r="C1990" t="str">
            <v>BHA11N03019a</v>
          </cell>
          <cell r="G1990">
            <v>16.600000000000001</v>
          </cell>
        </row>
        <row r="1991">
          <cell r="C1991" t="str">
            <v>BHA11N03019b</v>
          </cell>
          <cell r="G1991">
            <v>16.88</v>
          </cell>
        </row>
        <row r="1992">
          <cell r="C1992" t="str">
            <v>BHA11N03000</v>
          </cell>
          <cell r="G1992">
            <v>0</v>
          </cell>
        </row>
        <row r="1993">
          <cell r="C1993" t="str">
            <v>BHA11P01003</v>
          </cell>
          <cell r="G1993">
            <v>60.67</v>
          </cell>
        </row>
        <row r="1994">
          <cell r="C1994" t="str">
            <v>BHA11P01002</v>
          </cell>
          <cell r="G1994">
            <v>10.050000000000001</v>
          </cell>
        </row>
        <row r="1995">
          <cell r="C1995" t="str">
            <v>BHA11P01005</v>
          </cell>
          <cell r="G1995">
            <v>4</v>
          </cell>
        </row>
        <row r="1996">
          <cell r="C1996" t="str">
            <v>BHA11P01007</v>
          </cell>
          <cell r="G1996">
            <v>3.63</v>
          </cell>
        </row>
        <row r="1997">
          <cell r="C1997" t="str">
            <v>BHA11P01004</v>
          </cell>
          <cell r="G1997">
            <v>5.52</v>
          </cell>
        </row>
        <row r="1998">
          <cell r="C1998" t="str">
            <v>BHA11P01001</v>
          </cell>
          <cell r="G1998">
            <v>65.23</v>
          </cell>
        </row>
        <row r="1999">
          <cell r="C1999" t="str">
            <v>BHA11P01006</v>
          </cell>
          <cell r="G1999">
            <v>30.01</v>
          </cell>
        </row>
        <row r="2000">
          <cell r="C2000" t="str">
            <v>BHA11P01010</v>
          </cell>
          <cell r="G2000">
            <v>35.14</v>
          </cell>
        </row>
        <row r="2001">
          <cell r="C2001" t="str">
            <v>BHA11P01008</v>
          </cell>
          <cell r="G2001">
            <v>30.4</v>
          </cell>
        </row>
        <row r="2002">
          <cell r="C2002" t="str">
            <v>BHA11P01009</v>
          </cell>
          <cell r="G2002">
            <v>11.8</v>
          </cell>
        </row>
        <row r="2003">
          <cell r="C2003" t="str">
            <v>BHA11P01000</v>
          </cell>
          <cell r="G2003">
            <v>0</v>
          </cell>
        </row>
        <row r="2004">
          <cell r="C2004" t="str">
            <v>BHA11S01000</v>
          </cell>
          <cell r="G2004">
            <v>734.03</v>
          </cell>
        </row>
        <row r="2005">
          <cell r="C2005" t="str">
            <v>BHA13N01001</v>
          </cell>
          <cell r="G2005">
            <v>70.959999999999994</v>
          </cell>
        </row>
        <row r="2006">
          <cell r="C2006" t="str">
            <v>BHA13N01006</v>
          </cell>
          <cell r="G2006">
            <v>4.8499999999999996</v>
          </cell>
        </row>
        <row r="2007">
          <cell r="C2007" t="str">
            <v>BHA13N01008</v>
          </cell>
          <cell r="G2007">
            <v>11.01</v>
          </cell>
        </row>
        <row r="2008">
          <cell r="C2008" t="str">
            <v>BHA13N01009</v>
          </cell>
          <cell r="G2008">
            <v>24.14</v>
          </cell>
        </row>
        <row r="2009">
          <cell r="C2009" t="str">
            <v>BHA13N01012</v>
          </cell>
          <cell r="G2009">
            <v>51.52</v>
          </cell>
        </row>
        <row r="2010">
          <cell r="C2010" t="str">
            <v>BHA13N01020</v>
          </cell>
          <cell r="G2010">
            <v>4.4800000000000004</v>
          </cell>
        </row>
        <row r="2011">
          <cell r="C2011" t="str">
            <v>BHA13N01023</v>
          </cell>
          <cell r="G2011">
            <v>11.73</v>
          </cell>
        </row>
        <row r="2012">
          <cell r="C2012" t="str">
            <v>BHA13N01002</v>
          </cell>
          <cell r="G2012">
            <v>9.8800000000000008</v>
          </cell>
        </row>
        <row r="2013">
          <cell r="C2013" t="str">
            <v>BHA13N01010</v>
          </cell>
          <cell r="G2013">
            <v>11.09</v>
          </cell>
        </row>
        <row r="2014">
          <cell r="C2014" t="str">
            <v>BHA13N01005</v>
          </cell>
          <cell r="G2014">
            <v>3.03</v>
          </cell>
        </row>
        <row r="2015">
          <cell r="C2015" t="str">
            <v>BHA13N01004</v>
          </cell>
          <cell r="G2015">
            <v>4.5</v>
          </cell>
        </row>
        <row r="2016">
          <cell r="C2016" t="str">
            <v>BHA13N01019</v>
          </cell>
          <cell r="G2016">
            <v>7.05</v>
          </cell>
        </row>
        <row r="2017">
          <cell r="C2017" t="str">
            <v>BHA13N01007</v>
          </cell>
          <cell r="G2017">
            <v>17.579999999999998</v>
          </cell>
        </row>
        <row r="2018">
          <cell r="C2018" t="str">
            <v>BHA13N01021</v>
          </cell>
          <cell r="G2018">
            <v>4.72</v>
          </cell>
        </row>
        <row r="2019">
          <cell r="C2019" t="str">
            <v>BHA13N01003</v>
          </cell>
          <cell r="G2019">
            <v>3.06</v>
          </cell>
        </row>
        <row r="2020">
          <cell r="C2020" t="str">
            <v>BHA13N01022</v>
          </cell>
          <cell r="G2020">
            <v>2.75</v>
          </cell>
        </row>
        <row r="2021">
          <cell r="C2021" t="str">
            <v>BHA13N01011</v>
          </cell>
          <cell r="G2021">
            <v>51.31</v>
          </cell>
        </row>
        <row r="2022">
          <cell r="C2022" t="str">
            <v>BHA13N01014</v>
          </cell>
          <cell r="G2022">
            <v>37.82</v>
          </cell>
        </row>
        <row r="2023">
          <cell r="C2023" t="str">
            <v>BHA13N01013</v>
          </cell>
          <cell r="G2023">
            <v>24.13</v>
          </cell>
        </row>
        <row r="2024">
          <cell r="C2024" t="str">
            <v>BHA13N01023a</v>
          </cell>
          <cell r="G2024">
            <v>19.940000000000001</v>
          </cell>
        </row>
        <row r="2025">
          <cell r="C2025" t="str">
            <v>BHA13N01000</v>
          </cell>
          <cell r="G2025">
            <v>0</v>
          </cell>
        </row>
        <row r="2026">
          <cell r="C2026" t="str">
            <v>BHA13N02028</v>
          </cell>
          <cell r="G2026">
            <v>13.9</v>
          </cell>
        </row>
        <row r="2027">
          <cell r="C2027" t="str">
            <v>BHA13N02002</v>
          </cell>
          <cell r="G2027">
            <v>9.49</v>
          </cell>
        </row>
        <row r="2028">
          <cell r="C2028" t="str">
            <v>BHA13N02003</v>
          </cell>
          <cell r="G2028">
            <v>3.06</v>
          </cell>
        </row>
        <row r="2029">
          <cell r="C2029" t="str">
            <v>BHA13N02008</v>
          </cell>
          <cell r="G2029">
            <v>8.98</v>
          </cell>
        </row>
        <row r="2030">
          <cell r="C2030" t="str">
            <v>BHA13N02010</v>
          </cell>
          <cell r="G2030">
            <v>18.73</v>
          </cell>
        </row>
        <row r="2031">
          <cell r="C2031" t="str">
            <v>BHA13N02014</v>
          </cell>
          <cell r="G2031">
            <v>16.86</v>
          </cell>
        </row>
        <row r="2032">
          <cell r="C2032" t="str">
            <v>BHA13N02016</v>
          </cell>
          <cell r="G2032">
            <v>33.46</v>
          </cell>
        </row>
        <row r="2033">
          <cell r="C2033" t="str">
            <v>BHA13N02017</v>
          </cell>
          <cell r="G2033">
            <v>24.84</v>
          </cell>
        </row>
        <row r="2034">
          <cell r="C2034" t="str">
            <v>BHA13N02033</v>
          </cell>
          <cell r="G2034">
            <v>71.260000000000005</v>
          </cell>
        </row>
        <row r="2035">
          <cell r="C2035" t="str">
            <v>BHA13N02022</v>
          </cell>
          <cell r="G2035">
            <v>27.53</v>
          </cell>
        </row>
        <row r="2036">
          <cell r="C2036" t="str">
            <v>BHA13N02023</v>
          </cell>
          <cell r="G2036">
            <v>28.25</v>
          </cell>
        </row>
        <row r="2037">
          <cell r="C2037" t="str">
            <v>BHA13N02027</v>
          </cell>
          <cell r="G2037">
            <v>13.89</v>
          </cell>
        </row>
        <row r="2038">
          <cell r="C2038" t="str">
            <v>BHA13N02030</v>
          </cell>
          <cell r="G2038">
            <v>5.99</v>
          </cell>
        </row>
        <row r="2039">
          <cell r="C2039" t="str">
            <v>BHA13N02034</v>
          </cell>
          <cell r="G2039">
            <v>17.420000000000002</v>
          </cell>
        </row>
        <row r="2040">
          <cell r="C2040" t="str">
            <v>BHA13N02005</v>
          </cell>
          <cell r="G2040">
            <v>3.88</v>
          </cell>
        </row>
        <row r="2041">
          <cell r="C2041" t="str">
            <v>BHA13N02032</v>
          </cell>
          <cell r="G2041">
            <v>3.58</v>
          </cell>
        </row>
        <row r="2042">
          <cell r="C2042" t="str">
            <v>BHA13N02004</v>
          </cell>
          <cell r="G2042">
            <v>5.81</v>
          </cell>
        </row>
        <row r="2043">
          <cell r="C2043" t="str">
            <v>BHA13N02011</v>
          </cell>
          <cell r="G2043">
            <v>18.649999999999999</v>
          </cell>
        </row>
        <row r="2044">
          <cell r="C2044" t="str">
            <v>BHA13N02015</v>
          </cell>
          <cell r="G2044">
            <v>22.78</v>
          </cell>
        </row>
        <row r="2045">
          <cell r="C2045" t="str">
            <v>BHA13N02024</v>
          </cell>
          <cell r="G2045">
            <v>22.36</v>
          </cell>
        </row>
        <row r="2046">
          <cell r="C2046" t="str">
            <v>BHA13N02029</v>
          </cell>
          <cell r="G2046">
            <v>8.7799999999999994</v>
          </cell>
        </row>
        <row r="2047">
          <cell r="C2047" t="str">
            <v>BHA13N02031</v>
          </cell>
          <cell r="G2047">
            <v>4.99</v>
          </cell>
        </row>
        <row r="2048">
          <cell r="C2048" t="str">
            <v>BHA13N02007</v>
          </cell>
          <cell r="G2048">
            <v>8.7799999999999994</v>
          </cell>
        </row>
        <row r="2049">
          <cell r="C2049" t="str">
            <v>BHA13N02012</v>
          </cell>
          <cell r="G2049">
            <v>51.63</v>
          </cell>
        </row>
        <row r="2050">
          <cell r="C2050" t="str">
            <v>BHA13N02026</v>
          </cell>
          <cell r="G2050">
            <v>18.73</v>
          </cell>
        </row>
        <row r="2051">
          <cell r="C2051" t="str">
            <v>BHA13N02006</v>
          </cell>
          <cell r="G2051">
            <v>4.8499999999999996</v>
          </cell>
        </row>
        <row r="2052">
          <cell r="C2052" t="str">
            <v>BHA13N02021</v>
          </cell>
          <cell r="G2052">
            <v>22.58</v>
          </cell>
        </row>
        <row r="2053">
          <cell r="C2053" t="str">
            <v>BHA13N02019</v>
          </cell>
          <cell r="G2053">
            <v>1.1000000000000001</v>
          </cell>
        </row>
        <row r="2054">
          <cell r="C2054" t="str">
            <v>BHA13N02018</v>
          </cell>
          <cell r="G2054">
            <v>14.62</v>
          </cell>
        </row>
        <row r="2055">
          <cell r="C2055" t="str">
            <v>BHA13N02009</v>
          </cell>
          <cell r="G2055">
            <v>17.96</v>
          </cell>
        </row>
        <row r="2056">
          <cell r="C2056" t="str">
            <v>BHA13N02013</v>
          </cell>
          <cell r="G2056">
            <v>27.76</v>
          </cell>
        </row>
        <row r="2057">
          <cell r="C2057" t="str">
            <v>BHA13N02025</v>
          </cell>
          <cell r="G2057">
            <v>18.649999999999999</v>
          </cell>
        </row>
        <row r="2058">
          <cell r="C2058" t="str">
            <v>BHA13N02020</v>
          </cell>
          <cell r="G2058">
            <v>34.020000000000003</v>
          </cell>
        </row>
        <row r="2059">
          <cell r="C2059" t="str">
            <v>BHA13N02001</v>
          </cell>
          <cell r="G2059">
            <v>64.05</v>
          </cell>
        </row>
        <row r="2060">
          <cell r="C2060" t="str">
            <v>BHA13N02000</v>
          </cell>
          <cell r="G2060">
            <v>0</v>
          </cell>
        </row>
        <row r="2061">
          <cell r="C2061" t="str">
            <v>BHA13N03004</v>
          </cell>
          <cell r="G2061">
            <v>5.81</v>
          </cell>
        </row>
        <row r="2062">
          <cell r="C2062" t="str">
            <v>BHA13N03006</v>
          </cell>
          <cell r="G2062">
            <v>4.8499999999999996</v>
          </cell>
        </row>
        <row r="2063">
          <cell r="C2063" t="str">
            <v>BHA13N03011</v>
          </cell>
          <cell r="G2063">
            <v>53.75</v>
          </cell>
        </row>
        <row r="2064">
          <cell r="C2064" t="str">
            <v>BHA13N03016</v>
          </cell>
          <cell r="G2064">
            <v>33.49</v>
          </cell>
        </row>
        <row r="2065">
          <cell r="C2065" t="str">
            <v>BHA13N03032</v>
          </cell>
          <cell r="G2065">
            <v>73.16</v>
          </cell>
        </row>
        <row r="2066">
          <cell r="C2066" t="str">
            <v>BHA13N03019</v>
          </cell>
          <cell r="G2066">
            <v>16.760000000000002</v>
          </cell>
        </row>
        <row r="2067">
          <cell r="C2067" t="str">
            <v>BHA13N03020</v>
          </cell>
          <cell r="G2067">
            <v>34.020000000000003</v>
          </cell>
        </row>
        <row r="2068">
          <cell r="C2068" t="str">
            <v>BHA13N03023</v>
          </cell>
          <cell r="G2068">
            <v>16.59</v>
          </cell>
        </row>
        <row r="2069">
          <cell r="C2069" t="str">
            <v>BHA13N03026</v>
          </cell>
          <cell r="G2069">
            <v>28.33</v>
          </cell>
        </row>
        <row r="2070">
          <cell r="C2070" t="str">
            <v>BHA13N03033</v>
          </cell>
          <cell r="G2070">
            <v>17.41</v>
          </cell>
        </row>
        <row r="2071">
          <cell r="C2071" t="str">
            <v>BHA13N03031</v>
          </cell>
          <cell r="G2071">
            <v>3.88</v>
          </cell>
        </row>
        <row r="2072">
          <cell r="C2072" t="str">
            <v>BHA13N03038</v>
          </cell>
          <cell r="G2072">
            <v>3.58</v>
          </cell>
        </row>
        <row r="2073">
          <cell r="C2073" t="str">
            <v>BHA13N03008</v>
          </cell>
          <cell r="G2073">
            <v>4.96</v>
          </cell>
        </row>
        <row r="2074">
          <cell r="C2074" t="str">
            <v>BHA13N03007</v>
          </cell>
          <cell r="G2074">
            <v>3.51</v>
          </cell>
        </row>
        <row r="2075">
          <cell r="C2075" t="str">
            <v>BHA13N03003</v>
          </cell>
          <cell r="G2075">
            <v>3.06</v>
          </cell>
        </row>
        <row r="2076">
          <cell r="C2076" t="str">
            <v>BHA13N03009</v>
          </cell>
          <cell r="G2076">
            <v>9.0500000000000007</v>
          </cell>
        </row>
        <row r="2077">
          <cell r="C2077" t="str">
            <v>BHA13N03014</v>
          </cell>
          <cell r="G2077">
            <v>16.899999999999999</v>
          </cell>
        </row>
        <row r="2078">
          <cell r="C2078" t="str">
            <v>BHA13N03018</v>
          </cell>
          <cell r="G2078">
            <v>16.02</v>
          </cell>
        </row>
        <row r="2079">
          <cell r="C2079" t="str">
            <v>BHA13N03027</v>
          </cell>
          <cell r="G2079">
            <v>13.92</v>
          </cell>
        </row>
        <row r="2080">
          <cell r="C2080" t="str">
            <v>BHA13N03029</v>
          </cell>
          <cell r="G2080">
            <v>5.99</v>
          </cell>
        </row>
        <row r="2081">
          <cell r="C2081" t="str">
            <v>BHA13N03030</v>
          </cell>
          <cell r="G2081">
            <v>4.8499999999999996</v>
          </cell>
        </row>
        <row r="2082">
          <cell r="C2082" t="str">
            <v>BHA13N03002</v>
          </cell>
          <cell r="G2082">
            <v>10.66</v>
          </cell>
        </row>
        <row r="2083">
          <cell r="C2083" t="str">
            <v>BHA13N03017</v>
          </cell>
          <cell r="G2083">
            <v>24.83</v>
          </cell>
        </row>
        <row r="2084">
          <cell r="C2084" t="str">
            <v>BHA13N03022</v>
          </cell>
          <cell r="G2084">
            <v>16.829999999999998</v>
          </cell>
        </row>
        <row r="2085">
          <cell r="C2085" t="str">
            <v>BHA13N03010</v>
          </cell>
          <cell r="G2085">
            <v>17.96</v>
          </cell>
        </row>
        <row r="2086">
          <cell r="C2086" t="str">
            <v>BHA13N03021</v>
          </cell>
          <cell r="G2086">
            <v>33.340000000000003</v>
          </cell>
        </row>
        <row r="2087">
          <cell r="C2087" t="str">
            <v>BHA13N03015</v>
          </cell>
          <cell r="G2087">
            <v>16.899999999999999</v>
          </cell>
        </row>
        <row r="2088">
          <cell r="C2088" t="str">
            <v>BHA13N03028</v>
          </cell>
          <cell r="G2088">
            <v>13.49</v>
          </cell>
        </row>
        <row r="2089">
          <cell r="C2089" t="str">
            <v>BHA13N03012</v>
          </cell>
          <cell r="G2089">
            <v>34.299999999999997</v>
          </cell>
        </row>
        <row r="2090">
          <cell r="C2090" t="str">
            <v>BHA13N03001</v>
          </cell>
          <cell r="G2090">
            <v>62.61</v>
          </cell>
        </row>
        <row r="2091">
          <cell r="C2091" t="str">
            <v>BHA13N03013</v>
          </cell>
          <cell r="G2091">
            <v>33.44</v>
          </cell>
        </row>
        <row r="2092">
          <cell r="C2092" t="str">
            <v>BHA13N03025</v>
          </cell>
          <cell r="G2092">
            <v>18.649999999999999</v>
          </cell>
        </row>
        <row r="2093">
          <cell r="C2093" t="str">
            <v>BHA13N03024</v>
          </cell>
          <cell r="G2093">
            <v>16.68</v>
          </cell>
        </row>
        <row r="2094">
          <cell r="C2094" t="str">
            <v>BHA13N03000</v>
          </cell>
          <cell r="G2094">
            <v>0</v>
          </cell>
        </row>
        <row r="2095">
          <cell r="C2095" t="str">
            <v>BHA13P01005</v>
          </cell>
          <cell r="G2095">
            <v>34.630000000000003</v>
          </cell>
        </row>
        <row r="2096">
          <cell r="C2096" t="str">
            <v>BHA13P01006</v>
          </cell>
          <cell r="G2096">
            <v>23.76</v>
          </cell>
        </row>
        <row r="2097">
          <cell r="C2097" t="str">
            <v>BHA13P01016</v>
          </cell>
          <cell r="G2097">
            <v>3.44</v>
          </cell>
        </row>
        <row r="2098">
          <cell r="C2098" t="str">
            <v>BHA13P01018</v>
          </cell>
          <cell r="G2098">
            <v>1.07</v>
          </cell>
        </row>
        <row r="2099">
          <cell r="C2099" t="str">
            <v>BHA13P01019</v>
          </cell>
          <cell r="G2099">
            <v>2.69</v>
          </cell>
        </row>
        <row r="2100">
          <cell r="C2100" t="str">
            <v>BHA13P01022</v>
          </cell>
          <cell r="G2100">
            <v>3.77</v>
          </cell>
        </row>
        <row r="2101">
          <cell r="C2101" t="str">
            <v>BHA13P01020</v>
          </cell>
          <cell r="G2101">
            <v>19.420000000000002</v>
          </cell>
        </row>
        <row r="2102">
          <cell r="C2102" t="str">
            <v>BHA13P01003</v>
          </cell>
          <cell r="G2102">
            <v>3.32</v>
          </cell>
        </row>
        <row r="2103">
          <cell r="C2103" t="str">
            <v>BHA13P01012</v>
          </cell>
          <cell r="G2103">
            <v>20.36</v>
          </cell>
        </row>
        <row r="2104">
          <cell r="C2104" t="str">
            <v>BHA13P01004</v>
          </cell>
          <cell r="G2104">
            <v>23.84</v>
          </cell>
        </row>
        <row r="2105">
          <cell r="C2105" t="str">
            <v>BHA13P01013</v>
          </cell>
          <cell r="G2105">
            <v>30.08</v>
          </cell>
        </row>
        <row r="2106">
          <cell r="C2106" t="str">
            <v>BHA13P01008</v>
          </cell>
          <cell r="G2106">
            <v>5.64</v>
          </cell>
        </row>
        <row r="2107">
          <cell r="C2107" t="str">
            <v>BHA13P01010</v>
          </cell>
          <cell r="G2107">
            <v>88.89</v>
          </cell>
        </row>
        <row r="2108">
          <cell r="C2108" t="str">
            <v>BHA13P01015</v>
          </cell>
          <cell r="G2108">
            <v>6.09</v>
          </cell>
        </row>
        <row r="2109">
          <cell r="C2109" t="str">
            <v>BHA13P01001</v>
          </cell>
          <cell r="G2109">
            <v>90.22</v>
          </cell>
        </row>
        <row r="2110">
          <cell r="C2110" t="str">
            <v>BHA13P01011</v>
          </cell>
          <cell r="G2110">
            <v>9.1300000000000008</v>
          </cell>
        </row>
        <row r="2111">
          <cell r="C2111" t="str">
            <v>BHA13P01014</v>
          </cell>
          <cell r="G2111">
            <v>12.03</v>
          </cell>
        </row>
        <row r="2112">
          <cell r="C2112" t="str">
            <v>BHA13P01021</v>
          </cell>
          <cell r="G2112">
            <v>7.62</v>
          </cell>
        </row>
        <row r="2113">
          <cell r="C2113" t="str">
            <v>BHA13P01017</v>
          </cell>
          <cell r="G2113">
            <v>1.07</v>
          </cell>
        </row>
        <row r="2114">
          <cell r="C2114" t="str">
            <v>BHA13P01007</v>
          </cell>
          <cell r="G2114">
            <v>10.63</v>
          </cell>
        </row>
        <row r="2115">
          <cell r="C2115" t="str">
            <v>BHA13P01009</v>
          </cell>
          <cell r="G2115">
            <v>12.81</v>
          </cell>
        </row>
        <row r="2116">
          <cell r="C2116" t="str">
            <v>BHA13P01002</v>
          </cell>
          <cell r="G2116">
            <v>9.5</v>
          </cell>
        </row>
        <row r="2117">
          <cell r="C2117" t="str">
            <v>BHA13P01000</v>
          </cell>
          <cell r="G2117">
            <v>0</v>
          </cell>
        </row>
        <row r="2118">
          <cell r="C2118" t="str">
            <v>BHA13S01001</v>
          </cell>
          <cell r="G2118">
            <v>2.2599999999999998</v>
          </cell>
        </row>
        <row r="2119">
          <cell r="C2119" t="str">
            <v>BHA13S01000</v>
          </cell>
          <cell r="G2119">
            <v>698.4</v>
          </cell>
        </row>
        <row r="2120">
          <cell r="C2120" t="str">
            <v>BHA13S02000</v>
          </cell>
          <cell r="G2120">
            <v>0</v>
          </cell>
        </row>
        <row r="2121">
          <cell r="C2121" t="str">
            <v>BHA17N01020</v>
          </cell>
          <cell r="G2121">
            <v>13.79</v>
          </cell>
        </row>
        <row r="2122">
          <cell r="C2122" t="str">
            <v>BHA17N01001</v>
          </cell>
          <cell r="G2122">
            <v>96.61</v>
          </cell>
        </row>
        <row r="2123">
          <cell r="C2123" t="str">
            <v>BHA17N01002</v>
          </cell>
          <cell r="G2123">
            <v>10.65</v>
          </cell>
        </row>
        <row r="2124">
          <cell r="C2124" t="str">
            <v>BHA17N01003</v>
          </cell>
          <cell r="G2124">
            <v>4.78</v>
          </cell>
        </row>
        <row r="2125">
          <cell r="C2125" t="str">
            <v>BHA17N01024</v>
          </cell>
          <cell r="G2125">
            <v>8.68</v>
          </cell>
        </row>
        <row r="2126">
          <cell r="C2126" t="str">
            <v>BHA17N01023</v>
          </cell>
          <cell r="G2126">
            <v>13.79</v>
          </cell>
        </row>
        <row r="2127">
          <cell r="C2127" t="str">
            <v>BHA17N01019</v>
          </cell>
          <cell r="G2127">
            <v>13.76</v>
          </cell>
        </row>
        <row r="2128">
          <cell r="C2128" t="str">
            <v>BHA17N01016</v>
          </cell>
          <cell r="G2128">
            <v>35.770000000000003</v>
          </cell>
        </row>
        <row r="2129">
          <cell r="C2129" t="str">
            <v>BHA17N01014</v>
          </cell>
          <cell r="G2129">
            <v>35.1</v>
          </cell>
        </row>
        <row r="2130">
          <cell r="C2130" t="str">
            <v>BHA17N01010</v>
          </cell>
          <cell r="G2130">
            <v>13.79</v>
          </cell>
        </row>
        <row r="2131">
          <cell r="C2131" t="str">
            <v>BHA17N01009</v>
          </cell>
          <cell r="G2131">
            <v>13.79</v>
          </cell>
        </row>
        <row r="2132">
          <cell r="C2132" t="str">
            <v>BHA17N01007</v>
          </cell>
          <cell r="G2132">
            <v>9.07</v>
          </cell>
        </row>
        <row r="2133">
          <cell r="C2133" t="str">
            <v>BHA17N01005</v>
          </cell>
          <cell r="G2133">
            <v>2.77</v>
          </cell>
        </row>
        <row r="2134">
          <cell r="C2134" t="str">
            <v>BHA17N01008</v>
          </cell>
          <cell r="G2134">
            <v>13.69</v>
          </cell>
        </row>
        <row r="2135">
          <cell r="C2135" t="str">
            <v>BHA17N01018</v>
          </cell>
          <cell r="G2135">
            <v>17.59</v>
          </cell>
        </row>
        <row r="2136">
          <cell r="C2136" t="str">
            <v>BHA17N01013</v>
          </cell>
          <cell r="G2136">
            <v>17.600000000000001</v>
          </cell>
        </row>
        <row r="2137">
          <cell r="C2137" t="str">
            <v>BHA17N01004</v>
          </cell>
          <cell r="G2137">
            <v>5</v>
          </cell>
        </row>
        <row r="2138">
          <cell r="C2138" t="str">
            <v>BHA17N01017</v>
          </cell>
          <cell r="G2138">
            <v>36.11</v>
          </cell>
        </row>
        <row r="2139">
          <cell r="C2139" t="str">
            <v>BHA17N01022</v>
          </cell>
          <cell r="G2139">
            <v>13.79</v>
          </cell>
        </row>
        <row r="2140">
          <cell r="C2140" t="str">
            <v>BHA17N01011</v>
          </cell>
          <cell r="G2140">
            <v>13.76</v>
          </cell>
        </row>
        <row r="2141">
          <cell r="C2141" t="str">
            <v>BHA17N01012</v>
          </cell>
          <cell r="G2141">
            <v>13.79</v>
          </cell>
        </row>
        <row r="2142">
          <cell r="C2142" t="str">
            <v>BHA17N01021</v>
          </cell>
          <cell r="G2142">
            <v>13.79</v>
          </cell>
        </row>
        <row r="2143">
          <cell r="C2143" t="str">
            <v>BHA17N01015</v>
          </cell>
          <cell r="G2143">
            <v>34.700000000000003</v>
          </cell>
        </row>
        <row r="2144">
          <cell r="C2144" t="str">
            <v>BHA17N01027</v>
          </cell>
          <cell r="G2144">
            <v>2.77</v>
          </cell>
        </row>
        <row r="2145">
          <cell r="C2145" t="str">
            <v>BHA17N01025</v>
          </cell>
          <cell r="G2145">
            <v>5.01</v>
          </cell>
        </row>
        <row r="2146">
          <cell r="C2146" t="str">
            <v>BHA17N01026</v>
          </cell>
          <cell r="G2146">
            <v>4.3</v>
          </cell>
        </row>
        <row r="2147">
          <cell r="C2147" t="str">
            <v>BHA17N01028</v>
          </cell>
          <cell r="G2147">
            <v>45.49</v>
          </cell>
        </row>
        <row r="2148">
          <cell r="C2148" t="str">
            <v>BHA17N01006</v>
          </cell>
          <cell r="G2148">
            <v>4.3</v>
          </cell>
        </row>
        <row r="2149">
          <cell r="C2149" t="str">
            <v>BHA17N01000</v>
          </cell>
          <cell r="G2149">
            <v>0</v>
          </cell>
        </row>
        <row r="2150">
          <cell r="C2150" t="str">
            <v>BHA17N02020</v>
          </cell>
          <cell r="G2150">
            <v>14.62</v>
          </cell>
        </row>
        <row r="2151">
          <cell r="C2151" t="str">
            <v>BHA17N02019</v>
          </cell>
          <cell r="G2151">
            <v>5.23</v>
          </cell>
        </row>
        <row r="2152">
          <cell r="C2152" t="str">
            <v>BHA17N02013</v>
          </cell>
          <cell r="G2152">
            <v>67.55</v>
          </cell>
        </row>
        <row r="2153">
          <cell r="C2153" t="str">
            <v>BHA17N02021</v>
          </cell>
          <cell r="G2153">
            <v>58.22</v>
          </cell>
        </row>
        <row r="2154">
          <cell r="C2154" t="str">
            <v>BHA17N02010</v>
          </cell>
          <cell r="G2154">
            <v>45.74</v>
          </cell>
        </row>
        <row r="2155">
          <cell r="C2155" t="str">
            <v>BHA17N02009</v>
          </cell>
          <cell r="G2155">
            <v>16.54</v>
          </cell>
        </row>
        <row r="2156">
          <cell r="C2156" t="str">
            <v>BHA17N02006</v>
          </cell>
          <cell r="G2156">
            <v>5.23</v>
          </cell>
        </row>
        <row r="2157">
          <cell r="C2157" t="str">
            <v>BHA17N02023</v>
          </cell>
          <cell r="G2157">
            <v>34.08</v>
          </cell>
        </row>
        <row r="2158">
          <cell r="C2158" t="str">
            <v>BHA17N02022</v>
          </cell>
          <cell r="G2158">
            <v>34.04</v>
          </cell>
        </row>
        <row r="2159">
          <cell r="C2159" t="str">
            <v>BHA17N02014</v>
          </cell>
          <cell r="G2159">
            <v>62.18</v>
          </cell>
        </row>
        <row r="2160">
          <cell r="C2160" t="str">
            <v>BHA17N02003</v>
          </cell>
          <cell r="G2160">
            <v>4.78</v>
          </cell>
        </row>
        <row r="2161">
          <cell r="C2161" t="str">
            <v>BHA17N02017</v>
          </cell>
          <cell r="G2161">
            <v>7.2</v>
          </cell>
        </row>
        <row r="2162">
          <cell r="C2162" t="str">
            <v>BHA17N02012</v>
          </cell>
          <cell r="G2162">
            <v>67.55</v>
          </cell>
        </row>
        <row r="2163">
          <cell r="C2163" t="str">
            <v>BHA17N02008</v>
          </cell>
          <cell r="G2163">
            <v>21.55</v>
          </cell>
        </row>
        <row r="2164">
          <cell r="C2164" t="str">
            <v>BHA17N02001</v>
          </cell>
          <cell r="G2164">
            <v>144.91</v>
          </cell>
        </row>
        <row r="2165">
          <cell r="C2165" t="str">
            <v>BHA17N02002</v>
          </cell>
          <cell r="G2165">
            <v>10.220000000000001</v>
          </cell>
        </row>
        <row r="2166">
          <cell r="C2166" t="str">
            <v>BHA17N02005</v>
          </cell>
          <cell r="G2166">
            <v>7.2</v>
          </cell>
        </row>
        <row r="2167">
          <cell r="C2167" t="str">
            <v>BHA17N02011</v>
          </cell>
          <cell r="G2167">
            <v>62.18</v>
          </cell>
        </row>
        <row r="2168">
          <cell r="C2168" t="str">
            <v>BHA17N02016</v>
          </cell>
          <cell r="G2168">
            <v>21.8</v>
          </cell>
        </row>
        <row r="2169">
          <cell r="C2169" t="str">
            <v>BHA17N02004</v>
          </cell>
          <cell r="G2169">
            <v>14.62</v>
          </cell>
        </row>
        <row r="2170">
          <cell r="C2170" t="str">
            <v>BHA17N02015</v>
          </cell>
          <cell r="G2170">
            <v>63.16</v>
          </cell>
        </row>
        <row r="2171">
          <cell r="C2171" t="str">
            <v>BHA17N02018</v>
          </cell>
          <cell r="G2171">
            <v>5.1100000000000003</v>
          </cell>
        </row>
        <row r="2172">
          <cell r="C2172" t="str">
            <v>BHA17N02007</v>
          </cell>
          <cell r="G2172">
            <v>4.8600000000000003</v>
          </cell>
        </row>
        <row r="2173">
          <cell r="C2173" t="str">
            <v>BHA17N02000</v>
          </cell>
          <cell r="G2173">
            <v>0</v>
          </cell>
        </row>
        <row r="2174">
          <cell r="C2174" t="str">
            <v>BHA17N03003</v>
          </cell>
          <cell r="G2174">
            <v>4.78</v>
          </cell>
        </row>
        <row r="2175">
          <cell r="C2175" t="str">
            <v>BHA17N03030</v>
          </cell>
          <cell r="G2175">
            <v>14.62</v>
          </cell>
        </row>
        <row r="2176">
          <cell r="C2176" t="str">
            <v>BHA17N03027</v>
          </cell>
          <cell r="G2176">
            <v>7.2</v>
          </cell>
        </row>
        <row r="2177">
          <cell r="C2177" t="str">
            <v>BHA17N03023</v>
          </cell>
          <cell r="G2177">
            <v>16.62</v>
          </cell>
        </row>
        <row r="2178">
          <cell r="C2178" t="str">
            <v>BHA17N03020</v>
          </cell>
          <cell r="G2178">
            <v>20.39</v>
          </cell>
        </row>
        <row r="2179">
          <cell r="C2179" t="str">
            <v>BHA17N03019</v>
          </cell>
          <cell r="G2179">
            <v>41.85</v>
          </cell>
        </row>
        <row r="2180">
          <cell r="C2180" t="str">
            <v>BHA17N03018</v>
          </cell>
          <cell r="G2180">
            <v>40.950000000000003</v>
          </cell>
        </row>
        <row r="2181">
          <cell r="C2181" t="str">
            <v>BHA17N03011</v>
          </cell>
          <cell r="G2181">
            <v>16.62</v>
          </cell>
        </row>
        <row r="2182">
          <cell r="C2182" t="str">
            <v>BHA17N03010</v>
          </cell>
          <cell r="G2182">
            <v>16.63</v>
          </cell>
        </row>
        <row r="2183">
          <cell r="C2183" t="str">
            <v>BHA17N03026</v>
          </cell>
          <cell r="G2183">
            <v>21.47</v>
          </cell>
        </row>
        <row r="2184">
          <cell r="C2184" t="str">
            <v>BHA17N03033</v>
          </cell>
          <cell r="G2184">
            <v>34.67</v>
          </cell>
        </row>
        <row r="2185">
          <cell r="C2185" t="str">
            <v>BHA17N03036</v>
          </cell>
          <cell r="G2185">
            <v>7.08</v>
          </cell>
        </row>
        <row r="2186">
          <cell r="C2186" t="str">
            <v>BHA17N03016</v>
          </cell>
          <cell r="G2186">
            <v>2.98</v>
          </cell>
        </row>
        <row r="2187">
          <cell r="C2187" t="str">
            <v>BHA17N03007</v>
          </cell>
          <cell r="G2187">
            <v>4.82</v>
          </cell>
        </row>
        <row r="2188">
          <cell r="C2188" t="str">
            <v>BHA17N03004</v>
          </cell>
          <cell r="G2188">
            <v>14.62</v>
          </cell>
        </row>
        <row r="2189">
          <cell r="C2189" t="str">
            <v>BHA17N03008</v>
          </cell>
          <cell r="G2189">
            <v>62.34</v>
          </cell>
        </row>
        <row r="2190">
          <cell r="C2190" t="str">
            <v>BHA17N03014</v>
          </cell>
          <cell r="G2190">
            <v>40.96</v>
          </cell>
        </row>
        <row r="2191">
          <cell r="C2191" t="str">
            <v>BHA17N03024</v>
          </cell>
          <cell r="G2191">
            <v>16.63</v>
          </cell>
        </row>
        <row r="2192">
          <cell r="C2192" t="str">
            <v>BHA17N03005</v>
          </cell>
          <cell r="G2192">
            <v>7.2</v>
          </cell>
        </row>
        <row r="2193">
          <cell r="C2193" t="str">
            <v>BHA17N03028</v>
          </cell>
          <cell r="G2193">
            <v>5.09</v>
          </cell>
        </row>
        <row r="2194">
          <cell r="C2194" t="str">
            <v>BHA17N03029</v>
          </cell>
          <cell r="G2194">
            <v>5.23</v>
          </cell>
        </row>
        <row r="2195">
          <cell r="C2195" t="str">
            <v>BHA17N03021</v>
          </cell>
          <cell r="G2195">
            <v>16.62</v>
          </cell>
        </row>
        <row r="2196">
          <cell r="C2196" t="str">
            <v>BHA17N03009</v>
          </cell>
          <cell r="G2196">
            <v>16.59</v>
          </cell>
        </row>
        <row r="2197">
          <cell r="C2197" t="str">
            <v>BHA17N03022</v>
          </cell>
          <cell r="G2197">
            <v>16.62</v>
          </cell>
        </row>
        <row r="2198">
          <cell r="C2198" t="str">
            <v>BHA17N03012</v>
          </cell>
          <cell r="G2198">
            <v>20.39</v>
          </cell>
        </row>
        <row r="2199">
          <cell r="C2199" t="str">
            <v>BHA17N03032</v>
          </cell>
          <cell r="G2199">
            <v>34.659999999999997</v>
          </cell>
        </row>
        <row r="2200">
          <cell r="C2200" t="str">
            <v>BHA17N03031</v>
          </cell>
          <cell r="G2200">
            <v>33.24</v>
          </cell>
        </row>
        <row r="2201">
          <cell r="C2201" t="str">
            <v>BHA17N03015</v>
          </cell>
          <cell r="G2201">
            <v>3.61</v>
          </cell>
        </row>
        <row r="2202">
          <cell r="C2202" t="str">
            <v>BHA17N03013</v>
          </cell>
          <cell r="G2202">
            <v>40.81</v>
          </cell>
        </row>
        <row r="2203">
          <cell r="C2203" t="str">
            <v>BHA17N03006</v>
          </cell>
          <cell r="G2203">
            <v>5.23</v>
          </cell>
        </row>
        <row r="2204">
          <cell r="C2204" t="str">
            <v>BHA17N03001</v>
          </cell>
          <cell r="G2204">
            <v>150.22999999999999</v>
          </cell>
        </row>
        <row r="2205">
          <cell r="C2205" t="str">
            <v>BHA17N03025</v>
          </cell>
          <cell r="G2205">
            <v>22.38</v>
          </cell>
        </row>
        <row r="2206">
          <cell r="C2206" t="str">
            <v>BHA17N03000</v>
          </cell>
          <cell r="G2206">
            <v>0</v>
          </cell>
        </row>
        <row r="2207">
          <cell r="C2207" t="str">
            <v>BHA17N03008a</v>
          </cell>
          <cell r="G2207">
            <v>10.96</v>
          </cell>
        </row>
        <row r="2208">
          <cell r="C2208" t="str">
            <v>BHA17P01003</v>
          </cell>
          <cell r="G2208">
            <v>5</v>
          </cell>
        </row>
        <row r="2209">
          <cell r="C2209" t="str">
            <v>BHA17P01010</v>
          </cell>
          <cell r="G2209">
            <v>1.61</v>
          </cell>
        </row>
        <row r="2210">
          <cell r="C2210" t="str">
            <v>BHA17P01009</v>
          </cell>
          <cell r="G2210">
            <v>1.61</v>
          </cell>
        </row>
        <row r="2211">
          <cell r="C2211" t="str">
            <v>BHA17P01008</v>
          </cell>
          <cell r="G2211">
            <v>4.24</v>
          </cell>
        </row>
        <row r="2212">
          <cell r="C2212" t="str">
            <v>BHA17P01016</v>
          </cell>
          <cell r="G2212">
            <v>22.52</v>
          </cell>
        </row>
        <row r="2213">
          <cell r="C2213" t="str">
            <v>BHA17P01012</v>
          </cell>
          <cell r="G2213">
            <v>16.61</v>
          </cell>
        </row>
        <row r="2214">
          <cell r="C2214" t="str">
            <v>BHA17P01022</v>
          </cell>
          <cell r="G2214">
            <v>17.13</v>
          </cell>
        </row>
        <row r="2215">
          <cell r="C2215" t="str">
            <v>BHA17P01020</v>
          </cell>
          <cell r="G2215">
            <v>5.8</v>
          </cell>
        </row>
        <row r="2216">
          <cell r="C2216" t="str">
            <v>BHA17P01007</v>
          </cell>
          <cell r="G2216">
            <v>1.96</v>
          </cell>
        </row>
        <row r="2217">
          <cell r="C2217" t="str">
            <v>BHA17P01017</v>
          </cell>
          <cell r="G2217">
            <v>22.2</v>
          </cell>
        </row>
        <row r="2218">
          <cell r="C2218" t="str">
            <v>BHA17P01021</v>
          </cell>
          <cell r="G2218">
            <v>8.85</v>
          </cell>
        </row>
        <row r="2219">
          <cell r="C2219" t="str">
            <v>BHA17P01001</v>
          </cell>
          <cell r="G2219">
            <v>135.75</v>
          </cell>
        </row>
        <row r="2220">
          <cell r="C2220" t="str">
            <v>BHA17P01002</v>
          </cell>
          <cell r="G2220">
            <v>10.23</v>
          </cell>
        </row>
        <row r="2221">
          <cell r="C2221" t="str">
            <v>BHA17P01015</v>
          </cell>
          <cell r="G2221">
            <v>16.309999999999999</v>
          </cell>
        </row>
        <row r="2222">
          <cell r="C2222" t="str">
            <v>BHA17P01004</v>
          </cell>
          <cell r="G2222">
            <v>10.1</v>
          </cell>
        </row>
        <row r="2223">
          <cell r="C2223" t="str">
            <v>BHA17P01024</v>
          </cell>
          <cell r="G2223">
            <v>6.22</v>
          </cell>
        </row>
        <row r="2224">
          <cell r="C2224" t="str">
            <v>BHA17P01023</v>
          </cell>
          <cell r="G2224">
            <v>73.7</v>
          </cell>
        </row>
        <row r="2225">
          <cell r="C2225" t="str">
            <v>BHA17P01005</v>
          </cell>
          <cell r="G2225">
            <v>7.42</v>
          </cell>
        </row>
        <row r="2226">
          <cell r="C2226" t="str">
            <v>BHA17P01019</v>
          </cell>
          <cell r="G2226">
            <v>21.18</v>
          </cell>
        </row>
        <row r="2227">
          <cell r="C2227" t="str">
            <v>BHA17P01014</v>
          </cell>
          <cell r="G2227">
            <v>9.1</v>
          </cell>
        </row>
        <row r="2228">
          <cell r="C2228" t="str">
            <v>BHA17P01006</v>
          </cell>
          <cell r="G2228">
            <v>6.78</v>
          </cell>
        </row>
        <row r="2229">
          <cell r="C2229" t="str">
            <v>BHA17P01011</v>
          </cell>
          <cell r="G2229">
            <v>24.76</v>
          </cell>
        </row>
        <row r="2230">
          <cell r="C2230" t="str">
            <v>BHA17P01013</v>
          </cell>
          <cell r="G2230">
            <v>5.66</v>
          </cell>
        </row>
        <row r="2231">
          <cell r="C2231" t="str">
            <v>BHA17P01018</v>
          </cell>
          <cell r="G2231">
            <v>20.96</v>
          </cell>
        </row>
        <row r="2232">
          <cell r="C2232" t="str">
            <v>BHA17P01025</v>
          </cell>
          <cell r="G2232">
            <v>10.3</v>
          </cell>
        </row>
        <row r="2233">
          <cell r="C2233" t="str">
            <v>BHA17P01026</v>
          </cell>
          <cell r="G2233">
            <v>21.37</v>
          </cell>
        </row>
        <row r="2234">
          <cell r="C2234" t="str">
            <v>BHA17P01027</v>
          </cell>
          <cell r="G2234">
            <v>5.28</v>
          </cell>
        </row>
        <row r="2235">
          <cell r="C2235" t="str">
            <v>BHA17P01000</v>
          </cell>
          <cell r="G2235">
            <v>0</v>
          </cell>
        </row>
        <row r="2236">
          <cell r="C2236" t="str">
            <v>BHA17S01000</v>
          </cell>
          <cell r="G2236">
            <v>786.95</v>
          </cell>
        </row>
        <row r="2237">
          <cell r="C2237" t="str">
            <v>BHA19N01001</v>
          </cell>
          <cell r="G2237">
            <v>62.41</v>
          </cell>
        </row>
        <row r="2238">
          <cell r="C2238" t="str">
            <v>BHA19N01005</v>
          </cell>
          <cell r="G2238">
            <v>2.76</v>
          </cell>
        </row>
        <row r="2239">
          <cell r="C2239" t="str">
            <v>BHA19N01014</v>
          </cell>
          <cell r="G2239">
            <v>8.52</v>
          </cell>
        </row>
        <row r="2240">
          <cell r="C2240" t="str">
            <v>BHA19N01008</v>
          </cell>
          <cell r="G2240">
            <v>32.24</v>
          </cell>
        </row>
        <row r="2241">
          <cell r="C2241" t="str">
            <v>BHA19N01019</v>
          </cell>
          <cell r="G2241">
            <v>19.88</v>
          </cell>
        </row>
        <row r="2242">
          <cell r="C2242" t="str">
            <v>BHA19N01018</v>
          </cell>
          <cell r="G2242">
            <v>10.75</v>
          </cell>
        </row>
        <row r="2243">
          <cell r="C2243" t="str">
            <v>BHA19N01017</v>
          </cell>
          <cell r="G2243">
            <v>4.8600000000000003</v>
          </cell>
        </row>
        <row r="2244">
          <cell r="C2244" t="str">
            <v>BHA19N01006</v>
          </cell>
          <cell r="G2244">
            <v>4.88</v>
          </cell>
        </row>
        <row r="2245">
          <cell r="C2245" t="str">
            <v>BHA19N01003</v>
          </cell>
          <cell r="G2245">
            <v>3.06</v>
          </cell>
        </row>
        <row r="2246">
          <cell r="C2246" t="str">
            <v>BHA19N01007</v>
          </cell>
          <cell r="G2246">
            <v>7.96</v>
          </cell>
        </row>
        <row r="2247">
          <cell r="C2247" t="str">
            <v>BHA19N01015</v>
          </cell>
          <cell r="G2247">
            <v>4.5199999999999996</v>
          </cell>
        </row>
        <row r="2248">
          <cell r="C2248" t="str">
            <v>BHA19N01013</v>
          </cell>
          <cell r="G2248">
            <v>32.49</v>
          </cell>
        </row>
        <row r="2249">
          <cell r="C2249" t="str">
            <v>BHA19N01012</v>
          </cell>
          <cell r="G2249">
            <v>19.34</v>
          </cell>
        </row>
        <row r="2250">
          <cell r="C2250" t="str">
            <v>BHA19N01009</v>
          </cell>
          <cell r="G2250">
            <v>19.34</v>
          </cell>
        </row>
        <row r="2251">
          <cell r="C2251" t="str">
            <v>BHA19N01002</v>
          </cell>
          <cell r="G2251">
            <v>9.89</v>
          </cell>
        </row>
        <row r="2252">
          <cell r="C2252" t="str">
            <v>BHA19N01011</v>
          </cell>
          <cell r="G2252">
            <v>40.28</v>
          </cell>
        </row>
        <row r="2253">
          <cell r="C2253" t="str">
            <v>BHA19N01004</v>
          </cell>
          <cell r="G2253">
            <v>4.55</v>
          </cell>
        </row>
        <row r="2254">
          <cell r="C2254" t="str">
            <v>BHA19N01010</v>
          </cell>
          <cell r="G2254">
            <v>64.33</v>
          </cell>
        </row>
        <row r="2255">
          <cell r="C2255" t="str">
            <v>BHA19N01016</v>
          </cell>
          <cell r="G2255">
            <v>3.04</v>
          </cell>
        </row>
        <row r="2256">
          <cell r="C2256" t="str">
            <v>BHA19N01000</v>
          </cell>
          <cell r="G2256">
            <v>0</v>
          </cell>
        </row>
        <row r="2257">
          <cell r="C2257" t="str">
            <v>BHA19N01024</v>
          </cell>
          <cell r="G2257">
            <v>105.89</v>
          </cell>
        </row>
        <row r="2258">
          <cell r="C2258" t="str">
            <v>BHA19N01001a</v>
          </cell>
          <cell r="G2258">
            <v>21.57</v>
          </cell>
        </row>
        <row r="2259">
          <cell r="C2259" t="str">
            <v>BHA19N01025</v>
          </cell>
          <cell r="G2259">
            <v>12.68</v>
          </cell>
        </row>
        <row r="2260">
          <cell r="C2260" t="str">
            <v>BHA19N01026</v>
          </cell>
          <cell r="G2260">
            <v>36.479999999999997</v>
          </cell>
        </row>
        <row r="2261">
          <cell r="C2261" t="str">
            <v>BHA19N01021</v>
          </cell>
          <cell r="G2261">
            <v>29.2</v>
          </cell>
        </row>
        <row r="2262">
          <cell r="C2262" t="str">
            <v>BHA19N01022</v>
          </cell>
          <cell r="G2262">
            <v>39.82</v>
          </cell>
        </row>
        <row r="2263">
          <cell r="C2263" t="str">
            <v>BHA19N01023</v>
          </cell>
          <cell r="G2263">
            <v>14.79</v>
          </cell>
        </row>
        <row r="2264">
          <cell r="C2264" t="str">
            <v>BHA19N02003</v>
          </cell>
          <cell r="G2264">
            <v>3.06</v>
          </cell>
        </row>
        <row r="2265">
          <cell r="C2265" t="str">
            <v>BHA19N02002</v>
          </cell>
          <cell r="G2265">
            <v>9.5</v>
          </cell>
        </row>
        <row r="2266">
          <cell r="C2266" t="str">
            <v>BHA19N02008</v>
          </cell>
          <cell r="G2266">
            <v>8.94</v>
          </cell>
        </row>
        <row r="2267">
          <cell r="C2267" t="str">
            <v>BHA19N02009</v>
          </cell>
          <cell r="G2267">
            <v>13.77</v>
          </cell>
        </row>
        <row r="2268">
          <cell r="C2268" t="str">
            <v>BHA19N02013</v>
          </cell>
          <cell r="G2268">
            <v>33.72</v>
          </cell>
        </row>
        <row r="2269">
          <cell r="C2269" t="str">
            <v>BHA19N02015</v>
          </cell>
          <cell r="G2269">
            <v>16.75</v>
          </cell>
        </row>
        <row r="2270">
          <cell r="C2270" t="str">
            <v>BHA19N02016</v>
          </cell>
          <cell r="G2270">
            <v>16.899999999999999</v>
          </cell>
        </row>
        <row r="2271">
          <cell r="C2271" t="str">
            <v>BHA19N02038</v>
          </cell>
          <cell r="G2271">
            <v>20.16</v>
          </cell>
        </row>
        <row r="2272">
          <cell r="C2272" t="str">
            <v>BHA19N02024</v>
          </cell>
          <cell r="G2272">
            <v>34.090000000000003</v>
          </cell>
        </row>
        <row r="2273">
          <cell r="C2273" t="str">
            <v>BHA19N02026</v>
          </cell>
          <cell r="G2273">
            <v>15.93</v>
          </cell>
        </row>
        <row r="2274">
          <cell r="C2274" t="str">
            <v>BHA19N02029</v>
          </cell>
          <cell r="G2274">
            <v>23.37</v>
          </cell>
        </row>
        <row r="2275">
          <cell r="C2275" t="str">
            <v>BHA19N02032</v>
          </cell>
          <cell r="G2275">
            <v>9.0500000000000007</v>
          </cell>
        </row>
        <row r="2276">
          <cell r="C2276" t="str">
            <v>BHA19N02006</v>
          </cell>
          <cell r="G2276">
            <v>4.92</v>
          </cell>
        </row>
        <row r="2277">
          <cell r="C2277" t="str">
            <v>BHA19N02023</v>
          </cell>
          <cell r="G2277">
            <v>3.22</v>
          </cell>
        </row>
        <row r="2278">
          <cell r="C2278" t="str">
            <v>BHA19N02021</v>
          </cell>
          <cell r="G2278">
            <v>3.22</v>
          </cell>
        </row>
        <row r="2279">
          <cell r="C2279" t="str">
            <v>BHA19N02036</v>
          </cell>
          <cell r="G2279">
            <v>6.41</v>
          </cell>
        </row>
        <row r="2280">
          <cell r="C2280" t="str">
            <v>BHA19N02017</v>
          </cell>
          <cell r="G2280">
            <v>16.07</v>
          </cell>
        </row>
        <row r="2281">
          <cell r="C2281" t="str">
            <v>BHA19N02022</v>
          </cell>
          <cell r="G2281">
            <v>3.17</v>
          </cell>
        </row>
        <row r="2282">
          <cell r="C2282" t="str">
            <v>BHA19N02012</v>
          </cell>
          <cell r="G2282">
            <v>44.11</v>
          </cell>
        </row>
        <row r="2283">
          <cell r="C2283" t="str">
            <v>BHA19N02001</v>
          </cell>
          <cell r="G2283">
            <v>80.41</v>
          </cell>
        </row>
        <row r="2284">
          <cell r="C2284" t="str">
            <v>BHA19N02011</v>
          </cell>
          <cell r="G2284">
            <v>8.93</v>
          </cell>
        </row>
        <row r="2285">
          <cell r="C2285" t="str">
            <v>BHA19N02037</v>
          </cell>
          <cell r="G2285">
            <v>61.3</v>
          </cell>
        </row>
        <row r="2286">
          <cell r="C2286" t="str">
            <v>BHA19N02030</v>
          </cell>
          <cell r="G2286">
            <v>28.2</v>
          </cell>
        </row>
        <row r="2287">
          <cell r="C2287" t="str">
            <v>BHA19N02010</v>
          </cell>
          <cell r="G2287">
            <v>12.8</v>
          </cell>
        </row>
        <row r="2288">
          <cell r="C2288" t="str">
            <v>BHA19N02005</v>
          </cell>
          <cell r="G2288">
            <v>3.94</v>
          </cell>
        </row>
        <row r="2289">
          <cell r="C2289" t="str">
            <v>BHA19N02020</v>
          </cell>
          <cell r="G2289">
            <v>22.4</v>
          </cell>
        </row>
        <row r="2290">
          <cell r="C2290" t="str">
            <v>BHA19N02004</v>
          </cell>
          <cell r="G2290">
            <v>5.84</v>
          </cell>
        </row>
        <row r="2291">
          <cell r="C2291" t="str">
            <v>BHA19N02019</v>
          </cell>
          <cell r="G2291">
            <v>9.64</v>
          </cell>
        </row>
        <row r="2292">
          <cell r="C2292" t="str">
            <v>BHA19N02033</v>
          </cell>
          <cell r="G2292">
            <v>5.83</v>
          </cell>
        </row>
        <row r="2293">
          <cell r="C2293" t="str">
            <v>BHA19N02007</v>
          </cell>
          <cell r="G2293">
            <v>28.34</v>
          </cell>
        </row>
        <row r="2294">
          <cell r="C2294" t="str">
            <v>BHA19N02014</v>
          </cell>
          <cell r="G2294">
            <v>16.75</v>
          </cell>
        </row>
        <row r="2295">
          <cell r="C2295" t="str">
            <v>BHA19N02028</v>
          </cell>
          <cell r="G2295">
            <v>13.77</v>
          </cell>
        </row>
        <row r="2296">
          <cell r="C2296" t="str">
            <v>BHA19N02031</v>
          </cell>
          <cell r="G2296">
            <v>18.13</v>
          </cell>
        </row>
        <row r="2297">
          <cell r="C2297" t="str">
            <v>BHA19N02034</v>
          </cell>
          <cell r="G2297">
            <v>4.92</v>
          </cell>
        </row>
        <row r="2298">
          <cell r="C2298" t="str">
            <v>BHA19N02025</v>
          </cell>
          <cell r="G2298">
            <v>16.61</v>
          </cell>
        </row>
        <row r="2299">
          <cell r="C2299" t="str">
            <v>BHA19N02035</v>
          </cell>
          <cell r="G2299">
            <v>3.61</v>
          </cell>
        </row>
        <row r="2300">
          <cell r="C2300" t="str">
            <v>BHA19N02027</v>
          </cell>
          <cell r="G2300">
            <v>28.3</v>
          </cell>
        </row>
        <row r="2301">
          <cell r="C2301" t="str">
            <v>BHA19N02018</v>
          </cell>
          <cell r="G2301">
            <v>13.98</v>
          </cell>
        </row>
        <row r="2302">
          <cell r="C2302" t="str">
            <v>BHA19N02000</v>
          </cell>
          <cell r="G2302">
            <v>0</v>
          </cell>
        </row>
        <row r="2303">
          <cell r="C2303" t="str">
            <v>BHA19N03002</v>
          </cell>
          <cell r="G2303">
            <v>10.67</v>
          </cell>
        </row>
        <row r="2304">
          <cell r="C2304" t="str">
            <v>BHA19N03008</v>
          </cell>
          <cell r="G2304">
            <v>17.899999999999999</v>
          </cell>
        </row>
        <row r="2305">
          <cell r="C2305" t="str">
            <v>BHA19N03011</v>
          </cell>
          <cell r="G2305">
            <v>11.02</v>
          </cell>
        </row>
        <row r="2306">
          <cell r="C2306" t="str">
            <v>BHA19N03012</v>
          </cell>
          <cell r="G2306">
            <v>15.97</v>
          </cell>
        </row>
        <row r="2307">
          <cell r="C2307" t="str">
            <v>BHA19N03017</v>
          </cell>
          <cell r="G2307">
            <v>13.87</v>
          </cell>
        </row>
        <row r="2308">
          <cell r="C2308" t="str">
            <v>BHA19N03019</v>
          </cell>
          <cell r="G2308">
            <v>22.63</v>
          </cell>
        </row>
        <row r="2309">
          <cell r="C2309" t="str">
            <v>BHA19N03021</v>
          </cell>
          <cell r="G2309">
            <v>24.95</v>
          </cell>
        </row>
        <row r="2310">
          <cell r="C2310" t="str">
            <v>BHA19N03024</v>
          </cell>
          <cell r="G2310">
            <v>22.44</v>
          </cell>
        </row>
        <row r="2311">
          <cell r="C2311" t="str">
            <v>BHA19N03026</v>
          </cell>
          <cell r="G2311">
            <v>4.1399999999999997</v>
          </cell>
        </row>
        <row r="2312">
          <cell r="C2312" t="str">
            <v>BHA19N03028</v>
          </cell>
          <cell r="G2312">
            <v>13.89</v>
          </cell>
        </row>
        <row r="2313">
          <cell r="C2313" t="str">
            <v>BHA19N03031</v>
          </cell>
          <cell r="G2313">
            <v>8.9499999999999993</v>
          </cell>
        </row>
        <row r="2314">
          <cell r="C2314" t="str">
            <v>BHA19N03033</v>
          </cell>
          <cell r="G2314">
            <v>23.47</v>
          </cell>
        </row>
        <row r="2315">
          <cell r="C2315" t="str">
            <v>BHA19N03001</v>
          </cell>
          <cell r="G2315">
            <v>78.650000000000006</v>
          </cell>
        </row>
        <row r="2316">
          <cell r="C2316" t="str">
            <v>BHA19N03016</v>
          </cell>
          <cell r="G2316">
            <v>12.76</v>
          </cell>
        </row>
        <row r="2317">
          <cell r="C2317" t="str">
            <v>BHA19N03027</v>
          </cell>
          <cell r="G2317">
            <v>10.92</v>
          </cell>
        </row>
        <row r="2318">
          <cell r="C2318" t="str">
            <v>BHA19N03037</v>
          </cell>
          <cell r="G2318">
            <v>3.62</v>
          </cell>
        </row>
        <row r="2319">
          <cell r="C2319" t="str">
            <v>BHA19N03014</v>
          </cell>
          <cell r="G2319">
            <v>2.72</v>
          </cell>
        </row>
        <row r="2320">
          <cell r="C2320" t="str">
            <v>BHA19N03038</v>
          </cell>
          <cell r="G2320">
            <v>11.32</v>
          </cell>
        </row>
        <row r="2321">
          <cell r="C2321" t="str">
            <v>BHA19N03039</v>
          </cell>
          <cell r="G2321">
            <v>56.49</v>
          </cell>
        </row>
        <row r="2322">
          <cell r="C2322" t="str">
            <v>BHA19N03007</v>
          </cell>
          <cell r="G2322">
            <v>37.99</v>
          </cell>
        </row>
        <row r="2323">
          <cell r="C2323" t="str">
            <v>BHA19N03025</v>
          </cell>
          <cell r="G2323">
            <v>34.69</v>
          </cell>
        </row>
        <row r="2324">
          <cell r="C2324" t="str">
            <v>BHA19N03009</v>
          </cell>
          <cell r="G2324">
            <v>18.29</v>
          </cell>
        </row>
        <row r="2325">
          <cell r="C2325" t="str">
            <v>BHA19N03023</v>
          </cell>
          <cell r="G2325">
            <v>22.44</v>
          </cell>
        </row>
        <row r="2326">
          <cell r="C2326" t="str">
            <v>BHA19N03015</v>
          </cell>
          <cell r="G2326">
            <v>2.92</v>
          </cell>
        </row>
        <row r="2327">
          <cell r="C2327" t="str">
            <v>BHA19N03004</v>
          </cell>
          <cell r="G2327">
            <v>5.84</v>
          </cell>
        </row>
        <row r="2328">
          <cell r="C2328" t="str">
            <v>BHA19N03020</v>
          </cell>
          <cell r="G2328">
            <v>15.93</v>
          </cell>
        </row>
        <row r="2329">
          <cell r="C2329" t="str">
            <v>BHA19N03029</v>
          </cell>
          <cell r="G2329">
            <v>13.83</v>
          </cell>
        </row>
        <row r="2330">
          <cell r="C2330" t="str">
            <v>BHA19N03036</v>
          </cell>
          <cell r="G2330">
            <v>4.92</v>
          </cell>
        </row>
        <row r="2331">
          <cell r="C2331" t="str">
            <v>BHA19N03006</v>
          </cell>
          <cell r="G2331">
            <v>4.92</v>
          </cell>
        </row>
        <row r="2332">
          <cell r="C2332" t="str">
            <v>BHA19N03040</v>
          </cell>
          <cell r="G2332">
            <v>17.36</v>
          </cell>
        </row>
        <row r="2333">
          <cell r="C2333" t="str">
            <v>BHA19N03032</v>
          </cell>
          <cell r="G2333">
            <v>18.53</v>
          </cell>
        </row>
        <row r="2334">
          <cell r="C2334" t="str">
            <v>BHA19N03003</v>
          </cell>
          <cell r="G2334">
            <v>3.06</v>
          </cell>
        </row>
        <row r="2335">
          <cell r="C2335" t="str">
            <v>BHA19N03005</v>
          </cell>
          <cell r="G2335">
            <v>3.95</v>
          </cell>
        </row>
        <row r="2336">
          <cell r="C2336" t="str">
            <v>BHA19N03010</v>
          </cell>
          <cell r="G2336">
            <v>36.08</v>
          </cell>
        </row>
        <row r="2337">
          <cell r="C2337" t="str">
            <v>BHA19N03022</v>
          </cell>
          <cell r="G2337">
            <v>15.93</v>
          </cell>
        </row>
        <row r="2338">
          <cell r="C2338" t="str">
            <v>BHA19N03030</v>
          </cell>
          <cell r="G2338">
            <v>18.53</v>
          </cell>
        </row>
        <row r="2339">
          <cell r="C2339" t="str">
            <v>BHA19N03034</v>
          </cell>
          <cell r="G2339">
            <v>9.06</v>
          </cell>
        </row>
        <row r="2340">
          <cell r="C2340" t="str">
            <v>BHA19N03035</v>
          </cell>
          <cell r="G2340">
            <v>5.84</v>
          </cell>
        </row>
        <row r="2341">
          <cell r="C2341" t="str">
            <v>BHA19N03013</v>
          </cell>
          <cell r="G2341">
            <v>3.25</v>
          </cell>
        </row>
        <row r="2342">
          <cell r="C2342" t="str">
            <v>BHA19N03018</v>
          </cell>
          <cell r="G2342">
            <v>8.2100000000000009</v>
          </cell>
        </row>
        <row r="2343">
          <cell r="C2343" t="str">
            <v>BHA19N03000</v>
          </cell>
          <cell r="G2343">
            <v>0</v>
          </cell>
        </row>
        <row r="2344">
          <cell r="C2344" t="str">
            <v>BHA19P01004</v>
          </cell>
          <cell r="G2344">
            <v>3.32</v>
          </cell>
        </row>
        <row r="2345">
          <cell r="C2345" t="str">
            <v>BHA19P01020</v>
          </cell>
          <cell r="G2345">
            <v>6.36</v>
          </cell>
        </row>
        <row r="2346">
          <cell r="C2346" t="str">
            <v>BHA19P01019</v>
          </cell>
          <cell r="G2346">
            <v>15.53</v>
          </cell>
        </row>
        <row r="2347">
          <cell r="C2347" t="str">
            <v>BHA19P01015</v>
          </cell>
          <cell r="G2347">
            <v>13.17</v>
          </cell>
        </row>
        <row r="2348">
          <cell r="C2348" t="str">
            <v>BHA19P01013</v>
          </cell>
          <cell r="G2348">
            <v>13.17</v>
          </cell>
        </row>
        <row r="2349">
          <cell r="C2349" t="str">
            <v>BHA19P01012</v>
          </cell>
          <cell r="G2349">
            <v>16.25</v>
          </cell>
        </row>
        <row r="2350">
          <cell r="C2350" t="str">
            <v>BHA19P01009</v>
          </cell>
          <cell r="G2350">
            <v>23.05</v>
          </cell>
        </row>
        <row r="2351">
          <cell r="C2351" t="str">
            <v>BHA19P01006</v>
          </cell>
          <cell r="G2351">
            <v>6.35</v>
          </cell>
        </row>
        <row r="2352">
          <cell r="C2352" t="str">
            <v>BHA19P01024</v>
          </cell>
          <cell r="G2352">
            <v>8.01</v>
          </cell>
        </row>
        <row r="2353">
          <cell r="C2353" t="str">
            <v>BHA19P01003</v>
          </cell>
          <cell r="G2353">
            <v>3.69</v>
          </cell>
        </row>
        <row r="2354">
          <cell r="C2354" t="str">
            <v>BHA19P01010</v>
          </cell>
          <cell r="G2354">
            <v>11.71</v>
          </cell>
        </row>
        <row r="2355">
          <cell r="C2355" t="str">
            <v>BHA19P01002</v>
          </cell>
          <cell r="G2355">
            <v>9.5</v>
          </cell>
        </row>
        <row r="2356">
          <cell r="C2356" t="str">
            <v>BHA19P01017</v>
          </cell>
          <cell r="G2356">
            <v>14.57</v>
          </cell>
        </row>
        <row r="2357">
          <cell r="C2357" t="str">
            <v>BHA19P01023</v>
          </cell>
          <cell r="G2357">
            <v>19.32</v>
          </cell>
        </row>
        <row r="2358">
          <cell r="C2358" t="str">
            <v>BHA19P01001</v>
          </cell>
          <cell r="G2358">
            <v>79.92</v>
          </cell>
        </row>
        <row r="2359">
          <cell r="C2359" t="str">
            <v>BHA19P01016</v>
          </cell>
          <cell r="G2359">
            <v>16.260000000000002</v>
          </cell>
        </row>
        <row r="2360">
          <cell r="C2360" t="str">
            <v>BHA19P01005</v>
          </cell>
          <cell r="G2360">
            <v>23.47</v>
          </cell>
        </row>
        <row r="2361">
          <cell r="C2361" t="str">
            <v>BHA19P01021</v>
          </cell>
          <cell r="G2361">
            <v>5.08</v>
          </cell>
        </row>
        <row r="2362">
          <cell r="C2362" t="str">
            <v>BHA19P01008</v>
          </cell>
          <cell r="G2362">
            <v>5.08</v>
          </cell>
        </row>
        <row r="2363">
          <cell r="C2363" t="str">
            <v>BHA19P01022</v>
          </cell>
          <cell r="G2363">
            <v>4.22</v>
          </cell>
        </row>
        <row r="2364">
          <cell r="C2364" t="str">
            <v>BHA19P01018</v>
          </cell>
          <cell r="G2364">
            <v>10.28</v>
          </cell>
        </row>
        <row r="2365">
          <cell r="C2365" t="str">
            <v>BHA19P01011</v>
          </cell>
          <cell r="G2365">
            <v>5.83</v>
          </cell>
        </row>
        <row r="2366">
          <cell r="C2366" t="str">
            <v>BHA19P01007</v>
          </cell>
          <cell r="G2366">
            <v>4.2</v>
          </cell>
        </row>
        <row r="2367">
          <cell r="C2367" t="str">
            <v>BHA19P01014</v>
          </cell>
          <cell r="G2367">
            <v>88.89</v>
          </cell>
        </row>
        <row r="2368">
          <cell r="C2368" t="str">
            <v>BHA19P01000</v>
          </cell>
          <cell r="G2368">
            <v>0</v>
          </cell>
        </row>
        <row r="2369">
          <cell r="C2369" t="str">
            <v>BHA19S01000</v>
          </cell>
          <cell r="G2369">
            <v>697.87</v>
          </cell>
        </row>
        <row r="2370">
          <cell r="C2370" t="str">
            <v>BHA19S01001</v>
          </cell>
          <cell r="G2370">
            <v>2.76</v>
          </cell>
        </row>
        <row r="2371">
          <cell r="C2371" t="str">
            <v>BHA19S02000</v>
          </cell>
          <cell r="G2371">
            <v>0</v>
          </cell>
        </row>
        <row r="2372">
          <cell r="C2372" t="str">
            <v>BHA12N01010</v>
          </cell>
          <cell r="G2372">
            <v>2</v>
          </cell>
        </row>
        <row r="2373">
          <cell r="C2373" t="str">
            <v>BHA12N01001</v>
          </cell>
          <cell r="G2373">
            <v>24.54</v>
          </cell>
        </row>
        <row r="2374">
          <cell r="C2374" t="str">
            <v>BHA12N01002</v>
          </cell>
          <cell r="G2374">
            <v>20.39</v>
          </cell>
        </row>
        <row r="2375">
          <cell r="C2375" t="str">
            <v>BHA12N01003</v>
          </cell>
          <cell r="G2375">
            <v>5.2</v>
          </cell>
        </row>
        <row r="2376">
          <cell r="C2376" t="str">
            <v>BHA12N01004</v>
          </cell>
          <cell r="G2376">
            <v>98.38</v>
          </cell>
        </row>
        <row r="2377">
          <cell r="C2377" t="str">
            <v>BHA12N01005</v>
          </cell>
          <cell r="G2377">
            <v>12.07</v>
          </cell>
        </row>
        <row r="2378">
          <cell r="C2378" t="str">
            <v>BHA12N01006</v>
          </cell>
          <cell r="G2378">
            <v>7.27</v>
          </cell>
        </row>
        <row r="2379">
          <cell r="C2379" t="str">
            <v>BHA12N01007</v>
          </cell>
          <cell r="G2379">
            <v>12.8</v>
          </cell>
        </row>
        <row r="2380">
          <cell r="C2380" t="str">
            <v>BHA12N01008</v>
          </cell>
          <cell r="G2380">
            <v>4.7</v>
          </cell>
        </row>
        <row r="2381">
          <cell r="C2381" t="str">
            <v>BHA12N01009</v>
          </cell>
          <cell r="G2381">
            <v>23.82</v>
          </cell>
        </row>
        <row r="2382">
          <cell r="C2382" t="str">
            <v>BHA12N01011</v>
          </cell>
          <cell r="G2382">
            <v>1.41</v>
          </cell>
        </row>
        <row r="2383">
          <cell r="C2383" t="str">
            <v>BHA12N01012</v>
          </cell>
          <cell r="G2383">
            <v>3.9</v>
          </cell>
        </row>
        <row r="2384">
          <cell r="C2384" t="str">
            <v>BHA12N01013</v>
          </cell>
          <cell r="G2384">
            <v>4.58</v>
          </cell>
        </row>
        <row r="2385">
          <cell r="C2385" t="str">
            <v>BHA12N01014</v>
          </cell>
          <cell r="G2385">
            <v>214.95</v>
          </cell>
        </row>
        <row r="2386">
          <cell r="C2386" t="str">
            <v>BHA12N01015</v>
          </cell>
          <cell r="G2386">
            <v>7.9</v>
          </cell>
        </row>
        <row r="2387">
          <cell r="C2387" t="str">
            <v>BHA12N01016</v>
          </cell>
          <cell r="G2387">
            <v>35.76</v>
          </cell>
        </row>
        <row r="2388">
          <cell r="C2388" t="str">
            <v>BHA12N01017</v>
          </cell>
          <cell r="G2388">
            <v>8.98</v>
          </cell>
        </row>
        <row r="2389">
          <cell r="C2389" t="str">
            <v>BHA12N01018</v>
          </cell>
          <cell r="G2389">
            <v>9.68</v>
          </cell>
        </row>
        <row r="2390">
          <cell r="C2390" t="str">
            <v>BHA12N01019</v>
          </cell>
          <cell r="G2390">
            <v>7.97</v>
          </cell>
        </row>
        <row r="2391">
          <cell r="C2391" t="str">
            <v>BHA12N01020</v>
          </cell>
          <cell r="G2391">
            <v>70.37</v>
          </cell>
        </row>
        <row r="2392">
          <cell r="C2392" t="str">
            <v>BHA12N01022</v>
          </cell>
          <cell r="G2392">
            <v>24.53</v>
          </cell>
        </row>
        <row r="2393">
          <cell r="C2393" t="str">
            <v>BHA12N01023</v>
          </cell>
          <cell r="G2393">
            <v>20.36</v>
          </cell>
        </row>
        <row r="2394">
          <cell r="C2394" t="str">
            <v>BHA12N01024</v>
          </cell>
          <cell r="G2394">
            <v>5.2</v>
          </cell>
        </row>
        <row r="2395">
          <cell r="C2395" t="str">
            <v>BHA12N01025</v>
          </cell>
          <cell r="G2395">
            <v>95.92</v>
          </cell>
        </row>
        <row r="2396">
          <cell r="C2396" t="str">
            <v>BHA12N01026</v>
          </cell>
          <cell r="G2396">
            <v>7.88</v>
          </cell>
        </row>
        <row r="2397">
          <cell r="C2397" t="str">
            <v>BHA12N01027</v>
          </cell>
          <cell r="G2397">
            <v>36.54</v>
          </cell>
        </row>
        <row r="2398">
          <cell r="C2398" t="str">
            <v>BHA12N01028</v>
          </cell>
          <cell r="G2398">
            <v>8.9600000000000009</v>
          </cell>
        </row>
        <row r="2399">
          <cell r="C2399" t="str">
            <v>BHA12N01029</v>
          </cell>
          <cell r="G2399">
            <v>10.24</v>
          </cell>
        </row>
        <row r="2400">
          <cell r="C2400" t="str">
            <v>BHA12N01031</v>
          </cell>
          <cell r="G2400">
            <v>6.74</v>
          </cell>
        </row>
        <row r="2401">
          <cell r="C2401" t="str">
            <v>BHA12N01032</v>
          </cell>
          <cell r="G2401">
            <v>195.26</v>
          </cell>
        </row>
        <row r="2402">
          <cell r="C2402" t="str">
            <v>BHA12N01033</v>
          </cell>
          <cell r="G2402">
            <v>12.1</v>
          </cell>
        </row>
        <row r="2403">
          <cell r="C2403" t="str">
            <v>BHA12N01034</v>
          </cell>
          <cell r="G2403">
            <v>6.94</v>
          </cell>
        </row>
        <row r="2404">
          <cell r="C2404" t="str">
            <v>BHA12N01035</v>
          </cell>
          <cell r="G2404">
            <v>12.8</v>
          </cell>
        </row>
        <row r="2405">
          <cell r="C2405" t="str">
            <v>BHA12N01036</v>
          </cell>
          <cell r="G2405">
            <v>4.7</v>
          </cell>
        </row>
        <row r="2406">
          <cell r="C2406" t="str">
            <v>BHA12N01037</v>
          </cell>
          <cell r="G2406">
            <v>21.14</v>
          </cell>
        </row>
        <row r="2407">
          <cell r="C2407" t="str">
            <v>BHA12N01038</v>
          </cell>
          <cell r="G2407">
            <v>2</v>
          </cell>
        </row>
        <row r="2408">
          <cell r="C2408" t="str">
            <v>BHA12N01039</v>
          </cell>
          <cell r="G2408">
            <v>3.9</v>
          </cell>
        </row>
        <row r="2409">
          <cell r="C2409" t="str">
            <v>BHA12N01040</v>
          </cell>
          <cell r="G2409">
            <v>1.29</v>
          </cell>
        </row>
        <row r="2410">
          <cell r="C2410" t="str">
            <v>BHA12N01041</v>
          </cell>
          <cell r="G2410">
            <v>4.3899999999999997</v>
          </cell>
        </row>
        <row r="2411">
          <cell r="C2411" t="str">
            <v>BHA12N01042</v>
          </cell>
          <cell r="G2411">
            <v>15.08</v>
          </cell>
        </row>
        <row r="2412">
          <cell r="C2412" t="str">
            <v>BHA12N01043</v>
          </cell>
          <cell r="G2412">
            <v>2.67</v>
          </cell>
        </row>
        <row r="2413">
          <cell r="C2413" t="str">
            <v>BHA12N01044</v>
          </cell>
          <cell r="G2413">
            <v>2.67</v>
          </cell>
        </row>
        <row r="2414">
          <cell r="C2414" t="str">
            <v>BHA12N01022a</v>
          </cell>
          <cell r="G2414">
            <v>22.83</v>
          </cell>
        </row>
        <row r="2415">
          <cell r="C2415" t="str">
            <v>BHA12N01001a</v>
          </cell>
          <cell r="G2415">
            <v>22.83</v>
          </cell>
        </row>
        <row r="2416">
          <cell r="C2416" t="str">
            <v>BHA12N01000</v>
          </cell>
          <cell r="G2416">
            <v>0</v>
          </cell>
        </row>
        <row r="2417">
          <cell r="C2417" t="str">
            <v>BHA12N02001</v>
          </cell>
          <cell r="G2417">
            <v>19.350000000000001</v>
          </cell>
        </row>
        <row r="2418">
          <cell r="C2418" t="str">
            <v>BHA12N02002</v>
          </cell>
          <cell r="G2418">
            <v>20.27</v>
          </cell>
        </row>
        <row r="2419">
          <cell r="C2419" t="str">
            <v>BHA12N02003</v>
          </cell>
          <cell r="G2419">
            <v>5.2</v>
          </cell>
        </row>
        <row r="2420">
          <cell r="C2420" t="str">
            <v>BHA12N02004</v>
          </cell>
          <cell r="G2420">
            <v>64.55</v>
          </cell>
        </row>
        <row r="2421">
          <cell r="C2421" t="str">
            <v>BHA12N02005</v>
          </cell>
          <cell r="G2421">
            <v>125.73</v>
          </cell>
        </row>
        <row r="2422">
          <cell r="C2422" t="str">
            <v>BHA12N02006</v>
          </cell>
          <cell r="G2422">
            <v>115.98</v>
          </cell>
        </row>
        <row r="2423">
          <cell r="C2423" t="str">
            <v>BHA12N02007</v>
          </cell>
          <cell r="G2423">
            <v>9.2899999999999991</v>
          </cell>
        </row>
        <row r="2424">
          <cell r="C2424" t="str">
            <v>BHA12N02008</v>
          </cell>
          <cell r="G2424">
            <v>13.8</v>
          </cell>
        </row>
        <row r="2425">
          <cell r="C2425" t="str">
            <v>BHA12N02009</v>
          </cell>
          <cell r="G2425">
            <v>8.6300000000000008</v>
          </cell>
        </row>
        <row r="2426">
          <cell r="C2426" t="str">
            <v>BHA12N02011</v>
          </cell>
          <cell r="G2426">
            <v>66.819999999999993</v>
          </cell>
        </row>
        <row r="2427">
          <cell r="C2427" t="str">
            <v>BHA12N02012</v>
          </cell>
          <cell r="G2427">
            <v>16.43</v>
          </cell>
        </row>
        <row r="2428">
          <cell r="C2428" t="str">
            <v>BHA12N02013</v>
          </cell>
          <cell r="G2428">
            <v>3.85</v>
          </cell>
        </row>
        <row r="2429">
          <cell r="C2429" t="str">
            <v>BHA12N02014</v>
          </cell>
          <cell r="G2429">
            <v>1.78</v>
          </cell>
        </row>
        <row r="2430">
          <cell r="C2430" t="str">
            <v>BHA12N02015</v>
          </cell>
          <cell r="G2430">
            <v>7.99</v>
          </cell>
        </row>
        <row r="2431">
          <cell r="C2431" t="str">
            <v>BHA12N02016</v>
          </cell>
          <cell r="G2431">
            <v>10.66</v>
          </cell>
        </row>
        <row r="2432">
          <cell r="C2432" t="str">
            <v>BHA12N02017</v>
          </cell>
          <cell r="G2432">
            <v>7.48</v>
          </cell>
        </row>
        <row r="2433">
          <cell r="C2433" t="str">
            <v>BHA12N02018</v>
          </cell>
          <cell r="G2433">
            <v>19.350000000000001</v>
          </cell>
        </row>
        <row r="2434">
          <cell r="C2434" t="str">
            <v>BHA12N02019</v>
          </cell>
          <cell r="G2434">
            <v>20.27</v>
          </cell>
        </row>
        <row r="2435">
          <cell r="C2435" t="str">
            <v>BHA12N02021</v>
          </cell>
          <cell r="G2435">
            <v>5.2</v>
          </cell>
        </row>
        <row r="2436">
          <cell r="C2436" t="str">
            <v>BHA12N02022</v>
          </cell>
          <cell r="G2436">
            <v>64.56</v>
          </cell>
        </row>
        <row r="2437">
          <cell r="C2437" t="str">
            <v>BHA12N02023</v>
          </cell>
          <cell r="G2437">
            <v>8.2100000000000009</v>
          </cell>
        </row>
        <row r="2438">
          <cell r="C2438" t="str">
            <v>BHA12N02024</v>
          </cell>
          <cell r="G2438">
            <v>10.9</v>
          </cell>
        </row>
        <row r="2439">
          <cell r="C2439" t="str">
            <v>BHA12N02025</v>
          </cell>
          <cell r="G2439">
            <v>7.07</v>
          </cell>
        </row>
        <row r="2440">
          <cell r="C2440" t="str">
            <v>BHA12N02026</v>
          </cell>
          <cell r="G2440">
            <v>6.4</v>
          </cell>
        </row>
        <row r="2441">
          <cell r="C2441" t="str">
            <v>BHA12N02027</v>
          </cell>
          <cell r="G2441">
            <v>16.5</v>
          </cell>
        </row>
        <row r="2442">
          <cell r="C2442" t="str">
            <v>BHA12N02028</v>
          </cell>
          <cell r="G2442">
            <v>67.650000000000006</v>
          </cell>
        </row>
        <row r="2443">
          <cell r="C2443" t="str">
            <v>BHA12N02029</v>
          </cell>
          <cell r="G2443">
            <v>14.09</v>
          </cell>
        </row>
        <row r="2444">
          <cell r="C2444" t="str">
            <v>BHA12N02031</v>
          </cell>
          <cell r="G2444">
            <v>9.85</v>
          </cell>
        </row>
        <row r="2445">
          <cell r="C2445" t="str">
            <v>BHA12N02032</v>
          </cell>
          <cell r="G2445">
            <v>4.01</v>
          </cell>
        </row>
        <row r="2446">
          <cell r="C2446" t="str">
            <v>BHA12N02033</v>
          </cell>
          <cell r="G2446">
            <v>1.91</v>
          </cell>
        </row>
        <row r="2447">
          <cell r="C2447" t="str">
            <v>BHA12N02034</v>
          </cell>
          <cell r="G2447">
            <v>125.73</v>
          </cell>
        </row>
        <row r="2448">
          <cell r="C2448" t="str">
            <v>BHA12N02035</v>
          </cell>
          <cell r="G2448">
            <v>57.78</v>
          </cell>
        </row>
        <row r="2449">
          <cell r="C2449" t="str">
            <v>BHA12N02036</v>
          </cell>
          <cell r="G2449">
            <v>55.98</v>
          </cell>
        </row>
        <row r="2450">
          <cell r="C2450" t="str">
            <v>BHA12N02000</v>
          </cell>
          <cell r="G2450">
            <v>0</v>
          </cell>
        </row>
        <row r="2451">
          <cell r="C2451" t="str">
            <v>BHA12N03001</v>
          </cell>
          <cell r="G2451">
            <v>19.38</v>
          </cell>
        </row>
        <row r="2452">
          <cell r="C2452" t="str">
            <v>BHA12N03002</v>
          </cell>
          <cell r="G2452">
            <v>20.27</v>
          </cell>
        </row>
        <row r="2453">
          <cell r="C2453" t="str">
            <v>BHA12N03003</v>
          </cell>
          <cell r="G2453">
            <v>5.2</v>
          </cell>
        </row>
        <row r="2454">
          <cell r="C2454" t="str">
            <v>BHA12N03004</v>
          </cell>
          <cell r="G2454">
            <v>64.45</v>
          </cell>
        </row>
        <row r="2455">
          <cell r="C2455" t="str">
            <v>BHA12N03005</v>
          </cell>
          <cell r="G2455">
            <v>67.260000000000005</v>
          </cell>
        </row>
        <row r="2456">
          <cell r="C2456" t="str">
            <v>BHA12N03006</v>
          </cell>
          <cell r="G2456">
            <v>113.62</v>
          </cell>
        </row>
        <row r="2457">
          <cell r="C2457" t="str">
            <v>BHA12N03007</v>
          </cell>
          <cell r="G2457">
            <v>8.98</v>
          </cell>
        </row>
        <row r="2458">
          <cell r="C2458" t="str">
            <v>BHA12N03008</v>
          </cell>
          <cell r="G2458">
            <v>16.84</v>
          </cell>
        </row>
        <row r="2459">
          <cell r="C2459" t="str">
            <v>BHA12N03009</v>
          </cell>
          <cell r="G2459">
            <v>6.05</v>
          </cell>
        </row>
        <row r="2460">
          <cell r="C2460" t="str">
            <v>BHA12N03011</v>
          </cell>
          <cell r="G2460">
            <v>83.33</v>
          </cell>
        </row>
        <row r="2461">
          <cell r="C2461" t="str">
            <v>BHA12N03013</v>
          </cell>
          <cell r="G2461">
            <v>3.82</v>
          </cell>
        </row>
        <row r="2462">
          <cell r="C2462" t="str">
            <v>BHA12N03014</v>
          </cell>
          <cell r="G2462">
            <v>1.71</v>
          </cell>
        </row>
        <row r="2463">
          <cell r="C2463" t="str">
            <v>BHA12N03015</v>
          </cell>
          <cell r="G2463">
            <v>7.99</v>
          </cell>
        </row>
        <row r="2464">
          <cell r="C2464" t="str">
            <v>BHA12N03016</v>
          </cell>
          <cell r="G2464">
            <v>10.96</v>
          </cell>
        </row>
        <row r="2465">
          <cell r="C2465" t="str">
            <v>BHA12N03017</v>
          </cell>
          <cell r="G2465">
            <v>7.22</v>
          </cell>
        </row>
        <row r="2466">
          <cell r="C2466" t="str">
            <v>BHA12N03018</v>
          </cell>
          <cell r="G2466">
            <v>18.96</v>
          </cell>
        </row>
        <row r="2467">
          <cell r="C2467" t="str">
            <v>BHA12N03021</v>
          </cell>
          <cell r="G2467">
            <v>5.2</v>
          </cell>
        </row>
        <row r="2468">
          <cell r="C2468" t="str">
            <v>BHA12N03022</v>
          </cell>
          <cell r="G2468">
            <v>63.91</v>
          </cell>
        </row>
        <row r="2469">
          <cell r="C2469" t="str">
            <v>BHA12N03023</v>
          </cell>
          <cell r="G2469">
            <v>8.08</v>
          </cell>
        </row>
        <row r="2470">
          <cell r="C2470" t="str">
            <v>BHA12N03024</v>
          </cell>
          <cell r="G2470">
            <v>13.03</v>
          </cell>
        </row>
        <row r="2471">
          <cell r="C2471" t="str">
            <v>BHA12N03025</v>
          </cell>
          <cell r="G2471">
            <v>4.9400000000000004</v>
          </cell>
        </row>
        <row r="2472">
          <cell r="C2472" t="str">
            <v>BHA12N03026</v>
          </cell>
          <cell r="G2472">
            <v>7.46</v>
          </cell>
        </row>
        <row r="2473">
          <cell r="C2473" t="str">
            <v>BHA12N03027</v>
          </cell>
          <cell r="G2473">
            <v>83.83</v>
          </cell>
        </row>
        <row r="2474">
          <cell r="C2474" t="str">
            <v>BHA12N03028</v>
          </cell>
          <cell r="G2474">
            <v>14.2</v>
          </cell>
        </row>
        <row r="2475">
          <cell r="C2475" t="str">
            <v>BHA12N03029</v>
          </cell>
          <cell r="G2475">
            <v>9.43</v>
          </cell>
        </row>
        <row r="2476">
          <cell r="C2476" t="str">
            <v>BHA12N03031</v>
          </cell>
          <cell r="G2476">
            <v>3.91</v>
          </cell>
        </row>
        <row r="2477">
          <cell r="C2477" t="str">
            <v>BHA12N03032</v>
          </cell>
          <cell r="G2477">
            <v>1.85</v>
          </cell>
        </row>
        <row r="2478">
          <cell r="C2478" t="str">
            <v>BHA12N03033</v>
          </cell>
          <cell r="G2478">
            <v>76.97</v>
          </cell>
        </row>
        <row r="2479">
          <cell r="C2479" t="str">
            <v>BHA12N03034</v>
          </cell>
          <cell r="G2479">
            <v>164.08</v>
          </cell>
        </row>
        <row r="2480">
          <cell r="C2480" t="str">
            <v>BHA12N03035</v>
          </cell>
          <cell r="G2480">
            <v>57.13</v>
          </cell>
        </row>
        <row r="2481">
          <cell r="C2481" t="str">
            <v>BHA12N03000</v>
          </cell>
          <cell r="G2481">
            <v>0</v>
          </cell>
        </row>
        <row r="2482">
          <cell r="C2482" t="str">
            <v>BHA12P01001</v>
          </cell>
          <cell r="G2482">
            <v>13.7</v>
          </cell>
        </row>
        <row r="2483">
          <cell r="C2483" t="str">
            <v>BHA12P01002</v>
          </cell>
          <cell r="G2483">
            <v>17.53</v>
          </cell>
        </row>
        <row r="2484">
          <cell r="C2484" t="str">
            <v>BHA12P01003</v>
          </cell>
          <cell r="G2484">
            <v>13</v>
          </cell>
        </row>
        <row r="2485">
          <cell r="C2485" t="str">
            <v>BHA12P01004</v>
          </cell>
          <cell r="G2485">
            <v>64.58</v>
          </cell>
        </row>
        <row r="2486">
          <cell r="C2486" t="str">
            <v>BHA12P01005</v>
          </cell>
          <cell r="G2486">
            <v>19.13</v>
          </cell>
        </row>
        <row r="2487">
          <cell r="C2487" t="str">
            <v>BHA12P01006</v>
          </cell>
          <cell r="G2487">
            <v>5.35</v>
          </cell>
        </row>
        <row r="2488">
          <cell r="C2488" t="str">
            <v>BHA12P01007</v>
          </cell>
          <cell r="G2488">
            <v>7.86</v>
          </cell>
        </row>
        <row r="2489">
          <cell r="C2489" t="str">
            <v>BHA12P01000</v>
          </cell>
          <cell r="G2489">
            <v>0</v>
          </cell>
        </row>
        <row r="2490">
          <cell r="C2490" t="str">
            <v>BHA12S01001</v>
          </cell>
          <cell r="G2490">
            <v>18.8</v>
          </cell>
        </row>
        <row r="2491">
          <cell r="C2491" t="str">
            <v>BHA12S01003</v>
          </cell>
          <cell r="G2491">
            <v>5.26</v>
          </cell>
        </row>
        <row r="2492">
          <cell r="C2492" t="str">
            <v>BHA12S01004</v>
          </cell>
          <cell r="G2492">
            <v>310.98</v>
          </cell>
        </row>
        <row r="2493">
          <cell r="C2493" t="str">
            <v>BHA12S01005</v>
          </cell>
          <cell r="G2493">
            <v>310.97000000000003</v>
          </cell>
        </row>
        <row r="2494">
          <cell r="C2494" t="str">
            <v>BHA12S01006</v>
          </cell>
          <cell r="G2494">
            <v>457.58</v>
          </cell>
        </row>
        <row r="2495">
          <cell r="C2495" t="str">
            <v>BHA12S01000</v>
          </cell>
          <cell r="G2495">
            <v>0</v>
          </cell>
        </row>
        <row r="2496">
          <cell r="C2496" t="str">
            <v>BHA12S02001</v>
          </cell>
          <cell r="G2496">
            <v>73.56</v>
          </cell>
        </row>
        <row r="2497">
          <cell r="C2497" t="str">
            <v>BHA12S02000</v>
          </cell>
          <cell r="G2497">
            <v>0</v>
          </cell>
        </row>
        <row r="2498">
          <cell r="C2498" t="str">
            <v>BHA14N01001</v>
          </cell>
          <cell r="G2498">
            <v>57.36</v>
          </cell>
        </row>
        <row r="2499">
          <cell r="C2499" t="str">
            <v>BHA14N01002</v>
          </cell>
          <cell r="G2499">
            <v>11.18</v>
          </cell>
        </row>
        <row r="2500">
          <cell r="C2500" t="str">
            <v>BHA14N01003</v>
          </cell>
          <cell r="G2500">
            <v>3.06</v>
          </cell>
        </row>
        <row r="2501">
          <cell r="C2501" t="str">
            <v>BHA14N01004a</v>
          </cell>
          <cell r="G2501">
            <v>4.6500000000000004</v>
          </cell>
        </row>
        <row r="2502">
          <cell r="C2502" t="str">
            <v>BHA14N01004b</v>
          </cell>
          <cell r="G2502">
            <v>3.09</v>
          </cell>
        </row>
        <row r="2503">
          <cell r="C2503" t="str">
            <v>BHA14N01005</v>
          </cell>
          <cell r="G2503">
            <v>4.91</v>
          </cell>
        </row>
        <row r="2504">
          <cell r="C2504" t="str">
            <v>BHA14N01006</v>
          </cell>
          <cell r="G2504">
            <v>7.61</v>
          </cell>
        </row>
        <row r="2505">
          <cell r="C2505" t="str">
            <v>BHA14N01007a</v>
          </cell>
          <cell r="G2505">
            <v>39.22</v>
          </cell>
        </row>
        <row r="2506">
          <cell r="C2506" t="str">
            <v>BHA14N01007b</v>
          </cell>
          <cell r="G2506">
            <v>7.7</v>
          </cell>
        </row>
        <row r="2507">
          <cell r="C2507" t="str">
            <v>BHA14N01008</v>
          </cell>
          <cell r="G2507">
            <v>15.23</v>
          </cell>
        </row>
        <row r="2508">
          <cell r="C2508" t="str">
            <v>BHA14N01009</v>
          </cell>
          <cell r="G2508">
            <v>9.99</v>
          </cell>
        </row>
        <row r="2509">
          <cell r="C2509" t="str">
            <v>BHA14N01010</v>
          </cell>
          <cell r="G2509">
            <v>10.74</v>
          </cell>
        </row>
        <row r="2510">
          <cell r="C2510" t="str">
            <v>BHA14N01011</v>
          </cell>
          <cell r="G2510">
            <v>15.16</v>
          </cell>
        </row>
        <row r="2511">
          <cell r="C2511" t="str">
            <v>BHA14N01012</v>
          </cell>
          <cell r="G2511">
            <v>16.02</v>
          </cell>
        </row>
        <row r="2512">
          <cell r="C2512" t="str">
            <v>BHA14N01013</v>
          </cell>
          <cell r="G2512">
            <v>22.15</v>
          </cell>
        </row>
        <row r="2513">
          <cell r="C2513" t="str">
            <v>BHA14N01014</v>
          </cell>
          <cell r="G2513">
            <v>10.84</v>
          </cell>
        </row>
        <row r="2514">
          <cell r="C2514" t="str">
            <v>BHA14N01015</v>
          </cell>
          <cell r="G2514">
            <v>24.56</v>
          </cell>
        </row>
        <row r="2515">
          <cell r="C2515" t="str">
            <v>BHA14N01016</v>
          </cell>
          <cell r="G2515">
            <v>19.899999999999999</v>
          </cell>
        </row>
        <row r="2516">
          <cell r="C2516" t="str">
            <v>BHA14N01017</v>
          </cell>
          <cell r="G2516">
            <v>7.7</v>
          </cell>
        </row>
        <row r="2517">
          <cell r="C2517" t="str">
            <v>BHA14N01018</v>
          </cell>
          <cell r="G2517">
            <v>15.98</v>
          </cell>
        </row>
        <row r="2518">
          <cell r="C2518" t="str">
            <v>BHA14N01019</v>
          </cell>
          <cell r="G2518">
            <v>15.93</v>
          </cell>
        </row>
        <row r="2519">
          <cell r="C2519" t="str">
            <v>BHA14N01021</v>
          </cell>
          <cell r="G2519">
            <v>15.44</v>
          </cell>
        </row>
        <row r="2520">
          <cell r="C2520" t="str">
            <v>BHA14N01022a</v>
          </cell>
          <cell r="G2520">
            <v>4.68</v>
          </cell>
        </row>
        <row r="2521">
          <cell r="C2521" t="str">
            <v>BHA14N01022b</v>
          </cell>
          <cell r="G2521">
            <v>1.1200000000000001</v>
          </cell>
        </row>
        <row r="2522">
          <cell r="C2522" t="str">
            <v>BHA14N01022c</v>
          </cell>
          <cell r="G2522">
            <v>1.52</v>
          </cell>
        </row>
        <row r="2523">
          <cell r="C2523" t="str">
            <v>BHA14N01023</v>
          </cell>
          <cell r="G2523">
            <v>5</v>
          </cell>
        </row>
        <row r="2524">
          <cell r="C2524" t="str">
            <v>BHA14N01010a</v>
          </cell>
          <cell r="G2524">
            <v>19.96</v>
          </cell>
        </row>
        <row r="2525">
          <cell r="C2525" t="str">
            <v>BHA14N01000</v>
          </cell>
          <cell r="G2525">
            <v>0</v>
          </cell>
        </row>
        <row r="2526">
          <cell r="C2526" t="str">
            <v>BHA14N02001</v>
          </cell>
          <cell r="G2526">
            <v>58.4</v>
          </cell>
        </row>
        <row r="2527">
          <cell r="C2527" t="str">
            <v>BHA14N02002</v>
          </cell>
          <cell r="G2527">
            <v>10.74</v>
          </cell>
        </row>
        <row r="2528">
          <cell r="C2528" t="str">
            <v>BHA14N02003</v>
          </cell>
          <cell r="G2528">
            <v>3.06</v>
          </cell>
        </row>
        <row r="2529">
          <cell r="C2529" t="str">
            <v>BHA14N02004a</v>
          </cell>
          <cell r="G2529">
            <v>6.01</v>
          </cell>
        </row>
        <row r="2530">
          <cell r="C2530" t="str">
            <v>BHA14N02004b</v>
          </cell>
          <cell r="G2530">
            <v>3.92</v>
          </cell>
        </row>
        <row r="2531">
          <cell r="C2531" t="str">
            <v>BHA14N02005</v>
          </cell>
          <cell r="G2531">
            <v>4.97</v>
          </cell>
        </row>
        <row r="2532">
          <cell r="C2532" t="str">
            <v>BHA14N02006</v>
          </cell>
          <cell r="G2532">
            <v>13.59</v>
          </cell>
        </row>
        <row r="2533">
          <cell r="C2533" t="str">
            <v>BHA14N02007</v>
          </cell>
          <cell r="G2533">
            <v>9.0500000000000007</v>
          </cell>
        </row>
        <row r="2534">
          <cell r="C2534" t="str">
            <v>BHA14N02008</v>
          </cell>
          <cell r="G2534">
            <v>46.56</v>
          </cell>
        </row>
        <row r="2535">
          <cell r="C2535" t="str">
            <v>BHA14N02009</v>
          </cell>
          <cell r="G2535">
            <v>28.36</v>
          </cell>
        </row>
        <row r="2536">
          <cell r="C2536" t="str">
            <v>BHA14N02010</v>
          </cell>
          <cell r="G2536">
            <v>18.52</v>
          </cell>
        </row>
        <row r="2537">
          <cell r="C2537" t="str">
            <v>BHA14N02011</v>
          </cell>
          <cell r="G2537">
            <v>16.71</v>
          </cell>
        </row>
        <row r="2538">
          <cell r="C2538" t="str">
            <v>BHA14N02012</v>
          </cell>
          <cell r="G2538">
            <v>10.87</v>
          </cell>
        </row>
        <row r="2539">
          <cell r="C2539" t="str">
            <v>BHA14N02013</v>
          </cell>
          <cell r="G2539">
            <v>27.51</v>
          </cell>
        </row>
        <row r="2540">
          <cell r="C2540" t="str">
            <v>BHA14N02014</v>
          </cell>
          <cell r="G2540">
            <v>22.62</v>
          </cell>
        </row>
        <row r="2541">
          <cell r="C2541" t="str">
            <v>BHA14N02015</v>
          </cell>
          <cell r="G2541">
            <v>16.739999999999998</v>
          </cell>
        </row>
        <row r="2542">
          <cell r="C2542" t="str">
            <v>BHA14N02016</v>
          </cell>
          <cell r="G2542">
            <v>16.739999999999998</v>
          </cell>
        </row>
        <row r="2543">
          <cell r="C2543" t="str">
            <v>BHA14N02017</v>
          </cell>
          <cell r="G2543">
            <v>15.94</v>
          </cell>
        </row>
        <row r="2544">
          <cell r="C2544" t="str">
            <v>BHA14N02018</v>
          </cell>
          <cell r="G2544">
            <v>74.3</v>
          </cell>
        </row>
        <row r="2545">
          <cell r="C2545" t="str">
            <v>BHA14N02019</v>
          </cell>
          <cell r="G2545">
            <v>24.57</v>
          </cell>
        </row>
        <row r="2546">
          <cell r="C2546" t="str">
            <v>BHA14N02021a</v>
          </cell>
          <cell r="G2546">
            <v>5.1100000000000003</v>
          </cell>
        </row>
        <row r="2547">
          <cell r="C2547" t="str">
            <v>BHA14N02021b</v>
          </cell>
          <cell r="G2547">
            <v>15.82</v>
          </cell>
        </row>
        <row r="2548">
          <cell r="C2548" t="str">
            <v>BHA14N02022</v>
          </cell>
          <cell r="G2548">
            <v>16.62</v>
          </cell>
        </row>
        <row r="2549">
          <cell r="C2549" t="str">
            <v>BHA14N02023</v>
          </cell>
          <cell r="G2549">
            <v>8.16</v>
          </cell>
        </row>
        <row r="2550">
          <cell r="C2550" t="str">
            <v>BHA14N02024</v>
          </cell>
          <cell r="G2550">
            <v>8.0299999999999994</v>
          </cell>
        </row>
        <row r="2551">
          <cell r="C2551" t="str">
            <v>BHA14N02025</v>
          </cell>
          <cell r="G2551">
            <v>16.55</v>
          </cell>
        </row>
        <row r="2552">
          <cell r="C2552" t="str">
            <v>BHA14N02026</v>
          </cell>
          <cell r="G2552">
            <v>27.53</v>
          </cell>
        </row>
        <row r="2553">
          <cell r="C2553" t="str">
            <v>BHA14N02027</v>
          </cell>
          <cell r="G2553">
            <v>28.12</v>
          </cell>
        </row>
        <row r="2554">
          <cell r="C2554" t="str">
            <v>BHA14N02028</v>
          </cell>
          <cell r="G2554">
            <v>22.39</v>
          </cell>
        </row>
        <row r="2555">
          <cell r="C2555" t="str">
            <v>BHA14N02029</v>
          </cell>
          <cell r="G2555">
            <v>10.84</v>
          </cell>
        </row>
        <row r="2556">
          <cell r="C2556" t="str">
            <v>BHA14N02031</v>
          </cell>
          <cell r="G2556">
            <v>28.2</v>
          </cell>
        </row>
        <row r="2557">
          <cell r="C2557" t="str">
            <v>BHA14N02032</v>
          </cell>
          <cell r="G2557">
            <v>13.82</v>
          </cell>
        </row>
        <row r="2558">
          <cell r="C2558" t="str">
            <v>BHA14N02033</v>
          </cell>
          <cell r="G2558">
            <v>9.0299999999999994</v>
          </cell>
        </row>
        <row r="2559">
          <cell r="C2559" t="str">
            <v>BHA14N02034a</v>
          </cell>
          <cell r="G2559">
            <v>10.87</v>
          </cell>
        </row>
        <row r="2560">
          <cell r="C2560" t="str">
            <v>BHA14N02034b</v>
          </cell>
          <cell r="G2560">
            <v>1.89</v>
          </cell>
        </row>
        <row r="2561">
          <cell r="C2561" t="str">
            <v>BHA14N02035a</v>
          </cell>
          <cell r="G2561">
            <v>6.01</v>
          </cell>
        </row>
        <row r="2562">
          <cell r="C2562" t="str">
            <v>BHA14N02035b</v>
          </cell>
          <cell r="G2562">
            <v>2.23</v>
          </cell>
        </row>
        <row r="2563">
          <cell r="C2563" t="str">
            <v>BHA14N02035c</v>
          </cell>
          <cell r="G2563">
            <v>1.24</v>
          </cell>
        </row>
        <row r="2564">
          <cell r="C2564" t="str">
            <v>BHA14N02036</v>
          </cell>
          <cell r="G2564">
            <v>4.95</v>
          </cell>
        </row>
        <row r="2565">
          <cell r="C2565" t="str">
            <v>BHA14N02000</v>
          </cell>
          <cell r="G2565">
            <v>0</v>
          </cell>
        </row>
        <row r="2566">
          <cell r="C2566" t="str">
            <v>BHA14N03033</v>
          </cell>
          <cell r="G2566">
            <v>13.17</v>
          </cell>
        </row>
        <row r="2567">
          <cell r="C2567" t="str">
            <v>BHA14N03001</v>
          </cell>
          <cell r="G2567">
            <v>57.22</v>
          </cell>
        </row>
        <row r="2568">
          <cell r="C2568" t="str">
            <v>BHA14N03002</v>
          </cell>
          <cell r="G2568">
            <v>12.06</v>
          </cell>
        </row>
        <row r="2569">
          <cell r="C2569" t="str">
            <v>BHA14N03003</v>
          </cell>
          <cell r="G2569">
            <v>3.06</v>
          </cell>
        </row>
        <row r="2570">
          <cell r="C2570" t="str">
            <v>BHA14N03004a</v>
          </cell>
          <cell r="G2570">
            <v>5.95</v>
          </cell>
        </row>
        <row r="2571">
          <cell r="C2571" t="str">
            <v>BHA14N03004b</v>
          </cell>
          <cell r="G2571">
            <v>3.95</v>
          </cell>
        </row>
        <row r="2572">
          <cell r="C2572" t="str">
            <v>BHA14N03005</v>
          </cell>
          <cell r="G2572">
            <v>4.83</v>
          </cell>
        </row>
        <row r="2573">
          <cell r="C2573" t="str">
            <v>BHA14N03006</v>
          </cell>
          <cell r="G2573">
            <v>10.96</v>
          </cell>
        </row>
        <row r="2574">
          <cell r="C2574" t="str">
            <v>BHA14N03007</v>
          </cell>
          <cell r="G2574">
            <v>17.690000000000001</v>
          </cell>
        </row>
        <row r="2575">
          <cell r="C2575" t="str">
            <v>BHA14N03008</v>
          </cell>
          <cell r="G2575">
            <v>13.73</v>
          </cell>
        </row>
        <row r="2576">
          <cell r="C2576" t="str">
            <v>BHA14N03009</v>
          </cell>
          <cell r="G2576">
            <v>13.79</v>
          </cell>
        </row>
        <row r="2577">
          <cell r="C2577" t="str">
            <v>BHA14N03010</v>
          </cell>
          <cell r="G2577">
            <v>18.91</v>
          </cell>
        </row>
        <row r="2578">
          <cell r="C2578" t="str">
            <v>BHA14N03011</v>
          </cell>
          <cell r="G2578">
            <v>15.59</v>
          </cell>
        </row>
        <row r="2579">
          <cell r="C2579" t="str">
            <v>BHA14N03012</v>
          </cell>
          <cell r="G2579">
            <v>16.739999999999998</v>
          </cell>
        </row>
        <row r="2580">
          <cell r="C2580" t="str">
            <v>BHA14N03013</v>
          </cell>
          <cell r="G2580">
            <v>16.579999999999998</v>
          </cell>
        </row>
        <row r="2581">
          <cell r="C2581" t="str">
            <v>BHA14N03014</v>
          </cell>
          <cell r="G2581">
            <v>16.68</v>
          </cell>
        </row>
        <row r="2582">
          <cell r="C2582" t="str">
            <v>BHA14N03015</v>
          </cell>
          <cell r="G2582">
            <v>15.84</v>
          </cell>
        </row>
        <row r="2583">
          <cell r="C2583" t="str">
            <v>BHA14N03016</v>
          </cell>
          <cell r="G2583">
            <v>16.739999999999998</v>
          </cell>
        </row>
        <row r="2584">
          <cell r="C2584" t="str">
            <v>BHA14N03017</v>
          </cell>
          <cell r="G2584">
            <v>16.739999999999998</v>
          </cell>
        </row>
        <row r="2585">
          <cell r="C2585" t="str">
            <v>BHA14N03018</v>
          </cell>
          <cell r="G2585">
            <v>51.21</v>
          </cell>
        </row>
        <row r="2586">
          <cell r="C2586" t="str">
            <v>BHA14N03019</v>
          </cell>
          <cell r="G2586">
            <v>74.150000000000006</v>
          </cell>
        </row>
        <row r="2587">
          <cell r="C2587" t="str">
            <v>BHA14N03021</v>
          </cell>
          <cell r="G2587">
            <v>7.64</v>
          </cell>
        </row>
        <row r="2588">
          <cell r="C2588" t="str">
            <v>BHA14N03022</v>
          </cell>
          <cell r="G2588">
            <v>15.99</v>
          </cell>
        </row>
        <row r="2589">
          <cell r="C2589" t="str">
            <v>BHA14N03023</v>
          </cell>
          <cell r="G2589">
            <v>21.65</v>
          </cell>
        </row>
        <row r="2590">
          <cell r="C2590" t="str">
            <v>BHA14N03024</v>
          </cell>
          <cell r="G2590">
            <v>16.600000000000001</v>
          </cell>
        </row>
        <row r="2591">
          <cell r="C2591" t="str">
            <v>BHA14N03025</v>
          </cell>
          <cell r="G2591">
            <v>22.43</v>
          </cell>
        </row>
        <row r="2592">
          <cell r="C2592" t="str">
            <v>BHA14N03026</v>
          </cell>
          <cell r="G2592">
            <v>16.600000000000001</v>
          </cell>
        </row>
        <row r="2593">
          <cell r="C2593" t="str">
            <v>BHA14N03027</v>
          </cell>
          <cell r="G2593">
            <v>21.76</v>
          </cell>
        </row>
        <row r="2594">
          <cell r="C2594" t="str">
            <v>BHA14N03028a</v>
          </cell>
          <cell r="G2594">
            <v>5.13</v>
          </cell>
        </row>
        <row r="2595">
          <cell r="C2595" t="str">
            <v>BHA14N03028b</v>
          </cell>
          <cell r="G2595">
            <v>11.12</v>
          </cell>
        </row>
        <row r="2596">
          <cell r="C2596" t="str">
            <v>BHA14N03029a</v>
          </cell>
          <cell r="G2596">
            <v>5.05</v>
          </cell>
        </row>
        <row r="2597">
          <cell r="C2597" t="str">
            <v>BHA14N03029b</v>
          </cell>
          <cell r="G2597">
            <v>11.03</v>
          </cell>
        </row>
        <row r="2598">
          <cell r="C2598" t="str">
            <v>BHA14N03031</v>
          </cell>
          <cell r="G2598">
            <v>28.22</v>
          </cell>
        </row>
        <row r="2599">
          <cell r="C2599" t="str">
            <v>BHA14N03032</v>
          </cell>
          <cell r="G2599">
            <v>52.37</v>
          </cell>
        </row>
        <row r="2600">
          <cell r="C2600" t="str">
            <v>BHA14N03034a</v>
          </cell>
          <cell r="G2600">
            <v>5.94</v>
          </cell>
        </row>
        <row r="2601">
          <cell r="C2601" t="str">
            <v>BHA14N03034b</v>
          </cell>
          <cell r="G2601">
            <v>2.29</v>
          </cell>
        </row>
        <row r="2602">
          <cell r="C2602" t="str">
            <v>BHA14N03034c</v>
          </cell>
          <cell r="G2602">
            <v>1.3</v>
          </cell>
        </row>
        <row r="2603">
          <cell r="C2603" t="str">
            <v>BHA14N03035</v>
          </cell>
          <cell r="G2603">
            <v>4.83</v>
          </cell>
        </row>
        <row r="2604">
          <cell r="C2604" t="str">
            <v>BHA14N03000</v>
          </cell>
          <cell r="G2604">
            <v>0</v>
          </cell>
        </row>
        <row r="2605">
          <cell r="C2605" t="str">
            <v>BHA14P01001</v>
          </cell>
          <cell r="G2605">
            <v>50.71</v>
          </cell>
        </row>
        <row r="2606">
          <cell r="C2606" t="str">
            <v>BHA14P01002</v>
          </cell>
          <cell r="G2606">
            <v>10.74</v>
          </cell>
        </row>
        <row r="2607">
          <cell r="C2607" t="str">
            <v>BHA14P01003</v>
          </cell>
          <cell r="G2607">
            <v>3.24</v>
          </cell>
        </row>
        <row r="2608">
          <cell r="C2608" t="str">
            <v>BHA14P01004</v>
          </cell>
          <cell r="G2608">
            <v>4.83</v>
          </cell>
        </row>
        <row r="2609">
          <cell r="C2609" t="str">
            <v>BHA14P01005</v>
          </cell>
          <cell r="G2609">
            <v>1.42</v>
          </cell>
        </row>
        <row r="2610">
          <cell r="C2610" t="str">
            <v>BHA14P01006</v>
          </cell>
          <cell r="G2610">
            <v>1.49</v>
          </cell>
        </row>
        <row r="2611">
          <cell r="C2611" t="str">
            <v>BHA14P01007</v>
          </cell>
          <cell r="G2611">
            <v>2.93</v>
          </cell>
        </row>
        <row r="2612">
          <cell r="C2612" t="str">
            <v>BHA14P01008</v>
          </cell>
          <cell r="G2612">
            <v>15.25</v>
          </cell>
        </row>
        <row r="2613">
          <cell r="C2613" t="str">
            <v>BHA14P01009</v>
          </cell>
          <cell r="G2613">
            <v>30.05</v>
          </cell>
        </row>
        <row r="2614">
          <cell r="C2614" t="str">
            <v>BHA14P01011</v>
          </cell>
          <cell r="G2614">
            <v>8.4499999999999993</v>
          </cell>
        </row>
        <row r="2615">
          <cell r="C2615" t="str">
            <v>BHA14P01012</v>
          </cell>
          <cell r="G2615">
            <v>10.82</v>
          </cell>
        </row>
        <row r="2616">
          <cell r="C2616" t="str">
            <v>BHA14P01013</v>
          </cell>
          <cell r="G2616">
            <v>20.65</v>
          </cell>
        </row>
        <row r="2617">
          <cell r="C2617" t="str">
            <v>BHA14P01014</v>
          </cell>
          <cell r="G2617">
            <v>12.7</v>
          </cell>
        </row>
        <row r="2618">
          <cell r="C2618" t="str">
            <v>BHA14P01015</v>
          </cell>
          <cell r="G2618">
            <v>12.43</v>
          </cell>
        </row>
        <row r="2619">
          <cell r="C2619" t="str">
            <v>BHA14P01016</v>
          </cell>
          <cell r="G2619">
            <v>64.569999999999993</v>
          </cell>
        </row>
        <row r="2620">
          <cell r="C2620" t="str">
            <v>BHA14P01017</v>
          </cell>
          <cell r="G2620">
            <v>17.899999999999999</v>
          </cell>
        </row>
        <row r="2621">
          <cell r="C2621" t="str">
            <v>BHA14P01018</v>
          </cell>
          <cell r="G2621">
            <v>13.21</v>
          </cell>
        </row>
        <row r="2622">
          <cell r="C2622" t="str">
            <v>BHA14P01019</v>
          </cell>
          <cell r="G2622">
            <v>9.67</v>
          </cell>
        </row>
        <row r="2623">
          <cell r="C2623" t="str">
            <v>BHA14P01021</v>
          </cell>
          <cell r="G2623">
            <v>3.06</v>
          </cell>
        </row>
        <row r="2624">
          <cell r="C2624" t="str">
            <v>BHA14P01023</v>
          </cell>
          <cell r="G2624">
            <v>32.04</v>
          </cell>
        </row>
        <row r="2625">
          <cell r="C2625" t="str">
            <v>BHA14P01022</v>
          </cell>
          <cell r="G2625">
            <v>34.520000000000003</v>
          </cell>
        </row>
        <row r="2626">
          <cell r="C2626" t="str">
            <v>BHA14P01000</v>
          </cell>
          <cell r="G2626">
            <v>0</v>
          </cell>
        </row>
        <row r="2627">
          <cell r="C2627" t="str">
            <v>BHA14S01010</v>
          </cell>
          <cell r="G2627">
            <v>3.07</v>
          </cell>
        </row>
        <row r="2628">
          <cell r="C2628" t="str">
            <v>BHA14S01002</v>
          </cell>
          <cell r="G2628">
            <v>2.35</v>
          </cell>
        </row>
        <row r="2629">
          <cell r="C2629" t="str">
            <v>BHA14S01000</v>
          </cell>
          <cell r="G2629">
            <v>707</v>
          </cell>
        </row>
        <row r="2630">
          <cell r="C2630" t="str">
            <v>BHA14S02000</v>
          </cell>
          <cell r="G2630">
            <v>0</v>
          </cell>
        </row>
        <row r="2631">
          <cell r="C2631" t="str">
            <v>BHA45N01000</v>
          </cell>
          <cell r="G2631">
            <v>0</v>
          </cell>
        </row>
        <row r="2632">
          <cell r="C2632" t="str">
            <v>BHA45N02001</v>
          </cell>
          <cell r="G2632">
            <v>116.49</v>
          </cell>
        </row>
        <row r="2633">
          <cell r="C2633" t="str">
            <v>BHA45N02000</v>
          </cell>
          <cell r="G2633">
            <v>0</v>
          </cell>
        </row>
        <row r="2634">
          <cell r="C2634" t="str">
            <v>BHA45S01000</v>
          </cell>
          <cell r="G2634">
            <v>0</v>
          </cell>
        </row>
        <row r="2635">
          <cell r="C2635" t="str">
            <v>BHA31N01002</v>
          </cell>
          <cell r="G2635">
            <v>2.79</v>
          </cell>
        </row>
        <row r="2636">
          <cell r="C2636" t="str">
            <v>BHA31N01008</v>
          </cell>
          <cell r="G2636">
            <v>23.97</v>
          </cell>
        </row>
        <row r="2637">
          <cell r="C2637" t="str">
            <v>BHA31N01006</v>
          </cell>
          <cell r="G2637">
            <v>11.97</v>
          </cell>
        </row>
        <row r="2638">
          <cell r="C2638" t="str">
            <v>BHA31N01007</v>
          </cell>
          <cell r="G2638">
            <v>11.92</v>
          </cell>
        </row>
        <row r="2639">
          <cell r="C2639" t="str">
            <v>BHA31N01001</v>
          </cell>
          <cell r="G2639">
            <v>56.49</v>
          </cell>
        </row>
        <row r="2640">
          <cell r="C2640" t="str">
            <v>BHA31N01001a</v>
          </cell>
          <cell r="G2640">
            <v>11.42</v>
          </cell>
        </row>
        <row r="2641">
          <cell r="C2641" t="str">
            <v>BHA31N01003</v>
          </cell>
          <cell r="G2641">
            <v>3</v>
          </cell>
        </row>
        <row r="2642">
          <cell r="C2642" t="str">
            <v>BHA31N01004</v>
          </cell>
          <cell r="G2642">
            <v>7.31</v>
          </cell>
        </row>
        <row r="2643">
          <cell r="C2643" t="str">
            <v>BHA31N01004a</v>
          </cell>
          <cell r="G2643">
            <v>1.37</v>
          </cell>
        </row>
        <row r="2644">
          <cell r="C2644" t="str">
            <v>BHA31N01004b</v>
          </cell>
          <cell r="G2644">
            <v>1.37</v>
          </cell>
        </row>
        <row r="2645">
          <cell r="C2645" t="str">
            <v>BHA31N01004c</v>
          </cell>
          <cell r="G2645">
            <v>2.4700000000000002</v>
          </cell>
        </row>
        <row r="2646">
          <cell r="C2646" t="str">
            <v>BHA31N01005</v>
          </cell>
          <cell r="G2646">
            <v>4.22</v>
          </cell>
        </row>
        <row r="2647">
          <cell r="C2647" t="str">
            <v>BHA31N01009</v>
          </cell>
          <cell r="G2647">
            <v>13.37</v>
          </cell>
        </row>
        <row r="2648">
          <cell r="C2648" t="str">
            <v>BHA31N01010</v>
          </cell>
          <cell r="G2648">
            <v>15.01</v>
          </cell>
        </row>
        <row r="2649">
          <cell r="C2649" t="str">
            <v>BHA31N01011</v>
          </cell>
          <cell r="G2649">
            <v>73.56</v>
          </cell>
        </row>
        <row r="2650">
          <cell r="C2650" t="str">
            <v>BHA31N01012</v>
          </cell>
          <cell r="G2650">
            <v>12.36</v>
          </cell>
        </row>
        <row r="2651">
          <cell r="C2651" t="str">
            <v>BHA31N01013</v>
          </cell>
          <cell r="G2651">
            <v>14.6</v>
          </cell>
        </row>
        <row r="2652">
          <cell r="C2652" t="str">
            <v>BHA31N01014</v>
          </cell>
          <cell r="G2652">
            <v>13.93</v>
          </cell>
        </row>
        <row r="2653">
          <cell r="C2653" t="str">
            <v>BHA31N01015</v>
          </cell>
          <cell r="G2653">
            <v>11.97</v>
          </cell>
        </row>
        <row r="2654">
          <cell r="C2654" t="str">
            <v>BHA31N01016</v>
          </cell>
          <cell r="G2654">
            <v>11.67</v>
          </cell>
        </row>
        <row r="2655">
          <cell r="C2655" t="str">
            <v>BHA31N01017</v>
          </cell>
          <cell r="G2655">
            <v>20.28</v>
          </cell>
        </row>
        <row r="2656">
          <cell r="C2656" t="str">
            <v>BHA31N01017a</v>
          </cell>
          <cell r="G2656">
            <v>3.89</v>
          </cell>
        </row>
        <row r="2657">
          <cell r="C2657" t="str">
            <v>BHA31N01019</v>
          </cell>
          <cell r="G2657">
            <v>3.85</v>
          </cell>
        </row>
        <row r="2658">
          <cell r="C2658" t="str">
            <v>BHA31N01021</v>
          </cell>
          <cell r="G2658">
            <v>10.39</v>
          </cell>
        </row>
        <row r="2659">
          <cell r="C2659" t="str">
            <v>BHA31N01000</v>
          </cell>
          <cell r="G2659">
            <v>0</v>
          </cell>
        </row>
        <row r="2660">
          <cell r="C2660" t="str">
            <v>BHA31N01018</v>
          </cell>
          <cell r="G2660">
            <v>7.43</v>
          </cell>
        </row>
        <row r="2661">
          <cell r="C2661" t="str">
            <v>BHA31N01019a</v>
          </cell>
          <cell r="G2661">
            <v>3.3</v>
          </cell>
        </row>
        <row r="2662">
          <cell r="C2662" t="str">
            <v>BHA31N01019b</v>
          </cell>
          <cell r="G2662">
            <v>3.27</v>
          </cell>
        </row>
        <row r="2663">
          <cell r="C2663" t="str">
            <v>BHA31N01019c</v>
          </cell>
          <cell r="G2663">
            <v>1.22</v>
          </cell>
        </row>
        <row r="2664">
          <cell r="C2664" t="str">
            <v>BHA31N01019d</v>
          </cell>
          <cell r="G2664">
            <v>1.22</v>
          </cell>
        </row>
        <row r="2665">
          <cell r="C2665" t="str">
            <v>BHA31N02006</v>
          </cell>
          <cell r="G2665">
            <v>13.84</v>
          </cell>
        </row>
        <row r="2666">
          <cell r="C2666" t="str">
            <v>BHA31N02010</v>
          </cell>
          <cell r="G2666">
            <v>32.79</v>
          </cell>
        </row>
        <row r="2667">
          <cell r="C2667" t="str">
            <v>BHA31N02024</v>
          </cell>
          <cell r="G2667">
            <v>13.86</v>
          </cell>
        </row>
        <row r="2668">
          <cell r="C2668" t="str">
            <v>BHA31N02025</v>
          </cell>
          <cell r="G2668">
            <v>28.18</v>
          </cell>
        </row>
        <row r="2669">
          <cell r="C2669" t="str">
            <v>BHA31N02027</v>
          </cell>
          <cell r="G2669">
            <v>8.58</v>
          </cell>
        </row>
        <row r="2670">
          <cell r="C2670" t="str">
            <v>BHA31N02028</v>
          </cell>
          <cell r="G2670">
            <v>3.89</v>
          </cell>
        </row>
        <row r="2671">
          <cell r="C2671" t="str">
            <v>BHA31N02026</v>
          </cell>
          <cell r="G2671">
            <v>14.04</v>
          </cell>
        </row>
        <row r="2672">
          <cell r="C2672" t="str">
            <v>BHA31N02008</v>
          </cell>
          <cell r="G2672">
            <v>13.77</v>
          </cell>
        </row>
        <row r="2673">
          <cell r="C2673" t="str">
            <v>BHA31N02021</v>
          </cell>
          <cell r="G2673">
            <v>16.77</v>
          </cell>
        </row>
        <row r="2674">
          <cell r="C2674" t="str">
            <v>BHA31N02020</v>
          </cell>
          <cell r="G2674">
            <v>16.75</v>
          </cell>
        </row>
        <row r="2675">
          <cell r="C2675" t="str">
            <v>BHA31N02022</v>
          </cell>
          <cell r="G2675">
            <v>32.99</v>
          </cell>
        </row>
        <row r="2676">
          <cell r="C2676" t="str">
            <v>BHA31N02023</v>
          </cell>
          <cell r="G2676">
            <v>32.11</v>
          </cell>
        </row>
        <row r="2677">
          <cell r="C2677" t="str">
            <v>BHA31N02009</v>
          </cell>
          <cell r="G2677">
            <v>13.42</v>
          </cell>
        </row>
        <row r="2678">
          <cell r="C2678" t="str">
            <v>BHA31N02001</v>
          </cell>
          <cell r="G2678">
            <v>56.81</v>
          </cell>
        </row>
        <row r="2679">
          <cell r="C2679" t="str">
            <v>BHA31N02001a</v>
          </cell>
          <cell r="G2679">
            <v>10.78</v>
          </cell>
        </row>
        <row r="2680">
          <cell r="C2680" t="str">
            <v>BHA31N02002</v>
          </cell>
          <cell r="G2680">
            <v>2.81</v>
          </cell>
        </row>
        <row r="2681">
          <cell r="C2681" t="str">
            <v>BHA31N02003</v>
          </cell>
          <cell r="G2681">
            <v>2.7</v>
          </cell>
        </row>
        <row r="2682">
          <cell r="C2682" t="str">
            <v>BHA31N02004</v>
          </cell>
          <cell r="G2682">
            <v>8.49</v>
          </cell>
        </row>
        <row r="2683">
          <cell r="C2683" t="str">
            <v>BHA31N02004a</v>
          </cell>
          <cell r="G2683">
            <v>1.22</v>
          </cell>
        </row>
        <row r="2684">
          <cell r="C2684" t="str">
            <v>BHA31N02004b</v>
          </cell>
          <cell r="G2684">
            <v>1.22</v>
          </cell>
        </row>
        <row r="2685">
          <cell r="C2685" t="str">
            <v>BHA31N02004c</v>
          </cell>
          <cell r="G2685">
            <v>1.22</v>
          </cell>
        </row>
        <row r="2686">
          <cell r="C2686" t="str">
            <v>BHA31N02004d</v>
          </cell>
          <cell r="G2686">
            <v>3.58</v>
          </cell>
        </row>
        <row r="2687">
          <cell r="C2687" t="str">
            <v>BHA31N02005</v>
          </cell>
          <cell r="G2687">
            <v>4.24</v>
          </cell>
        </row>
        <row r="2688">
          <cell r="C2688" t="str">
            <v>BHA31N02007</v>
          </cell>
          <cell r="G2688">
            <v>13.77</v>
          </cell>
        </row>
        <row r="2689">
          <cell r="C2689" t="str">
            <v>BHA31N02011</v>
          </cell>
          <cell r="G2689">
            <v>34.28</v>
          </cell>
        </row>
        <row r="2690">
          <cell r="C2690" t="str">
            <v>BHA31N02012</v>
          </cell>
          <cell r="G2690">
            <v>22.64</v>
          </cell>
        </row>
        <row r="2691">
          <cell r="C2691" t="str">
            <v>BHA31N02013</v>
          </cell>
          <cell r="G2691">
            <v>22.67</v>
          </cell>
        </row>
        <row r="2692">
          <cell r="C2692" t="str">
            <v>BHA31N02014</v>
          </cell>
          <cell r="G2692">
            <v>28.58</v>
          </cell>
        </row>
        <row r="2693">
          <cell r="C2693" t="str">
            <v>BHA31N02015</v>
          </cell>
          <cell r="G2693">
            <v>16.29</v>
          </cell>
        </row>
        <row r="2694">
          <cell r="C2694" t="str">
            <v>BHA31N02017</v>
          </cell>
          <cell r="G2694">
            <v>25.05</v>
          </cell>
        </row>
        <row r="2695">
          <cell r="C2695" t="str">
            <v>BHA31N02018</v>
          </cell>
          <cell r="G2695">
            <v>16.16</v>
          </cell>
        </row>
        <row r="2696">
          <cell r="C2696" t="str">
            <v>BHA31N02019</v>
          </cell>
          <cell r="G2696">
            <v>16.8</v>
          </cell>
        </row>
        <row r="2697">
          <cell r="C2697" t="str">
            <v>BHA31N02000</v>
          </cell>
          <cell r="G2697">
            <v>0</v>
          </cell>
        </row>
        <row r="2698">
          <cell r="C2698" t="str">
            <v>BHA31N02016</v>
          </cell>
          <cell r="G2698">
            <v>59.68</v>
          </cell>
        </row>
        <row r="2699">
          <cell r="C2699" t="str">
            <v>BHA31N02028a</v>
          </cell>
          <cell r="G2699">
            <v>4.2699999999999996</v>
          </cell>
        </row>
        <row r="2700">
          <cell r="C2700" t="str">
            <v>BHA31N02028b</v>
          </cell>
          <cell r="G2700">
            <v>4.37</v>
          </cell>
        </row>
        <row r="2701">
          <cell r="C2701" t="str">
            <v>BHA31N02028c</v>
          </cell>
          <cell r="G2701">
            <v>1.22</v>
          </cell>
        </row>
        <row r="2702">
          <cell r="C2702" t="str">
            <v>BHA31N02028d</v>
          </cell>
          <cell r="G2702">
            <v>1.22</v>
          </cell>
        </row>
        <row r="2703">
          <cell r="C2703" t="str">
            <v>BHA31N03007</v>
          </cell>
          <cell r="G2703">
            <v>13.79</v>
          </cell>
        </row>
        <row r="2704">
          <cell r="C2704" t="str">
            <v>BHA31N03006</v>
          </cell>
          <cell r="G2704">
            <v>13.83</v>
          </cell>
        </row>
        <row r="2705">
          <cell r="C2705" t="str">
            <v>BHA31N03024</v>
          </cell>
          <cell r="G2705">
            <v>28.34</v>
          </cell>
        </row>
        <row r="2706">
          <cell r="C2706" t="str">
            <v>BHA31N03025</v>
          </cell>
          <cell r="G2706">
            <v>15.87</v>
          </cell>
        </row>
        <row r="2707">
          <cell r="C2707" t="str">
            <v>BHA31N03009</v>
          </cell>
          <cell r="G2707">
            <v>13.63</v>
          </cell>
        </row>
        <row r="2708">
          <cell r="C2708" t="str">
            <v>BHA31N03010</v>
          </cell>
          <cell r="G2708">
            <v>15.21</v>
          </cell>
        </row>
        <row r="2709">
          <cell r="C2709" t="str">
            <v>BHA31N03023</v>
          </cell>
          <cell r="G2709">
            <v>21.13</v>
          </cell>
        </row>
        <row r="2710">
          <cell r="C2710" t="str">
            <v>BHA31N03011</v>
          </cell>
          <cell r="G2710">
            <v>16.7</v>
          </cell>
        </row>
        <row r="2711">
          <cell r="C2711" t="str">
            <v>BHA31N03012</v>
          </cell>
          <cell r="G2711">
            <v>16.75</v>
          </cell>
        </row>
        <row r="2712">
          <cell r="C2712" t="str">
            <v>BHA31N03013</v>
          </cell>
          <cell r="G2712">
            <v>16.61</v>
          </cell>
        </row>
        <row r="2713">
          <cell r="C2713" t="str">
            <v>BHA31N03015</v>
          </cell>
          <cell r="G2713">
            <v>22.68</v>
          </cell>
        </row>
        <row r="2714">
          <cell r="C2714" t="str">
            <v>BHA31N03021</v>
          </cell>
          <cell r="G2714">
            <v>22.44</v>
          </cell>
        </row>
        <row r="2715">
          <cell r="C2715" t="str">
            <v>BHA31N03022</v>
          </cell>
          <cell r="G2715">
            <v>22.45</v>
          </cell>
        </row>
        <row r="2716">
          <cell r="C2716" t="str">
            <v>BHA31N03001</v>
          </cell>
          <cell r="G2716">
            <v>57.14</v>
          </cell>
        </row>
        <row r="2717">
          <cell r="C2717" t="str">
            <v>BHA31N03001a</v>
          </cell>
          <cell r="G2717">
            <v>10.78</v>
          </cell>
        </row>
        <row r="2718">
          <cell r="C2718" t="str">
            <v>BHA31N03002</v>
          </cell>
          <cell r="G2718">
            <v>2.77</v>
          </cell>
        </row>
        <row r="2719">
          <cell r="C2719" t="str">
            <v>BHA31N03003</v>
          </cell>
          <cell r="G2719">
            <v>2.77</v>
          </cell>
        </row>
        <row r="2720">
          <cell r="C2720" t="str">
            <v>BHA31N03004</v>
          </cell>
          <cell r="G2720">
            <v>8.49</v>
          </cell>
        </row>
        <row r="2721">
          <cell r="C2721" t="str">
            <v>BHA31N03004a</v>
          </cell>
          <cell r="G2721">
            <v>1.21</v>
          </cell>
        </row>
        <row r="2722">
          <cell r="C2722" t="str">
            <v>BHA31N03004b</v>
          </cell>
          <cell r="G2722">
            <v>1.21</v>
          </cell>
        </row>
        <row r="2723">
          <cell r="C2723" t="str">
            <v>BHA31N03004c</v>
          </cell>
          <cell r="G2723">
            <v>1.21</v>
          </cell>
        </row>
        <row r="2724">
          <cell r="C2724" t="str">
            <v>BHA31N03004d</v>
          </cell>
          <cell r="G2724">
            <v>3.58</v>
          </cell>
        </row>
        <row r="2725">
          <cell r="C2725" t="str">
            <v>BHA31N03005</v>
          </cell>
          <cell r="G2725">
            <v>4.25</v>
          </cell>
        </row>
        <row r="2726">
          <cell r="C2726" t="str">
            <v>BHA31N03008</v>
          </cell>
          <cell r="G2726">
            <v>13.78</v>
          </cell>
        </row>
        <row r="2727">
          <cell r="C2727" t="str">
            <v>BHA31N03014</v>
          </cell>
          <cell r="G2727">
            <v>22.64</v>
          </cell>
        </row>
        <row r="2728">
          <cell r="C2728" t="str">
            <v>BHA31N03016</v>
          </cell>
          <cell r="G2728">
            <v>28.58</v>
          </cell>
        </row>
        <row r="2729">
          <cell r="C2729" t="str">
            <v>BHA31N03017</v>
          </cell>
          <cell r="G2729">
            <v>16.29</v>
          </cell>
        </row>
        <row r="2730">
          <cell r="C2730" t="str">
            <v>BHA31N03018</v>
          </cell>
          <cell r="G2730">
            <v>59.69</v>
          </cell>
        </row>
        <row r="2731">
          <cell r="C2731" t="str">
            <v>BHA31N03019</v>
          </cell>
          <cell r="G2731">
            <v>25.02</v>
          </cell>
        </row>
        <row r="2732">
          <cell r="C2732" t="str">
            <v>BHA31N03020</v>
          </cell>
          <cell r="G2732">
            <v>22.05</v>
          </cell>
        </row>
        <row r="2733">
          <cell r="C2733" t="str">
            <v>BHA31N03026</v>
          </cell>
          <cell r="G2733">
            <v>23.55</v>
          </cell>
        </row>
        <row r="2734">
          <cell r="C2734" t="str">
            <v>BHA31N03027</v>
          </cell>
          <cell r="G2734">
            <v>23.02</v>
          </cell>
        </row>
        <row r="2735">
          <cell r="C2735" t="str">
            <v>BHA31N03028</v>
          </cell>
          <cell r="G2735">
            <v>18.29</v>
          </cell>
        </row>
        <row r="2736">
          <cell r="C2736" t="str">
            <v>BHA31N03030</v>
          </cell>
          <cell r="G2736">
            <v>3.94</v>
          </cell>
        </row>
        <row r="2737">
          <cell r="C2737" t="str">
            <v>BHA31N03030a</v>
          </cell>
          <cell r="G2737">
            <v>4.28</v>
          </cell>
        </row>
        <row r="2738">
          <cell r="C2738" t="str">
            <v>BHA31N03030b</v>
          </cell>
          <cell r="G2738">
            <v>4.33</v>
          </cell>
        </row>
        <row r="2739">
          <cell r="C2739" t="str">
            <v>BHA31N03030c</v>
          </cell>
          <cell r="G2739">
            <v>1.22</v>
          </cell>
        </row>
        <row r="2740">
          <cell r="C2740" t="str">
            <v>BHA31N03030d</v>
          </cell>
          <cell r="G2740">
            <v>1.22</v>
          </cell>
        </row>
        <row r="2741">
          <cell r="C2741" t="str">
            <v>BHA31N03000</v>
          </cell>
          <cell r="G2741">
            <v>0</v>
          </cell>
        </row>
        <row r="2742">
          <cell r="C2742" t="str">
            <v>BHA31N04011</v>
          </cell>
          <cell r="G2742">
            <v>16.87</v>
          </cell>
        </row>
        <row r="2743">
          <cell r="C2743" t="str">
            <v>BHA31N04020</v>
          </cell>
          <cell r="G2743">
            <v>25.08</v>
          </cell>
        </row>
        <row r="2744">
          <cell r="C2744" t="str">
            <v>BHA31N04001</v>
          </cell>
          <cell r="G2744">
            <v>56.97</v>
          </cell>
        </row>
        <row r="2745">
          <cell r="C2745" t="str">
            <v>BHA31N04002</v>
          </cell>
          <cell r="G2745">
            <v>2.8</v>
          </cell>
        </row>
        <row r="2746">
          <cell r="C2746" t="str">
            <v>BHA31N04003</v>
          </cell>
          <cell r="G2746">
            <v>2.7</v>
          </cell>
        </row>
        <row r="2747">
          <cell r="C2747" t="str">
            <v>BHA31N04004</v>
          </cell>
          <cell r="G2747">
            <v>8.49</v>
          </cell>
        </row>
        <row r="2748">
          <cell r="C2748" t="str">
            <v>BHA31N04004a</v>
          </cell>
          <cell r="G2748">
            <v>1.22</v>
          </cell>
        </row>
        <row r="2749">
          <cell r="C2749" t="str">
            <v>BHA31N04004b</v>
          </cell>
          <cell r="G2749">
            <v>1.22</v>
          </cell>
        </row>
        <row r="2750">
          <cell r="C2750" t="str">
            <v>BHA31N04004c</v>
          </cell>
          <cell r="G2750">
            <v>1.22</v>
          </cell>
        </row>
        <row r="2751">
          <cell r="C2751" t="str">
            <v>BHA31N04004d</v>
          </cell>
          <cell r="G2751">
            <v>3.58</v>
          </cell>
        </row>
        <row r="2752">
          <cell r="C2752" t="str">
            <v>BHA31N04005</v>
          </cell>
          <cell r="G2752">
            <v>4.26</v>
          </cell>
        </row>
        <row r="2753">
          <cell r="C2753" t="str">
            <v>BHA31N04006</v>
          </cell>
          <cell r="G2753">
            <v>13.85</v>
          </cell>
        </row>
        <row r="2754">
          <cell r="C2754" t="str">
            <v>BHA31N04007</v>
          </cell>
          <cell r="G2754">
            <v>13.83</v>
          </cell>
        </row>
        <row r="2755">
          <cell r="C2755" t="str">
            <v>BHA31N04008</v>
          </cell>
          <cell r="G2755">
            <v>13.87</v>
          </cell>
        </row>
        <row r="2756">
          <cell r="C2756" t="str">
            <v>BHA31N04009</v>
          </cell>
          <cell r="G2756">
            <v>13.6</v>
          </cell>
        </row>
        <row r="2757">
          <cell r="C2757" t="str">
            <v>BHA31N04010</v>
          </cell>
          <cell r="G2757">
            <v>15.35</v>
          </cell>
        </row>
        <row r="2758">
          <cell r="C2758" t="str">
            <v>BHA31N04012</v>
          </cell>
          <cell r="G2758">
            <v>16.899999999999999</v>
          </cell>
        </row>
        <row r="2759">
          <cell r="C2759" t="str">
            <v>BHA31N04013</v>
          </cell>
          <cell r="G2759">
            <v>16.850000000000001</v>
          </cell>
        </row>
        <row r="2760">
          <cell r="C2760" t="str">
            <v>BHA31N04014</v>
          </cell>
          <cell r="G2760">
            <v>16.96</v>
          </cell>
        </row>
        <row r="2761">
          <cell r="C2761" t="str">
            <v>BHA31N04015</v>
          </cell>
          <cell r="G2761">
            <v>28.67</v>
          </cell>
        </row>
        <row r="2762">
          <cell r="C2762" t="str">
            <v>BHA31N04017</v>
          </cell>
          <cell r="G2762">
            <v>27.84</v>
          </cell>
        </row>
        <row r="2763">
          <cell r="C2763" t="str">
            <v>BHA31N04018</v>
          </cell>
          <cell r="G2763">
            <v>5.9</v>
          </cell>
        </row>
        <row r="2764">
          <cell r="C2764" t="str">
            <v>BHA31N04019</v>
          </cell>
          <cell r="G2764">
            <v>59.71</v>
          </cell>
        </row>
        <row r="2765">
          <cell r="C2765" t="str">
            <v>BHA31N04021</v>
          </cell>
          <cell r="G2765">
            <v>16.47</v>
          </cell>
        </row>
        <row r="2766">
          <cell r="C2766" t="str">
            <v>BHA31N04022</v>
          </cell>
          <cell r="G2766">
            <v>4.7</v>
          </cell>
        </row>
        <row r="2767">
          <cell r="C2767" t="str">
            <v>BHA31N04024</v>
          </cell>
          <cell r="G2767">
            <v>21.53</v>
          </cell>
        </row>
        <row r="2768">
          <cell r="C2768" t="str">
            <v>BHA31N04025</v>
          </cell>
          <cell r="G2768">
            <v>21.79</v>
          </cell>
        </row>
        <row r="2769">
          <cell r="C2769" t="str">
            <v>BHA31N04026</v>
          </cell>
          <cell r="G2769">
            <v>27.24</v>
          </cell>
        </row>
        <row r="2770">
          <cell r="C2770" t="str">
            <v>BHA31N04027</v>
          </cell>
          <cell r="G2770">
            <v>29.14</v>
          </cell>
        </row>
        <row r="2771">
          <cell r="C2771" t="str">
            <v>BHA31N04029</v>
          </cell>
          <cell r="G2771">
            <v>5.0199999999999996</v>
          </cell>
        </row>
        <row r="2772">
          <cell r="C2772" t="str">
            <v>BHA31N04029a</v>
          </cell>
          <cell r="G2772">
            <v>1.69</v>
          </cell>
        </row>
        <row r="2773">
          <cell r="C2773" t="str">
            <v>BHA31N04030</v>
          </cell>
          <cell r="G2773">
            <v>13.89</v>
          </cell>
        </row>
        <row r="2774">
          <cell r="C2774" t="str">
            <v>BHA31N04031</v>
          </cell>
          <cell r="G2774">
            <v>13.81</v>
          </cell>
        </row>
        <row r="2775">
          <cell r="C2775" t="str">
            <v>BHA31N04032</v>
          </cell>
          <cell r="G2775">
            <v>18.739999999999998</v>
          </cell>
        </row>
        <row r="2776">
          <cell r="C2776" t="str">
            <v>BHA31N04034</v>
          </cell>
          <cell r="G2776">
            <v>18.38</v>
          </cell>
        </row>
        <row r="2777">
          <cell r="C2777" t="str">
            <v>BHA31N04035</v>
          </cell>
          <cell r="G2777">
            <v>3.85</v>
          </cell>
        </row>
        <row r="2778">
          <cell r="C2778" t="str">
            <v>BHA31N04035a</v>
          </cell>
          <cell r="G2778">
            <v>4.28</v>
          </cell>
        </row>
        <row r="2779">
          <cell r="C2779" t="str">
            <v>BHA31N04035b</v>
          </cell>
          <cell r="G2779">
            <v>4.41</v>
          </cell>
        </row>
        <row r="2780">
          <cell r="C2780" t="str">
            <v>BHA31N04035c</v>
          </cell>
          <cell r="G2780">
            <v>1.22</v>
          </cell>
        </row>
        <row r="2781">
          <cell r="C2781" t="str">
            <v>BHA31N04035d</v>
          </cell>
          <cell r="G2781">
            <v>1.22</v>
          </cell>
        </row>
        <row r="2782">
          <cell r="C2782" t="str">
            <v>BHA31N04037</v>
          </cell>
          <cell r="G2782">
            <v>1.24</v>
          </cell>
        </row>
        <row r="2783">
          <cell r="C2783" t="str">
            <v>BHA31N04000</v>
          </cell>
          <cell r="G2783">
            <v>0</v>
          </cell>
        </row>
        <row r="2784">
          <cell r="C2784" t="str">
            <v>BHA31P01021</v>
          </cell>
          <cell r="G2784">
            <v>12.24</v>
          </cell>
        </row>
        <row r="2785">
          <cell r="C2785" t="str">
            <v>BHA31P01022</v>
          </cell>
          <cell r="G2785">
            <v>5.98</v>
          </cell>
        </row>
        <row r="2786">
          <cell r="C2786" t="str">
            <v>BHA31P01023</v>
          </cell>
          <cell r="G2786">
            <v>7</v>
          </cell>
        </row>
        <row r="2787">
          <cell r="C2787" t="str">
            <v>BHA31P01007</v>
          </cell>
          <cell r="G2787">
            <v>36.18</v>
          </cell>
        </row>
        <row r="2788">
          <cell r="C2788" t="str">
            <v>BHA31P01009</v>
          </cell>
          <cell r="G2788">
            <v>33.82</v>
          </cell>
        </row>
        <row r="2789">
          <cell r="C2789" t="str">
            <v>BHA31P01001</v>
          </cell>
          <cell r="G2789">
            <v>67.63</v>
          </cell>
        </row>
        <row r="2790">
          <cell r="C2790" t="str">
            <v>BHA31P01001a</v>
          </cell>
          <cell r="G2790">
            <v>10.78</v>
          </cell>
        </row>
        <row r="2791">
          <cell r="C2791" t="str">
            <v>BHA31P01002</v>
          </cell>
          <cell r="G2791">
            <v>3.04</v>
          </cell>
        </row>
        <row r="2792">
          <cell r="C2792" t="str">
            <v>BHA31P01003</v>
          </cell>
          <cell r="G2792">
            <v>3.37</v>
          </cell>
        </row>
        <row r="2793">
          <cell r="C2793" t="str">
            <v>BHA31P01004</v>
          </cell>
          <cell r="G2793">
            <v>4.59</v>
          </cell>
        </row>
        <row r="2794">
          <cell r="C2794" t="str">
            <v>BHA31P01004a</v>
          </cell>
          <cell r="G2794">
            <v>1.32</v>
          </cell>
        </row>
        <row r="2795">
          <cell r="C2795" t="str">
            <v>BHA31P01005</v>
          </cell>
          <cell r="G2795">
            <v>20.29</v>
          </cell>
        </row>
        <row r="2796">
          <cell r="C2796" t="str">
            <v>BHA31P01006</v>
          </cell>
          <cell r="G2796">
            <v>13.49</v>
          </cell>
        </row>
        <row r="2797">
          <cell r="C2797" t="str">
            <v>BHA31P01008</v>
          </cell>
          <cell r="G2797">
            <v>34.6</v>
          </cell>
        </row>
        <row r="2798">
          <cell r="C2798" t="str">
            <v>BHA31P01010</v>
          </cell>
          <cell r="G2798">
            <v>46.42</v>
          </cell>
        </row>
        <row r="2799">
          <cell r="C2799" t="str">
            <v>BHA31P01011</v>
          </cell>
          <cell r="G2799">
            <v>24.28</v>
          </cell>
        </row>
        <row r="2800">
          <cell r="C2800" t="str">
            <v>BHA31P01012</v>
          </cell>
          <cell r="G2800">
            <v>71.31</v>
          </cell>
        </row>
        <row r="2801">
          <cell r="C2801" t="str">
            <v>BHA31P01013</v>
          </cell>
          <cell r="G2801">
            <v>28.16</v>
          </cell>
        </row>
        <row r="2802">
          <cell r="C2802" t="str">
            <v>BHA31P01015</v>
          </cell>
          <cell r="G2802">
            <v>15.52</v>
          </cell>
        </row>
        <row r="2803">
          <cell r="C2803" t="str">
            <v>BHA31P01016</v>
          </cell>
          <cell r="G2803">
            <v>4.2699999999999996</v>
          </cell>
        </row>
        <row r="2804">
          <cell r="C2804" t="str">
            <v>BHA31P01017</v>
          </cell>
          <cell r="G2804">
            <v>17.739999999999998</v>
          </cell>
        </row>
        <row r="2805">
          <cell r="C2805" t="str">
            <v>BHA31P01018</v>
          </cell>
          <cell r="G2805">
            <v>56.91</v>
          </cell>
        </row>
        <row r="2806">
          <cell r="C2806" t="str">
            <v>BHA31P01019</v>
          </cell>
          <cell r="G2806">
            <v>17.62</v>
          </cell>
        </row>
        <row r="2807">
          <cell r="C2807" t="str">
            <v>BHA31P01020</v>
          </cell>
          <cell r="G2807">
            <v>63.08</v>
          </cell>
        </row>
        <row r="2808">
          <cell r="C2808" t="str">
            <v>BHA31P01025</v>
          </cell>
          <cell r="G2808">
            <v>33.46</v>
          </cell>
        </row>
        <row r="2809">
          <cell r="C2809" t="str">
            <v>BHA31P01026</v>
          </cell>
          <cell r="G2809">
            <v>3.97</v>
          </cell>
        </row>
        <row r="2810">
          <cell r="C2810" t="str">
            <v>BHA31P01000</v>
          </cell>
          <cell r="G2810">
            <v>0</v>
          </cell>
        </row>
        <row r="2811">
          <cell r="C2811" t="str">
            <v>BHA31P01003a</v>
          </cell>
          <cell r="G2811">
            <v>1.1200000000000001</v>
          </cell>
        </row>
        <row r="2812">
          <cell r="C2812" t="str">
            <v>BHA31P01003b</v>
          </cell>
          <cell r="G2812">
            <v>1.1299999999999999</v>
          </cell>
        </row>
        <row r="2813">
          <cell r="C2813" t="str">
            <v>BHA31P01008a</v>
          </cell>
          <cell r="G2813">
            <v>34.090000000000003</v>
          </cell>
        </row>
        <row r="2814">
          <cell r="C2814" t="str">
            <v>BHA31P01011a</v>
          </cell>
          <cell r="G2814">
            <v>10.39</v>
          </cell>
        </row>
        <row r="2815">
          <cell r="C2815" t="str">
            <v>BHA31P01014</v>
          </cell>
          <cell r="G2815">
            <v>13.82</v>
          </cell>
        </row>
        <row r="2816">
          <cell r="C2816" t="str">
            <v>BHA31S01000</v>
          </cell>
          <cell r="G2816">
            <v>637.97</v>
          </cell>
        </row>
        <row r="2817">
          <cell r="C2817" t="str">
            <v>BHA34N01018</v>
          </cell>
          <cell r="G2817">
            <v>13.45</v>
          </cell>
        </row>
        <row r="2818">
          <cell r="C2818" t="str">
            <v>BHA34N01001</v>
          </cell>
          <cell r="G2818">
            <v>27.39</v>
          </cell>
        </row>
        <row r="2819">
          <cell r="C2819" t="str">
            <v>BHA34N01002</v>
          </cell>
          <cell r="G2819">
            <v>14.48</v>
          </cell>
        </row>
        <row r="2820">
          <cell r="C2820" t="str">
            <v>BHA34N01002a</v>
          </cell>
          <cell r="G2820">
            <v>4.42</v>
          </cell>
        </row>
        <row r="2821">
          <cell r="C2821" t="str">
            <v>BHA34N01003</v>
          </cell>
          <cell r="G2821">
            <v>19.920000000000002</v>
          </cell>
        </row>
        <row r="2822">
          <cell r="C2822" t="str">
            <v>BHA34N01004</v>
          </cell>
          <cell r="G2822">
            <v>6.4</v>
          </cell>
        </row>
        <row r="2823">
          <cell r="C2823" t="str">
            <v>BHA34N01005</v>
          </cell>
          <cell r="G2823">
            <v>8.98</v>
          </cell>
        </row>
        <row r="2824">
          <cell r="C2824" t="str">
            <v>BHA34N01009</v>
          </cell>
          <cell r="G2824">
            <v>9.99</v>
          </cell>
        </row>
        <row r="2825">
          <cell r="C2825" t="str">
            <v>BHA34N01011</v>
          </cell>
          <cell r="G2825">
            <v>15.97</v>
          </cell>
        </row>
        <row r="2826">
          <cell r="C2826" t="str">
            <v>BHA34N01012</v>
          </cell>
          <cell r="G2826">
            <v>14.26</v>
          </cell>
        </row>
        <row r="2827">
          <cell r="C2827" t="str">
            <v>BHA34N01005a</v>
          </cell>
          <cell r="G2827">
            <v>2.78</v>
          </cell>
        </row>
        <row r="2828">
          <cell r="C2828" t="str">
            <v>BHA34N01007</v>
          </cell>
          <cell r="G2828">
            <v>4.6500000000000004</v>
          </cell>
        </row>
        <row r="2829">
          <cell r="C2829" t="str">
            <v>BHA34N01007a</v>
          </cell>
          <cell r="G2829">
            <v>5.88</v>
          </cell>
        </row>
        <row r="2830">
          <cell r="C2830" t="str">
            <v>BHA34N01008</v>
          </cell>
          <cell r="G2830">
            <v>1.48</v>
          </cell>
        </row>
        <row r="2831">
          <cell r="C2831" t="str">
            <v>BHA34N01013</v>
          </cell>
          <cell r="G2831">
            <v>11.82</v>
          </cell>
        </row>
        <row r="2832">
          <cell r="C2832" t="str">
            <v>BHA34N01014</v>
          </cell>
          <cell r="G2832">
            <v>14.17</v>
          </cell>
        </row>
        <row r="2833">
          <cell r="C2833" t="str">
            <v>BHA34N01015</v>
          </cell>
          <cell r="G2833">
            <v>21.05</v>
          </cell>
        </row>
        <row r="2834">
          <cell r="C2834" t="str">
            <v>BHA34N01016</v>
          </cell>
          <cell r="G2834">
            <v>13.45</v>
          </cell>
        </row>
        <row r="2835">
          <cell r="C2835" t="str">
            <v>BHA34N01017</v>
          </cell>
          <cell r="G2835">
            <v>13.45</v>
          </cell>
        </row>
        <row r="2836">
          <cell r="C2836" t="str">
            <v>BHA34N01019</v>
          </cell>
          <cell r="G2836">
            <v>13.45</v>
          </cell>
        </row>
        <row r="2837">
          <cell r="C2837" t="str">
            <v>BHA34N01021</v>
          </cell>
          <cell r="G2837">
            <v>13.02</v>
          </cell>
        </row>
        <row r="2838">
          <cell r="C2838" t="str">
            <v>BHA34N01022</v>
          </cell>
          <cell r="G2838">
            <v>21.49</v>
          </cell>
        </row>
        <row r="2839">
          <cell r="C2839" t="str">
            <v>BHA34N01010</v>
          </cell>
          <cell r="G2839">
            <v>48.54</v>
          </cell>
        </row>
        <row r="2840">
          <cell r="C2840" t="str">
            <v>BHA34N01020</v>
          </cell>
          <cell r="G2840">
            <v>13.45</v>
          </cell>
        </row>
        <row r="2841">
          <cell r="C2841" t="str">
            <v>BHA34N01000</v>
          </cell>
          <cell r="G2841">
            <v>0</v>
          </cell>
        </row>
        <row r="2842">
          <cell r="C2842" t="str">
            <v>BHA34N02003</v>
          </cell>
          <cell r="G2842">
            <v>45.88</v>
          </cell>
        </row>
        <row r="2843">
          <cell r="C2843" t="str">
            <v>BHA34N02004</v>
          </cell>
          <cell r="G2843">
            <v>17.059999999999999</v>
          </cell>
        </row>
        <row r="2844">
          <cell r="C2844" t="str">
            <v>BHA34N02005</v>
          </cell>
          <cell r="G2844">
            <v>16.07</v>
          </cell>
        </row>
        <row r="2845">
          <cell r="C2845" t="str">
            <v>BHA34N02007</v>
          </cell>
          <cell r="G2845">
            <v>13.02</v>
          </cell>
        </row>
        <row r="2846">
          <cell r="C2846" t="str">
            <v>BHA34N02008</v>
          </cell>
          <cell r="G2846">
            <v>37.19</v>
          </cell>
        </row>
        <row r="2847">
          <cell r="C2847" t="str">
            <v>BHA34N02013</v>
          </cell>
          <cell r="G2847">
            <v>21.05</v>
          </cell>
        </row>
        <row r="2848">
          <cell r="C2848" t="str">
            <v>BHA34N02019</v>
          </cell>
          <cell r="G2848">
            <v>4.6500000000000004</v>
          </cell>
        </row>
        <row r="2849">
          <cell r="C2849" t="str">
            <v>BHA34N02025</v>
          </cell>
          <cell r="G2849">
            <v>14.29</v>
          </cell>
        </row>
        <row r="2850">
          <cell r="C2850" t="str">
            <v>BHA34N02026</v>
          </cell>
          <cell r="G2850">
            <v>11.86</v>
          </cell>
        </row>
        <row r="2851">
          <cell r="C2851" t="str">
            <v>BHA34N02027</v>
          </cell>
          <cell r="G2851">
            <v>78.680000000000007</v>
          </cell>
        </row>
        <row r="2852">
          <cell r="C2852" t="str">
            <v>BHA34N02029</v>
          </cell>
          <cell r="G2852">
            <v>27.06</v>
          </cell>
        </row>
        <row r="2853">
          <cell r="C2853" t="str">
            <v>BHA34N02001</v>
          </cell>
          <cell r="G2853">
            <v>14.48</v>
          </cell>
        </row>
        <row r="2854">
          <cell r="C2854" t="str">
            <v>BHA34N02001a</v>
          </cell>
          <cell r="G2854">
            <v>4.42</v>
          </cell>
        </row>
        <row r="2855">
          <cell r="C2855" t="str">
            <v>BHA34N02002</v>
          </cell>
          <cell r="G2855">
            <v>65.180000000000007</v>
          </cell>
        </row>
        <row r="2856">
          <cell r="C2856" t="str">
            <v>BHA34N02006</v>
          </cell>
          <cell r="G2856">
            <v>11.34</v>
          </cell>
        </row>
        <row r="2857">
          <cell r="C2857" t="str">
            <v>BHA34N02009</v>
          </cell>
          <cell r="G2857">
            <v>13.45</v>
          </cell>
        </row>
        <row r="2858">
          <cell r="C2858" t="str">
            <v>BHA34N02011</v>
          </cell>
          <cell r="G2858">
            <v>13.35</v>
          </cell>
        </row>
        <row r="2859">
          <cell r="C2859" t="str">
            <v>BHA34N02012</v>
          </cell>
          <cell r="G2859">
            <v>13.45</v>
          </cell>
        </row>
        <row r="2860">
          <cell r="C2860" t="str">
            <v>BHA34N02014</v>
          </cell>
          <cell r="G2860">
            <v>14.17</v>
          </cell>
        </row>
        <row r="2861">
          <cell r="C2861" t="str">
            <v>BHA34N02015</v>
          </cell>
          <cell r="G2861">
            <v>11.96</v>
          </cell>
        </row>
        <row r="2862">
          <cell r="C2862" t="str">
            <v>BHA34N02016</v>
          </cell>
          <cell r="G2862">
            <v>14.29</v>
          </cell>
        </row>
        <row r="2863">
          <cell r="C2863" t="str">
            <v>BHA34N02017</v>
          </cell>
          <cell r="G2863">
            <v>6.4</v>
          </cell>
        </row>
        <row r="2864">
          <cell r="C2864" t="str">
            <v>BHA34N02018</v>
          </cell>
          <cell r="G2864">
            <v>1.48</v>
          </cell>
        </row>
        <row r="2865">
          <cell r="C2865" t="str">
            <v>BHA34N02022</v>
          </cell>
          <cell r="G2865">
            <v>35.44</v>
          </cell>
        </row>
        <row r="2866">
          <cell r="C2866" t="str">
            <v>BHA34N02024</v>
          </cell>
          <cell r="G2866">
            <v>16.04</v>
          </cell>
        </row>
        <row r="2867">
          <cell r="C2867" t="str">
            <v>BHA34N02028</v>
          </cell>
          <cell r="G2867">
            <v>27.49</v>
          </cell>
        </row>
        <row r="2868">
          <cell r="C2868" t="str">
            <v>BHA34N02031</v>
          </cell>
          <cell r="G2868">
            <v>70.37</v>
          </cell>
        </row>
        <row r="2869">
          <cell r="C2869" t="str">
            <v>BHA34N02019a</v>
          </cell>
          <cell r="G2869">
            <v>5.88</v>
          </cell>
        </row>
        <row r="2870">
          <cell r="C2870" t="str">
            <v>BHA34N02020a</v>
          </cell>
          <cell r="G2870">
            <v>2.78</v>
          </cell>
        </row>
        <row r="2871">
          <cell r="C2871" t="str">
            <v>BHA34N02030</v>
          </cell>
          <cell r="G2871">
            <v>21.5</v>
          </cell>
        </row>
        <row r="2872">
          <cell r="C2872" t="str">
            <v>BHA34N02010</v>
          </cell>
          <cell r="G2872">
            <v>13.45</v>
          </cell>
        </row>
        <row r="2873">
          <cell r="C2873" t="str">
            <v>BHA34N02020</v>
          </cell>
          <cell r="G2873">
            <v>8.98</v>
          </cell>
        </row>
        <row r="2874">
          <cell r="C2874" t="str">
            <v>BHA34N02023</v>
          </cell>
          <cell r="G2874">
            <v>10</v>
          </cell>
        </row>
        <row r="2875">
          <cell r="C2875" t="str">
            <v>BHA34N02000</v>
          </cell>
          <cell r="G2875">
            <v>0</v>
          </cell>
        </row>
        <row r="2876">
          <cell r="C2876" t="str">
            <v>BHA34N03023a</v>
          </cell>
          <cell r="G2876">
            <v>2.78</v>
          </cell>
        </row>
        <row r="2877">
          <cell r="C2877" t="str">
            <v>BHA34N03001a</v>
          </cell>
          <cell r="G2877">
            <v>4.42</v>
          </cell>
        </row>
        <row r="2878">
          <cell r="C2878" t="str">
            <v>BHA34N03015</v>
          </cell>
          <cell r="G2878">
            <v>13.45</v>
          </cell>
        </row>
        <row r="2879">
          <cell r="C2879" t="str">
            <v>BHA34N03002</v>
          </cell>
          <cell r="G2879">
            <v>21.62</v>
          </cell>
        </row>
        <row r="2880">
          <cell r="C2880" t="str">
            <v>BHA34N03003</v>
          </cell>
          <cell r="G2880">
            <v>11.37</v>
          </cell>
        </row>
        <row r="2881">
          <cell r="C2881" t="str">
            <v>BHA34N03004</v>
          </cell>
          <cell r="G2881">
            <v>11.37</v>
          </cell>
        </row>
        <row r="2882">
          <cell r="C2882" t="str">
            <v>BHA34N03005</v>
          </cell>
          <cell r="G2882">
            <v>15.31</v>
          </cell>
        </row>
        <row r="2883">
          <cell r="C2883" t="str">
            <v>BHA34N03006</v>
          </cell>
          <cell r="G2883">
            <v>22.76</v>
          </cell>
        </row>
        <row r="2884">
          <cell r="C2884" t="str">
            <v>BHA34N03007</v>
          </cell>
          <cell r="G2884">
            <v>14.65</v>
          </cell>
        </row>
        <row r="2885">
          <cell r="C2885" t="str">
            <v>BHA34N03008</v>
          </cell>
          <cell r="G2885">
            <v>17.32</v>
          </cell>
        </row>
        <row r="2886">
          <cell r="C2886" t="str">
            <v>BHA34N03009</v>
          </cell>
          <cell r="G2886">
            <v>12.88</v>
          </cell>
        </row>
        <row r="2887">
          <cell r="C2887" t="str">
            <v>BHA34N03011</v>
          </cell>
          <cell r="G2887">
            <v>13.07</v>
          </cell>
        </row>
        <row r="2888">
          <cell r="C2888" t="str">
            <v>BHA34N03012</v>
          </cell>
          <cell r="G2888">
            <v>14.3</v>
          </cell>
        </row>
        <row r="2889">
          <cell r="C2889" t="str">
            <v>BHA34N03014</v>
          </cell>
          <cell r="G2889">
            <v>11.99</v>
          </cell>
        </row>
        <row r="2890">
          <cell r="C2890" t="str">
            <v>BHA34N03016</v>
          </cell>
          <cell r="G2890">
            <v>48.38</v>
          </cell>
        </row>
        <row r="2891">
          <cell r="C2891" t="str">
            <v>BHA34N03013</v>
          </cell>
          <cell r="G2891">
            <v>13.19</v>
          </cell>
        </row>
        <row r="2892">
          <cell r="C2892" t="str">
            <v>BHA34N03022</v>
          </cell>
          <cell r="G2892">
            <v>1.48</v>
          </cell>
        </row>
        <row r="2893">
          <cell r="C2893" t="str">
            <v>BHA34N03023</v>
          </cell>
          <cell r="G2893">
            <v>8.98</v>
          </cell>
        </row>
        <row r="2894">
          <cell r="C2894" t="str">
            <v>BHA34N03034</v>
          </cell>
          <cell r="G2894">
            <v>13.45</v>
          </cell>
        </row>
        <row r="2895">
          <cell r="C2895" t="str">
            <v>BHA34N03035</v>
          </cell>
          <cell r="G2895">
            <v>13.45</v>
          </cell>
        </row>
        <row r="2896">
          <cell r="C2896" t="str">
            <v>BHA34N03036</v>
          </cell>
          <cell r="G2896">
            <v>13.45</v>
          </cell>
        </row>
        <row r="2897">
          <cell r="C2897" t="str">
            <v>BHA34N03037</v>
          </cell>
          <cell r="G2897">
            <v>13.02</v>
          </cell>
        </row>
        <row r="2898">
          <cell r="C2898" t="str">
            <v>BHA34N03038</v>
          </cell>
          <cell r="G2898">
            <v>10.68</v>
          </cell>
        </row>
        <row r="2899">
          <cell r="C2899" t="str">
            <v>BHA34N03017</v>
          </cell>
          <cell r="G2899">
            <v>14.17</v>
          </cell>
        </row>
        <row r="2900">
          <cell r="C2900" t="str">
            <v>BHA34N03018</v>
          </cell>
          <cell r="G2900">
            <v>13.35</v>
          </cell>
        </row>
        <row r="2901">
          <cell r="C2901" t="str">
            <v>BHA34N03019</v>
          </cell>
          <cell r="G2901">
            <v>13.45</v>
          </cell>
        </row>
        <row r="2902">
          <cell r="C2902" t="str">
            <v>BHA34N03021</v>
          </cell>
          <cell r="G2902">
            <v>6.18</v>
          </cell>
        </row>
        <row r="2903">
          <cell r="C2903" t="str">
            <v>BHA34N03024</v>
          </cell>
          <cell r="G2903">
            <v>4.6500000000000004</v>
          </cell>
        </row>
        <row r="2904">
          <cell r="C2904" t="str">
            <v>BHA34N03026</v>
          </cell>
          <cell r="G2904">
            <v>48.38</v>
          </cell>
        </row>
        <row r="2905">
          <cell r="C2905" t="str">
            <v>BHA34N03027</v>
          </cell>
          <cell r="G2905">
            <v>9.99</v>
          </cell>
        </row>
        <row r="2906">
          <cell r="C2906" t="str">
            <v>BHA34N03028</v>
          </cell>
          <cell r="G2906">
            <v>16.059999999999999</v>
          </cell>
        </row>
        <row r="2907">
          <cell r="C2907" t="str">
            <v>BHA34N03029</v>
          </cell>
          <cell r="G2907">
            <v>26.75</v>
          </cell>
        </row>
        <row r="2908">
          <cell r="C2908" t="str">
            <v>BHA34N03031</v>
          </cell>
          <cell r="G2908">
            <v>21.05</v>
          </cell>
        </row>
        <row r="2909">
          <cell r="C2909" t="str">
            <v>BHA34N03032</v>
          </cell>
          <cell r="G2909">
            <v>13.45</v>
          </cell>
        </row>
        <row r="2910">
          <cell r="C2910" t="str">
            <v>BHA34N03033</v>
          </cell>
          <cell r="G2910">
            <v>13.45</v>
          </cell>
        </row>
        <row r="2911">
          <cell r="C2911" t="str">
            <v>BHA34N03039</v>
          </cell>
          <cell r="G2911">
            <v>10.32</v>
          </cell>
        </row>
        <row r="2912">
          <cell r="C2912" t="str">
            <v>BHA34N03030</v>
          </cell>
          <cell r="G2912">
            <v>14.17</v>
          </cell>
        </row>
        <row r="2913">
          <cell r="C2913" t="str">
            <v>BHA34N03010</v>
          </cell>
          <cell r="G2913">
            <v>16.07</v>
          </cell>
        </row>
        <row r="2914">
          <cell r="C2914" t="str">
            <v>BHA34N03020</v>
          </cell>
          <cell r="G2914">
            <v>21.05</v>
          </cell>
        </row>
        <row r="2915">
          <cell r="C2915" t="str">
            <v>BHA34N03024a</v>
          </cell>
          <cell r="G2915">
            <v>5.88</v>
          </cell>
        </row>
        <row r="2916">
          <cell r="C2916" t="str">
            <v>BHA34N03000</v>
          </cell>
          <cell r="G2916">
            <v>0</v>
          </cell>
        </row>
        <row r="2917">
          <cell r="C2917" t="str">
            <v>BHA34P01001</v>
          </cell>
          <cell r="G2917">
            <v>24.35</v>
          </cell>
        </row>
        <row r="2918">
          <cell r="C2918" t="str">
            <v>BHA34P01002</v>
          </cell>
          <cell r="G2918">
            <v>13.95</v>
          </cell>
        </row>
        <row r="2919">
          <cell r="C2919" t="str">
            <v>BHA34P01003</v>
          </cell>
          <cell r="G2919">
            <v>4.13</v>
          </cell>
        </row>
        <row r="2920">
          <cell r="C2920" t="str">
            <v>BHA34P01004</v>
          </cell>
          <cell r="G2920">
            <v>24.6</v>
          </cell>
        </row>
        <row r="2921">
          <cell r="C2921" t="str">
            <v>BHA34P01005</v>
          </cell>
          <cell r="G2921">
            <v>9.41</v>
          </cell>
        </row>
        <row r="2922">
          <cell r="C2922" t="str">
            <v>BHA34P01006</v>
          </cell>
          <cell r="G2922">
            <v>11.19</v>
          </cell>
        </row>
        <row r="2923">
          <cell r="C2923" t="str">
            <v>BHA34P01007</v>
          </cell>
          <cell r="G2923">
            <v>28.37</v>
          </cell>
        </row>
        <row r="2924">
          <cell r="C2924" t="str">
            <v>BHA34P01008</v>
          </cell>
          <cell r="G2924">
            <v>67.66</v>
          </cell>
        </row>
        <row r="2925">
          <cell r="C2925" t="str">
            <v>BHA34P01009</v>
          </cell>
          <cell r="G2925">
            <v>58.02</v>
          </cell>
        </row>
        <row r="2926">
          <cell r="C2926" t="str">
            <v>BHA34P01011</v>
          </cell>
          <cell r="G2926">
            <v>6.07</v>
          </cell>
        </row>
        <row r="2927">
          <cell r="C2927" t="str">
            <v>BHA34P01010</v>
          </cell>
          <cell r="G2927">
            <v>21.52</v>
          </cell>
        </row>
        <row r="2928">
          <cell r="C2928" t="str">
            <v>BHA34P01000</v>
          </cell>
          <cell r="G2928">
            <v>0</v>
          </cell>
        </row>
        <row r="2929">
          <cell r="C2929" t="str">
            <v>BHA34S01000</v>
          </cell>
          <cell r="G2929">
            <v>70.180000000000007</v>
          </cell>
        </row>
        <row r="2930">
          <cell r="C2930" t="str">
            <v>BHA34S02000</v>
          </cell>
          <cell r="G2930">
            <v>621.59</v>
          </cell>
        </row>
        <row r="2931">
          <cell r="C2931" t="str">
            <v>BHA35N01001</v>
          </cell>
          <cell r="G2931">
            <v>284.13</v>
          </cell>
        </row>
        <row r="2932">
          <cell r="C2932" t="str">
            <v>BHA35N01001a</v>
          </cell>
          <cell r="G2932">
            <v>12.57</v>
          </cell>
        </row>
        <row r="2933">
          <cell r="C2933" t="str">
            <v>BHA35N01002</v>
          </cell>
          <cell r="G2933">
            <v>15.07</v>
          </cell>
        </row>
        <row r="2934">
          <cell r="C2934" t="str">
            <v>BHA35N01003</v>
          </cell>
          <cell r="G2934">
            <v>4.49</v>
          </cell>
        </row>
        <row r="2935">
          <cell r="C2935" t="str">
            <v>BHA35N01004</v>
          </cell>
          <cell r="G2935">
            <v>4.4800000000000004</v>
          </cell>
        </row>
        <row r="2936">
          <cell r="C2936" t="str">
            <v>BHA35N01005</v>
          </cell>
          <cell r="G2936">
            <v>114.28</v>
          </cell>
        </row>
        <row r="2937">
          <cell r="C2937" t="str">
            <v>BHA35N01005a</v>
          </cell>
          <cell r="G2937">
            <v>13.04</v>
          </cell>
        </row>
        <row r="2938">
          <cell r="C2938" t="str">
            <v>BHA35N01005b</v>
          </cell>
          <cell r="G2938">
            <v>13.21</v>
          </cell>
        </row>
        <row r="2939">
          <cell r="C2939" t="str">
            <v>BHA35N01005c</v>
          </cell>
          <cell r="G2939">
            <v>13.21</v>
          </cell>
        </row>
        <row r="2940">
          <cell r="C2940" t="str">
            <v>BHA35N01006</v>
          </cell>
          <cell r="G2940">
            <v>94.3</v>
          </cell>
        </row>
        <row r="2941">
          <cell r="C2941" t="str">
            <v>BHA35N01006a</v>
          </cell>
          <cell r="G2941">
            <v>10.6</v>
          </cell>
        </row>
        <row r="2942">
          <cell r="C2942" t="str">
            <v>BHA35N01007</v>
          </cell>
          <cell r="G2942">
            <v>18.350000000000001</v>
          </cell>
        </row>
        <row r="2943">
          <cell r="C2943" t="str">
            <v>BHA35N01008</v>
          </cell>
          <cell r="G2943">
            <v>18.34</v>
          </cell>
        </row>
        <row r="2944">
          <cell r="C2944" t="str">
            <v>BHA35N01009</v>
          </cell>
          <cell r="G2944">
            <v>18.22</v>
          </cell>
        </row>
        <row r="2945">
          <cell r="C2945" t="str">
            <v>BHA35N01011</v>
          </cell>
          <cell r="G2945">
            <v>18.34</v>
          </cell>
        </row>
        <row r="2946">
          <cell r="C2946" t="str">
            <v>BHA35N01012</v>
          </cell>
          <cell r="G2946">
            <v>18.329999999999998</v>
          </cell>
        </row>
        <row r="2947">
          <cell r="C2947" t="str">
            <v>BHA35N01013</v>
          </cell>
          <cell r="G2947">
            <v>18.34</v>
          </cell>
        </row>
        <row r="2948">
          <cell r="C2948" t="str">
            <v>BHA35N01014</v>
          </cell>
          <cell r="G2948">
            <v>18.329999999999998</v>
          </cell>
        </row>
        <row r="2949">
          <cell r="C2949" t="str">
            <v>BHA35N01015</v>
          </cell>
          <cell r="G2949">
            <v>18.34</v>
          </cell>
        </row>
        <row r="2950">
          <cell r="C2950" t="str">
            <v>BHA35N01016</v>
          </cell>
          <cell r="G2950">
            <v>18.32</v>
          </cell>
        </row>
        <row r="2951">
          <cell r="C2951" t="str">
            <v>BHA35N01017</v>
          </cell>
          <cell r="G2951">
            <v>430.9</v>
          </cell>
        </row>
        <row r="2952">
          <cell r="C2952" t="str">
            <v>BHA35N01018</v>
          </cell>
          <cell r="G2952">
            <v>325.14999999999998</v>
          </cell>
        </row>
        <row r="2953">
          <cell r="C2953" t="str">
            <v>BHA35N01021</v>
          </cell>
          <cell r="G2953">
            <v>11.38</v>
          </cell>
        </row>
        <row r="2954">
          <cell r="C2954" t="str">
            <v>BHA35N01023</v>
          </cell>
          <cell r="G2954">
            <v>80.98</v>
          </cell>
        </row>
        <row r="2955">
          <cell r="C2955" t="str">
            <v>BHA35N01024</v>
          </cell>
          <cell r="G2955">
            <v>8.6199999999999992</v>
          </cell>
        </row>
        <row r="2956">
          <cell r="C2956" t="str">
            <v>BHA35N01025</v>
          </cell>
          <cell r="G2956">
            <v>2.0699999999999998</v>
          </cell>
        </row>
        <row r="2957">
          <cell r="C2957" t="str">
            <v>BHA35N01026</v>
          </cell>
          <cell r="G2957">
            <v>2.15</v>
          </cell>
        </row>
        <row r="2958">
          <cell r="C2958" t="str">
            <v>BHA35N01029</v>
          </cell>
          <cell r="G2958">
            <v>34.15</v>
          </cell>
        </row>
        <row r="2959">
          <cell r="C2959" t="str">
            <v>BHA35N01032</v>
          </cell>
          <cell r="G2959">
            <v>8.94</v>
          </cell>
        </row>
        <row r="2960">
          <cell r="C2960" t="str">
            <v>BHA35N01033</v>
          </cell>
          <cell r="G2960">
            <v>10.09</v>
          </cell>
        </row>
        <row r="2961">
          <cell r="C2961" t="str">
            <v>BHA35N01034</v>
          </cell>
          <cell r="G2961">
            <v>124.92</v>
          </cell>
        </row>
        <row r="2962">
          <cell r="C2962" t="str">
            <v>BHA35N01035</v>
          </cell>
          <cell r="G2962">
            <v>23.94</v>
          </cell>
        </row>
        <row r="2963">
          <cell r="C2963" t="str">
            <v>BHA35N01036</v>
          </cell>
          <cell r="G2963">
            <v>24.31</v>
          </cell>
        </row>
        <row r="2964">
          <cell r="C2964" t="str">
            <v>BHA35N01037</v>
          </cell>
          <cell r="G2964">
            <v>36.94</v>
          </cell>
        </row>
        <row r="2965">
          <cell r="C2965" t="str">
            <v>BHA35N01038</v>
          </cell>
          <cell r="G2965">
            <v>36.94</v>
          </cell>
        </row>
        <row r="2966">
          <cell r="C2966" t="str">
            <v>BHA35N01042</v>
          </cell>
          <cell r="G2966">
            <v>2.73</v>
          </cell>
        </row>
        <row r="2967">
          <cell r="C2967" t="str">
            <v>BHA35N01022</v>
          </cell>
          <cell r="G2967">
            <v>11.47</v>
          </cell>
        </row>
        <row r="2968">
          <cell r="C2968" t="str">
            <v>BHA35N01027</v>
          </cell>
          <cell r="G2968">
            <v>35.4</v>
          </cell>
        </row>
        <row r="2969">
          <cell r="C2969" t="str">
            <v>BHA35N01028</v>
          </cell>
          <cell r="G2969">
            <v>35.86</v>
          </cell>
        </row>
        <row r="2970">
          <cell r="C2970" t="str">
            <v>BHA35N01039</v>
          </cell>
          <cell r="G2970">
            <v>36.94</v>
          </cell>
        </row>
        <row r="2971">
          <cell r="C2971" t="str">
            <v>BHA35N01041</v>
          </cell>
          <cell r="G2971">
            <v>20.21</v>
          </cell>
        </row>
        <row r="2972">
          <cell r="C2972" t="str">
            <v>BHA35N01047</v>
          </cell>
          <cell r="G2972">
            <v>114.61</v>
          </cell>
        </row>
        <row r="2973">
          <cell r="C2973" t="str">
            <v>BHA35N01048</v>
          </cell>
          <cell r="G2973">
            <v>52.11</v>
          </cell>
        </row>
        <row r="2974">
          <cell r="C2974" t="str">
            <v>BHA35N01049</v>
          </cell>
          <cell r="G2974">
            <v>47.07</v>
          </cell>
        </row>
        <row r="2975">
          <cell r="C2975" t="str">
            <v>BHA35N01051</v>
          </cell>
          <cell r="G2975">
            <v>7.53</v>
          </cell>
        </row>
        <row r="2976">
          <cell r="C2976" t="str">
            <v>BHA35N01052</v>
          </cell>
          <cell r="G2976">
            <v>17.66</v>
          </cell>
        </row>
        <row r="2977">
          <cell r="C2977" t="str">
            <v>BHA35N01053</v>
          </cell>
          <cell r="G2977">
            <v>864.76</v>
          </cell>
        </row>
        <row r="2978">
          <cell r="C2978" t="str">
            <v>BHA35N01054</v>
          </cell>
          <cell r="G2978">
            <v>4.26</v>
          </cell>
        </row>
        <row r="2979">
          <cell r="C2979" t="str">
            <v>BHA35N01055</v>
          </cell>
          <cell r="G2979">
            <v>10.44</v>
          </cell>
        </row>
        <row r="2980">
          <cell r="C2980" t="str">
            <v>BHA35N01056</v>
          </cell>
          <cell r="G2980">
            <v>10.4</v>
          </cell>
        </row>
        <row r="2981">
          <cell r="C2981" t="str">
            <v>BHA35N01053a</v>
          </cell>
          <cell r="G2981">
            <v>220.11</v>
          </cell>
        </row>
        <row r="2982">
          <cell r="C2982" t="str">
            <v>BHA35N01043</v>
          </cell>
          <cell r="G2982">
            <v>11.29</v>
          </cell>
        </row>
        <row r="2983">
          <cell r="C2983" t="str">
            <v>BHA35N01044</v>
          </cell>
          <cell r="G2983">
            <v>11.34</v>
          </cell>
        </row>
        <row r="2984">
          <cell r="C2984" t="str">
            <v>BHA35N01045</v>
          </cell>
          <cell r="G2984">
            <v>14.97</v>
          </cell>
        </row>
        <row r="2985">
          <cell r="C2985" t="str">
            <v>BHA35N01046</v>
          </cell>
          <cell r="G2985">
            <v>10.8</v>
          </cell>
        </row>
        <row r="2986">
          <cell r="C2986" t="str">
            <v>BHA35N01010</v>
          </cell>
          <cell r="G2986">
            <v>18.21</v>
          </cell>
        </row>
        <row r="2987">
          <cell r="C2987" t="str">
            <v>BHA35N01022a</v>
          </cell>
          <cell r="G2987">
            <v>9.1199999999999992</v>
          </cell>
        </row>
        <row r="2988">
          <cell r="C2988" t="str">
            <v>BHA35N01030</v>
          </cell>
          <cell r="G2988">
            <v>40.43</v>
          </cell>
        </row>
        <row r="2989">
          <cell r="C2989" t="str">
            <v>BHA35N01040</v>
          </cell>
          <cell r="G2989">
            <v>18.989999999999998</v>
          </cell>
        </row>
        <row r="2990">
          <cell r="C2990" t="str">
            <v>BHA35N01042a</v>
          </cell>
          <cell r="G2990">
            <v>1.96</v>
          </cell>
        </row>
        <row r="2991">
          <cell r="C2991" t="str">
            <v>BHA35N01019</v>
          </cell>
          <cell r="G2991">
            <v>429.33</v>
          </cell>
        </row>
        <row r="2992">
          <cell r="C2992" t="str">
            <v>BHA35N01019a</v>
          </cell>
          <cell r="G2992">
            <v>41.52</v>
          </cell>
        </row>
        <row r="2993">
          <cell r="C2993" t="str">
            <v>BHA35N01020</v>
          </cell>
          <cell r="G2993">
            <v>48.7</v>
          </cell>
        </row>
        <row r="2994">
          <cell r="C2994" t="str">
            <v>BHA35N01021a</v>
          </cell>
          <cell r="G2994">
            <v>9.01</v>
          </cell>
        </row>
        <row r="2995">
          <cell r="C2995" t="str">
            <v>BHA35N01050</v>
          </cell>
          <cell r="G2995">
            <v>52.32</v>
          </cell>
        </row>
        <row r="2996">
          <cell r="C2996" t="str">
            <v>BHA35N01001b</v>
          </cell>
          <cell r="G2996">
            <v>7.07</v>
          </cell>
        </row>
        <row r="2997">
          <cell r="C2997" t="str">
            <v>BHA35N01056a</v>
          </cell>
          <cell r="G2997">
            <v>19.88</v>
          </cell>
        </row>
        <row r="2998">
          <cell r="C2998" t="str">
            <v>BHA35N01055a</v>
          </cell>
          <cell r="G2998">
            <v>19.88</v>
          </cell>
        </row>
        <row r="2999">
          <cell r="C2999" t="str">
            <v>BHA35N01001c</v>
          </cell>
          <cell r="G2999">
            <v>42.87</v>
          </cell>
        </row>
        <row r="3000">
          <cell r="C3000" t="str">
            <v>BHA35N01032a</v>
          </cell>
          <cell r="G3000">
            <v>17.920000000000002</v>
          </cell>
        </row>
        <row r="3001">
          <cell r="C3001" t="str">
            <v>BHA35N01000</v>
          </cell>
          <cell r="G3001">
            <v>0</v>
          </cell>
        </row>
        <row r="3002">
          <cell r="C3002" t="str">
            <v>BHA35N02018</v>
          </cell>
          <cell r="G3002">
            <v>3.23</v>
          </cell>
        </row>
        <row r="3003">
          <cell r="C3003" t="str">
            <v>BHA35N02002</v>
          </cell>
          <cell r="G3003">
            <v>134.9</v>
          </cell>
        </row>
        <row r="3004">
          <cell r="C3004" t="str">
            <v>BHA35N02002a</v>
          </cell>
          <cell r="G3004">
            <v>5.2</v>
          </cell>
        </row>
        <row r="3005">
          <cell r="C3005" t="str">
            <v>BHA35N02011a</v>
          </cell>
          <cell r="G3005">
            <v>13.64</v>
          </cell>
        </row>
        <row r="3006">
          <cell r="C3006" t="str">
            <v>BHA35N02015a</v>
          </cell>
          <cell r="G3006">
            <v>3.14</v>
          </cell>
        </row>
        <row r="3007">
          <cell r="C3007" t="str">
            <v>BHA35N02016</v>
          </cell>
          <cell r="G3007">
            <v>52.84</v>
          </cell>
        </row>
        <row r="3008">
          <cell r="C3008" t="str">
            <v>BHA35N02016a</v>
          </cell>
          <cell r="G3008">
            <v>18.48</v>
          </cell>
        </row>
        <row r="3009">
          <cell r="C3009" t="str">
            <v>BHA35N02017</v>
          </cell>
          <cell r="G3009">
            <v>19.47</v>
          </cell>
        </row>
        <row r="3010">
          <cell r="C3010" t="str">
            <v>BHA35N02019</v>
          </cell>
          <cell r="G3010">
            <v>17.22</v>
          </cell>
        </row>
        <row r="3011">
          <cell r="C3011" t="str">
            <v>BHA35N02021</v>
          </cell>
          <cell r="G3011">
            <v>16.46</v>
          </cell>
        </row>
        <row r="3012">
          <cell r="C3012" t="str">
            <v>BHA35N02022</v>
          </cell>
          <cell r="G3012">
            <v>7.54</v>
          </cell>
        </row>
        <row r="3013">
          <cell r="C3013" t="str">
            <v>BHA35N02025</v>
          </cell>
          <cell r="G3013">
            <v>56.17</v>
          </cell>
        </row>
        <row r="3014">
          <cell r="C3014" t="str">
            <v>BHA35N02026</v>
          </cell>
          <cell r="G3014">
            <v>13.07</v>
          </cell>
        </row>
        <row r="3015">
          <cell r="C3015" t="str">
            <v>BHA35N02027</v>
          </cell>
          <cell r="G3015">
            <v>16.28</v>
          </cell>
        </row>
        <row r="3016">
          <cell r="C3016" t="str">
            <v>BHA35N02028</v>
          </cell>
          <cell r="G3016">
            <v>11.88</v>
          </cell>
        </row>
        <row r="3017">
          <cell r="C3017" t="str">
            <v>BHA35N02029</v>
          </cell>
          <cell r="G3017">
            <v>20.170000000000002</v>
          </cell>
        </row>
        <row r="3018">
          <cell r="C3018" t="str">
            <v>BHA35N02031</v>
          </cell>
          <cell r="G3018">
            <v>16.12</v>
          </cell>
        </row>
        <row r="3019">
          <cell r="C3019" t="str">
            <v>BHA35N02032</v>
          </cell>
          <cell r="G3019">
            <v>15.39</v>
          </cell>
        </row>
        <row r="3020">
          <cell r="C3020" t="str">
            <v>BHA35N02002b</v>
          </cell>
          <cell r="G3020">
            <v>5.2</v>
          </cell>
        </row>
        <row r="3021">
          <cell r="C3021" t="str">
            <v>BHA35N02003</v>
          </cell>
          <cell r="G3021">
            <v>74.56</v>
          </cell>
        </row>
        <row r="3022">
          <cell r="C3022" t="str">
            <v>BHA35N02004</v>
          </cell>
          <cell r="G3022">
            <v>21.42</v>
          </cell>
        </row>
        <row r="3023">
          <cell r="C3023" t="str">
            <v>BHA35N02005</v>
          </cell>
          <cell r="G3023">
            <v>21.67</v>
          </cell>
        </row>
        <row r="3024">
          <cell r="C3024" t="str">
            <v>BHA35N02006</v>
          </cell>
          <cell r="G3024">
            <v>22.91</v>
          </cell>
        </row>
        <row r="3025">
          <cell r="C3025" t="str">
            <v>BHA35N02007</v>
          </cell>
          <cell r="G3025">
            <v>69.27</v>
          </cell>
        </row>
        <row r="3026">
          <cell r="C3026" t="str">
            <v>BHA35N02011</v>
          </cell>
          <cell r="G3026">
            <v>4.16</v>
          </cell>
        </row>
        <row r="3027">
          <cell r="C3027" t="str">
            <v>BHA35N02012</v>
          </cell>
          <cell r="G3027">
            <v>4.4800000000000004</v>
          </cell>
        </row>
        <row r="3028">
          <cell r="C3028" t="str">
            <v>BHA35N02012a</v>
          </cell>
          <cell r="G3028">
            <v>14.26</v>
          </cell>
        </row>
        <row r="3029">
          <cell r="C3029" t="str">
            <v>BHA35N02013</v>
          </cell>
          <cell r="G3029">
            <v>4.62</v>
          </cell>
        </row>
        <row r="3030">
          <cell r="C3030" t="str">
            <v>BHA35N02014</v>
          </cell>
          <cell r="G3030">
            <v>4.29</v>
          </cell>
        </row>
        <row r="3031">
          <cell r="C3031" t="str">
            <v>BHA35N02014a</v>
          </cell>
          <cell r="G3031">
            <v>11.77</v>
          </cell>
        </row>
        <row r="3032">
          <cell r="C3032" t="str">
            <v>BHA35N02015</v>
          </cell>
          <cell r="G3032">
            <v>3.04</v>
          </cell>
        </row>
        <row r="3033">
          <cell r="C3033" t="str">
            <v>BHA35N02023</v>
          </cell>
          <cell r="G3033">
            <v>23.51</v>
          </cell>
        </row>
        <row r="3034">
          <cell r="C3034" t="str">
            <v>BHA35N02024</v>
          </cell>
          <cell r="G3034">
            <v>46.44</v>
          </cell>
        </row>
        <row r="3035">
          <cell r="C3035" t="str">
            <v>BHA35N02037</v>
          </cell>
          <cell r="G3035">
            <v>33.909999999999997</v>
          </cell>
        </row>
        <row r="3036">
          <cell r="C3036" t="str">
            <v>BHA35N02039</v>
          </cell>
          <cell r="G3036">
            <v>13.06</v>
          </cell>
        </row>
        <row r="3037">
          <cell r="C3037" t="str">
            <v>BHA35N02033</v>
          </cell>
          <cell r="G3037">
            <v>16.329999999999998</v>
          </cell>
        </row>
        <row r="3038">
          <cell r="C3038" t="str">
            <v>BHA35N02034</v>
          </cell>
          <cell r="G3038">
            <v>7.4</v>
          </cell>
        </row>
        <row r="3039">
          <cell r="C3039" t="str">
            <v>BHA35N02035</v>
          </cell>
          <cell r="G3039">
            <v>23.8</v>
          </cell>
        </row>
        <row r="3040">
          <cell r="C3040" t="str">
            <v>BHA35N02036</v>
          </cell>
          <cell r="G3040">
            <v>46.4</v>
          </cell>
        </row>
        <row r="3041">
          <cell r="C3041" t="str">
            <v>BHA35N02038</v>
          </cell>
          <cell r="G3041">
            <v>21.41</v>
          </cell>
        </row>
        <row r="3042">
          <cell r="C3042" t="str">
            <v>BHA35N02041</v>
          </cell>
          <cell r="G3042">
            <v>11.88</v>
          </cell>
        </row>
        <row r="3043">
          <cell r="C3043" t="str">
            <v>BHA35N02042</v>
          </cell>
          <cell r="G3043">
            <v>62.67</v>
          </cell>
        </row>
        <row r="3044">
          <cell r="C3044" t="str">
            <v>BHA35N02043</v>
          </cell>
          <cell r="G3044">
            <v>62.67</v>
          </cell>
        </row>
        <row r="3045">
          <cell r="C3045" t="str">
            <v>BHA35N02044</v>
          </cell>
          <cell r="G3045">
            <v>146.51</v>
          </cell>
        </row>
        <row r="3046">
          <cell r="C3046" t="str">
            <v>BHA35N02046</v>
          </cell>
          <cell r="G3046">
            <v>6.06</v>
          </cell>
        </row>
        <row r="3047">
          <cell r="C3047" t="str">
            <v>BHA35N02047</v>
          </cell>
          <cell r="G3047">
            <v>6.04</v>
          </cell>
        </row>
        <row r="3048">
          <cell r="C3048" t="str">
            <v>BHA35N02048</v>
          </cell>
          <cell r="G3048">
            <v>35.520000000000003</v>
          </cell>
        </row>
        <row r="3049">
          <cell r="C3049" t="str">
            <v>BHA35N02013a</v>
          </cell>
          <cell r="G3049">
            <v>8.89</v>
          </cell>
        </row>
        <row r="3050">
          <cell r="C3050" t="str">
            <v>BHA35N02010</v>
          </cell>
          <cell r="G3050">
            <v>192.98</v>
          </cell>
        </row>
        <row r="3051">
          <cell r="C3051" t="str">
            <v>BHA35N02010c</v>
          </cell>
          <cell r="G3051">
            <v>4.4800000000000004</v>
          </cell>
        </row>
        <row r="3052">
          <cell r="C3052" t="str">
            <v>BHA35N02010b</v>
          </cell>
          <cell r="G3052">
            <v>4.49</v>
          </cell>
        </row>
        <row r="3053">
          <cell r="C3053" t="str">
            <v>BHA35N02020</v>
          </cell>
          <cell r="G3053">
            <v>15.39</v>
          </cell>
        </row>
        <row r="3054">
          <cell r="C3054" t="str">
            <v>BHA35N02030</v>
          </cell>
          <cell r="G3054">
            <v>5.51</v>
          </cell>
        </row>
        <row r="3055">
          <cell r="C3055" t="str">
            <v>BHA35N02040</v>
          </cell>
          <cell r="G3055">
            <v>16.29</v>
          </cell>
        </row>
        <row r="3056">
          <cell r="C3056" t="str">
            <v>BHA35N02049</v>
          </cell>
          <cell r="G3056">
            <v>35.520000000000003</v>
          </cell>
        </row>
        <row r="3057">
          <cell r="C3057" t="str">
            <v>BHA35N02000</v>
          </cell>
          <cell r="G3057">
            <v>0</v>
          </cell>
        </row>
        <row r="3058">
          <cell r="C3058" t="str">
            <v>BHA35N03001</v>
          </cell>
          <cell r="G3058">
            <v>70.97</v>
          </cell>
        </row>
        <row r="3059">
          <cell r="C3059" t="str">
            <v>BHA35N03002</v>
          </cell>
          <cell r="G3059">
            <v>16.940000000000001</v>
          </cell>
        </row>
        <row r="3060">
          <cell r="C3060" t="str">
            <v>BHA35N03003</v>
          </cell>
          <cell r="G3060">
            <v>16.489999999999998</v>
          </cell>
        </row>
        <row r="3061">
          <cell r="C3061" t="str">
            <v>BHA35N03004</v>
          </cell>
          <cell r="G3061">
            <v>33.909999999999997</v>
          </cell>
        </row>
        <row r="3062">
          <cell r="C3062" t="str">
            <v>BHA35N03005</v>
          </cell>
          <cell r="G3062">
            <v>22.4</v>
          </cell>
        </row>
        <row r="3063">
          <cell r="C3063" t="str">
            <v>BHA35N03006</v>
          </cell>
          <cell r="G3063">
            <v>19.89</v>
          </cell>
        </row>
        <row r="3064">
          <cell r="C3064" t="str">
            <v>BHA35N03007</v>
          </cell>
          <cell r="G3064">
            <v>14.13</v>
          </cell>
        </row>
        <row r="3065">
          <cell r="C3065" t="str">
            <v>BHA35N03008</v>
          </cell>
          <cell r="G3065">
            <v>14.13</v>
          </cell>
        </row>
        <row r="3066">
          <cell r="C3066" t="str">
            <v>BHA35N03009</v>
          </cell>
          <cell r="G3066">
            <v>14.13</v>
          </cell>
        </row>
        <row r="3067">
          <cell r="C3067" t="str">
            <v>BHA35N03011</v>
          </cell>
          <cell r="G3067">
            <v>21.68</v>
          </cell>
        </row>
        <row r="3068">
          <cell r="C3068" t="str">
            <v>BHA35N03012</v>
          </cell>
          <cell r="G3068">
            <v>13.88</v>
          </cell>
        </row>
        <row r="3069">
          <cell r="C3069" t="str">
            <v>BHA35N03013</v>
          </cell>
          <cell r="G3069">
            <v>14.12</v>
          </cell>
        </row>
        <row r="3070">
          <cell r="C3070" t="str">
            <v>BHA35N03014</v>
          </cell>
          <cell r="G3070">
            <v>14.13</v>
          </cell>
        </row>
        <row r="3071">
          <cell r="C3071" t="str">
            <v>BHA35N03015</v>
          </cell>
          <cell r="G3071">
            <v>14.12</v>
          </cell>
        </row>
        <row r="3072">
          <cell r="C3072" t="str">
            <v>BHA35N03016</v>
          </cell>
          <cell r="G3072">
            <v>14.87</v>
          </cell>
        </row>
        <row r="3073">
          <cell r="C3073" t="str">
            <v>BHA35N03017</v>
          </cell>
          <cell r="G3073">
            <v>22.4</v>
          </cell>
        </row>
        <row r="3074">
          <cell r="C3074" t="str">
            <v>BHA35N03018</v>
          </cell>
          <cell r="G3074">
            <v>16.03</v>
          </cell>
        </row>
        <row r="3075">
          <cell r="C3075" t="str">
            <v>BHA35N03019</v>
          </cell>
          <cell r="G3075">
            <v>33.94</v>
          </cell>
        </row>
        <row r="3076">
          <cell r="C3076" t="str">
            <v>BHA35N03021</v>
          </cell>
          <cell r="G3076">
            <v>5.03</v>
          </cell>
        </row>
        <row r="3077">
          <cell r="C3077" t="str">
            <v>BHA35N03022</v>
          </cell>
          <cell r="G3077">
            <v>26.21</v>
          </cell>
        </row>
        <row r="3078">
          <cell r="C3078" t="str">
            <v>BHA35N03023</v>
          </cell>
          <cell r="G3078">
            <v>26.36</v>
          </cell>
        </row>
        <row r="3079">
          <cell r="C3079" t="str">
            <v>BHA35N03025</v>
          </cell>
          <cell r="G3079">
            <v>74.47</v>
          </cell>
        </row>
        <row r="3080">
          <cell r="C3080" t="str">
            <v>BHA35N03026</v>
          </cell>
          <cell r="G3080">
            <v>52.56</v>
          </cell>
        </row>
        <row r="3081">
          <cell r="C3081" t="str">
            <v>BHA35N03027</v>
          </cell>
          <cell r="G3081">
            <v>52.57</v>
          </cell>
        </row>
        <row r="3082">
          <cell r="C3082" t="str">
            <v>BHA35N03001a</v>
          </cell>
          <cell r="G3082">
            <v>3.9</v>
          </cell>
        </row>
        <row r="3083">
          <cell r="C3083" t="str">
            <v>BHA35N03010</v>
          </cell>
          <cell r="G3083">
            <v>13.87</v>
          </cell>
        </row>
        <row r="3084">
          <cell r="C3084" t="str">
            <v>BHA35N03011a</v>
          </cell>
          <cell r="G3084">
            <v>4.34</v>
          </cell>
        </row>
        <row r="3085">
          <cell r="C3085" t="str">
            <v>BHA35N03020</v>
          </cell>
          <cell r="G3085">
            <v>16.940000000000001</v>
          </cell>
        </row>
        <row r="3086">
          <cell r="C3086" t="str">
            <v>BHA35N03029</v>
          </cell>
          <cell r="G3086">
            <v>2.17</v>
          </cell>
        </row>
        <row r="3087">
          <cell r="C3087" t="str">
            <v>BHA35N03000</v>
          </cell>
          <cell r="G3087">
            <v>0</v>
          </cell>
        </row>
        <row r="3088">
          <cell r="C3088" t="str">
            <v>BHA35P01001</v>
          </cell>
          <cell r="G3088">
            <v>13.01</v>
          </cell>
        </row>
        <row r="3089">
          <cell r="C3089" t="str">
            <v>BHA35P01001a</v>
          </cell>
          <cell r="G3089">
            <v>11.5</v>
          </cell>
        </row>
        <row r="3090">
          <cell r="C3090" t="str">
            <v>BHA35P01002</v>
          </cell>
          <cell r="G3090">
            <v>28.64</v>
          </cell>
        </row>
        <row r="3091">
          <cell r="C3091" t="str">
            <v>BHA35P01003</v>
          </cell>
          <cell r="G3091">
            <v>4.4400000000000004</v>
          </cell>
        </row>
        <row r="3092">
          <cell r="C3092" t="str">
            <v>BHA35P01004</v>
          </cell>
          <cell r="G3092">
            <v>4.4400000000000004</v>
          </cell>
        </row>
        <row r="3093">
          <cell r="C3093" t="str">
            <v>BHA35P01006</v>
          </cell>
          <cell r="G3093">
            <v>31.83</v>
          </cell>
        </row>
        <row r="3094">
          <cell r="C3094" t="str">
            <v>BHA35P01005</v>
          </cell>
          <cell r="G3094">
            <v>12.18</v>
          </cell>
        </row>
        <row r="3095">
          <cell r="C3095" t="str">
            <v>BHA35P01007</v>
          </cell>
          <cell r="G3095">
            <v>12.59</v>
          </cell>
        </row>
        <row r="3096">
          <cell r="C3096" t="str">
            <v>BHA35P01008</v>
          </cell>
          <cell r="G3096">
            <v>12.71</v>
          </cell>
        </row>
        <row r="3097">
          <cell r="C3097" t="str">
            <v>BHA35P01011</v>
          </cell>
          <cell r="G3097">
            <v>59.1</v>
          </cell>
        </row>
        <row r="3098">
          <cell r="C3098" t="str">
            <v>BHA35P01022</v>
          </cell>
          <cell r="G3098">
            <v>5.77</v>
          </cell>
        </row>
        <row r="3099">
          <cell r="C3099" t="str">
            <v>BHA35P01023</v>
          </cell>
          <cell r="G3099">
            <v>7.1</v>
          </cell>
        </row>
        <row r="3100">
          <cell r="C3100" t="str">
            <v>BHA35P01025</v>
          </cell>
          <cell r="G3100">
            <v>99.39</v>
          </cell>
        </row>
        <row r="3101">
          <cell r="C3101" t="str">
            <v>BHA35P01028</v>
          </cell>
          <cell r="G3101">
            <v>1621.05</v>
          </cell>
        </row>
        <row r="3102">
          <cell r="C3102" t="str">
            <v>BHA35P01029</v>
          </cell>
          <cell r="G3102">
            <v>72.39</v>
          </cell>
        </row>
        <row r="3103">
          <cell r="C3103" t="str">
            <v>BHA35P01009</v>
          </cell>
          <cell r="G3103">
            <v>47.1</v>
          </cell>
        </row>
        <row r="3104">
          <cell r="C3104" t="str">
            <v>BHA35P01012</v>
          </cell>
          <cell r="G3104">
            <v>19.04</v>
          </cell>
        </row>
        <row r="3105">
          <cell r="C3105" t="str">
            <v>BHA35P01013</v>
          </cell>
          <cell r="G3105">
            <v>92.96</v>
          </cell>
        </row>
        <row r="3106">
          <cell r="C3106" t="str">
            <v>BHA35P01014</v>
          </cell>
          <cell r="G3106">
            <v>6.88</v>
          </cell>
        </row>
        <row r="3107">
          <cell r="C3107" t="str">
            <v>BHA35P01015</v>
          </cell>
          <cell r="G3107">
            <v>14.17</v>
          </cell>
        </row>
        <row r="3108">
          <cell r="C3108" t="str">
            <v>BHA35P01016</v>
          </cell>
          <cell r="G3108">
            <v>18.149999999999999</v>
          </cell>
        </row>
        <row r="3109">
          <cell r="C3109" t="str">
            <v>BHA35P01018</v>
          </cell>
          <cell r="G3109">
            <v>16.8</v>
          </cell>
        </row>
        <row r="3110">
          <cell r="C3110" t="str">
            <v>BHA35P01019</v>
          </cell>
          <cell r="G3110">
            <v>14.38</v>
          </cell>
        </row>
        <row r="3111">
          <cell r="C3111" t="str">
            <v>BHA35P01021</v>
          </cell>
          <cell r="G3111">
            <v>2.75</v>
          </cell>
        </row>
        <row r="3112">
          <cell r="C3112" t="str">
            <v>BHA35P01024</v>
          </cell>
          <cell r="G3112">
            <v>16.73</v>
          </cell>
        </row>
        <row r="3113">
          <cell r="C3113" t="str">
            <v>BHA35P01010</v>
          </cell>
          <cell r="G3113">
            <v>21.88</v>
          </cell>
        </row>
        <row r="3114">
          <cell r="C3114" t="str">
            <v>BHA35P01020</v>
          </cell>
          <cell r="G3114">
            <v>14.77</v>
          </cell>
        </row>
        <row r="3115">
          <cell r="C3115" t="str">
            <v>BHA35P01030</v>
          </cell>
          <cell r="G3115">
            <v>66.959999999999994</v>
          </cell>
        </row>
        <row r="3116">
          <cell r="C3116" t="str">
            <v>BHA35P01001b</v>
          </cell>
          <cell r="G3116">
            <v>14.28</v>
          </cell>
        </row>
        <row r="3117">
          <cell r="C3117" t="str">
            <v>BHA35P01000</v>
          </cell>
          <cell r="G3117">
            <v>0</v>
          </cell>
        </row>
        <row r="3118">
          <cell r="C3118" t="str">
            <v>BHA35S01000</v>
          </cell>
          <cell r="G3118">
            <v>618.12</v>
          </cell>
        </row>
        <row r="3119">
          <cell r="C3119" t="str">
            <v>BHA35S01001</v>
          </cell>
          <cell r="G3119">
            <v>154.37</v>
          </cell>
        </row>
        <row r="3120">
          <cell r="C3120" t="str">
            <v>BHA35S03000</v>
          </cell>
          <cell r="G3120">
            <v>0</v>
          </cell>
        </row>
        <row r="3121">
          <cell r="C3121" t="str">
            <v>BHA15N01001</v>
          </cell>
          <cell r="G3121">
            <v>107.82</v>
          </cell>
        </row>
        <row r="3122">
          <cell r="C3122" t="str">
            <v>BHA15N01002</v>
          </cell>
          <cell r="G3122">
            <v>11.09</v>
          </cell>
        </row>
        <row r="3123">
          <cell r="C3123" t="str">
            <v>BHA15N01003</v>
          </cell>
          <cell r="G3123">
            <v>3.06</v>
          </cell>
        </row>
        <row r="3124">
          <cell r="C3124" t="str">
            <v>BHA15N01004a</v>
          </cell>
          <cell r="G3124">
            <v>4.72</v>
          </cell>
        </row>
        <row r="3125">
          <cell r="C3125" t="str">
            <v>BHA15N01004b</v>
          </cell>
          <cell r="G3125">
            <v>3.13</v>
          </cell>
        </row>
        <row r="3126">
          <cell r="C3126" t="str">
            <v>BHA15N01005</v>
          </cell>
          <cell r="G3126">
            <v>5</v>
          </cell>
        </row>
        <row r="3127">
          <cell r="C3127" t="str">
            <v>BHA15N01006</v>
          </cell>
          <cell r="G3127">
            <v>7.49</v>
          </cell>
        </row>
        <row r="3128">
          <cell r="C3128" t="str">
            <v>BHA15N01007</v>
          </cell>
          <cell r="G3128">
            <v>14.44</v>
          </cell>
        </row>
        <row r="3129">
          <cell r="C3129" t="str">
            <v>BHA15N01008</v>
          </cell>
          <cell r="G3129">
            <v>19.59</v>
          </cell>
        </row>
        <row r="3130">
          <cell r="C3130" t="str">
            <v>BHA15N01009</v>
          </cell>
          <cell r="G3130">
            <v>28.32</v>
          </cell>
        </row>
        <row r="3131">
          <cell r="C3131" t="str">
            <v>BHA15N01010</v>
          </cell>
          <cell r="G3131">
            <v>17.61</v>
          </cell>
        </row>
        <row r="3132">
          <cell r="C3132" t="str">
            <v>BHA15N01012</v>
          </cell>
          <cell r="G3132">
            <v>15.96</v>
          </cell>
        </row>
        <row r="3133">
          <cell r="C3133" t="str">
            <v>BHA15N01013</v>
          </cell>
          <cell r="G3133">
            <v>20.11</v>
          </cell>
        </row>
        <row r="3134">
          <cell r="C3134" t="str">
            <v>BHA15N01014</v>
          </cell>
          <cell r="G3134">
            <v>11.84</v>
          </cell>
        </row>
        <row r="3135">
          <cell r="C3135" t="str">
            <v>BHA15N01015</v>
          </cell>
          <cell r="G3135">
            <v>11.89</v>
          </cell>
        </row>
        <row r="3136">
          <cell r="C3136" t="str">
            <v>BHA15N01016</v>
          </cell>
          <cell r="G3136">
            <v>40.770000000000003</v>
          </cell>
        </row>
        <row r="3137">
          <cell r="C3137" t="str">
            <v>BHA15N01017</v>
          </cell>
          <cell r="G3137">
            <v>15.98</v>
          </cell>
        </row>
        <row r="3138">
          <cell r="C3138" t="str">
            <v>BHA15N01018</v>
          </cell>
          <cell r="G3138">
            <v>11.62</v>
          </cell>
        </row>
        <row r="3139">
          <cell r="C3139" t="str">
            <v>BHA15N01019a</v>
          </cell>
          <cell r="G3139">
            <v>4.6900000000000004</v>
          </cell>
        </row>
        <row r="3140">
          <cell r="C3140" t="str">
            <v>BHA15N01019b</v>
          </cell>
          <cell r="G3140">
            <v>1.49</v>
          </cell>
        </row>
        <row r="3141">
          <cell r="C3141" t="str">
            <v>BHA15N01019c</v>
          </cell>
          <cell r="G3141">
            <v>1.1000000000000001</v>
          </cell>
        </row>
        <row r="3142">
          <cell r="C3142" t="str">
            <v>BHA15N01020</v>
          </cell>
          <cell r="G3142">
            <v>4.8</v>
          </cell>
        </row>
        <row r="3143">
          <cell r="C3143" t="str">
            <v>BHA15N01000</v>
          </cell>
          <cell r="G3143">
            <v>0</v>
          </cell>
        </row>
        <row r="3144">
          <cell r="C3144" t="str">
            <v>BHA15N02009</v>
          </cell>
          <cell r="G3144">
            <v>18.600000000000001</v>
          </cell>
        </row>
        <row r="3145">
          <cell r="C3145" t="str">
            <v>BHA15N02001</v>
          </cell>
          <cell r="G3145">
            <v>83.53</v>
          </cell>
        </row>
        <row r="3146">
          <cell r="C3146" t="str">
            <v>BHA15N02002</v>
          </cell>
          <cell r="G3146">
            <v>10.74</v>
          </cell>
        </row>
        <row r="3147">
          <cell r="C3147" t="str">
            <v>BHA15N02003</v>
          </cell>
          <cell r="G3147">
            <v>3.06</v>
          </cell>
        </row>
        <row r="3148">
          <cell r="C3148" t="str">
            <v>BHA15N02004a</v>
          </cell>
          <cell r="G3148">
            <v>6</v>
          </cell>
        </row>
        <row r="3149">
          <cell r="C3149" t="str">
            <v>BHA15N02004b</v>
          </cell>
          <cell r="G3149">
            <v>3.95</v>
          </cell>
        </row>
        <row r="3150">
          <cell r="C3150" t="str">
            <v>BHA15N02005</v>
          </cell>
          <cell r="G3150">
            <v>4.91</v>
          </cell>
        </row>
        <row r="3151">
          <cell r="C3151" t="str">
            <v>BHA15N02006</v>
          </cell>
          <cell r="G3151">
            <v>13.45</v>
          </cell>
        </row>
        <row r="3152">
          <cell r="C3152" t="str">
            <v>BHA15N02007</v>
          </cell>
          <cell r="G3152">
            <v>36.47</v>
          </cell>
        </row>
        <row r="3153">
          <cell r="C3153" t="str">
            <v>BHA15N02008</v>
          </cell>
          <cell r="G3153">
            <v>13.77</v>
          </cell>
        </row>
        <row r="3154">
          <cell r="C3154" t="str">
            <v>BHA15N02010</v>
          </cell>
          <cell r="G3154">
            <v>19.690000000000001</v>
          </cell>
        </row>
        <row r="3155">
          <cell r="C3155" t="str">
            <v>BHA15N02011</v>
          </cell>
          <cell r="G3155">
            <v>20.52</v>
          </cell>
        </row>
        <row r="3156">
          <cell r="C3156" t="str">
            <v>BHA15N02012</v>
          </cell>
          <cell r="G3156">
            <v>21.55</v>
          </cell>
        </row>
        <row r="3157">
          <cell r="C3157" t="str">
            <v>BHA15N02013a</v>
          </cell>
          <cell r="G3157">
            <v>2.54</v>
          </cell>
        </row>
        <row r="3158">
          <cell r="C3158" t="str">
            <v>BHA15N02013b</v>
          </cell>
          <cell r="G3158">
            <v>2</v>
          </cell>
        </row>
        <row r="3159">
          <cell r="C3159" t="str">
            <v>BHA15N02013c</v>
          </cell>
          <cell r="G3159">
            <v>6.01</v>
          </cell>
        </row>
        <row r="3160">
          <cell r="C3160" t="str">
            <v>BHA15N02013d</v>
          </cell>
          <cell r="G3160">
            <v>2.35</v>
          </cell>
        </row>
        <row r="3161">
          <cell r="C3161" t="str">
            <v>BHA15N02014</v>
          </cell>
          <cell r="G3161">
            <v>27.94</v>
          </cell>
        </row>
        <row r="3162">
          <cell r="C3162" t="str">
            <v>BHA15N02016</v>
          </cell>
          <cell r="G3162">
            <v>59.67</v>
          </cell>
        </row>
        <row r="3163">
          <cell r="C3163" t="str">
            <v>BHA15N02017</v>
          </cell>
          <cell r="G3163">
            <v>61.37</v>
          </cell>
        </row>
        <row r="3164">
          <cell r="C3164" t="str">
            <v>BHA15N02018</v>
          </cell>
          <cell r="G3164">
            <v>24.04</v>
          </cell>
        </row>
        <row r="3165">
          <cell r="C3165" t="str">
            <v>BHA15N02019</v>
          </cell>
          <cell r="G3165">
            <v>37.82</v>
          </cell>
        </row>
        <row r="3166">
          <cell r="C3166" t="str">
            <v>BHA15N02021</v>
          </cell>
          <cell r="G3166">
            <v>34.08</v>
          </cell>
        </row>
        <row r="3167">
          <cell r="C3167" t="str">
            <v>BHA15N02022</v>
          </cell>
          <cell r="G3167">
            <v>16.600000000000001</v>
          </cell>
        </row>
        <row r="3168">
          <cell r="C3168" t="str">
            <v>BHA15N02024</v>
          </cell>
          <cell r="G3168">
            <v>9.8699999999999992</v>
          </cell>
        </row>
        <row r="3169">
          <cell r="C3169" t="str">
            <v>BHA15N02025</v>
          </cell>
          <cell r="G3169">
            <v>16.82</v>
          </cell>
        </row>
        <row r="3170">
          <cell r="C3170" t="str">
            <v>BHA15N02026</v>
          </cell>
          <cell r="G3170">
            <v>18.600000000000001</v>
          </cell>
        </row>
        <row r="3171">
          <cell r="C3171" t="str">
            <v>BHA15N02027</v>
          </cell>
          <cell r="G3171">
            <v>13.76</v>
          </cell>
        </row>
        <row r="3172">
          <cell r="C3172" t="str">
            <v>BHA15N02028</v>
          </cell>
          <cell r="G3172">
            <v>13.77</v>
          </cell>
        </row>
        <row r="3173">
          <cell r="C3173" t="str">
            <v>BHA15N02029</v>
          </cell>
          <cell r="G3173">
            <v>16.670000000000002</v>
          </cell>
        </row>
        <row r="3174">
          <cell r="C3174" t="str">
            <v>BHA15N02031</v>
          </cell>
          <cell r="G3174">
            <v>18.61</v>
          </cell>
        </row>
        <row r="3175">
          <cell r="C3175" t="str">
            <v>BHA15N02032</v>
          </cell>
          <cell r="G3175">
            <v>18.350000000000001</v>
          </cell>
        </row>
        <row r="3176">
          <cell r="C3176" t="str">
            <v>BHA15N02034a</v>
          </cell>
          <cell r="G3176">
            <v>6</v>
          </cell>
        </row>
        <row r="3177">
          <cell r="C3177" t="str">
            <v>BHA15N02034b</v>
          </cell>
          <cell r="G3177">
            <v>2.2400000000000002</v>
          </cell>
        </row>
        <row r="3178">
          <cell r="C3178" t="str">
            <v>BHA15N02034c</v>
          </cell>
          <cell r="G3178">
            <v>1.18</v>
          </cell>
        </row>
        <row r="3179">
          <cell r="C3179" t="str">
            <v>BHA15N02035</v>
          </cell>
          <cell r="G3179">
            <v>4.87</v>
          </cell>
        </row>
        <row r="3180">
          <cell r="C3180" t="str">
            <v>BHA15N02000</v>
          </cell>
          <cell r="G3180">
            <v>0</v>
          </cell>
        </row>
        <row r="3181">
          <cell r="C3181" t="str">
            <v>BHA15N03001</v>
          </cell>
          <cell r="G3181">
            <v>73.72</v>
          </cell>
        </row>
        <row r="3182">
          <cell r="C3182" t="str">
            <v>BHA15N03002</v>
          </cell>
          <cell r="G3182">
            <v>12.06</v>
          </cell>
        </row>
        <row r="3183">
          <cell r="C3183" t="str">
            <v>BHA15N03003</v>
          </cell>
          <cell r="G3183">
            <v>3.06</v>
          </cell>
        </row>
        <row r="3184">
          <cell r="C3184" t="str">
            <v>BHA15N03004a</v>
          </cell>
          <cell r="G3184">
            <v>6.03</v>
          </cell>
        </row>
        <row r="3185">
          <cell r="C3185" t="str">
            <v>BHA15N03004b</v>
          </cell>
          <cell r="G3185">
            <v>3.95</v>
          </cell>
        </row>
        <row r="3186">
          <cell r="C3186" t="str">
            <v>BHA15N03005</v>
          </cell>
          <cell r="G3186">
            <v>4.95</v>
          </cell>
        </row>
        <row r="3187">
          <cell r="C3187" t="str">
            <v>BHA15N03006</v>
          </cell>
          <cell r="G3187">
            <v>13.46</v>
          </cell>
        </row>
        <row r="3188">
          <cell r="C3188" t="str">
            <v>BHA15N03007</v>
          </cell>
          <cell r="G3188">
            <v>12.97</v>
          </cell>
        </row>
        <row r="3189">
          <cell r="C3189" t="str">
            <v>BHA15N03008</v>
          </cell>
          <cell r="G3189">
            <v>13.68</v>
          </cell>
        </row>
        <row r="3190">
          <cell r="C3190" t="str">
            <v>BHA15N03009</v>
          </cell>
          <cell r="G3190">
            <v>13.35</v>
          </cell>
        </row>
        <row r="3191">
          <cell r="C3191" t="str">
            <v>BHA15N03010</v>
          </cell>
          <cell r="G3191">
            <v>18.95</v>
          </cell>
        </row>
        <row r="3192">
          <cell r="C3192" t="str">
            <v>BHA15N03011</v>
          </cell>
          <cell r="G3192">
            <v>13.68</v>
          </cell>
        </row>
        <row r="3193">
          <cell r="C3193" t="str">
            <v>BHA15N03012</v>
          </cell>
          <cell r="G3193">
            <v>13.78</v>
          </cell>
        </row>
        <row r="3194">
          <cell r="C3194" t="str">
            <v>BHA15N03013</v>
          </cell>
          <cell r="G3194">
            <v>22.45</v>
          </cell>
        </row>
        <row r="3195">
          <cell r="C3195" t="str">
            <v>BHA15N03014</v>
          </cell>
          <cell r="G3195">
            <v>16.739999999999998</v>
          </cell>
        </row>
        <row r="3196">
          <cell r="C3196" t="str">
            <v>BHA15N03015</v>
          </cell>
          <cell r="G3196">
            <v>11.01</v>
          </cell>
        </row>
        <row r="3197">
          <cell r="C3197" t="str">
            <v>BHA15N03016</v>
          </cell>
          <cell r="G3197">
            <v>16.190000000000001</v>
          </cell>
        </row>
        <row r="3198">
          <cell r="C3198" t="str">
            <v>BHA15N03017</v>
          </cell>
          <cell r="G3198">
            <v>28.57</v>
          </cell>
        </row>
        <row r="3199">
          <cell r="C3199" t="str">
            <v>BHA15N03018</v>
          </cell>
          <cell r="G3199">
            <v>22.62</v>
          </cell>
        </row>
        <row r="3200">
          <cell r="C3200" t="str">
            <v>BHA15N03019</v>
          </cell>
          <cell r="G3200">
            <v>21.68</v>
          </cell>
        </row>
        <row r="3201">
          <cell r="C3201" t="str">
            <v>BHA15N03021</v>
          </cell>
          <cell r="G3201">
            <v>65.59</v>
          </cell>
        </row>
        <row r="3202">
          <cell r="C3202" t="str">
            <v>BHA15N03022</v>
          </cell>
          <cell r="G3202">
            <v>24.09</v>
          </cell>
        </row>
        <row r="3203">
          <cell r="C3203" t="str">
            <v>BHA15N03023</v>
          </cell>
          <cell r="G3203">
            <v>50.83</v>
          </cell>
        </row>
        <row r="3204">
          <cell r="C3204" t="str">
            <v>BHA15N03024</v>
          </cell>
          <cell r="G3204">
            <v>22.5</v>
          </cell>
        </row>
        <row r="3205">
          <cell r="C3205" t="str">
            <v>BHA15N03025a</v>
          </cell>
          <cell r="G3205">
            <v>4.17</v>
          </cell>
        </row>
        <row r="3206">
          <cell r="C3206" t="str">
            <v>BHA15N03025b</v>
          </cell>
          <cell r="G3206">
            <v>1.69</v>
          </cell>
        </row>
        <row r="3207">
          <cell r="C3207" t="str">
            <v>BHA15N03025c</v>
          </cell>
          <cell r="G3207">
            <v>4.6900000000000004</v>
          </cell>
        </row>
        <row r="3208">
          <cell r="C3208" t="str">
            <v>BHA15N03026</v>
          </cell>
          <cell r="G3208">
            <v>15.54</v>
          </cell>
        </row>
        <row r="3209">
          <cell r="C3209" t="str">
            <v>BHA15N03027</v>
          </cell>
          <cell r="G3209">
            <v>39.47</v>
          </cell>
        </row>
        <row r="3210">
          <cell r="C3210" t="str">
            <v>BHA15N03028</v>
          </cell>
          <cell r="G3210">
            <v>13.79</v>
          </cell>
        </row>
        <row r="3211">
          <cell r="C3211" t="str">
            <v>BHA15N03029</v>
          </cell>
          <cell r="G3211">
            <v>13.68</v>
          </cell>
        </row>
        <row r="3212">
          <cell r="C3212" t="str">
            <v>BHA15N03031</v>
          </cell>
          <cell r="G3212">
            <v>13.79</v>
          </cell>
        </row>
        <row r="3213">
          <cell r="C3213" t="str">
            <v>BHA15N03032</v>
          </cell>
          <cell r="G3213">
            <v>13.68</v>
          </cell>
        </row>
        <row r="3214">
          <cell r="C3214" t="str">
            <v>BHA15N03033</v>
          </cell>
          <cell r="G3214">
            <v>13.85</v>
          </cell>
        </row>
        <row r="3215">
          <cell r="C3215" t="str">
            <v>BHA15N03034</v>
          </cell>
          <cell r="G3215">
            <v>13.45</v>
          </cell>
        </row>
        <row r="3216">
          <cell r="C3216" t="str">
            <v>BHA15N03035a</v>
          </cell>
          <cell r="G3216">
            <v>6.03</v>
          </cell>
        </row>
        <row r="3217">
          <cell r="C3217" t="str">
            <v>BHA15N03035b</v>
          </cell>
          <cell r="G3217">
            <v>2.09</v>
          </cell>
        </row>
        <row r="3218">
          <cell r="C3218" t="str">
            <v>BHA15N03035c</v>
          </cell>
          <cell r="G3218">
            <v>1.1000000000000001</v>
          </cell>
        </row>
        <row r="3219">
          <cell r="C3219" t="str">
            <v>BHA15N03036</v>
          </cell>
          <cell r="G3219">
            <v>4.95</v>
          </cell>
        </row>
        <row r="3220">
          <cell r="C3220" t="str">
            <v>BHA15N03000</v>
          </cell>
          <cell r="G3220">
            <v>0</v>
          </cell>
        </row>
        <row r="3221">
          <cell r="C3221" t="str">
            <v>BHA15P01001</v>
          </cell>
          <cell r="G3221">
            <v>17.89</v>
          </cell>
        </row>
        <row r="3222">
          <cell r="C3222" t="str">
            <v>BHA15P01002</v>
          </cell>
          <cell r="G3222">
            <v>10.71</v>
          </cell>
        </row>
        <row r="3223">
          <cell r="C3223" t="str">
            <v>BHA15P01003</v>
          </cell>
          <cell r="G3223">
            <v>3.06</v>
          </cell>
        </row>
        <row r="3224">
          <cell r="C3224" t="str">
            <v>BHA15P01004</v>
          </cell>
          <cell r="G3224">
            <v>52.23</v>
          </cell>
        </row>
        <row r="3225">
          <cell r="C3225" t="str">
            <v>BHA15P01005</v>
          </cell>
          <cell r="G3225">
            <v>49.2</v>
          </cell>
        </row>
        <row r="3226">
          <cell r="C3226" t="str">
            <v>BHA15P01006a</v>
          </cell>
          <cell r="G3226">
            <v>10.5</v>
          </cell>
        </row>
        <row r="3227">
          <cell r="C3227" t="str">
            <v>BHA15P01006b</v>
          </cell>
          <cell r="G3227">
            <v>3.14</v>
          </cell>
        </row>
        <row r="3228">
          <cell r="C3228" t="str">
            <v>BHA15P01007</v>
          </cell>
          <cell r="G3228">
            <v>16.96</v>
          </cell>
        </row>
        <row r="3229">
          <cell r="C3229" t="str">
            <v>BHA15P01008</v>
          </cell>
          <cell r="G3229">
            <v>9.77</v>
          </cell>
        </row>
        <row r="3230">
          <cell r="C3230" t="str">
            <v>BHA15P01009</v>
          </cell>
          <cell r="G3230">
            <v>26.33</v>
          </cell>
        </row>
        <row r="3231">
          <cell r="C3231" t="str">
            <v>BHA15P01011</v>
          </cell>
          <cell r="G3231">
            <v>15.18</v>
          </cell>
        </row>
        <row r="3232">
          <cell r="C3232" t="str">
            <v>BHA15P01012</v>
          </cell>
          <cell r="G3232">
            <v>15.07</v>
          </cell>
        </row>
        <row r="3233">
          <cell r="C3233" t="str">
            <v>BHA15P01013</v>
          </cell>
          <cell r="G3233">
            <v>24.73</v>
          </cell>
        </row>
        <row r="3234">
          <cell r="C3234" t="str">
            <v>BHA15P01014</v>
          </cell>
          <cell r="G3234">
            <v>10.56</v>
          </cell>
        </row>
        <row r="3235">
          <cell r="C3235" t="str">
            <v>BHA15P01015</v>
          </cell>
          <cell r="G3235">
            <v>21.95</v>
          </cell>
        </row>
        <row r="3236">
          <cell r="C3236" t="str">
            <v>BHA15P01016</v>
          </cell>
          <cell r="G3236">
            <v>46.11</v>
          </cell>
        </row>
        <row r="3237">
          <cell r="C3237" t="str">
            <v>BHA15P01017</v>
          </cell>
          <cell r="G3237">
            <v>52.26</v>
          </cell>
        </row>
        <row r="3238">
          <cell r="C3238" t="str">
            <v>BHA15P01018</v>
          </cell>
          <cell r="G3238">
            <v>46.11</v>
          </cell>
        </row>
        <row r="3239">
          <cell r="C3239" t="str">
            <v>BHA15P01000</v>
          </cell>
          <cell r="G3239">
            <v>0</v>
          </cell>
        </row>
        <row r="3240">
          <cell r="C3240" t="str">
            <v>BHA15S01010</v>
          </cell>
          <cell r="G3240">
            <v>3.18</v>
          </cell>
        </row>
        <row r="3241">
          <cell r="C3241" t="str">
            <v>BHA15S01002</v>
          </cell>
          <cell r="G3241">
            <v>2.35</v>
          </cell>
        </row>
        <row r="3242">
          <cell r="C3242" t="str">
            <v>BHA15S01000</v>
          </cell>
          <cell r="G3242">
            <v>707</v>
          </cell>
        </row>
        <row r="3243">
          <cell r="C3243" t="str">
            <v>BHA15S02000</v>
          </cell>
          <cell r="G3243">
            <v>0</v>
          </cell>
        </row>
        <row r="3244">
          <cell r="C3244" t="str">
            <v>BHA16N01001</v>
          </cell>
          <cell r="G3244">
            <v>80.3</v>
          </cell>
        </row>
        <row r="3245">
          <cell r="C3245" t="str">
            <v>BHA16N01002</v>
          </cell>
          <cell r="G3245">
            <v>11.2</v>
          </cell>
        </row>
        <row r="3246">
          <cell r="C3246" t="str">
            <v>BHA16N01003</v>
          </cell>
          <cell r="G3246">
            <v>4.04</v>
          </cell>
        </row>
        <row r="3247">
          <cell r="C3247" t="str">
            <v>BHA16N01004a</v>
          </cell>
          <cell r="G3247">
            <v>4.57</v>
          </cell>
        </row>
        <row r="3248">
          <cell r="C3248" t="str">
            <v>BHA16N01004b</v>
          </cell>
          <cell r="G3248">
            <v>3.16</v>
          </cell>
        </row>
        <row r="3249">
          <cell r="C3249" t="str">
            <v>BHA16N01005</v>
          </cell>
          <cell r="G3249">
            <v>4.82</v>
          </cell>
        </row>
        <row r="3250">
          <cell r="C3250" t="str">
            <v>BHA16N01006</v>
          </cell>
          <cell r="G3250">
            <v>7.7</v>
          </cell>
        </row>
        <row r="3251">
          <cell r="C3251" t="str">
            <v>BHA16N01007</v>
          </cell>
          <cell r="G3251">
            <v>11.59</v>
          </cell>
        </row>
        <row r="3252">
          <cell r="C3252" t="str">
            <v>BHA16N01008</v>
          </cell>
          <cell r="G3252">
            <v>11.08</v>
          </cell>
        </row>
        <row r="3253">
          <cell r="C3253" t="str">
            <v>BHA16N01009</v>
          </cell>
          <cell r="G3253">
            <v>11.76</v>
          </cell>
        </row>
        <row r="3254">
          <cell r="C3254" t="str">
            <v>BHA16N01010</v>
          </cell>
          <cell r="G3254">
            <v>17.61</v>
          </cell>
        </row>
        <row r="3255">
          <cell r="C3255" t="str">
            <v>BHA16N01011</v>
          </cell>
          <cell r="G3255">
            <v>11.76</v>
          </cell>
        </row>
        <row r="3256">
          <cell r="C3256" t="str">
            <v>BHA16N01012</v>
          </cell>
          <cell r="G3256">
            <v>11.81</v>
          </cell>
        </row>
        <row r="3257">
          <cell r="C3257" t="str">
            <v>BHA16N01013</v>
          </cell>
          <cell r="G3257">
            <v>51.84</v>
          </cell>
        </row>
        <row r="3258">
          <cell r="C3258" t="str">
            <v>BHA16N01014</v>
          </cell>
          <cell r="G3258">
            <v>51.68</v>
          </cell>
        </row>
        <row r="3259">
          <cell r="C3259" t="str">
            <v>BHA16N01015</v>
          </cell>
          <cell r="G3259">
            <v>11.76</v>
          </cell>
        </row>
        <row r="3260">
          <cell r="C3260" t="str">
            <v>BHA16N01016</v>
          </cell>
          <cell r="G3260">
            <v>11.75</v>
          </cell>
        </row>
        <row r="3261">
          <cell r="C3261" t="str">
            <v>BHA16N01017</v>
          </cell>
          <cell r="G3261">
            <v>11.75</v>
          </cell>
        </row>
        <row r="3262">
          <cell r="C3262" t="str">
            <v>BHA16N01018</v>
          </cell>
          <cell r="G3262">
            <v>11.76</v>
          </cell>
        </row>
        <row r="3263">
          <cell r="C3263" t="str">
            <v>BHA16N01019</v>
          </cell>
          <cell r="G3263">
            <v>11.75</v>
          </cell>
        </row>
        <row r="3264">
          <cell r="C3264" t="str">
            <v>BHA16N01021</v>
          </cell>
          <cell r="G3264">
            <v>7.46</v>
          </cell>
        </row>
        <row r="3265">
          <cell r="C3265" t="str">
            <v>BHA16N01022a</v>
          </cell>
          <cell r="G3265">
            <v>4.57</v>
          </cell>
        </row>
        <row r="3266">
          <cell r="C3266" t="str">
            <v>BHA16N01022b</v>
          </cell>
          <cell r="G3266">
            <v>1.0900000000000001</v>
          </cell>
        </row>
        <row r="3267">
          <cell r="C3267" t="str">
            <v>BHA16N01023</v>
          </cell>
          <cell r="G3267">
            <v>4.8099999999999996</v>
          </cell>
        </row>
        <row r="3268">
          <cell r="C3268" t="str">
            <v>BHA16N01022c</v>
          </cell>
          <cell r="G3268">
            <v>1.43</v>
          </cell>
        </row>
        <row r="3269">
          <cell r="C3269" t="str">
            <v>BHA16N01000</v>
          </cell>
          <cell r="G3269">
            <v>0</v>
          </cell>
        </row>
        <row r="3270">
          <cell r="C3270" t="str">
            <v>BHA16N02006c</v>
          </cell>
          <cell r="G3270">
            <v>29.69</v>
          </cell>
        </row>
        <row r="3271">
          <cell r="C3271" t="str">
            <v>BHA16N02001</v>
          </cell>
          <cell r="G3271">
            <v>56.32</v>
          </cell>
        </row>
        <row r="3272">
          <cell r="C3272" t="str">
            <v>BHA16N02002</v>
          </cell>
          <cell r="G3272">
            <v>11.19</v>
          </cell>
        </row>
        <row r="3273">
          <cell r="C3273" t="str">
            <v>BHA16N02003</v>
          </cell>
          <cell r="G3273">
            <v>4.04</v>
          </cell>
        </row>
        <row r="3274">
          <cell r="C3274" t="str">
            <v>BHA16N02004a</v>
          </cell>
          <cell r="G3274">
            <v>5.93</v>
          </cell>
        </row>
        <row r="3275">
          <cell r="C3275" t="str">
            <v>BHA16N02004b</v>
          </cell>
          <cell r="G3275">
            <v>3.84</v>
          </cell>
        </row>
        <row r="3276">
          <cell r="C3276" t="str">
            <v>BHA16N02005</v>
          </cell>
          <cell r="G3276">
            <v>4.96</v>
          </cell>
        </row>
        <row r="3277">
          <cell r="C3277" t="str">
            <v>BHA16N02006a</v>
          </cell>
          <cell r="G3277">
            <v>20.21</v>
          </cell>
        </row>
        <row r="3278">
          <cell r="C3278" t="str">
            <v>BHA16N02006b</v>
          </cell>
          <cell r="G3278">
            <v>23.65</v>
          </cell>
        </row>
        <row r="3279">
          <cell r="C3279" t="str">
            <v>BHA16N02007</v>
          </cell>
          <cell r="G3279">
            <v>41.39</v>
          </cell>
        </row>
        <row r="3280">
          <cell r="C3280" t="str">
            <v>BHA16N02008</v>
          </cell>
          <cell r="G3280">
            <v>8.93</v>
          </cell>
        </row>
        <row r="3281">
          <cell r="C3281" t="str">
            <v>BHA16N02009</v>
          </cell>
          <cell r="G3281">
            <v>13.73</v>
          </cell>
        </row>
        <row r="3282">
          <cell r="C3282" t="str">
            <v>BHA16N02010</v>
          </cell>
          <cell r="G3282">
            <v>18.54</v>
          </cell>
        </row>
        <row r="3283">
          <cell r="C3283" t="str">
            <v>BHA16N02011</v>
          </cell>
          <cell r="G3283">
            <v>63.71</v>
          </cell>
        </row>
        <row r="3284">
          <cell r="C3284" t="str">
            <v>BHA16N02012</v>
          </cell>
          <cell r="G3284">
            <v>86.63</v>
          </cell>
        </row>
        <row r="3285">
          <cell r="C3285" t="str">
            <v>BHA16N02013</v>
          </cell>
          <cell r="G3285">
            <v>15.81</v>
          </cell>
        </row>
        <row r="3286">
          <cell r="C3286" t="str">
            <v>BHA16N02014</v>
          </cell>
          <cell r="G3286">
            <v>24.2</v>
          </cell>
        </row>
        <row r="3287">
          <cell r="C3287" t="str">
            <v>BHA16N02015</v>
          </cell>
          <cell r="G3287">
            <v>27.22</v>
          </cell>
        </row>
        <row r="3288">
          <cell r="C3288" t="str">
            <v>BHA16N02016</v>
          </cell>
          <cell r="G3288">
            <v>15.4</v>
          </cell>
        </row>
        <row r="3289">
          <cell r="C3289" t="str">
            <v>BHA16N02017</v>
          </cell>
          <cell r="G3289">
            <v>16.53</v>
          </cell>
        </row>
        <row r="3290">
          <cell r="C3290" t="str">
            <v>BHA16N02018</v>
          </cell>
          <cell r="G3290">
            <v>16.53</v>
          </cell>
        </row>
        <row r="3291">
          <cell r="C3291" t="str">
            <v>BHA16N02019</v>
          </cell>
          <cell r="G3291">
            <v>21.59</v>
          </cell>
        </row>
        <row r="3292">
          <cell r="C3292" t="str">
            <v>BHA16N02021</v>
          </cell>
          <cell r="G3292">
            <v>16.53</v>
          </cell>
        </row>
        <row r="3293">
          <cell r="C3293" t="str">
            <v>BHA16N02022</v>
          </cell>
          <cell r="G3293">
            <v>10.7</v>
          </cell>
        </row>
        <row r="3294">
          <cell r="C3294" t="str">
            <v>BHA16N02023</v>
          </cell>
          <cell r="G3294">
            <v>16.5</v>
          </cell>
        </row>
        <row r="3295">
          <cell r="C3295" t="str">
            <v>BHA16N02024</v>
          </cell>
          <cell r="G3295">
            <v>16.489999999999998</v>
          </cell>
        </row>
        <row r="3296">
          <cell r="C3296" t="str">
            <v>BHA16N02025</v>
          </cell>
          <cell r="G3296">
            <v>13.73</v>
          </cell>
        </row>
        <row r="3297">
          <cell r="C3297" t="str">
            <v>BHA16N02026</v>
          </cell>
          <cell r="G3297">
            <v>8.93</v>
          </cell>
        </row>
        <row r="3298">
          <cell r="C3298" t="str">
            <v>BHA16N02027</v>
          </cell>
          <cell r="G3298">
            <v>41.99</v>
          </cell>
        </row>
        <row r="3299">
          <cell r="C3299" t="str">
            <v>BHA16N02028a</v>
          </cell>
          <cell r="G3299">
            <v>5.93</v>
          </cell>
        </row>
        <row r="3300">
          <cell r="C3300" t="str">
            <v>BHA16N02028b</v>
          </cell>
          <cell r="G3300">
            <v>2.23</v>
          </cell>
        </row>
        <row r="3301">
          <cell r="C3301" t="str">
            <v>BHA16N02029</v>
          </cell>
          <cell r="G3301">
            <v>4.99</v>
          </cell>
        </row>
        <row r="3302">
          <cell r="C3302" t="str">
            <v>BHA16N02028c</v>
          </cell>
          <cell r="G3302">
            <v>1.1200000000000001</v>
          </cell>
        </row>
        <row r="3303">
          <cell r="C3303" t="str">
            <v>BHA16N02000</v>
          </cell>
          <cell r="G3303">
            <v>0</v>
          </cell>
        </row>
        <row r="3304">
          <cell r="C3304" t="str">
            <v>BHA16N03001</v>
          </cell>
          <cell r="G3304">
            <v>64.709999999999994</v>
          </cell>
        </row>
        <row r="3305">
          <cell r="C3305" t="str">
            <v>BHA16N03002</v>
          </cell>
          <cell r="G3305">
            <v>11.2</v>
          </cell>
        </row>
        <row r="3306">
          <cell r="C3306" t="str">
            <v>BHA16N03003</v>
          </cell>
          <cell r="G3306">
            <v>4.04</v>
          </cell>
        </row>
        <row r="3307">
          <cell r="C3307" t="str">
            <v>BHA16N03004a</v>
          </cell>
          <cell r="G3307">
            <v>5.96</v>
          </cell>
        </row>
        <row r="3308">
          <cell r="C3308" t="str">
            <v>BHA16N03004b</v>
          </cell>
          <cell r="G3308">
            <v>3.99</v>
          </cell>
        </row>
        <row r="3309">
          <cell r="C3309" t="str">
            <v>BHA16N03005</v>
          </cell>
          <cell r="G3309">
            <v>4.9000000000000004</v>
          </cell>
        </row>
        <row r="3310">
          <cell r="C3310" t="str">
            <v>BHA16N03008</v>
          </cell>
          <cell r="G3310">
            <v>46.2</v>
          </cell>
        </row>
        <row r="3311">
          <cell r="C3311" t="str">
            <v>BHA16N03009</v>
          </cell>
          <cell r="G3311">
            <v>28.13</v>
          </cell>
        </row>
        <row r="3312">
          <cell r="C3312" t="str">
            <v>BHA16N03010</v>
          </cell>
          <cell r="G3312">
            <v>19.78</v>
          </cell>
        </row>
        <row r="3313">
          <cell r="C3313" t="str">
            <v>BHA16N03011</v>
          </cell>
          <cell r="G3313">
            <v>40.11</v>
          </cell>
        </row>
        <row r="3314">
          <cell r="C3314" t="str">
            <v>BHA16N03012</v>
          </cell>
          <cell r="G3314">
            <v>10.88</v>
          </cell>
        </row>
        <row r="3315">
          <cell r="C3315" t="str">
            <v>BHA16N03013</v>
          </cell>
          <cell r="G3315">
            <v>15.4</v>
          </cell>
        </row>
        <row r="3316">
          <cell r="C3316" t="str">
            <v>BHA16N03014</v>
          </cell>
          <cell r="G3316">
            <v>16.760000000000002</v>
          </cell>
        </row>
        <row r="3317">
          <cell r="C3317" t="str">
            <v>BHA16N03015</v>
          </cell>
          <cell r="G3317">
            <v>16.760000000000002</v>
          </cell>
        </row>
        <row r="3318">
          <cell r="C3318" t="str">
            <v>BHA16N03016</v>
          </cell>
          <cell r="G3318">
            <v>16.760000000000002</v>
          </cell>
        </row>
        <row r="3319">
          <cell r="C3319" t="str">
            <v>BHA16N03017</v>
          </cell>
          <cell r="G3319">
            <v>33.43</v>
          </cell>
        </row>
        <row r="3320">
          <cell r="C3320" t="str">
            <v>BHA16N03018</v>
          </cell>
          <cell r="G3320">
            <v>69.849999999999994</v>
          </cell>
        </row>
        <row r="3321">
          <cell r="C3321" t="str">
            <v>BHA16N03019</v>
          </cell>
          <cell r="G3321">
            <v>7.47</v>
          </cell>
        </row>
        <row r="3322">
          <cell r="C3322" t="str">
            <v>BHA16N03021</v>
          </cell>
          <cell r="G3322">
            <v>15.89</v>
          </cell>
        </row>
        <row r="3323">
          <cell r="C3323" t="str">
            <v>BHA16N03022</v>
          </cell>
          <cell r="G3323">
            <v>15.63</v>
          </cell>
        </row>
        <row r="3324">
          <cell r="C3324" t="str">
            <v>BHA16N03023</v>
          </cell>
          <cell r="G3324">
            <v>16.53</v>
          </cell>
        </row>
        <row r="3325">
          <cell r="C3325" t="str">
            <v>BHA16N03024</v>
          </cell>
          <cell r="G3325">
            <v>16.53</v>
          </cell>
        </row>
        <row r="3326">
          <cell r="C3326" t="str">
            <v>BHA16N03025</v>
          </cell>
          <cell r="G3326">
            <v>16.53</v>
          </cell>
        </row>
        <row r="3327">
          <cell r="C3327" t="str">
            <v>BHA16N03026</v>
          </cell>
          <cell r="G3327">
            <v>16.53</v>
          </cell>
        </row>
        <row r="3328">
          <cell r="C3328" t="str">
            <v>BHA16N03027</v>
          </cell>
          <cell r="G3328">
            <v>15.91</v>
          </cell>
        </row>
        <row r="3329">
          <cell r="C3329" t="str">
            <v>BHA16N03028</v>
          </cell>
          <cell r="G3329">
            <v>10.73</v>
          </cell>
        </row>
        <row r="3330">
          <cell r="C3330" t="str">
            <v>BHA16N03029</v>
          </cell>
          <cell r="G3330">
            <v>16.489999999999998</v>
          </cell>
        </row>
        <row r="3331">
          <cell r="C3331" t="str">
            <v>BHA16N03031</v>
          </cell>
          <cell r="G3331">
            <v>22.29</v>
          </cell>
        </row>
        <row r="3332">
          <cell r="C3332" t="str">
            <v>BHA16N03032</v>
          </cell>
          <cell r="G3332">
            <v>28.12</v>
          </cell>
        </row>
        <row r="3333">
          <cell r="C3333" t="str">
            <v>BHA16N03033</v>
          </cell>
          <cell r="G3333">
            <v>46.77</v>
          </cell>
        </row>
        <row r="3334">
          <cell r="C3334" t="str">
            <v>BHA16N03035a</v>
          </cell>
          <cell r="G3334">
            <v>5.93</v>
          </cell>
        </row>
        <row r="3335">
          <cell r="C3335" t="str">
            <v>BHA16N03035b</v>
          </cell>
          <cell r="G3335">
            <v>2.2799999999999998</v>
          </cell>
        </row>
        <row r="3336">
          <cell r="C3336" t="str">
            <v>BHA16N03035c</v>
          </cell>
          <cell r="G3336">
            <v>1.1399999999999999</v>
          </cell>
        </row>
        <row r="3337">
          <cell r="C3337" t="str">
            <v>BHA16N03036</v>
          </cell>
          <cell r="G3337">
            <v>4.84</v>
          </cell>
        </row>
        <row r="3338">
          <cell r="C3338" t="str">
            <v>BHA16N03000</v>
          </cell>
          <cell r="G3338">
            <v>0</v>
          </cell>
        </row>
        <row r="3339">
          <cell r="C3339" t="str">
            <v>BHA16P01001</v>
          </cell>
          <cell r="G3339">
            <v>16.829999999999998</v>
          </cell>
        </row>
        <row r="3340">
          <cell r="C3340" t="str">
            <v>BHA16P01002</v>
          </cell>
          <cell r="G3340">
            <v>56.85</v>
          </cell>
        </row>
        <row r="3341">
          <cell r="C3341" t="str">
            <v>BHA16P01003</v>
          </cell>
          <cell r="G3341">
            <v>4.25</v>
          </cell>
        </row>
        <row r="3342">
          <cell r="C3342" t="str">
            <v>BHA16P01004</v>
          </cell>
          <cell r="G3342">
            <v>12.61</v>
          </cell>
        </row>
        <row r="3343">
          <cell r="C3343" t="str">
            <v>BHA16P01005a</v>
          </cell>
          <cell r="G3343">
            <v>9.5399999999999991</v>
          </cell>
        </row>
        <row r="3344">
          <cell r="C3344" t="str">
            <v>BHA16P01005b</v>
          </cell>
          <cell r="G3344">
            <v>3.06</v>
          </cell>
        </row>
        <row r="3345">
          <cell r="C3345" t="str">
            <v>BHA16P01006</v>
          </cell>
          <cell r="G3345">
            <v>47.8</v>
          </cell>
        </row>
        <row r="3346">
          <cell r="C3346" t="str">
            <v>BHA16P01007</v>
          </cell>
          <cell r="G3346">
            <v>79.459999999999994</v>
          </cell>
        </row>
        <row r="3347">
          <cell r="C3347" t="str">
            <v>BHA16P01008</v>
          </cell>
          <cell r="G3347">
            <v>89.71</v>
          </cell>
        </row>
        <row r="3348">
          <cell r="C3348" t="str">
            <v>BHA16P01009</v>
          </cell>
          <cell r="G3348">
            <v>79.459999999999994</v>
          </cell>
        </row>
        <row r="3349">
          <cell r="C3349" t="str">
            <v>BHA16P01000</v>
          </cell>
          <cell r="G3349">
            <v>0</v>
          </cell>
        </row>
        <row r="3350">
          <cell r="C3350" t="str">
            <v>BHA16S01010</v>
          </cell>
          <cell r="G3350">
            <v>3.16</v>
          </cell>
        </row>
        <row r="3351">
          <cell r="C3351" t="str">
            <v>BHA16S01001</v>
          </cell>
          <cell r="G3351">
            <v>2.36</v>
          </cell>
        </row>
        <row r="3352">
          <cell r="C3352" t="str">
            <v>BHA16S01000</v>
          </cell>
          <cell r="G3352">
            <v>706.9</v>
          </cell>
        </row>
        <row r="3353">
          <cell r="C3353" t="str">
            <v>BHA16S02000</v>
          </cell>
          <cell r="G3353">
            <v>0</v>
          </cell>
        </row>
        <row r="3354">
          <cell r="C3354" t="str">
            <v>BHA18N01001</v>
          </cell>
          <cell r="G3354">
            <v>95.4</v>
          </cell>
        </row>
        <row r="3355">
          <cell r="C3355" t="str">
            <v>BHA18N01002</v>
          </cell>
          <cell r="G3355">
            <v>13.6</v>
          </cell>
        </row>
        <row r="3356">
          <cell r="C3356" t="str">
            <v>BHA18N01003</v>
          </cell>
          <cell r="G3356">
            <v>3.74</v>
          </cell>
        </row>
        <row r="3357">
          <cell r="C3357" t="str">
            <v>BHA18N01004</v>
          </cell>
          <cell r="G3357">
            <v>19.059999999999999</v>
          </cell>
        </row>
        <row r="3358">
          <cell r="C3358" t="str">
            <v>BHA18N01005</v>
          </cell>
          <cell r="G3358">
            <v>12.47</v>
          </cell>
        </row>
        <row r="3359">
          <cell r="C3359" t="str">
            <v>BHA18N01006</v>
          </cell>
          <cell r="G3359">
            <v>6.36</v>
          </cell>
        </row>
        <row r="3360">
          <cell r="C3360" t="str">
            <v>BHA18N01007</v>
          </cell>
          <cell r="G3360">
            <v>1.61</v>
          </cell>
        </row>
        <row r="3361">
          <cell r="C3361" t="str">
            <v>BHA18N01008</v>
          </cell>
          <cell r="G3361">
            <v>1.61</v>
          </cell>
        </row>
        <row r="3362">
          <cell r="C3362" t="str">
            <v>BHA18N01009</v>
          </cell>
          <cell r="G3362">
            <v>2.9</v>
          </cell>
        </row>
        <row r="3363">
          <cell r="C3363" t="str">
            <v>BHA18N01011</v>
          </cell>
          <cell r="G3363">
            <v>5.6</v>
          </cell>
        </row>
        <row r="3364">
          <cell r="C3364" t="str">
            <v>BHA18N01012</v>
          </cell>
          <cell r="G3364">
            <v>16.46</v>
          </cell>
        </row>
        <row r="3365">
          <cell r="C3365" t="str">
            <v>BHA18N01014</v>
          </cell>
          <cell r="G3365">
            <v>33.409999999999997</v>
          </cell>
        </row>
        <row r="3366">
          <cell r="C3366" t="str">
            <v>BHA18N01015</v>
          </cell>
          <cell r="G3366">
            <v>25.09</v>
          </cell>
        </row>
        <row r="3367">
          <cell r="C3367" t="str">
            <v>BHA18N01016</v>
          </cell>
          <cell r="G3367">
            <v>16.61</v>
          </cell>
        </row>
        <row r="3368">
          <cell r="C3368" t="str">
            <v>BHA18N01017</v>
          </cell>
          <cell r="G3368">
            <v>16.53</v>
          </cell>
        </row>
        <row r="3369">
          <cell r="C3369" t="str">
            <v>BHA18N01018</v>
          </cell>
          <cell r="G3369">
            <v>16.46</v>
          </cell>
        </row>
        <row r="3370">
          <cell r="C3370" t="str">
            <v>BHA18N01019</v>
          </cell>
          <cell r="G3370">
            <v>7.14</v>
          </cell>
        </row>
        <row r="3371">
          <cell r="C3371" t="str">
            <v>BHA18N01021</v>
          </cell>
          <cell r="G3371">
            <v>6.42</v>
          </cell>
        </row>
        <row r="3372">
          <cell r="C3372" t="str">
            <v>BHA18N01022</v>
          </cell>
          <cell r="G3372">
            <v>1.9</v>
          </cell>
        </row>
        <row r="3373">
          <cell r="C3373" t="str">
            <v>BHA18N01023</v>
          </cell>
          <cell r="G3373">
            <v>2.85</v>
          </cell>
        </row>
        <row r="3374">
          <cell r="C3374" t="str">
            <v>BHA18N01024</v>
          </cell>
          <cell r="G3374">
            <v>32.299999999999997</v>
          </cell>
        </row>
        <row r="3375">
          <cell r="C3375" t="str">
            <v>BHA18N01000</v>
          </cell>
          <cell r="G3375">
            <v>0</v>
          </cell>
        </row>
        <row r="3376">
          <cell r="C3376" t="str">
            <v>BHA18N02001</v>
          </cell>
          <cell r="G3376">
            <v>11.57</v>
          </cell>
        </row>
        <row r="3377">
          <cell r="C3377" t="str">
            <v>BHA18N02002</v>
          </cell>
          <cell r="G3377">
            <v>13.95</v>
          </cell>
        </row>
        <row r="3378">
          <cell r="C3378" t="str">
            <v>BHA18N02003</v>
          </cell>
          <cell r="G3378">
            <v>3.74</v>
          </cell>
        </row>
        <row r="3379">
          <cell r="C3379" t="str">
            <v>BHA18N02004</v>
          </cell>
          <cell r="G3379">
            <v>149.47</v>
          </cell>
        </row>
        <row r="3380">
          <cell r="C3380" t="str">
            <v>BHA18N02006</v>
          </cell>
          <cell r="G3380">
            <v>13.9</v>
          </cell>
        </row>
        <row r="3381">
          <cell r="C3381" t="str">
            <v>BHA18N02007</v>
          </cell>
          <cell r="G3381">
            <v>14.11</v>
          </cell>
        </row>
        <row r="3382">
          <cell r="C3382" t="str">
            <v>BHA18N02008</v>
          </cell>
          <cell r="G3382">
            <v>9.3000000000000007</v>
          </cell>
        </row>
        <row r="3383">
          <cell r="C3383" t="str">
            <v>BHA18N02008a</v>
          </cell>
          <cell r="G3383">
            <v>4.67</v>
          </cell>
        </row>
        <row r="3384">
          <cell r="C3384" t="str">
            <v>BHA18N02009</v>
          </cell>
          <cell r="G3384">
            <v>14.11</v>
          </cell>
        </row>
        <row r="3385">
          <cell r="C3385" t="str">
            <v>BHA18N02011</v>
          </cell>
          <cell r="G3385">
            <v>48.61</v>
          </cell>
        </row>
        <row r="3386">
          <cell r="C3386" t="str">
            <v>BHA18N02012</v>
          </cell>
          <cell r="G3386">
            <v>23.84</v>
          </cell>
        </row>
        <row r="3387">
          <cell r="C3387" t="str">
            <v>BHA18N02013</v>
          </cell>
          <cell r="G3387">
            <v>13.18</v>
          </cell>
        </row>
        <row r="3388">
          <cell r="C3388" t="str">
            <v>BHA18N02014</v>
          </cell>
          <cell r="G3388">
            <v>4.95</v>
          </cell>
        </row>
        <row r="3389">
          <cell r="C3389" t="str">
            <v>BHA18N02015</v>
          </cell>
          <cell r="G3389">
            <v>1.4</v>
          </cell>
        </row>
        <row r="3390">
          <cell r="C3390" t="str">
            <v>BHA18N02016</v>
          </cell>
          <cell r="G3390">
            <v>2.25</v>
          </cell>
        </row>
        <row r="3391">
          <cell r="C3391" t="str">
            <v>BHA18N02017</v>
          </cell>
          <cell r="G3391">
            <v>4.62</v>
          </cell>
        </row>
        <row r="3392">
          <cell r="C3392" t="str">
            <v>BHA18N02018</v>
          </cell>
          <cell r="G3392">
            <v>9.8699999999999992</v>
          </cell>
        </row>
        <row r="3393">
          <cell r="C3393" t="str">
            <v>BHA18N02022</v>
          </cell>
          <cell r="G3393">
            <v>4.24</v>
          </cell>
        </row>
        <row r="3394">
          <cell r="C3394" t="str">
            <v>BHA18N02023</v>
          </cell>
          <cell r="G3394">
            <v>18.12</v>
          </cell>
        </row>
        <row r="3395">
          <cell r="C3395" t="str">
            <v>BHA18N02024</v>
          </cell>
          <cell r="G3395">
            <v>18.850000000000001</v>
          </cell>
        </row>
        <row r="3396">
          <cell r="C3396" t="str">
            <v>BHA18N02025</v>
          </cell>
          <cell r="G3396">
            <v>33.68</v>
          </cell>
        </row>
        <row r="3397">
          <cell r="C3397" t="str">
            <v>BHA18N02026</v>
          </cell>
          <cell r="G3397">
            <v>23.89</v>
          </cell>
        </row>
        <row r="3398">
          <cell r="C3398" t="str">
            <v>BHA18N02027</v>
          </cell>
          <cell r="G3398">
            <v>33.659999999999997</v>
          </cell>
        </row>
        <row r="3399">
          <cell r="C3399" t="str">
            <v>BHA18N02029</v>
          </cell>
          <cell r="G3399">
            <v>13.99</v>
          </cell>
        </row>
        <row r="3400">
          <cell r="C3400" t="str">
            <v>BHA18N02030</v>
          </cell>
          <cell r="G3400">
            <v>14.12</v>
          </cell>
        </row>
        <row r="3401">
          <cell r="C3401" t="str">
            <v>BHA18N02000</v>
          </cell>
          <cell r="G3401">
            <v>0</v>
          </cell>
        </row>
        <row r="3402">
          <cell r="C3402" t="str">
            <v>BHA18N03001</v>
          </cell>
          <cell r="G3402">
            <v>12.3</v>
          </cell>
        </row>
        <row r="3403">
          <cell r="C3403" t="str">
            <v>BHA18N03002</v>
          </cell>
          <cell r="G3403">
            <v>13.31</v>
          </cell>
        </row>
        <row r="3404">
          <cell r="C3404" t="str">
            <v>BHA18N03003</v>
          </cell>
          <cell r="G3404">
            <v>3.74</v>
          </cell>
        </row>
        <row r="3405">
          <cell r="C3405" t="str">
            <v>BHA18N03004</v>
          </cell>
          <cell r="G3405">
            <v>126.66</v>
          </cell>
        </row>
        <row r="3406">
          <cell r="C3406" t="str">
            <v>BHA18N03005</v>
          </cell>
          <cell r="G3406">
            <v>14.09</v>
          </cell>
        </row>
        <row r="3407">
          <cell r="C3407" t="str">
            <v>BHA18N03006</v>
          </cell>
          <cell r="G3407">
            <v>13.97</v>
          </cell>
        </row>
        <row r="3408">
          <cell r="C3408" t="str">
            <v>BHA18N03007</v>
          </cell>
          <cell r="G3408">
            <v>13.95</v>
          </cell>
        </row>
        <row r="3409">
          <cell r="C3409" t="str">
            <v>BHA18N03008</v>
          </cell>
          <cell r="G3409">
            <v>13.96</v>
          </cell>
        </row>
        <row r="3410">
          <cell r="C3410" t="str">
            <v>BHA18N03009</v>
          </cell>
          <cell r="G3410">
            <v>13.9</v>
          </cell>
        </row>
        <row r="3411">
          <cell r="C3411" t="str">
            <v>BHA18N03011</v>
          </cell>
          <cell r="G3411">
            <v>14.01</v>
          </cell>
        </row>
        <row r="3412">
          <cell r="C3412" t="str">
            <v>BHA18N03012</v>
          </cell>
          <cell r="G3412">
            <v>13.86</v>
          </cell>
        </row>
        <row r="3413">
          <cell r="C3413" t="str">
            <v>BHA18N03013</v>
          </cell>
          <cell r="G3413">
            <v>13.95</v>
          </cell>
        </row>
        <row r="3414">
          <cell r="C3414" t="str">
            <v>BHA18N03014</v>
          </cell>
          <cell r="G3414">
            <v>13.94</v>
          </cell>
        </row>
        <row r="3415">
          <cell r="C3415" t="str">
            <v>BHA18N03015</v>
          </cell>
          <cell r="G3415">
            <v>9.85</v>
          </cell>
        </row>
        <row r="3416">
          <cell r="C3416" t="str">
            <v>BHA18N03016</v>
          </cell>
          <cell r="G3416">
            <v>7.7</v>
          </cell>
        </row>
        <row r="3417">
          <cell r="C3417" t="str">
            <v>BHA18N03017</v>
          </cell>
          <cell r="G3417">
            <v>2.48</v>
          </cell>
        </row>
        <row r="3418">
          <cell r="C3418" t="str">
            <v>BHA18N03018</v>
          </cell>
          <cell r="G3418">
            <v>3.38</v>
          </cell>
        </row>
        <row r="3419">
          <cell r="C3419" t="str">
            <v>BHA18N03019</v>
          </cell>
          <cell r="G3419">
            <v>5.14</v>
          </cell>
        </row>
        <row r="3420">
          <cell r="C3420" t="str">
            <v>BHA18N03021</v>
          </cell>
          <cell r="G3420">
            <v>10.59</v>
          </cell>
        </row>
        <row r="3421">
          <cell r="C3421" t="str">
            <v>BHA18N03022</v>
          </cell>
          <cell r="G3421">
            <v>9.68</v>
          </cell>
        </row>
        <row r="3422">
          <cell r="C3422" t="str">
            <v>BHA18N03023</v>
          </cell>
          <cell r="G3422">
            <v>9.56</v>
          </cell>
        </row>
        <row r="3423">
          <cell r="C3423" t="str">
            <v>BHA18N03024</v>
          </cell>
          <cell r="G3423">
            <v>9.85</v>
          </cell>
        </row>
        <row r="3424">
          <cell r="C3424" t="str">
            <v>BHA18N03027</v>
          </cell>
          <cell r="G3424">
            <v>3.68</v>
          </cell>
        </row>
        <row r="3425">
          <cell r="C3425" t="str">
            <v>BHA18N03028</v>
          </cell>
          <cell r="G3425">
            <v>14.09</v>
          </cell>
        </row>
        <row r="3426">
          <cell r="C3426" t="str">
            <v>BHA18N03029</v>
          </cell>
          <cell r="G3426">
            <v>13.96</v>
          </cell>
        </row>
        <row r="3427">
          <cell r="C3427" t="str">
            <v>BHA18N03031</v>
          </cell>
          <cell r="G3427">
            <v>14.11</v>
          </cell>
        </row>
        <row r="3428">
          <cell r="C3428" t="str">
            <v>BHA18N03032</v>
          </cell>
          <cell r="G3428">
            <v>13.95</v>
          </cell>
        </row>
        <row r="3429">
          <cell r="C3429" t="str">
            <v>BHA18N03033</v>
          </cell>
          <cell r="G3429">
            <v>38.799999999999997</v>
          </cell>
        </row>
        <row r="3430">
          <cell r="C3430" t="str">
            <v>BHA18N03034</v>
          </cell>
          <cell r="G3430">
            <v>19.04</v>
          </cell>
        </row>
        <row r="3431">
          <cell r="C3431" t="str">
            <v>BHA18N03035</v>
          </cell>
          <cell r="G3431">
            <v>28.95</v>
          </cell>
        </row>
        <row r="3432">
          <cell r="C3432" t="str">
            <v>BHA18N03000</v>
          </cell>
          <cell r="G3432">
            <v>0</v>
          </cell>
        </row>
        <row r="3433">
          <cell r="C3433" t="str">
            <v>BHA18N04015</v>
          </cell>
          <cell r="G3433">
            <v>14.82</v>
          </cell>
        </row>
        <row r="3434">
          <cell r="C3434" t="str">
            <v>BHA18N04000</v>
          </cell>
          <cell r="G3434">
            <v>0</v>
          </cell>
        </row>
        <row r="3435">
          <cell r="C3435" t="str">
            <v>BHA18N04001</v>
          </cell>
          <cell r="G3435">
            <v>12.25</v>
          </cell>
        </row>
        <row r="3436">
          <cell r="C3436" t="str">
            <v>BHA18N04003</v>
          </cell>
          <cell r="G3436">
            <v>3.74</v>
          </cell>
        </row>
        <row r="3437">
          <cell r="C3437" t="str">
            <v>BHA18N04004</v>
          </cell>
          <cell r="G3437">
            <v>106</v>
          </cell>
        </row>
        <row r="3438">
          <cell r="C3438" t="str">
            <v>BHA18N04005</v>
          </cell>
          <cell r="G3438">
            <v>14.52</v>
          </cell>
        </row>
        <row r="3439">
          <cell r="C3439" t="str">
            <v>BHA18N04006</v>
          </cell>
          <cell r="G3439">
            <v>13.99</v>
          </cell>
        </row>
        <row r="3440">
          <cell r="C3440" t="str">
            <v>BHA18N04007</v>
          </cell>
          <cell r="G3440">
            <v>13.95</v>
          </cell>
        </row>
        <row r="3441">
          <cell r="C3441" t="str">
            <v>BHA18N04008</v>
          </cell>
          <cell r="G3441">
            <v>14.07</v>
          </cell>
        </row>
        <row r="3442">
          <cell r="C3442" t="str">
            <v>BHA18N04009</v>
          </cell>
          <cell r="G3442">
            <v>14</v>
          </cell>
        </row>
        <row r="3443">
          <cell r="C3443" t="str">
            <v>BHA18N04011</v>
          </cell>
          <cell r="G3443">
            <v>14.08</v>
          </cell>
        </row>
        <row r="3444">
          <cell r="C3444" t="str">
            <v>BHA18N04012</v>
          </cell>
          <cell r="G3444">
            <v>19.02</v>
          </cell>
        </row>
        <row r="3445">
          <cell r="C3445" t="str">
            <v>BHA18N04013</v>
          </cell>
          <cell r="G3445">
            <v>18.899999999999999</v>
          </cell>
        </row>
        <row r="3446">
          <cell r="C3446" t="str">
            <v>BHA18N04016</v>
          </cell>
          <cell r="G3446">
            <v>7.69</v>
          </cell>
        </row>
        <row r="3447">
          <cell r="C3447" t="str">
            <v>BHA18N04017</v>
          </cell>
          <cell r="G3447">
            <v>2.4</v>
          </cell>
        </row>
        <row r="3448">
          <cell r="C3448" t="str">
            <v>BHA18N04018</v>
          </cell>
          <cell r="G3448">
            <v>3.32</v>
          </cell>
        </row>
        <row r="3449">
          <cell r="C3449" t="str">
            <v>BHA18N04019</v>
          </cell>
          <cell r="G3449">
            <v>5.17</v>
          </cell>
        </row>
        <row r="3450">
          <cell r="C3450" t="str">
            <v>BHA18N04021</v>
          </cell>
          <cell r="G3450">
            <v>10.72</v>
          </cell>
        </row>
        <row r="3451">
          <cell r="C3451" t="str">
            <v>BHA18N04022</v>
          </cell>
          <cell r="G3451">
            <v>9.68</v>
          </cell>
        </row>
        <row r="3452">
          <cell r="C3452" t="str">
            <v>BHA18N04023</v>
          </cell>
          <cell r="G3452">
            <v>9.56</v>
          </cell>
        </row>
        <row r="3453">
          <cell r="C3453" t="str">
            <v>BHA18N04024</v>
          </cell>
          <cell r="G3453">
            <v>9.84</v>
          </cell>
        </row>
        <row r="3454">
          <cell r="C3454" t="str">
            <v>BHA18N04027</v>
          </cell>
          <cell r="G3454">
            <v>3.67</v>
          </cell>
        </row>
        <row r="3455">
          <cell r="C3455" t="str">
            <v>BHA18N04028</v>
          </cell>
          <cell r="G3455">
            <v>29.32</v>
          </cell>
        </row>
        <row r="3456">
          <cell r="C3456" t="str">
            <v>BHA18N04029</v>
          </cell>
          <cell r="G3456">
            <v>18.97</v>
          </cell>
        </row>
        <row r="3457">
          <cell r="C3457" t="str">
            <v>BHA18N04031</v>
          </cell>
          <cell r="G3457">
            <v>38.979999999999997</v>
          </cell>
        </row>
        <row r="3458">
          <cell r="C3458" t="str">
            <v>BHA18N04032</v>
          </cell>
          <cell r="G3458">
            <v>82.32</v>
          </cell>
        </row>
        <row r="3459">
          <cell r="C3459" t="str">
            <v>BHA18P01001</v>
          </cell>
          <cell r="G3459">
            <v>43.29</v>
          </cell>
        </row>
        <row r="3460">
          <cell r="C3460" t="str">
            <v>BHA18P01002</v>
          </cell>
          <cell r="G3460">
            <v>13.82</v>
          </cell>
        </row>
        <row r="3461">
          <cell r="C3461" t="str">
            <v>BHA18P01003</v>
          </cell>
          <cell r="G3461">
            <v>3.94</v>
          </cell>
        </row>
        <row r="3462">
          <cell r="C3462" t="str">
            <v>BHA18P01004</v>
          </cell>
          <cell r="G3462">
            <v>44.06</v>
          </cell>
        </row>
        <row r="3463">
          <cell r="C3463" t="str">
            <v>BHA18P01005</v>
          </cell>
          <cell r="G3463">
            <v>67.09</v>
          </cell>
        </row>
        <row r="3464">
          <cell r="C3464" t="str">
            <v>BHA18P01006</v>
          </cell>
          <cell r="G3464">
            <v>9.25</v>
          </cell>
        </row>
        <row r="3465">
          <cell r="C3465" t="str">
            <v>BHA18P01007</v>
          </cell>
          <cell r="G3465">
            <v>15.15</v>
          </cell>
        </row>
        <row r="3466">
          <cell r="C3466" t="str">
            <v>BHA18P01008</v>
          </cell>
          <cell r="G3466">
            <v>23.78</v>
          </cell>
        </row>
        <row r="3467">
          <cell r="C3467" t="str">
            <v>BHA18P01009</v>
          </cell>
          <cell r="G3467">
            <v>14.3</v>
          </cell>
        </row>
        <row r="3468">
          <cell r="C3468" t="str">
            <v>BHA18P01011</v>
          </cell>
          <cell r="G3468">
            <v>34.61</v>
          </cell>
        </row>
        <row r="3469">
          <cell r="C3469" t="str">
            <v>BHA18P01012</v>
          </cell>
          <cell r="G3469">
            <v>26.43</v>
          </cell>
        </row>
        <row r="3470">
          <cell r="C3470" t="str">
            <v>BHA18P01013</v>
          </cell>
          <cell r="G3470">
            <v>78</v>
          </cell>
        </row>
        <row r="3471">
          <cell r="C3471" t="str">
            <v>BHA18P01000</v>
          </cell>
          <cell r="G3471">
            <v>0</v>
          </cell>
        </row>
        <row r="3472">
          <cell r="C3472" t="str">
            <v>BHA18S01001</v>
          </cell>
          <cell r="G3472">
            <v>158.80000000000001</v>
          </cell>
        </row>
        <row r="3473">
          <cell r="C3473" t="str">
            <v>BHA18S01000</v>
          </cell>
          <cell r="G3473">
            <v>402.25</v>
          </cell>
        </row>
        <row r="3474">
          <cell r="C3474" t="str">
            <v>BHA20N01001</v>
          </cell>
          <cell r="G3474">
            <v>77.16</v>
          </cell>
        </row>
        <row r="3475">
          <cell r="C3475" t="str">
            <v>BHA20N01002</v>
          </cell>
          <cell r="G3475">
            <v>11.18</v>
          </cell>
        </row>
        <row r="3476">
          <cell r="C3476" t="str">
            <v>BHA20N01003</v>
          </cell>
          <cell r="G3476">
            <v>3.06</v>
          </cell>
        </row>
        <row r="3477">
          <cell r="C3477" t="str">
            <v>BHA20N01004</v>
          </cell>
          <cell r="G3477">
            <v>4.18</v>
          </cell>
        </row>
        <row r="3478">
          <cell r="C3478" t="str">
            <v>BHA20N01005</v>
          </cell>
          <cell r="G3478">
            <v>4.75</v>
          </cell>
        </row>
        <row r="3479">
          <cell r="C3479" t="str">
            <v>BHA20N01006</v>
          </cell>
          <cell r="G3479">
            <v>7.25</v>
          </cell>
        </row>
        <row r="3480">
          <cell r="C3480" t="str">
            <v>BHA20N01007</v>
          </cell>
          <cell r="G3480">
            <v>11.82</v>
          </cell>
        </row>
        <row r="3481">
          <cell r="C3481" t="str">
            <v>BHA20N01008</v>
          </cell>
          <cell r="G3481">
            <v>11.82</v>
          </cell>
        </row>
        <row r="3482">
          <cell r="C3482" t="str">
            <v>BHA20N01009</v>
          </cell>
          <cell r="G3482">
            <v>20.12</v>
          </cell>
        </row>
        <row r="3483">
          <cell r="C3483" t="str">
            <v>BHA20N01010</v>
          </cell>
          <cell r="G3483">
            <v>11.27</v>
          </cell>
        </row>
        <row r="3484">
          <cell r="C3484" t="str">
            <v>BHA20N01011</v>
          </cell>
          <cell r="G3484">
            <v>11.8</v>
          </cell>
        </row>
        <row r="3485">
          <cell r="C3485" t="str">
            <v>BHA20N01012</v>
          </cell>
          <cell r="G3485">
            <v>47.04</v>
          </cell>
        </row>
        <row r="3486">
          <cell r="C3486" t="str">
            <v>BHA20N01014</v>
          </cell>
          <cell r="G3486">
            <v>21.89</v>
          </cell>
        </row>
        <row r="3487">
          <cell r="C3487" t="str">
            <v>BHA20N01015</v>
          </cell>
          <cell r="G3487">
            <v>47.03</v>
          </cell>
        </row>
        <row r="3488">
          <cell r="C3488" t="str">
            <v>BHA20N01016</v>
          </cell>
          <cell r="G3488">
            <v>15.95</v>
          </cell>
        </row>
        <row r="3489">
          <cell r="C3489" t="str">
            <v>BHA20N01017</v>
          </cell>
          <cell r="G3489">
            <v>15.97</v>
          </cell>
        </row>
        <row r="3490">
          <cell r="C3490" t="str">
            <v>BHA20N01018</v>
          </cell>
          <cell r="G3490">
            <v>31.72</v>
          </cell>
        </row>
        <row r="3491">
          <cell r="C3491" t="str">
            <v>BHA20N01019</v>
          </cell>
          <cell r="G3491">
            <v>4.2300000000000004</v>
          </cell>
        </row>
        <row r="3492">
          <cell r="C3492" t="str">
            <v>BHA20N01021</v>
          </cell>
          <cell r="G3492">
            <v>4.72</v>
          </cell>
        </row>
        <row r="3493">
          <cell r="C3493" t="str">
            <v>BHA20N01022</v>
          </cell>
          <cell r="G3493">
            <v>1.08</v>
          </cell>
        </row>
        <row r="3494">
          <cell r="C3494" t="str">
            <v>BHA20N01023</v>
          </cell>
          <cell r="G3494">
            <v>1.38</v>
          </cell>
        </row>
        <row r="3495">
          <cell r="C3495" t="str">
            <v>BHA20N01024</v>
          </cell>
          <cell r="G3495">
            <v>1.08</v>
          </cell>
        </row>
        <row r="3496">
          <cell r="C3496" t="str">
            <v>BHA20N01025</v>
          </cell>
          <cell r="G3496">
            <v>1.94</v>
          </cell>
        </row>
        <row r="3497">
          <cell r="C3497" t="str">
            <v>BHA20N01020</v>
          </cell>
          <cell r="G3497">
            <v>19.600000000000001</v>
          </cell>
        </row>
        <row r="3498">
          <cell r="C3498" t="str">
            <v>BHA20N01000</v>
          </cell>
          <cell r="G3498">
            <v>0</v>
          </cell>
        </row>
        <row r="3499">
          <cell r="C3499" t="str">
            <v>BHA20N01033</v>
          </cell>
          <cell r="G3499">
            <v>69.2</v>
          </cell>
        </row>
        <row r="3500">
          <cell r="C3500" t="str">
            <v>BHA20N01028</v>
          </cell>
          <cell r="G3500">
            <v>10.72</v>
          </cell>
        </row>
        <row r="3501">
          <cell r="C3501" t="str">
            <v>BHA20N01029</v>
          </cell>
          <cell r="G3501">
            <v>10.119999999999999</v>
          </cell>
        </row>
        <row r="3502">
          <cell r="C3502" t="str">
            <v>BHA20N01030</v>
          </cell>
          <cell r="G3502">
            <v>13.92</v>
          </cell>
        </row>
        <row r="3503">
          <cell r="C3503" t="str">
            <v>BHA20N01031</v>
          </cell>
          <cell r="G3503">
            <v>8.66</v>
          </cell>
        </row>
        <row r="3504">
          <cell r="C3504" t="str">
            <v>BHA20N01032</v>
          </cell>
          <cell r="G3504">
            <v>7.96</v>
          </cell>
        </row>
        <row r="3505">
          <cell r="C3505" t="str">
            <v>BHA20N01034</v>
          </cell>
          <cell r="G3505">
            <v>9.84</v>
          </cell>
        </row>
        <row r="3506">
          <cell r="C3506" t="str">
            <v>BHA20N01035</v>
          </cell>
          <cell r="G3506">
            <v>32.24</v>
          </cell>
        </row>
        <row r="3507">
          <cell r="C3507" t="str">
            <v>BHA20N02038</v>
          </cell>
          <cell r="G3507">
            <v>1.0900000000000001</v>
          </cell>
        </row>
        <row r="3508">
          <cell r="C3508" t="str">
            <v>BHA20N02039</v>
          </cell>
          <cell r="G3508">
            <v>1.08</v>
          </cell>
        </row>
        <row r="3509">
          <cell r="C3509" t="str">
            <v>BHA20N02001</v>
          </cell>
          <cell r="G3509">
            <v>61.07</v>
          </cell>
        </row>
        <row r="3510">
          <cell r="C3510" t="str">
            <v>BHA20N02002</v>
          </cell>
          <cell r="G3510">
            <v>10.75</v>
          </cell>
        </row>
        <row r="3511">
          <cell r="C3511" t="str">
            <v>BHA20N02003</v>
          </cell>
          <cell r="G3511">
            <v>3.06</v>
          </cell>
        </row>
        <row r="3512">
          <cell r="C3512" t="str">
            <v>BHA20N02004</v>
          </cell>
          <cell r="G3512">
            <v>5.71</v>
          </cell>
        </row>
        <row r="3513">
          <cell r="C3513" t="str">
            <v>BHA20N02005</v>
          </cell>
          <cell r="G3513">
            <v>4.93</v>
          </cell>
        </row>
        <row r="3514">
          <cell r="C3514" t="str">
            <v>BHA20N02006</v>
          </cell>
          <cell r="G3514">
            <v>59.88</v>
          </cell>
        </row>
        <row r="3515">
          <cell r="C3515" t="str">
            <v>BHA20N02007</v>
          </cell>
          <cell r="G3515">
            <v>18.27</v>
          </cell>
        </row>
        <row r="3516">
          <cell r="C3516" t="str">
            <v>BHA20N02008</v>
          </cell>
          <cell r="G3516">
            <v>8.52</v>
          </cell>
        </row>
        <row r="3517">
          <cell r="C3517" t="str">
            <v>BHA20N02009</v>
          </cell>
          <cell r="G3517">
            <v>8.41</v>
          </cell>
        </row>
        <row r="3518">
          <cell r="C3518" t="str">
            <v>BHA20N02010</v>
          </cell>
          <cell r="G3518">
            <v>17.52</v>
          </cell>
        </row>
        <row r="3519">
          <cell r="C3519" t="str">
            <v>BHA20N02011</v>
          </cell>
          <cell r="G3519">
            <v>8.9499999999999993</v>
          </cell>
        </row>
        <row r="3520">
          <cell r="C3520" t="str">
            <v>BHA20N02012</v>
          </cell>
          <cell r="G3520">
            <v>8.9700000000000006</v>
          </cell>
        </row>
        <row r="3521">
          <cell r="C3521" t="str">
            <v>BHA20N02013</v>
          </cell>
          <cell r="G3521">
            <v>8.9499999999999993</v>
          </cell>
        </row>
        <row r="3522">
          <cell r="C3522" t="str">
            <v>BHA20N02014</v>
          </cell>
          <cell r="G3522">
            <v>10.14</v>
          </cell>
        </row>
        <row r="3523">
          <cell r="C3523" t="str">
            <v>BHA20N02015</v>
          </cell>
          <cell r="G3523">
            <v>22.49</v>
          </cell>
        </row>
        <row r="3524">
          <cell r="C3524" t="str">
            <v>BHA20N02016</v>
          </cell>
          <cell r="G3524">
            <v>10.79</v>
          </cell>
        </row>
        <row r="3525">
          <cell r="C3525" t="str">
            <v>BHA20N02017</v>
          </cell>
          <cell r="G3525">
            <v>14.14</v>
          </cell>
        </row>
        <row r="3526">
          <cell r="C3526" t="str">
            <v>BHA20N02018</v>
          </cell>
          <cell r="G3526">
            <v>15.97</v>
          </cell>
        </row>
        <row r="3527">
          <cell r="C3527" t="str">
            <v>BHA20N02019</v>
          </cell>
          <cell r="G3527">
            <v>22.52</v>
          </cell>
        </row>
        <row r="3528">
          <cell r="C3528" t="str">
            <v>BHA20N02021</v>
          </cell>
          <cell r="G3528">
            <v>27.74</v>
          </cell>
        </row>
        <row r="3529">
          <cell r="C3529" t="str">
            <v>BHA20N02022</v>
          </cell>
          <cell r="G3529">
            <v>24.48</v>
          </cell>
        </row>
        <row r="3530">
          <cell r="C3530" t="str">
            <v>BHA20N02024</v>
          </cell>
          <cell r="G3530">
            <v>50.93</v>
          </cell>
        </row>
        <row r="3531">
          <cell r="C3531" t="str">
            <v>BHA20N02027</v>
          </cell>
          <cell r="G3531">
            <v>15.91</v>
          </cell>
        </row>
        <row r="3532">
          <cell r="C3532" t="str">
            <v>BHA20N02029</v>
          </cell>
          <cell r="G3532">
            <v>57.5</v>
          </cell>
        </row>
        <row r="3533">
          <cell r="C3533" t="str">
            <v>BHA20N02031</v>
          </cell>
          <cell r="G3533">
            <v>42.71</v>
          </cell>
        </row>
        <row r="3534">
          <cell r="C3534" t="str">
            <v>BHA20N02032</v>
          </cell>
          <cell r="G3534">
            <v>12.91</v>
          </cell>
        </row>
        <row r="3535">
          <cell r="C3535" t="str">
            <v>BHA20N02033</v>
          </cell>
          <cell r="G3535">
            <v>5.7</v>
          </cell>
        </row>
        <row r="3536">
          <cell r="C3536" t="str">
            <v>BHA20N02034</v>
          </cell>
          <cell r="G3536">
            <v>4.9000000000000004</v>
          </cell>
        </row>
        <row r="3537">
          <cell r="C3537" t="str">
            <v>BHA20N02035</v>
          </cell>
          <cell r="G3537">
            <v>1.1200000000000001</v>
          </cell>
        </row>
        <row r="3538">
          <cell r="C3538" t="str">
            <v>BHA20N02036</v>
          </cell>
          <cell r="G3538">
            <v>2.85</v>
          </cell>
        </row>
        <row r="3539">
          <cell r="C3539" t="str">
            <v>BHA20N02037</v>
          </cell>
          <cell r="G3539">
            <v>1.1399999999999999</v>
          </cell>
        </row>
        <row r="3540">
          <cell r="C3540" t="str">
            <v>BHA20N02000</v>
          </cell>
          <cell r="G3540">
            <v>0</v>
          </cell>
        </row>
        <row r="3541">
          <cell r="C3541" t="str">
            <v>BHA20N02031a</v>
          </cell>
          <cell r="G3541">
            <v>13.82</v>
          </cell>
        </row>
        <row r="3542">
          <cell r="C3542" t="str">
            <v>BHA20N03001</v>
          </cell>
          <cell r="G3542">
            <v>56.91</v>
          </cell>
        </row>
        <row r="3543">
          <cell r="C3543" t="str">
            <v>BHA20N03002</v>
          </cell>
          <cell r="G3543">
            <v>12.04</v>
          </cell>
        </row>
        <row r="3544">
          <cell r="C3544" t="str">
            <v>BHA20N03003</v>
          </cell>
          <cell r="G3544">
            <v>3.06</v>
          </cell>
        </row>
        <row r="3545">
          <cell r="C3545" t="str">
            <v>BHA20N03004</v>
          </cell>
          <cell r="G3545">
            <v>5.63</v>
          </cell>
        </row>
        <row r="3546">
          <cell r="C3546" t="str">
            <v>BHA20N03005</v>
          </cell>
          <cell r="G3546">
            <v>4.91</v>
          </cell>
        </row>
        <row r="3547">
          <cell r="C3547" t="str">
            <v>BHA20N03006</v>
          </cell>
          <cell r="G3547">
            <v>61.37</v>
          </cell>
        </row>
        <row r="3548">
          <cell r="C3548" t="str">
            <v>BHA20N03007</v>
          </cell>
          <cell r="G3548">
            <v>7.36</v>
          </cell>
        </row>
        <row r="3549">
          <cell r="C3549" t="str">
            <v>BHA20N03009</v>
          </cell>
          <cell r="G3549">
            <v>10.81</v>
          </cell>
        </row>
        <row r="3550">
          <cell r="C3550" t="str">
            <v>BHA20N03010</v>
          </cell>
          <cell r="G3550">
            <v>17.53</v>
          </cell>
        </row>
        <row r="3551">
          <cell r="C3551" t="str">
            <v>BHA20N03011</v>
          </cell>
          <cell r="G3551">
            <v>24.82</v>
          </cell>
        </row>
        <row r="3552">
          <cell r="C3552" t="str">
            <v>BHA20N03012</v>
          </cell>
          <cell r="G3552">
            <v>15.91</v>
          </cell>
        </row>
        <row r="3553">
          <cell r="C3553" t="str">
            <v>BHA20N03013</v>
          </cell>
          <cell r="G3553">
            <v>28.37</v>
          </cell>
        </row>
        <row r="3554">
          <cell r="C3554" t="str">
            <v>BHA20N03016</v>
          </cell>
          <cell r="G3554">
            <v>21.68</v>
          </cell>
        </row>
        <row r="3555">
          <cell r="C3555" t="str">
            <v>BHA20N03017</v>
          </cell>
          <cell r="G3555">
            <v>63.81</v>
          </cell>
        </row>
        <row r="3556">
          <cell r="C3556" t="str">
            <v>BHA20N03018</v>
          </cell>
          <cell r="G3556">
            <v>3.54</v>
          </cell>
        </row>
        <row r="3557">
          <cell r="C3557" t="str">
            <v>BHA20N03022</v>
          </cell>
          <cell r="G3557">
            <v>16.510000000000002</v>
          </cell>
        </row>
        <row r="3558">
          <cell r="C3558" t="str">
            <v>BHA20N03023a</v>
          </cell>
          <cell r="G3558">
            <v>16.510000000000002</v>
          </cell>
        </row>
        <row r="3559">
          <cell r="C3559" t="str">
            <v>BHA20N03023b</v>
          </cell>
          <cell r="G3559">
            <v>16.670000000000002</v>
          </cell>
        </row>
        <row r="3560">
          <cell r="C3560" t="str">
            <v>BHA20N03024</v>
          </cell>
          <cell r="G3560">
            <v>22.53</v>
          </cell>
        </row>
        <row r="3561">
          <cell r="C3561" t="str">
            <v>BHA20N03025</v>
          </cell>
          <cell r="G3561">
            <v>22.51</v>
          </cell>
        </row>
        <row r="3562">
          <cell r="C3562" t="str">
            <v>BHA20N03026</v>
          </cell>
          <cell r="G3562">
            <v>46.62</v>
          </cell>
        </row>
        <row r="3563">
          <cell r="C3563" t="str">
            <v>BHA20N03027</v>
          </cell>
          <cell r="G3563">
            <v>17.87</v>
          </cell>
        </row>
        <row r="3564">
          <cell r="C3564" t="str">
            <v>BHA20N03028</v>
          </cell>
          <cell r="G3564">
            <v>5.63</v>
          </cell>
        </row>
        <row r="3565">
          <cell r="C3565" t="str">
            <v>BHA20N03029</v>
          </cell>
          <cell r="G3565">
            <v>4.9000000000000004</v>
          </cell>
        </row>
        <row r="3566">
          <cell r="C3566" t="str">
            <v>BHA20N03031</v>
          </cell>
          <cell r="G3566">
            <v>16.670000000000002</v>
          </cell>
        </row>
        <row r="3567">
          <cell r="C3567" t="str">
            <v>BHA20N03032</v>
          </cell>
          <cell r="G3567">
            <v>1.08</v>
          </cell>
        </row>
        <row r="3568">
          <cell r="C3568" t="str">
            <v>BHA20N03033</v>
          </cell>
          <cell r="G3568">
            <v>1.08</v>
          </cell>
        </row>
        <row r="3569">
          <cell r="C3569" t="str">
            <v>BHA20N03034</v>
          </cell>
          <cell r="G3569">
            <v>1.04</v>
          </cell>
        </row>
        <row r="3570">
          <cell r="C3570" t="str">
            <v>BHA20N03035</v>
          </cell>
          <cell r="G3570">
            <v>2.85</v>
          </cell>
        </row>
        <row r="3571">
          <cell r="C3571" t="str">
            <v>BHA20N03036</v>
          </cell>
          <cell r="G3571">
            <v>1.1000000000000001</v>
          </cell>
        </row>
        <row r="3572">
          <cell r="C3572" t="str">
            <v>BHA20N03000</v>
          </cell>
          <cell r="G3572">
            <v>0</v>
          </cell>
        </row>
        <row r="3573">
          <cell r="C3573" t="str">
            <v>BHA20N03008a</v>
          </cell>
          <cell r="G3573">
            <v>28.33</v>
          </cell>
        </row>
        <row r="3574">
          <cell r="C3574" t="str">
            <v>BHA20N03008b</v>
          </cell>
          <cell r="G3574">
            <v>28.33</v>
          </cell>
        </row>
        <row r="3575">
          <cell r="C3575" t="str">
            <v>BHA20P01001</v>
          </cell>
          <cell r="G3575">
            <v>14.99</v>
          </cell>
        </row>
        <row r="3576">
          <cell r="C3576" t="str">
            <v>BHA20P01002</v>
          </cell>
          <cell r="G3576">
            <v>3.39</v>
          </cell>
        </row>
        <row r="3577">
          <cell r="C3577" t="str">
            <v>BHA20P01003</v>
          </cell>
          <cell r="G3577">
            <v>3.24</v>
          </cell>
        </row>
        <row r="3578">
          <cell r="C3578" t="str">
            <v>BHA20P01004</v>
          </cell>
          <cell r="G3578">
            <v>23.7</v>
          </cell>
        </row>
        <row r="3579">
          <cell r="C3579" t="str">
            <v>BHA20P01005</v>
          </cell>
          <cell r="G3579">
            <v>73.34</v>
          </cell>
        </row>
        <row r="3580">
          <cell r="C3580" t="str">
            <v>BHA20P01006</v>
          </cell>
          <cell r="G3580">
            <v>11.54</v>
          </cell>
        </row>
        <row r="3581">
          <cell r="C3581" t="str">
            <v>BHA20P01007</v>
          </cell>
          <cell r="G3581">
            <v>14.4</v>
          </cell>
        </row>
        <row r="3582">
          <cell r="C3582" t="str">
            <v>BHA20P01008</v>
          </cell>
          <cell r="G3582">
            <v>6.1</v>
          </cell>
        </row>
        <row r="3583">
          <cell r="C3583" t="str">
            <v>BHA20P01009</v>
          </cell>
          <cell r="G3583">
            <v>114.23</v>
          </cell>
        </row>
        <row r="3584">
          <cell r="C3584" t="str">
            <v>BHA20P01000</v>
          </cell>
          <cell r="G3584">
            <v>0</v>
          </cell>
        </row>
        <row r="3585">
          <cell r="C3585" t="str">
            <v>BHA20S01010</v>
          </cell>
          <cell r="G3585">
            <v>3.2</v>
          </cell>
        </row>
        <row r="3586">
          <cell r="C3586" t="str">
            <v>BHA20S01001</v>
          </cell>
          <cell r="G3586">
            <v>2.08</v>
          </cell>
        </row>
        <row r="3587">
          <cell r="C3587" t="str">
            <v>BHA20S01000</v>
          </cell>
          <cell r="G3587">
            <v>609.61</v>
          </cell>
        </row>
        <row r="3588">
          <cell r="C3588" t="str">
            <v>BHA20S02000</v>
          </cell>
          <cell r="G3588">
            <v>0</v>
          </cell>
        </row>
        <row r="3589">
          <cell r="C3589" t="str">
            <v>BHA21N01001</v>
          </cell>
          <cell r="G3589">
            <v>64.56</v>
          </cell>
        </row>
        <row r="3590">
          <cell r="C3590" t="str">
            <v>BHA21N01002</v>
          </cell>
          <cell r="G3590">
            <v>9.49</v>
          </cell>
        </row>
        <row r="3591">
          <cell r="C3591" t="str">
            <v>BHA21N01003</v>
          </cell>
          <cell r="G3591">
            <v>4.04</v>
          </cell>
        </row>
        <row r="3592">
          <cell r="C3592" t="str">
            <v>BHA21N01004</v>
          </cell>
          <cell r="G3592">
            <v>4.43</v>
          </cell>
        </row>
        <row r="3593">
          <cell r="C3593" t="str">
            <v>BHA21N01005</v>
          </cell>
          <cell r="G3593">
            <v>4.87</v>
          </cell>
        </row>
        <row r="3594">
          <cell r="C3594" t="str">
            <v>BHA21N01006</v>
          </cell>
          <cell r="G3594">
            <v>7.75</v>
          </cell>
        </row>
        <row r="3595">
          <cell r="C3595" t="str">
            <v>BHA21N01007</v>
          </cell>
          <cell r="G3595">
            <v>11.79</v>
          </cell>
        </row>
        <row r="3596">
          <cell r="C3596" t="str">
            <v>BHA21N01008</v>
          </cell>
          <cell r="G3596">
            <v>11.79</v>
          </cell>
        </row>
        <row r="3597">
          <cell r="C3597" t="str">
            <v>BHA21N01009</v>
          </cell>
          <cell r="G3597">
            <v>7.65</v>
          </cell>
        </row>
        <row r="3598">
          <cell r="C3598" t="str">
            <v>BHA21N01010</v>
          </cell>
          <cell r="G3598">
            <v>11.24</v>
          </cell>
        </row>
        <row r="3599">
          <cell r="C3599" t="str">
            <v>BHA21N01011</v>
          </cell>
          <cell r="G3599">
            <v>7.65</v>
          </cell>
        </row>
        <row r="3600">
          <cell r="C3600" t="str">
            <v>BHA21N01012</v>
          </cell>
          <cell r="G3600">
            <v>15.91</v>
          </cell>
        </row>
        <row r="3601">
          <cell r="C3601" t="str">
            <v>BHA21N01013</v>
          </cell>
          <cell r="G3601">
            <v>58.44</v>
          </cell>
        </row>
        <row r="3602">
          <cell r="C3602" t="str">
            <v>BHA21N01014</v>
          </cell>
          <cell r="G3602">
            <v>58.46</v>
          </cell>
        </row>
        <row r="3603">
          <cell r="C3603" t="str">
            <v>BHA21N01015</v>
          </cell>
          <cell r="G3603">
            <v>51.36</v>
          </cell>
        </row>
        <row r="3604">
          <cell r="C3604" t="str">
            <v>BHA21N01016</v>
          </cell>
          <cell r="G3604">
            <v>11.43</v>
          </cell>
        </row>
        <row r="3605">
          <cell r="C3605" t="str">
            <v>BHA21N01017</v>
          </cell>
          <cell r="G3605">
            <v>4.67</v>
          </cell>
        </row>
        <row r="3606">
          <cell r="C3606" t="str">
            <v>BHA21N01018</v>
          </cell>
          <cell r="G3606">
            <v>4.99</v>
          </cell>
        </row>
        <row r="3607">
          <cell r="C3607" t="str">
            <v>BHA21N01019</v>
          </cell>
          <cell r="G3607">
            <v>1.1299999999999999</v>
          </cell>
        </row>
        <row r="3608">
          <cell r="C3608" t="str">
            <v>BHA21N01020</v>
          </cell>
          <cell r="G3608">
            <v>1.38</v>
          </cell>
        </row>
        <row r="3609">
          <cell r="C3609" t="str">
            <v>BHA21N01021</v>
          </cell>
          <cell r="G3609">
            <v>1.94</v>
          </cell>
        </row>
        <row r="3610">
          <cell r="C3610" t="str">
            <v>BHA21N01022</v>
          </cell>
          <cell r="G3610">
            <v>1.1299999999999999</v>
          </cell>
        </row>
        <row r="3611">
          <cell r="C3611" t="str">
            <v>BHA21N01023</v>
          </cell>
          <cell r="G3611">
            <v>19.55</v>
          </cell>
        </row>
        <row r="3612">
          <cell r="C3612" t="str">
            <v>BHA21N01000</v>
          </cell>
          <cell r="G3612">
            <v>0</v>
          </cell>
        </row>
        <row r="3613">
          <cell r="C3613" t="str">
            <v>BHA21N02001</v>
          </cell>
          <cell r="G3613">
            <v>60.2</v>
          </cell>
        </row>
        <row r="3614">
          <cell r="C3614" t="str">
            <v>BHA21N02002</v>
          </cell>
          <cell r="G3614">
            <v>9.8800000000000008</v>
          </cell>
        </row>
        <row r="3615">
          <cell r="C3615" t="str">
            <v>BHA21N02003</v>
          </cell>
          <cell r="G3615">
            <v>4.04</v>
          </cell>
        </row>
        <row r="3616">
          <cell r="C3616" t="str">
            <v>BHA21N02004</v>
          </cell>
          <cell r="G3616">
            <v>5.83</v>
          </cell>
        </row>
        <row r="3617">
          <cell r="C3617" t="str">
            <v>BHA21N02005</v>
          </cell>
          <cell r="G3617">
            <v>5.0599999999999996</v>
          </cell>
        </row>
        <row r="3618">
          <cell r="C3618" t="str">
            <v>BHA21N02006</v>
          </cell>
          <cell r="G3618">
            <v>59.28</v>
          </cell>
        </row>
        <row r="3619">
          <cell r="C3619" t="str">
            <v>BHA21N02007</v>
          </cell>
          <cell r="G3619">
            <v>55.3</v>
          </cell>
        </row>
        <row r="3620">
          <cell r="C3620" t="str">
            <v>BHA21N02008</v>
          </cell>
          <cell r="G3620">
            <v>42.65</v>
          </cell>
        </row>
        <row r="3621">
          <cell r="C3621" t="str">
            <v>BHA21N02009</v>
          </cell>
          <cell r="G3621">
            <v>16.57</v>
          </cell>
        </row>
        <row r="3622">
          <cell r="C3622" t="str">
            <v>BHA21N02010</v>
          </cell>
          <cell r="G3622">
            <v>17.72</v>
          </cell>
        </row>
        <row r="3623">
          <cell r="C3623" t="str">
            <v>BHA21N02011</v>
          </cell>
          <cell r="G3623">
            <v>10.78</v>
          </cell>
        </row>
        <row r="3624">
          <cell r="C3624" t="str">
            <v>BHA21N02012</v>
          </cell>
          <cell r="G3624">
            <v>15.88</v>
          </cell>
        </row>
        <row r="3625">
          <cell r="C3625" t="str">
            <v>BHA21N02013</v>
          </cell>
          <cell r="G3625">
            <v>16.600000000000001</v>
          </cell>
        </row>
        <row r="3626">
          <cell r="C3626" t="str">
            <v>BHA21N02014</v>
          </cell>
          <cell r="G3626">
            <v>16.600000000000001</v>
          </cell>
        </row>
        <row r="3627">
          <cell r="C3627" t="str">
            <v>BHA21N02015</v>
          </cell>
          <cell r="G3627">
            <v>15.91</v>
          </cell>
        </row>
        <row r="3628">
          <cell r="C3628" t="str">
            <v>BHA21N02016</v>
          </cell>
          <cell r="G3628">
            <v>24.48</v>
          </cell>
        </row>
        <row r="3629">
          <cell r="C3629" t="str">
            <v>BHA21N02017</v>
          </cell>
          <cell r="G3629">
            <v>16.059999999999999</v>
          </cell>
        </row>
        <row r="3630">
          <cell r="C3630" t="str">
            <v>BHA21N02018</v>
          </cell>
          <cell r="G3630">
            <v>16.739999999999998</v>
          </cell>
        </row>
        <row r="3631">
          <cell r="C3631" t="str">
            <v>BHA21N02019</v>
          </cell>
          <cell r="G3631">
            <v>16.739999999999998</v>
          </cell>
        </row>
        <row r="3632">
          <cell r="C3632" t="str">
            <v>BHA21N02021</v>
          </cell>
          <cell r="G3632">
            <v>16.02</v>
          </cell>
        </row>
        <row r="3633">
          <cell r="C3633" t="str">
            <v>BHA21N02022</v>
          </cell>
          <cell r="G3633">
            <v>22.62</v>
          </cell>
        </row>
        <row r="3634">
          <cell r="C3634" t="str">
            <v>BHA21N02023</v>
          </cell>
          <cell r="G3634">
            <v>33.51</v>
          </cell>
        </row>
        <row r="3635">
          <cell r="C3635" t="str">
            <v>BHA21N02024</v>
          </cell>
          <cell r="G3635">
            <v>18.52</v>
          </cell>
        </row>
        <row r="3636">
          <cell r="C3636" t="str">
            <v>BHA21N02025</v>
          </cell>
          <cell r="G3636">
            <v>13.76</v>
          </cell>
        </row>
        <row r="3637">
          <cell r="C3637" t="str">
            <v>BHA21N02026</v>
          </cell>
          <cell r="G3637">
            <v>13.76</v>
          </cell>
        </row>
        <row r="3638">
          <cell r="C3638" t="str">
            <v>BHA21N02027</v>
          </cell>
          <cell r="G3638">
            <v>13.77</v>
          </cell>
        </row>
        <row r="3639">
          <cell r="C3639" t="str">
            <v>BHA21N02028</v>
          </cell>
          <cell r="G3639">
            <v>8.68</v>
          </cell>
        </row>
        <row r="3640">
          <cell r="C3640" t="str">
            <v>BHA21N02033</v>
          </cell>
          <cell r="G3640">
            <v>6.01</v>
          </cell>
        </row>
        <row r="3641">
          <cell r="C3641" t="str">
            <v>BHA21N02034</v>
          </cell>
          <cell r="G3641">
            <v>4.9000000000000004</v>
          </cell>
        </row>
        <row r="3642">
          <cell r="C3642" t="str">
            <v>BHA21N02035</v>
          </cell>
          <cell r="G3642">
            <v>1.25</v>
          </cell>
        </row>
        <row r="3643">
          <cell r="C3643" t="str">
            <v>BHA21N02036</v>
          </cell>
          <cell r="G3643">
            <v>2.85</v>
          </cell>
        </row>
        <row r="3644">
          <cell r="C3644" t="str">
            <v>BHA21N02037</v>
          </cell>
          <cell r="G3644">
            <v>1.1100000000000001</v>
          </cell>
        </row>
        <row r="3645">
          <cell r="C3645" t="str">
            <v>BHA21N02038</v>
          </cell>
          <cell r="G3645">
            <v>1.1200000000000001</v>
          </cell>
        </row>
        <row r="3646">
          <cell r="C3646" t="str">
            <v>BHA21N02039</v>
          </cell>
          <cell r="G3646">
            <v>1.1299999999999999</v>
          </cell>
        </row>
        <row r="3647">
          <cell r="C3647" t="str">
            <v>BHA21N02000</v>
          </cell>
          <cell r="G3647">
            <v>0</v>
          </cell>
        </row>
        <row r="3648">
          <cell r="C3648" t="str">
            <v>BHA21N03001</v>
          </cell>
          <cell r="G3648">
            <v>55.01</v>
          </cell>
        </row>
        <row r="3649">
          <cell r="C3649" t="str">
            <v>BHA21N03002</v>
          </cell>
          <cell r="G3649">
            <v>10.66</v>
          </cell>
        </row>
        <row r="3650">
          <cell r="C3650" t="str">
            <v>BHA21N03003</v>
          </cell>
          <cell r="G3650">
            <v>4.38</v>
          </cell>
        </row>
        <row r="3651">
          <cell r="C3651" t="str">
            <v>BHA21N03004</v>
          </cell>
          <cell r="G3651">
            <v>5.95</v>
          </cell>
        </row>
        <row r="3652">
          <cell r="C3652" t="str">
            <v>BHA21N03005</v>
          </cell>
          <cell r="G3652">
            <v>4.9000000000000004</v>
          </cell>
        </row>
        <row r="3653">
          <cell r="C3653" t="str">
            <v>BHA21N03006</v>
          </cell>
          <cell r="G3653">
            <v>61.43</v>
          </cell>
        </row>
        <row r="3654">
          <cell r="C3654" t="str">
            <v>BHA21N03007</v>
          </cell>
          <cell r="G3654">
            <v>8.68</v>
          </cell>
        </row>
        <row r="3655">
          <cell r="C3655" t="str">
            <v>BHA21N03008</v>
          </cell>
          <cell r="G3655">
            <v>18.559999999999999</v>
          </cell>
        </row>
        <row r="3656">
          <cell r="C3656" t="str">
            <v>BHA21N03009</v>
          </cell>
          <cell r="G3656">
            <v>8.9499999999999993</v>
          </cell>
        </row>
        <row r="3657">
          <cell r="C3657" t="str">
            <v>BHA21N03010</v>
          </cell>
          <cell r="G3657">
            <v>17.62</v>
          </cell>
        </row>
        <row r="3658">
          <cell r="C3658" t="str">
            <v>BHA21N03011</v>
          </cell>
          <cell r="G3658">
            <v>13.8</v>
          </cell>
        </row>
        <row r="3659">
          <cell r="C3659" t="str">
            <v>BHA21N03012</v>
          </cell>
          <cell r="G3659">
            <v>13.73</v>
          </cell>
        </row>
        <row r="3660">
          <cell r="C3660" t="str">
            <v>BHA21N03013</v>
          </cell>
          <cell r="G3660">
            <v>15.95</v>
          </cell>
        </row>
        <row r="3661">
          <cell r="C3661" t="str">
            <v>BHA21N03014</v>
          </cell>
          <cell r="G3661">
            <v>45.76</v>
          </cell>
        </row>
        <row r="3662">
          <cell r="C3662" t="str">
            <v>BHA21N03015</v>
          </cell>
          <cell r="G3662">
            <v>16.02</v>
          </cell>
        </row>
        <row r="3663">
          <cell r="C3663" t="str">
            <v>BHA21N03016</v>
          </cell>
          <cell r="G3663">
            <v>16.739999999999998</v>
          </cell>
        </row>
        <row r="3664">
          <cell r="C3664" t="str">
            <v>BHA21N03017</v>
          </cell>
          <cell r="G3664">
            <v>33.68</v>
          </cell>
        </row>
        <row r="3665">
          <cell r="C3665" t="str">
            <v>BHA21N03018</v>
          </cell>
          <cell r="G3665">
            <v>24.56</v>
          </cell>
        </row>
        <row r="3666">
          <cell r="C3666" t="str">
            <v>BHA21N03019</v>
          </cell>
          <cell r="G3666">
            <v>15.9</v>
          </cell>
        </row>
        <row r="3667">
          <cell r="C3667" t="str">
            <v>BHA21N03021</v>
          </cell>
          <cell r="G3667">
            <v>34.08</v>
          </cell>
        </row>
        <row r="3668">
          <cell r="C3668" t="str">
            <v>BHA21N03022</v>
          </cell>
          <cell r="G3668">
            <v>3.27</v>
          </cell>
        </row>
        <row r="3669">
          <cell r="C3669" t="str">
            <v>BHA21N03023</v>
          </cell>
          <cell r="G3669">
            <v>12.2</v>
          </cell>
        </row>
        <row r="3670">
          <cell r="C3670" t="str">
            <v>BHA21N03024</v>
          </cell>
          <cell r="G3670">
            <v>10.78</v>
          </cell>
        </row>
        <row r="3671">
          <cell r="C3671" t="str">
            <v>BHA21N03025</v>
          </cell>
          <cell r="G3671">
            <v>16.559999999999999</v>
          </cell>
        </row>
        <row r="3672">
          <cell r="C3672" t="str">
            <v>BHA21N03026</v>
          </cell>
          <cell r="G3672">
            <v>16.559999999999999</v>
          </cell>
        </row>
        <row r="3673">
          <cell r="C3673" t="str">
            <v>BHA21N03027</v>
          </cell>
          <cell r="G3673">
            <v>16.559999999999999</v>
          </cell>
        </row>
        <row r="3674">
          <cell r="C3674" t="str">
            <v>BHA21N03028</v>
          </cell>
          <cell r="G3674">
            <v>13.8</v>
          </cell>
        </row>
        <row r="3675">
          <cell r="C3675" t="str">
            <v>BHA21N03029</v>
          </cell>
          <cell r="G3675">
            <v>13.8</v>
          </cell>
        </row>
        <row r="3676">
          <cell r="C3676" t="str">
            <v>BHA21N03031</v>
          </cell>
          <cell r="G3676">
            <v>13.8</v>
          </cell>
        </row>
        <row r="3677">
          <cell r="C3677" t="str">
            <v>BHA21N03032</v>
          </cell>
          <cell r="G3677">
            <v>22.12</v>
          </cell>
        </row>
        <row r="3678">
          <cell r="C3678" t="str">
            <v>BHA21N03033</v>
          </cell>
          <cell r="G3678">
            <v>5.96</v>
          </cell>
        </row>
        <row r="3679">
          <cell r="C3679" t="str">
            <v>BHA21N03034</v>
          </cell>
          <cell r="G3679">
            <v>4.88</v>
          </cell>
        </row>
        <row r="3680">
          <cell r="C3680" t="str">
            <v>BHA21N03035</v>
          </cell>
          <cell r="G3680">
            <v>1.1299999999999999</v>
          </cell>
        </row>
        <row r="3681">
          <cell r="C3681" t="str">
            <v>BHA21N03036</v>
          </cell>
          <cell r="G3681">
            <v>1.1200000000000001</v>
          </cell>
        </row>
        <row r="3682">
          <cell r="C3682" t="str">
            <v>BHA21N03037</v>
          </cell>
          <cell r="G3682">
            <v>1.1299999999999999</v>
          </cell>
        </row>
        <row r="3683">
          <cell r="C3683" t="str">
            <v>BHA21N03038</v>
          </cell>
          <cell r="G3683">
            <v>2.9</v>
          </cell>
        </row>
        <row r="3684">
          <cell r="C3684" t="str">
            <v>BHA21N03039</v>
          </cell>
          <cell r="G3684">
            <v>1.1299999999999999</v>
          </cell>
        </row>
        <row r="3685">
          <cell r="C3685" t="str">
            <v>BHA21N03000</v>
          </cell>
          <cell r="G3685">
            <v>0</v>
          </cell>
        </row>
        <row r="3686">
          <cell r="C3686" t="str">
            <v>BHA21P01015</v>
          </cell>
          <cell r="G3686">
            <v>88.81</v>
          </cell>
        </row>
        <row r="3687">
          <cell r="C3687" t="str">
            <v>BHA21P01016</v>
          </cell>
          <cell r="G3687">
            <v>10.42</v>
          </cell>
        </row>
        <row r="3688">
          <cell r="C3688" t="str">
            <v>BHA21P01017</v>
          </cell>
          <cell r="G3688">
            <v>71.63</v>
          </cell>
        </row>
        <row r="3689">
          <cell r="C3689" t="str">
            <v>BHA21P01018</v>
          </cell>
          <cell r="G3689">
            <v>3.23</v>
          </cell>
        </row>
        <row r="3690">
          <cell r="C3690" t="str">
            <v>BHA21P01019</v>
          </cell>
          <cell r="G3690">
            <v>3.3</v>
          </cell>
        </row>
        <row r="3691">
          <cell r="C3691" t="str">
            <v>BHA21P01020</v>
          </cell>
          <cell r="G3691">
            <v>2.38</v>
          </cell>
        </row>
        <row r="3692">
          <cell r="C3692" t="str">
            <v>BHA21P01021</v>
          </cell>
          <cell r="G3692">
            <v>3.38</v>
          </cell>
        </row>
        <row r="3693">
          <cell r="C3693" t="str">
            <v>BHA21P01001</v>
          </cell>
          <cell r="G3693">
            <v>17.399999999999999</v>
          </cell>
        </row>
        <row r="3694">
          <cell r="C3694" t="str">
            <v>BHA21P01002</v>
          </cell>
          <cell r="G3694">
            <v>9.49</v>
          </cell>
        </row>
        <row r="3695">
          <cell r="C3695" t="str">
            <v>BHA21P01003</v>
          </cell>
          <cell r="G3695">
            <v>4.25</v>
          </cell>
        </row>
        <row r="3696">
          <cell r="C3696" t="str">
            <v>BHA21P01004</v>
          </cell>
          <cell r="G3696">
            <v>50.57</v>
          </cell>
        </row>
        <row r="3697">
          <cell r="C3697" t="str">
            <v>BHA21P01005</v>
          </cell>
          <cell r="G3697">
            <v>27.1</v>
          </cell>
        </row>
        <row r="3698">
          <cell r="C3698" t="str">
            <v>BHA21P01006</v>
          </cell>
          <cell r="G3698">
            <v>4.8099999999999996</v>
          </cell>
        </row>
        <row r="3699">
          <cell r="C3699" t="str">
            <v>BHA21P01007</v>
          </cell>
          <cell r="G3699">
            <v>37.69</v>
          </cell>
        </row>
        <row r="3700">
          <cell r="C3700" t="str">
            <v>BHA21P01008</v>
          </cell>
          <cell r="G3700">
            <v>15.31</v>
          </cell>
        </row>
        <row r="3701">
          <cell r="C3701" t="str">
            <v>BHA21P01009</v>
          </cell>
          <cell r="G3701">
            <v>26.28</v>
          </cell>
        </row>
        <row r="3702">
          <cell r="C3702" t="str">
            <v>BHA21P01010</v>
          </cell>
          <cell r="G3702">
            <v>6.64</v>
          </cell>
        </row>
        <row r="3703">
          <cell r="C3703" t="str">
            <v>BHA21P01011</v>
          </cell>
          <cell r="G3703">
            <v>21.08</v>
          </cell>
        </row>
        <row r="3704">
          <cell r="C3704" t="str">
            <v>BHA21P01012</v>
          </cell>
          <cell r="G3704">
            <v>14.8</v>
          </cell>
        </row>
        <row r="3705">
          <cell r="C3705" t="str">
            <v>BHA21P01013</v>
          </cell>
          <cell r="G3705">
            <v>16.41</v>
          </cell>
        </row>
        <row r="3706">
          <cell r="C3706" t="str">
            <v>BHA21P01014</v>
          </cell>
          <cell r="G3706">
            <v>12.47</v>
          </cell>
        </row>
        <row r="3707">
          <cell r="C3707" t="str">
            <v>BHA21P01022</v>
          </cell>
          <cell r="G3707">
            <v>22.63</v>
          </cell>
        </row>
        <row r="3708">
          <cell r="C3708" t="str">
            <v>BHA21P01000</v>
          </cell>
          <cell r="G3708">
            <v>0</v>
          </cell>
        </row>
        <row r="3709">
          <cell r="C3709" t="str">
            <v>BHA21S01002</v>
          </cell>
          <cell r="G3709">
            <v>2.5299999999999998</v>
          </cell>
        </row>
        <row r="3710">
          <cell r="C3710" t="str">
            <v>BHA21S01010</v>
          </cell>
          <cell r="G3710">
            <v>3.73</v>
          </cell>
        </row>
        <row r="3711">
          <cell r="C3711" t="str">
            <v>BHA21S01000</v>
          </cell>
          <cell r="G3711">
            <v>609.51</v>
          </cell>
        </row>
        <row r="3712">
          <cell r="C3712" t="str">
            <v>BHA21S02000</v>
          </cell>
          <cell r="G3712">
            <v>0</v>
          </cell>
        </row>
        <row r="3713">
          <cell r="C3713" t="str">
            <v>BHA22N01001</v>
          </cell>
          <cell r="G3713">
            <v>73.180000000000007</v>
          </cell>
        </row>
        <row r="3714">
          <cell r="C3714" t="str">
            <v>BHA22N01002</v>
          </cell>
          <cell r="G3714">
            <v>11.18</v>
          </cell>
        </row>
        <row r="3715">
          <cell r="C3715" t="str">
            <v>BHA22N01003</v>
          </cell>
          <cell r="G3715">
            <v>3.06</v>
          </cell>
        </row>
        <row r="3716">
          <cell r="C3716" t="str">
            <v>BHA22N01004</v>
          </cell>
          <cell r="G3716">
            <v>3.96</v>
          </cell>
        </row>
        <row r="3717">
          <cell r="C3717" t="str">
            <v>BHA22N01005</v>
          </cell>
          <cell r="G3717">
            <v>4.7699999999999996</v>
          </cell>
        </row>
        <row r="3718">
          <cell r="C3718" t="str">
            <v>BHA22N01006</v>
          </cell>
          <cell r="G3718">
            <v>11.48</v>
          </cell>
        </row>
        <row r="3719">
          <cell r="C3719" t="str">
            <v>BHA22N01007</v>
          </cell>
          <cell r="G3719">
            <v>48.71</v>
          </cell>
        </row>
        <row r="3720">
          <cell r="C3720" t="str">
            <v>BHA22N01008</v>
          </cell>
          <cell r="G3720">
            <v>63.36</v>
          </cell>
        </row>
        <row r="3721">
          <cell r="C3721" t="str">
            <v>BHA22N01010</v>
          </cell>
          <cell r="G3721">
            <v>11.27</v>
          </cell>
        </row>
        <row r="3722">
          <cell r="C3722" t="str">
            <v>BHA22N01011</v>
          </cell>
          <cell r="G3722">
            <v>63.39</v>
          </cell>
        </row>
        <row r="3723">
          <cell r="C3723" t="str">
            <v>BHA22N01012</v>
          </cell>
          <cell r="G3723">
            <v>48.71</v>
          </cell>
        </row>
        <row r="3724">
          <cell r="C3724" t="str">
            <v>BHA22N01013</v>
          </cell>
          <cell r="G3724">
            <v>11.52</v>
          </cell>
        </row>
        <row r="3725">
          <cell r="C3725" t="str">
            <v>BHA22N01014</v>
          </cell>
          <cell r="G3725">
            <v>3.91</v>
          </cell>
        </row>
        <row r="3726">
          <cell r="C3726" t="str">
            <v>BHA22N01015</v>
          </cell>
          <cell r="G3726">
            <v>4.51</v>
          </cell>
        </row>
        <row r="3727">
          <cell r="C3727" t="str">
            <v>BHA22N01016</v>
          </cell>
          <cell r="G3727">
            <v>2.37</v>
          </cell>
        </row>
        <row r="3728">
          <cell r="C3728" t="str">
            <v>BHA22N01017</v>
          </cell>
          <cell r="G3728">
            <v>1.88</v>
          </cell>
        </row>
        <row r="3729">
          <cell r="C3729" t="str">
            <v>BHA22N01018</v>
          </cell>
          <cell r="G3729">
            <v>1.1200000000000001</v>
          </cell>
        </row>
        <row r="3730">
          <cell r="C3730" t="str">
            <v>BHA22N01020</v>
          </cell>
          <cell r="G3730">
            <v>19.55</v>
          </cell>
        </row>
        <row r="3731">
          <cell r="C3731" t="str">
            <v>BHA22N01000</v>
          </cell>
          <cell r="G3731">
            <v>0</v>
          </cell>
        </row>
        <row r="3732">
          <cell r="C3732" t="str">
            <v>BHA22N02001</v>
          </cell>
          <cell r="G3732">
            <v>70.680000000000007</v>
          </cell>
        </row>
        <row r="3733">
          <cell r="C3733" t="str">
            <v>BHA22N02002</v>
          </cell>
          <cell r="G3733">
            <v>10.74</v>
          </cell>
        </row>
        <row r="3734">
          <cell r="C3734" t="str">
            <v>BHA22N02003</v>
          </cell>
          <cell r="G3734">
            <v>3.06</v>
          </cell>
        </row>
        <row r="3735">
          <cell r="C3735" t="str">
            <v>BHA22N02004</v>
          </cell>
          <cell r="G3735">
            <v>5.69</v>
          </cell>
        </row>
        <row r="3736">
          <cell r="C3736" t="str">
            <v>BHA22N02005</v>
          </cell>
          <cell r="G3736">
            <v>4.9000000000000004</v>
          </cell>
        </row>
        <row r="3737">
          <cell r="C3737" t="str">
            <v>BHA22N02006</v>
          </cell>
          <cell r="G3737">
            <v>15.15</v>
          </cell>
        </row>
        <row r="3738">
          <cell r="C3738" t="str">
            <v>BHA22N02007</v>
          </cell>
          <cell r="G3738">
            <v>27.54</v>
          </cell>
        </row>
        <row r="3739">
          <cell r="C3739" t="str">
            <v>BHA22N02008</v>
          </cell>
          <cell r="G3739">
            <v>11.59</v>
          </cell>
        </row>
        <row r="3740">
          <cell r="C3740" t="str">
            <v>BHA22N02009</v>
          </cell>
          <cell r="G3740">
            <v>36.65</v>
          </cell>
        </row>
        <row r="3741">
          <cell r="C3741" t="str">
            <v>BHA22N02010</v>
          </cell>
          <cell r="G3741">
            <v>21.1</v>
          </cell>
        </row>
        <row r="3742">
          <cell r="C3742" t="str">
            <v>BHA22N02011</v>
          </cell>
          <cell r="G3742">
            <v>42.8</v>
          </cell>
        </row>
        <row r="3743">
          <cell r="C3743" t="str">
            <v>BHA22N02012</v>
          </cell>
          <cell r="G3743">
            <v>22.36</v>
          </cell>
        </row>
        <row r="3744">
          <cell r="C3744" t="str">
            <v>BHA22N02013</v>
          </cell>
          <cell r="G3744">
            <v>22.57</v>
          </cell>
        </row>
        <row r="3745">
          <cell r="C3745" t="str">
            <v>BHA22N02014</v>
          </cell>
          <cell r="G3745">
            <v>9.9600000000000009</v>
          </cell>
        </row>
        <row r="3746">
          <cell r="C3746" t="str">
            <v>BHA22N02015</v>
          </cell>
          <cell r="G3746">
            <v>22.43</v>
          </cell>
        </row>
        <row r="3747">
          <cell r="C3747" t="str">
            <v>BHA22N02016</v>
          </cell>
          <cell r="G3747">
            <v>10.49</v>
          </cell>
        </row>
        <row r="3748">
          <cell r="C3748" t="str">
            <v>BHA22N02017</v>
          </cell>
          <cell r="G3748">
            <v>21.8</v>
          </cell>
        </row>
        <row r="3749">
          <cell r="C3749" t="str">
            <v>BHA22N02018</v>
          </cell>
          <cell r="G3749">
            <v>18.28</v>
          </cell>
        </row>
        <row r="3750">
          <cell r="C3750" t="str">
            <v>BHA22N02019</v>
          </cell>
          <cell r="G3750">
            <v>5.9</v>
          </cell>
        </row>
        <row r="3751">
          <cell r="C3751" t="str">
            <v>BHA22N02022</v>
          </cell>
          <cell r="G3751">
            <v>21.44</v>
          </cell>
        </row>
        <row r="3752">
          <cell r="C3752" t="str">
            <v>BHA22N02023</v>
          </cell>
          <cell r="G3752">
            <v>10.49</v>
          </cell>
        </row>
        <row r="3753">
          <cell r="C3753" t="str">
            <v>BHA22N02024</v>
          </cell>
          <cell r="G3753">
            <v>22.43</v>
          </cell>
        </row>
        <row r="3754">
          <cell r="C3754" t="str">
            <v>BHA22N02025</v>
          </cell>
          <cell r="G3754">
            <v>10.02</v>
          </cell>
        </row>
        <row r="3755">
          <cell r="C3755" t="str">
            <v>BHA22N02026</v>
          </cell>
          <cell r="G3755">
            <v>8.26</v>
          </cell>
        </row>
        <row r="3756">
          <cell r="C3756" t="str">
            <v>BHA22N02027</v>
          </cell>
          <cell r="G3756">
            <v>8.0299999999999994</v>
          </cell>
        </row>
        <row r="3757">
          <cell r="C3757" t="str">
            <v>BHA22N02028</v>
          </cell>
          <cell r="G3757">
            <v>28.21</v>
          </cell>
        </row>
        <row r="3758">
          <cell r="C3758" t="str">
            <v>BHA22N02029</v>
          </cell>
          <cell r="G3758">
            <v>13.8</v>
          </cell>
        </row>
        <row r="3759">
          <cell r="C3759" t="str">
            <v>BHA22N02031</v>
          </cell>
          <cell r="G3759">
            <v>23.5</v>
          </cell>
        </row>
        <row r="3760">
          <cell r="C3760" t="str">
            <v>BHA22N02032</v>
          </cell>
          <cell r="G3760">
            <v>41.99</v>
          </cell>
        </row>
        <row r="3761">
          <cell r="C3761" t="str">
            <v>BHA22N02033</v>
          </cell>
          <cell r="G3761">
            <v>5.39</v>
          </cell>
        </row>
        <row r="3762">
          <cell r="C3762" t="str">
            <v>BHA22N02034</v>
          </cell>
          <cell r="G3762">
            <v>4.9000000000000004</v>
          </cell>
        </row>
        <row r="3763">
          <cell r="C3763" t="str">
            <v>BHA22N02035</v>
          </cell>
          <cell r="G3763">
            <v>3.85</v>
          </cell>
        </row>
        <row r="3764">
          <cell r="C3764" t="str">
            <v>BHA22N02036</v>
          </cell>
          <cell r="G3764">
            <v>2.17</v>
          </cell>
        </row>
        <row r="3765">
          <cell r="C3765" t="str">
            <v>BHA22N02037</v>
          </cell>
          <cell r="G3765">
            <v>1.1499999999999999</v>
          </cell>
        </row>
        <row r="3766">
          <cell r="C3766" t="str">
            <v>BHA22N02000</v>
          </cell>
          <cell r="G3766">
            <v>0</v>
          </cell>
        </row>
        <row r="3767">
          <cell r="C3767" t="str">
            <v>BHA22N03001</v>
          </cell>
          <cell r="G3767">
            <v>77.77</v>
          </cell>
        </row>
        <row r="3768">
          <cell r="C3768" t="str">
            <v>BHA22N03002</v>
          </cell>
          <cell r="G3768">
            <v>12.04</v>
          </cell>
        </row>
        <row r="3769">
          <cell r="C3769" t="str">
            <v>BHA22N03003</v>
          </cell>
          <cell r="G3769">
            <v>3.06</v>
          </cell>
        </row>
        <row r="3770">
          <cell r="C3770" t="str">
            <v>BHA22N03004</v>
          </cell>
          <cell r="G3770">
            <v>5.79</v>
          </cell>
        </row>
        <row r="3771">
          <cell r="C3771" t="str">
            <v>BHA22N03005</v>
          </cell>
          <cell r="G3771">
            <v>4.91</v>
          </cell>
        </row>
        <row r="3772">
          <cell r="C3772" t="str">
            <v>BHA22N03006</v>
          </cell>
          <cell r="G3772">
            <v>50.59</v>
          </cell>
        </row>
        <row r="3773">
          <cell r="C3773" t="str">
            <v>BHA22N03007</v>
          </cell>
          <cell r="G3773">
            <v>23.16</v>
          </cell>
        </row>
        <row r="3774">
          <cell r="C3774" t="str">
            <v>BHA22N03008</v>
          </cell>
          <cell r="G3774">
            <v>46.93</v>
          </cell>
        </row>
        <row r="3775">
          <cell r="C3775" t="str">
            <v>BHA22N03009</v>
          </cell>
          <cell r="G3775">
            <v>18.559999999999999</v>
          </cell>
        </row>
        <row r="3776">
          <cell r="C3776" t="str">
            <v>BHA22N03010</v>
          </cell>
          <cell r="G3776">
            <v>21.1</v>
          </cell>
        </row>
        <row r="3777">
          <cell r="C3777" t="str">
            <v>BHA22N03011</v>
          </cell>
          <cell r="G3777">
            <v>16.54</v>
          </cell>
        </row>
        <row r="3778">
          <cell r="C3778" t="str">
            <v>BHA22N03012</v>
          </cell>
          <cell r="G3778">
            <v>16.7</v>
          </cell>
        </row>
        <row r="3779">
          <cell r="C3779" t="str">
            <v>BHA22N03013</v>
          </cell>
          <cell r="G3779">
            <v>15.94</v>
          </cell>
        </row>
        <row r="3780">
          <cell r="C3780" t="str">
            <v>BHA22N03014</v>
          </cell>
          <cell r="G3780">
            <v>16.7</v>
          </cell>
        </row>
        <row r="3781">
          <cell r="C3781" t="str">
            <v>BHA22N03015</v>
          </cell>
          <cell r="G3781">
            <v>16.7</v>
          </cell>
        </row>
        <row r="3782">
          <cell r="C3782" t="str">
            <v>BHA22N03016</v>
          </cell>
          <cell r="G3782">
            <v>15.91</v>
          </cell>
        </row>
        <row r="3783">
          <cell r="C3783" t="str">
            <v>BHA22N03018</v>
          </cell>
          <cell r="G3783">
            <v>24.72</v>
          </cell>
        </row>
        <row r="3784">
          <cell r="C3784" t="str">
            <v>BHA22N03019</v>
          </cell>
          <cell r="G3784">
            <v>15.8</v>
          </cell>
        </row>
        <row r="3785">
          <cell r="C3785" t="str">
            <v>BHA22N03021</v>
          </cell>
          <cell r="G3785">
            <v>16.64</v>
          </cell>
        </row>
        <row r="3786">
          <cell r="C3786" t="str">
            <v>BHA22N03022</v>
          </cell>
          <cell r="G3786">
            <v>16.64</v>
          </cell>
        </row>
        <row r="3787">
          <cell r="C3787" t="str">
            <v>BHA22N03023</v>
          </cell>
          <cell r="G3787">
            <v>15.59</v>
          </cell>
        </row>
        <row r="3788">
          <cell r="C3788" t="str">
            <v>BHA22N03024</v>
          </cell>
          <cell r="G3788">
            <v>16.64</v>
          </cell>
        </row>
        <row r="3789">
          <cell r="C3789" t="str">
            <v>BHA22N03025</v>
          </cell>
          <cell r="G3789">
            <v>16.48</v>
          </cell>
        </row>
        <row r="3790">
          <cell r="C3790" t="str">
            <v>BHA22N03026</v>
          </cell>
          <cell r="G3790">
            <v>23.5</v>
          </cell>
        </row>
        <row r="3791">
          <cell r="C3791" t="str">
            <v>BHA22N03027</v>
          </cell>
          <cell r="G3791">
            <v>18.66</v>
          </cell>
        </row>
        <row r="3792">
          <cell r="C3792" t="str">
            <v>BHA22N03028</v>
          </cell>
          <cell r="G3792">
            <v>8.8000000000000007</v>
          </cell>
        </row>
        <row r="3793">
          <cell r="C3793" t="str">
            <v>BHA22N03029</v>
          </cell>
          <cell r="G3793">
            <v>36.19</v>
          </cell>
        </row>
        <row r="3794">
          <cell r="C3794" t="str">
            <v>BHA22N03030</v>
          </cell>
          <cell r="G3794">
            <v>5.63</v>
          </cell>
        </row>
        <row r="3795">
          <cell r="C3795" t="str">
            <v>BHA22N03031</v>
          </cell>
          <cell r="G3795">
            <v>4.88</v>
          </cell>
        </row>
        <row r="3796">
          <cell r="C3796" t="str">
            <v>BHA22N03032</v>
          </cell>
          <cell r="G3796">
            <v>2.2400000000000002</v>
          </cell>
        </row>
        <row r="3797">
          <cell r="C3797" t="str">
            <v>BHA22N03033</v>
          </cell>
          <cell r="G3797">
            <v>3.98</v>
          </cell>
        </row>
        <row r="3798">
          <cell r="C3798" t="str">
            <v>BHA22N03034</v>
          </cell>
          <cell r="G3798">
            <v>1.19</v>
          </cell>
        </row>
        <row r="3799">
          <cell r="C3799" t="str">
            <v>BHA22N03000</v>
          </cell>
          <cell r="G3799">
            <v>0</v>
          </cell>
        </row>
        <row r="3800">
          <cell r="C3800" t="str">
            <v>BHA22P01001</v>
          </cell>
          <cell r="G3800">
            <v>14.09</v>
          </cell>
        </row>
        <row r="3801">
          <cell r="C3801" t="str">
            <v>BHA22P01003</v>
          </cell>
          <cell r="G3801">
            <v>3.24</v>
          </cell>
        </row>
        <row r="3802">
          <cell r="C3802" t="str">
            <v>BHA22P01004</v>
          </cell>
          <cell r="G3802">
            <v>13.88</v>
          </cell>
        </row>
        <row r="3803">
          <cell r="C3803" t="str">
            <v>BHA22P01005</v>
          </cell>
          <cell r="G3803">
            <v>13.13</v>
          </cell>
        </row>
        <row r="3804">
          <cell r="C3804" t="str">
            <v>BHA22P01006</v>
          </cell>
          <cell r="G3804">
            <v>3.8</v>
          </cell>
        </row>
        <row r="3805">
          <cell r="C3805" t="str">
            <v>BHA22P01007</v>
          </cell>
          <cell r="G3805">
            <v>55.01</v>
          </cell>
        </row>
        <row r="3806">
          <cell r="C3806" t="str">
            <v>BHA22P01008</v>
          </cell>
          <cell r="G3806">
            <v>37.450000000000003</v>
          </cell>
        </row>
        <row r="3807">
          <cell r="C3807" t="str">
            <v>BHA22P01009</v>
          </cell>
          <cell r="G3807">
            <v>2.65</v>
          </cell>
        </row>
        <row r="3808">
          <cell r="C3808" t="str">
            <v>BHA22P01000</v>
          </cell>
          <cell r="G3808">
            <v>0</v>
          </cell>
        </row>
        <row r="3809">
          <cell r="C3809" t="str">
            <v>BHA22S01001</v>
          </cell>
          <cell r="G3809">
            <v>2.08</v>
          </cell>
        </row>
        <row r="3810">
          <cell r="C3810" t="str">
            <v>BHA22S01010</v>
          </cell>
          <cell r="G3810">
            <v>3.2</v>
          </cell>
        </row>
        <row r="3811">
          <cell r="C3811" t="str">
            <v>BHA22S01000</v>
          </cell>
          <cell r="G3811">
            <v>609.75</v>
          </cell>
        </row>
        <row r="3812">
          <cell r="C3812" t="str">
            <v>BHA22S02000</v>
          </cell>
          <cell r="G3812">
            <v>0</v>
          </cell>
        </row>
        <row r="3813">
          <cell r="C3813" t="str">
            <v>BHA23N01002</v>
          </cell>
          <cell r="G3813">
            <v>262.41000000000003</v>
          </cell>
        </row>
        <row r="3814">
          <cell r="C3814" t="str">
            <v>BHA23N01002a</v>
          </cell>
          <cell r="G3814">
            <v>9.94</v>
          </cell>
        </row>
        <row r="3815">
          <cell r="C3815" t="str">
            <v>BHA23N01003</v>
          </cell>
          <cell r="G3815">
            <v>12.87</v>
          </cell>
        </row>
        <row r="3816">
          <cell r="C3816" t="str">
            <v>BHA23N01004</v>
          </cell>
          <cell r="G3816">
            <v>12.83</v>
          </cell>
        </row>
        <row r="3817">
          <cell r="C3817" t="str">
            <v>BHA23N01005</v>
          </cell>
          <cell r="G3817">
            <v>12.25</v>
          </cell>
        </row>
        <row r="3818">
          <cell r="C3818" t="str">
            <v>BHA23N01006</v>
          </cell>
          <cell r="G3818">
            <v>31.28</v>
          </cell>
        </row>
        <row r="3819">
          <cell r="C3819" t="str">
            <v>BHA23N01007</v>
          </cell>
          <cell r="G3819">
            <v>6.37</v>
          </cell>
        </row>
        <row r="3820">
          <cell r="C3820" t="str">
            <v>BHA23N01008</v>
          </cell>
          <cell r="G3820">
            <v>15.65</v>
          </cell>
        </row>
        <row r="3821">
          <cell r="C3821" t="str">
            <v>BHA23N01009</v>
          </cell>
          <cell r="G3821">
            <v>7.81</v>
          </cell>
        </row>
        <row r="3822">
          <cell r="C3822" t="str">
            <v>BHA23N01011</v>
          </cell>
          <cell r="G3822">
            <v>3.41</v>
          </cell>
        </row>
        <row r="3823">
          <cell r="C3823" t="str">
            <v>BHA23N01013</v>
          </cell>
          <cell r="G3823">
            <v>3.34</v>
          </cell>
        </row>
        <row r="3824">
          <cell r="C3824" t="str">
            <v>BHA23N01015</v>
          </cell>
          <cell r="G3824">
            <v>23.52</v>
          </cell>
        </row>
        <row r="3825">
          <cell r="C3825" t="str">
            <v>BHA23N01015a</v>
          </cell>
          <cell r="G3825">
            <v>15.85</v>
          </cell>
        </row>
        <row r="3826">
          <cell r="C3826" t="str">
            <v>BHA23N01015b</v>
          </cell>
          <cell r="G3826">
            <v>8.16</v>
          </cell>
        </row>
        <row r="3827">
          <cell r="C3827" t="str">
            <v>BHA23N01016</v>
          </cell>
          <cell r="G3827">
            <v>265.95</v>
          </cell>
        </row>
        <row r="3828">
          <cell r="C3828" t="str">
            <v>BHA23N01017</v>
          </cell>
          <cell r="G3828">
            <v>10.19</v>
          </cell>
        </row>
        <row r="3829">
          <cell r="C3829" t="str">
            <v>BHA23N01018</v>
          </cell>
          <cell r="G3829">
            <v>2.84</v>
          </cell>
        </row>
        <row r="3830">
          <cell r="C3830" t="str">
            <v>BHA23N01019</v>
          </cell>
          <cell r="G3830">
            <v>3.72</v>
          </cell>
        </row>
        <row r="3831">
          <cell r="C3831" t="str">
            <v>BHA23N01021</v>
          </cell>
          <cell r="G3831">
            <v>9</v>
          </cell>
        </row>
        <row r="3832">
          <cell r="C3832" t="str">
            <v>BHA23N01038</v>
          </cell>
          <cell r="G3832">
            <v>59.94</v>
          </cell>
        </row>
        <row r="3833">
          <cell r="C3833" t="str">
            <v>BHA23N01000</v>
          </cell>
          <cell r="G3833">
            <v>0</v>
          </cell>
        </row>
        <row r="3834">
          <cell r="C3834" t="str">
            <v>BHA23N02002</v>
          </cell>
          <cell r="G3834">
            <v>116.09</v>
          </cell>
        </row>
        <row r="3835">
          <cell r="C3835" t="str">
            <v>BHA23N02003</v>
          </cell>
          <cell r="G3835">
            <v>3.55</v>
          </cell>
        </row>
        <row r="3836">
          <cell r="C3836" t="str">
            <v>BHA23N02004</v>
          </cell>
          <cell r="G3836">
            <v>3.92</v>
          </cell>
        </row>
        <row r="3837">
          <cell r="C3837" t="str">
            <v>BHA23N02005</v>
          </cell>
          <cell r="G3837">
            <v>6.86</v>
          </cell>
        </row>
        <row r="3838">
          <cell r="C3838" t="str">
            <v>BHA23N02006</v>
          </cell>
          <cell r="G3838">
            <v>8.36</v>
          </cell>
        </row>
        <row r="3839">
          <cell r="C3839" t="str">
            <v>BHA23N02007</v>
          </cell>
          <cell r="G3839">
            <v>11.5</v>
          </cell>
        </row>
        <row r="3840">
          <cell r="C3840" t="str">
            <v>BHA23N02009</v>
          </cell>
          <cell r="G3840">
            <v>8.16</v>
          </cell>
        </row>
        <row r="3841">
          <cell r="C3841" t="str">
            <v>BHA23N02011</v>
          </cell>
          <cell r="G3841">
            <v>7.09</v>
          </cell>
        </row>
        <row r="3842">
          <cell r="C3842" t="str">
            <v>BHA23N02012</v>
          </cell>
          <cell r="G3842">
            <v>6.83</v>
          </cell>
        </row>
        <row r="3843">
          <cell r="C3843" t="str">
            <v>BHA23N02013</v>
          </cell>
          <cell r="G3843">
            <v>9.4700000000000006</v>
          </cell>
        </row>
        <row r="3844">
          <cell r="C3844" t="str">
            <v>BHA23N02015</v>
          </cell>
          <cell r="G3844">
            <v>3.67</v>
          </cell>
        </row>
        <row r="3845">
          <cell r="C3845" t="str">
            <v>BHA23N02016</v>
          </cell>
          <cell r="G3845">
            <v>4.07</v>
          </cell>
        </row>
        <row r="3846">
          <cell r="C3846" t="str">
            <v>BHA23N02017</v>
          </cell>
          <cell r="G3846">
            <v>5.78</v>
          </cell>
        </row>
        <row r="3847">
          <cell r="C3847" t="str">
            <v>BHA23N02017a</v>
          </cell>
          <cell r="G3847">
            <v>6.66</v>
          </cell>
        </row>
        <row r="3848">
          <cell r="C3848" t="str">
            <v>BHA23N02018</v>
          </cell>
          <cell r="G3848">
            <v>43.84</v>
          </cell>
        </row>
        <row r="3849">
          <cell r="C3849" t="str">
            <v>BHA23N02000</v>
          </cell>
          <cell r="G3849">
            <v>0</v>
          </cell>
        </row>
        <row r="3850">
          <cell r="C3850" t="str">
            <v>BHA23N03001</v>
          </cell>
          <cell r="G3850">
            <v>45.74</v>
          </cell>
        </row>
        <row r="3851">
          <cell r="C3851" t="str">
            <v>BHA23N03002</v>
          </cell>
          <cell r="G3851">
            <v>14.87</v>
          </cell>
        </row>
        <row r="3852">
          <cell r="C3852" t="str">
            <v>BHA23N03003</v>
          </cell>
          <cell r="G3852">
            <v>24.38</v>
          </cell>
        </row>
        <row r="3853">
          <cell r="C3853" t="str">
            <v>BHA23N03004</v>
          </cell>
          <cell r="G3853">
            <v>20.63</v>
          </cell>
        </row>
        <row r="3854">
          <cell r="C3854" t="str">
            <v>BHA23N03005</v>
          </cell>
          <cell r="G3854">
            <v>12.31</v>
          </cell>
        </row>
        <row r="3855">
          <cell r="C3855" t="str">
            <v>BHA23N03006</v>
          </cell>
          <cell r="G3855">
            <v>12.23</v>
          </cell>
        </row>
        <row r="3856">
          <cell r="C3856" t="str">
            <v>BHA23N03007</v>
          </cell>
          <cell r="G3856">
            <v>12.34</v>
          </cell>
        </row>
        <row r="3857">
          <cell r="C3857" t="str">
            <v>BHA23N03008</v>
          </cell>
          <cell r="G3857">
            <v>16.010000000000002</v>
          </cell>
        </row>
        <row r="3858">
          <cell r="C3858" t="str">
            <v>BHA23N03009</v>
          </cell>
          <cell r="G3858">
            <v>31.06</v>
          </cell>
        </row>
        <row r="3859">
          <cell r="C3859" t="str">
            <v>BHA23N03011</v>
          </cell>
          <cell r="G3859">
            <v>2.44</v>
          </cell>
        </row>
        <row r="3860">
          <cell r="C3860" t="str">
            <v>BHA23N03012</v>
          </cell>
          <cell r="G3860">
            <v>6.97</v>
          </cell>
        </row>
        <row r="3861">
          <cell r="C3861" t="str">
            <v>BHA23N03013</v>
          </cell>
          <cell r="G3861">
            <v>4.1100000000000003</v>
          </cell>
        </row>
        <row r="3862">
          <cell r="C3862" t="str">
            <v>BHA23N03014</v>
          </cell>
          <cell r="G3862">
            <v>5.75</v>
          </cell>
        </row>
        <row r="3863">
          <cell r="C3863" t="str">
            <v>BHA23N03015a</v>
          </cell>
          <cell r="G3863">
            <v>1.26</v>
          </cell>
        </row>
        <row r="3864">
          <cell r="C3864" t="str">
            <v>BHA23N03015b</v>
          </cell>
          <cell r="G3864">
            <v>1.26</v>
          </cell>
        </row>
        <row r="3865">
          <cell r="C3865" t="str">
            <v>BHA23N03016</v>
          </cell>
          <cell r="G3865">
            <v>77.400000000000006</v>
          </cell>
        </row>
        <row r="3866">
          <cell r="C3866" t="str">
            <v>BHA23N03017</v>
          </cell>
          <cell r="G3866">
            <v>13.62</v>
          </cell>
        </row>
        <row r="3867">
          <cell r="C3867" t="str">
            <v>BHA23N03018</v>
          </cell>
          <cell r="G3867">
            <v>3.43</v>
          </cell>
        </row>
        <row r="3868">
          <cell r="C3868" t="str">
            <v>BHA23N03019</v>
          </cell>
          <cell r="G3868">
            <v>4.6100000000000003</v>
          </cell>
        </row>
        <row r="3869">
          <cell r="C3869" t="str">
            <v>BHA23N03021</v>
          </cell>
          <cell r="G3869">
            <v>8.73</v>
          </cell>
        </row>
        <row r="3870">
          <cell r="C3870" t="str">
            <v>BHA23N03022</v>
          </cell>
          <cell r="G3870">
            <v>5.55</v>
          </cell>
        </row>
        <row r="3871">
          <cell r="C3871" t="str">
            <v>BHA23N03023</v>
          </cell>
          <cell r="G3871">
            <v>33.6</v>
          </cell>
        </row>
        <row r="3872">
          <cell r="C3872" t="str">
            <v>BHA23N03024</v>
          </cell>
          <cell r="G3872">
            <v>4.84</v>
          </cell>
        </row>
        <row r="3873">
          <cell r="C3873" t="str">
            <v>BHA23N03025</v>
          </cell>
          <cell r="G3873">
            <v>8.07</v>
          </cell>
        </row>
        <row r="3874">
          <cell r="C3874" t="str">
            <v>BHA23N03026a</v>
          </cell>
          <cell r="G3874">
            <v>1.0900000000000001</v>
          </cell>
        </row>
        <row r="3875">
          <cell r="C3875" t="str">
            <v>BHA23N03026b</v>
          </cell>
          <cell r="G3875">
            <v>1.1000000000000001</v>
          </cell>
        </row>
        <row r="3876">
          <cell r="C3876" t="str">
            <v>BHA23N03027</v>
          </cell>
          <cell r="G3876">
            <v>3.09</v>
          </cell>
        </row>
        <row r="3877">
          <cell r="C3877" t="str">
            <v>BHA23N03001a</v>
          </cell>
          <cell r="G3877">
            <v>25.41</v>
          </cell>
        </row>
        <row r="3878">
          <cell r="C3878" t="str">
            <v>BHA23N03000</v>
          </cell>
          <cell r="G3878">
            <v>0</v>
          </cell>
        </row>
        <row r="3879">
          <cell r="C3879" t="str">
            <v>BHA23N04005</v>
          </cell>
          <cell r="G3879">
            <v>37.96</v>
          </cell>
        </row>
        <row r="3880">
          <cell r="C3880" t="str">
            <v>BHA23N04001</v>
          </cell>
          <cell r="G3880">
            <v>62.58</v>
          </cell>
        </row>
        <row r="3881">
          <cell r="C3881" t="str">
            <v>BHA23N04002</v>
          </cell>
          <cell r="G3881">
            <v>72.540000000000006</v>
          </cell>
        </row>
        <row r="3882">
          <cell r="C3882" t="str">
            <v>BHA23N04003</v>
          </cell>
          <cell r="G3882">
            <v>14.17</v>
          </cell>
        </row>
        <row r="3883">
          <cell r="C3883" t="str">
            <v>BHA23N04004</v>
          </cell>
          <cell r="G3883">
            <v>105.52</v>
          </cell>
        </row>
        <row r="3884">
          <cell r="C3884" t="str">
            <v>BHA23N04006</v>
          </cell>
          <cell r="G3884">
            <v>59.17</v>
          </cell>
        </row>
        <row r="3885">
          <cell r="C3885" t="str">
            <v>BHA23N04000</v>
          </cell>
          <cell r="G3885">
            <v>0</v>
          </cell>
        </row>
        <row r="3886">
          <cell r="C3886" t="str">
            <v>BHA23P01001</v>
          </cell>
          <cell r="G3886">
            <v>32.590000000000003</v>
          </cell>
        </row>
        <row r="3887">
          <cell r="C3887" t="str">
            <v>BHA23P01002</v>
          </cell>
          <cell r="G3887">
            <v>25.13</v>
          </cell>
        </row>
        <row r="3888">
          <cell r="C3888" t="str">
            <v>BHA23P01003</v>
          </cell>
          <cell r="G3888">
            <v>15</v>
          </cell>
        </row>
        <row r="3889">
          <cell r="C3889" t="str">
            <v>BHA23P01004</v>
          </cell>
          <cell r="G3889">
            <v>6.31</v>
          </cell>
        </row>
        <row r="3890">
          <cell r="C3890" t="str">
            <v>BHA23P01005</v>
          </cell>
          <cell r="G3890">
            <v>34.17</v>
          </cell>
        </row>
        <row r="3891">
          <cell r="C3891" t="str">
            <v>BHA23P01006</v>
          </cell>
          <cell r="G3891">
            <v>2.87</v>
          </cell>
        </row>
        <row r="3892">
          <cell r="C3892" t="str">
            <v>BHA23P01007</v>
          </cell>
          <cell r="G3892">
            <v>4</v>
          </cell>
        </row>
        <row r="3893">
          <cell r="C3893" t="str">
            <v>BHA23P01000</v>
          </cell>
          <cell r="G3893">
            <v>0</v>
          </cell>
        </row>
        <row r="3894">
          <cell r="C3894" t="str">
            <v>BHA23S01001</v>
          </cell>
          <cell r="G3894">
            <v>30.24</v>
          </cell>
        </row>
        <row r="3895">
          <cell r="C3895" t="str">
            <v>BHA23S01002</v>
          </cell>
          <cell r="G3895">
            <v>30.41</v>
          </cell>
        </row>
        <row r="3896">
          <cell r="C3896" t="str">
            <v>BHA23S01000</v>
          </cell>
          <cell r="G3896">
            <v>0</v>
          </cell>
        </row>
        <row r="3897">
          <cell r="C3897" t="str">
            <v>BHA23Z01001</v>
          </cell>
          <cell r="G3897">
            <v>6.81</v>
          </cell>
        </row>
        <row r="3898">
          <cell r="C3898" t="str">
            <v>BHA23Z01000</v>
          </cell>
          <cell r="G3898">
            <v>0</v>
          </cell>
        </row>
        <row r="3899">
          <cell r="C3899" t="str">
            <v>BHA46N01001</v>
          </cell>
          <cell r="G3899">
            <v>29.08</v>
          </cell>
        </row>
        <row r="3900">
          <cell r="C3900" t="str">
            <v>BHA46N01002</v>
          </cell>
          <cell r="G3900">
            <v>10.220000000000001</v>
          </cell>
        </row>
        <row r="3901">
          <cell r="C3901" t="str">
            <v>BHA46N01003</v>
          </cell>
          <cell r="G3901">
            <v>4.18</v>
          </cell>
        </row>
        <row r="3902">
          <cell r="C3902" t="str">
            <v>BHA46N01004</v>
          </cell>
          <cell r="G3902">
            <v>4.1500000000000004</v>
          </cell>
        </row>
        <row r="3903">
          <cell r="C3903" t="str">
            <v>BHA46N01005</v>
          </cell>
          <cell r="G3903">
            <v>5.15</v>
          </cell>
        </row>
        <row r="3904">
          <cell r="C3904" t="str">
            <v>BHA46N01006</v>
          </cell>
          <cell r="G3904">
            <v>12.68</v>
          </cell>
        </row>
        <row r="3905">
          <cell r="C3905" t="str">
            <v>BHA46N01000</v>
          </cell>
          <cell r="G3905">
            <v>0</v>
          </cell>
        </row>
        <row r="3906">
          <cell r="C3906" t="str">
            <v>BHA46N02004</v>
          </cell>
          <cell r="G3906">
            <v>528.35</v>
          </cell>
        </row>
        <row r="3907">
          <cell r="C3907" t="str">
            <v>BHA46N02005</v>
          </cell>
          <cell r="G3907">
            <v>273.45</v>
          </cell>
        </row>
        <row r="3908">
          <cell r="C3908" t="str">
            <v>BHA46N02001</v>
          </cell>
          <cell r="G3908">
            <v>706.51</v>
          </cell>
        </row>
        <row r="3909">
          <cell r="C3909" t="str">
            <v>BHA46N02002</v>
          </cell>
          <cell r="G3909">
            <v>11.6</v>
          </cell>
        </row>
        <row r="3910">
          <cell r="C3910" t="str">
            <v>BHA46N02003</v>
          </cell>
          <cell r="G3910">
            <v>4.1900000000000004</v>
          </cell>
        </row>
        <row r="3911">
          <cell r="C3911" t="str">
            <v>BHA46N02000</v>
          </cell>
          <cell r="G3911">
            <v>0</v>
          </cell>
        </row>
        <row r="3912">
          <cell r="C3912" t="str">
            <v>BHA46N03004</v>
          </cell>
          <cell r="G3912">
            <v>481.82</v>
          </cell>
        </row>
        <row r="3913">
          <cell r="C3913" t="str">
            <v>BHA46N03005</v>
          </cell>
          <cell r="G3913">
            <v>227.9</v>
          </cell>
        </row>
        <row r="3914">
          <cell r="C3914" t="str">
            <v>BHA46N03001</v>
          </cell>
          <cell r="G3914">
            <v>607.34</v>
          </cell>
        </row>
        <row r="3915">
          <cell r="C3915" t="str">
            <v>BHA46N03003</v>
          </cell>
          <cell r="G3915">
            <v>4.1900000000000004</v>
          </cell>
        </row>
        <row r="3916">
          <cell r="C3916" t="str">
            <v>BHA46N03000</v>
          </cell>
          <cell r="G3916">
            <v>0</v>
          </cell>
        </row>
        <row r="3917">
          <cell r="C3917" t="str">
            <v>BHA46P01004</v>
          </cell>
          <cell r="G3917">
            <v>770.53</v>
          </cell>
        </row>
        <row r="3918">
          <cell r="C3918" t="str">
            <v>BHA46P01002</v>
          </cell>
          <cell r="G3918">
            <v>596.01</v>
          </cell>
        </row>
        <row r="3919">
          <cell r="C3919" t="str">
            <v>BHA46P01023</v>
          </cell>
          <cell r="G3919">
            <v>41.87</v>
          </cell>
        </row>
        <row r="3920">
          <cell r="C3920" t="str">
            <v>BHA46P01024</v>
          </cell>
          <cell r="G3920">
            <v>20.36</v>
          </cell>
        </row>
        <row r="3921">
          <cell r="C3921" t="str">
            <v>BHA46P01025</v>
          </cell>
          <cell r="G3921">
            <v>23.16</v>
          </cell>
        </row>
        <row r="3922">
          <cell r="C3922" t="str">
            <v>BHA46P01000</v>
          </cell>
          <cell r="G3922">
            <v>0</v>
          </cell>
        </row>
        <row r="3923">
          <cell r="C3923" t="str">
            <v>BHA46S01000</v>
          </cell>
          <cell r="G3923">
            <v>1445.79</v>
          </cell>
        </row>
        <row r="3924">
          <cell r="C3924" t="str">
            <v>BHA47N01001</v>
          </cell>
          <cell r="G3924">
            <v>29.19</v>
          </cell>
        </row>
        <row r="3925">
          <cell r="C3925" t="str">
            <v>BHA47N01002</v>
          </cell>
          <cell r="G3925">
            <v>10.24</v>
          </cell>
        </row>
        <row r="3926">
          <cell r="C3926" t="str">
            <v>BHA47N01003</v>
          </cell>
          <cell r="G3926">
            <v>4.07</v>
          </cell>
        </row>
        <row r="3927">
          <cell r="C3927" t="str">
            <v>BHA47N01004</v>
          </cell>
          <cell r="G3927">
            <v>5.14</v>
          </cell>
        </row>
        <row r="3928">
          <cell r="C3928" t="str">
            <v>BHA47N01005</v>
          </cell>
          <cell r="G3928">
            <v>9.1199999999999992</v>
          </cell>
        </row>
        <row r="3929">
          <cell r="C3929" t="str">
            <v>BHA47N01006</v>
          </cell>
          <cell r="G3929">
            <v>1.69</v>
          </cell>
        </row>
        <row r="3930">
          <cell r="C3930" t="str">
            <v>BHA47N01008</v>
          </cell>
          <cell r="G3930">
            <v>4.1500000000000004</v>
          </cell>
        </row>
        <row r="3931">
          <cell r="C3931" t="str">
            <v>BHA47N01000</v>
          </cell>
          <cell r="G3931">
            <v>0</v>
          </cell>
        </row>
        <row r="3932">
          <cell r="C3932" t="str">
            <v>BHA47N02004</v>
          </cell>
          <cell r="G3932">
            <v>517.69000000000005</v>
          </cell>
        </row>
        <row r="3933">
          <cell r="C3933" t="str">
            <v>BHA47N02005</v>
          </cell>
          <cell r="G3933">
            <v>783.39</v>
          </cell>
        </row>
        <row r="3934">
          <cell r="C3934" t="str">
            <v>BHA47N02006</v>
          </cell>
          <cell r="G3934">
            <v>10.26</v>
          </cell>
        </row>
        <row r="3935">
          <cell r="C3935" t="str">
            <v>BHA47N02001</v>
          </cell>
          <cell r="G3935">
            <v>711.6</v>
          </cell>
        </row>
        <row r="3936">
          <cell r="C3936" t="str">
            <v>BHA47N02002</v>
          </cell>
          <cell r="G3936">
            <v>11.6</v>
          </cell>
        </row>
        <row r="3937">
          <cell r="C3937" t="str">
            <v>BHA47N02003</v>
          </cell>
          <cell r="G3937">
            <v>4.1900000000000004</v>
          </cell>
        </row>
        <row r="3938">
          <cell r="C3938" t="str">
            <v>BHA47N02000</v>
          </cell>
          <cell r="G3938">
            <v>0</v>
          </cell>
        </row>
        <row r="3939">
          <cell r="C3939" t="str">
            <v>BHA47N03004</v>
          </cell>
          <cell r="G3939">
            <v>479.39</v>
          </cell>
        </row>
        <row r="3940">
          <cell r="C3940" t="str">
            <v>BHA47N03005</v>
          </cell>
          <cell r="G3940">
            <v>551.55999999999995</v>
          </cell>
        </row>
        <row r="3941">
          <cell r="C3941" t="str">
            <v>BHA47N03001</v>
          </cell>
          <cell r="G3941">
            <v>610.75</v>
          </cell>
        </row>
        <row r="3942">
          <cell r="C3942" t="str">
            <v>BHA47N03003</v>
          </cell>
          <cell r="G3942">
            <v>4.1900000000000004</v>
          </cell>
        </row>
        <row r="3943">
          <cell r="C3943" t="str">
            <v>BHA47N03000</v>
          </cell>
          <cell r="G3943">
            <v>0</v>
          </cell>
        </row>
        <row r="3944">
          <cell r="C3944" t="str">
            <v>BHA47P01020</v>
          </cell>
          <cell r="G3944">
            <v>1587.95</v>
          </cell>
        </row>
        <row r="3945">
          <cell r="C3945" t="str">
            <v>BHA47P01010</v>
          </cell>
          <cell r="G3945">
            <v>654.20000000000005</v>
          </cell>
        </row>
        <row r="3946">
          <cell r="C3946" t="str">
            <v>BHA47P01001</v>
          </cell>
          <cell r="G3946">
            <v>138.6</v>
          </cell>
        </row>
        <row r="3947">
          <cell r="C3947" t="str">
            <v>BHA47P01002</v>
          </cell>
          <cell r="G3947">
            <v>552.39</v>
          </cell>
        </row>
        <row r="3948">
          <cell r="C3948" t="str">
            <v>BHA47P01003</v>
          </cell>
          <cell r="G3948">
            <v>9.1</v>
          </cell>
        </row>
        <row r="3949">
          <cell r="C3949" t="str">
            <v>BHA47P01004</v>
          </cell>
          <cell r="G3949">
            <v>8.24</v>
          </cell>
        </row>
        <row r="3950">
          <cell r="C3950" t="str">
            <v>BHA47P01005</v>
          </cell>
          <cell r="G3950">
            <v>16.79</v>
          </cell>
        </row>
        <row r="3951">
          <cell r="C3951" t="str">
            <v>BHA47P01006</v>
          </cell>
          <cell r="G3951">
            <v>4.5</v>
          </cell>
        </row>
        <row r="3952">
          <cell r="C3952" t="str">
            <v>BHA47P01007a</v>
          </cell>
          <cell r="G3952">
            <v>1.35</v>
          </cell>
        </row>
        <row r="3953">
          <cell r="C3953" t="str">
            <v>BHA47P01007b</v>
          </cell>
          <cell r="G3953">
            <v>1.3</v>
          </cell>
        </row>
        <row r="3954">
          <cell r="C3954" t="str">
            <v>BHA47P01008</v>
          </cell>
          <cell r="G3954">
            <v>2.2599999999999998</v>
          </cell>
        </row>
        <row r="3955">
          <cell r="C3955" t="str">
            <v>BHA47P01009</v>
          </cell>
          <cell r="G3955">
            <v>6.21</v>
          </cell>
        </row>
        <row r="3956">
          <cell r="C3956" t="str">
            <v>BHA47P01011</v>
          </cell>
          <cell r="G3956">
            <v>8.76</v>
          </cell>
        </row>
        <row r="3957">
          <cell r="C3957" t="str">
            <v>BHA47P01012</v>
          </cell>
          <cell r="G3957">
            <v>4.37</v>
          </cell>
        </row>
        <row r="3958">
          <cell r="C3958" t="str">
            <v>BHA47P01013</v>
          </cell>
          <cell r="G3958">
            <v>1.61</v>
          </cell>
        </row>
        <row r="3959">
          <cell r="C3959" t="str">
            <v>BHA47P01014</v>
          </cell>
          <cell r="G3959">
            <v>1.58</v>
          </cell>
        </row>
        <row r="3960">
          <cell r="C3960" t="str">
            <v>BHA47P01015</v>
          </cell>
          <cell r="G3960">
            <v>9.49</v>
          </cell>
        </row>
        <row r="3961">
          <cell r="C3961" t="str">
            <v>BHA47P01016</v>
          </cell>
          <cell r="G3961">
            <v>9.76</v>
          </cell>
        </row>
        <row r="3962">
          <cell r="C3962" t="str">
            <v>BHA47P01017</v>
          </cell>
          <cell r="G3962">
            <v>10.91</v>
          </cell>
        </row>
        <row r="3963">
          <cell r="C3963" t="str">
            <v>BHA47P01018</v>
          </cell>
          <cell r="G3963">
            <v>31.66</v>
          </cell>
        </row>
        <row r="3964">
          <cell r="C3964" t="str">
            <v>BHA47P01019</v>
          </cell>
          <cell r="G3964">
            <v>7.83</v>
          </cell>
        </row>
        <row r="3965">
          <cell r="C3965" t="str">
            <v>BHA47P01021</v>
          </cell>
          <cell r="G3965">
            <v>36.200000000000003</v>
          </cell>
        </row>
        <row r="3966">
          <cell r="C3966" t="str">
            <v>BHA47P01022</v>
          </cell>
          <cell r="G3966">
            <v>22.16</v>
          </cell>
        </row>
        <row r="3967">
          <cell r="C3967" t="str">
            <v>BHA47P01000</v>
          </cell>
          <cell r="G3967">
            <v>0</v>
          </cell>
        </row>
        <row r="3968">
          <cell r="C3968" t="str">
            <v>BHA47S01000</v>
          </cell>
          <cell r="G3968">
            <v>1770.43</v>
          </cell>
        </row>
        <row r="3969">
          <cell r="C3969" t="str">
            <v>BHA48N01000</v>
          </cell>
          <cell r="G3969">
            <v>0</v>
          </cell>
        </row>
        <row r="3970">
          <cell r="C3970" t="str">
            <v>BHA48N02001</v>
          </cell>
          <cell r="G3970">
            <v>301.13</v>
          </cell>
        </row>
        <row r="3971">
          <cell r="C3971" t="str">
            <v>BHA48N02000</v>
          </cell>
          <cell r="G3971">
            <v>0</v>
          </cell>
        </row>
        <row r="3972">
          <cell r="C3972" t="str">
            <v>BHA30N01001</v>
          </cell>
          <cell r="G3972">
            <v>49.98</v>
          </cell>
        </row>
        <row r="3973">
          <cell r="C3973" t="str">
            <v>BHA30N01002</v>
          </cell>
          <cell r="G3973">
            <v>9.8800000000000008</v>
          </cell>
        </row>
        <row r="3974">
          <cell r="C3974" t="str">
            <v>BHA30N01003</v>
          </cell>
          <cell r="G3974">
            <v>5.18</v>
          </cell>
        </row>
        <row r="3975">
          <cell r="C3975" t="str">
            <v>BHA30N01004</v>
          </cell>
          <cell r="G3975">
            <v>3.51</v>
          </cell>
        </row>
        <row r="3976">
          <cell r="C3976" t="str">
            <v>BHA30N01005</v>
          </cell>
          <cell r="G3976">
            <v>4.46</v>
          </cell>
        </row>
        <row r="3977">
          <cell r="C3977" t="str">
            <v>BHA30N01006</v>
          </cell>
          <cell r="G3977">
            <v>1.33</v>
          </cell>
        </row>
        <row r="3978">
          <cell r="C3978" t="str">
            <v>BHA30N01007</v>
          </cell>
          <cell r="G3978">
            <v>3.04</v>
          </cell>
        </row>
        <row r="3979">
          <cell r="C3979" t="str">
            <v>BHA30N01008</v>
          </cell>
          <cell r="G3979">
            <v>11.32</v>
          </cell>
        </row>
        <row r="3980">
          <cell r="C3980" t="str">
            <v>BHA30N01009</v>
          </cell>
          <cell r="G3980">
            <v>11.76</v>
          </cell>
        </row>
        <row r="3981">
          <cell r="C3981" t="str">
            <v>BHA30N01010</v>
          </cell>
          <cell r="G3981">
            <v>14.74</v>
          </cell>
        </row>
        <row r="3982">
          <cell r="C3982" t="str">
            <v>BHA30N01011</v>
          </cell>
          <cell r="G3982">
            <v>7.63</v>
          </cell>
        </row>
        <row r="3983">
          <cell r="C3983" t="str">
            <v>BHA30N01012</v>
          </cell>
          <cell r="G3983">
            <v>11.75</v>
          </cell>
        </row>
        <row r="3984">
          <cell r="C3984" t="str">
            <v>BHA30N01013</v>
          </cell>
          <cell r="G3984">
            <v>7.63</v>
          </cell>
        </row>
        <row r="3985">
          <cell r="C3985" t="str">
            <v>BHA30N01014</v>
          </cell>
          <cell r="G3985">
            <v>13.06</v>
          </cell>
        </row>
        <row r="3986">
          <cell r="C3986" t="str">
            <v>BHA30N01015</v>
          </cell>
          <cell r="G3986">
            <v>13.82</v>
          </cell>
        </row>
        <row r="3987">
          <cell r="C3987" t="str">
            <v>BHA30N01016</v>
          </cell>
          <cell r="G3987">
            <v>35.56</v>
          </cell>
        </row>
        <row r="3988">
          <cell r="C3988" t="str">
            <v>BHA30N01017</v>
          </cell>
          <cell r="G3988">
            <v>35.56</v>
          </cell>
        </row>
        <row r="3989">
          <cell r="C3989" t="str">
            <v>BHA30N01018</v>
          </cell>
          <cell r="G3989">
            <v>44.89</v>
          </cell>
        </row>
        <row r="3990">
          <cell r="C3990" t="str">
            <v>BHA30N01019</v>
          </cell>
          <cell r="G3990">
            <v>19.920000000000002</v>
          </cell>
        </row>
        <row r="3991">
          <cell r="C3991" t="str">
            <v>BHA30N01021</v>
          </cell>
          <cell r="G3991">
            <v>7.63</v>
          </cell>
        </row>
        <row r="3992">
          <cell r="C3992" t="str">
            <v>BHA30N01022</v>
          </cell>
          <cell r="G3992">
            <v>11.76</v>
          </cell>
        </row>
        <row r="3993">
          <cell r="C3993" t="str">
            <v>BHA30N01023</v>
          </cell>
          <cell r="G3993">
            <v>11.32</v>
          </cell>
        </row>
        <row r="3994">
          <cell r="C3994" t="str">
            <v>BHA30N01024</v>
          </cell>
          <cell r="G3994">
            <v>3.51</v>
          </cell>
        </row>
        <row r="3995">
          <cell r="C3995" t="str">
            <v>BHA30N01025</v>
          </cell>
          <cell r="G3995">
            <v>1.26</v>
          </cell>
        </row>
        <row r="3996">
          <cell r="C3996" t="str">
            <v>BHA30N01026</v>
          </cell>
          <cell r="G3996">
            <v>1.96</v>
          </cell>
        </row>
        <row r="3997">
          <cell r="C3997" t="str">
            <v>BHA30N01027</v>
          </cell>
          <cell r="G3997">
            <v>1.94</v>
          </cell>
        </row>
        <row r="3998">
          <cell r="C3998" t="str">
            <v>BHA30N01028</v>
          </cell>
          <cell r="G3998">
            <v>3.04</v>
          </cell>
        </row>
        <row r="3999">
          <cell r="C3999" t="str">
            <v>BHA30N01101</v>
          </cell>
          <cell r="G3999">
            <v>9.24</v>
          </cell>
        </row>
        <row r="4000">
          <cell r="C4000" t="str">
            <v>BHA30N01000</v>
          </cell>
          <cell r="G4000">
            <v>0</v>
          </cell>
        </row>
        <row r="4001">
          <cell r="C4001" t="str">
            <v>BHA30N02001</v>
          </cell>
          <cell r="G4001">
            <v>47.07</v>
          </cell>
        </row>
        <row r="4002">
          <cell r="C4002" t="str">
            <v>BHA30N02002</v>
          </cell>
          <cell r="G4002">
            <v>9.49</v>
          </cell>
        </row>
        <row r="4003">
          <cell r="C4003" t="str">
            <v>BHA30N02003</v>
          </cell>
          <cell r="G4003">
            <v>5.18</v>
          </cell>
        </row>
        <row r="4004">
          <cell r="C4004" t="str">
            <v>BHA30N02004</v>
          </cell>
          <cell r="G4004">
            <v>4.63</v>
          </cell>
        </row>
        <row r="4005">
          <cell r="C4005" t="str">
            <v>BHA30N02005</v>
          </cell>
          <cell r="G4005">
            <v>1.22</v>
          </cell>
        </row>
        <row r="4006">
          <cell r="C4006" t="str">
            <v>BHA30N02006</v>
          </cell>
          <cell r="G4006">
            <v>3.39</v>
          </cell>
        </row>
        <row r="4007">
          <cell r="C4007" t="str">
            <v>BHA30N02007</v>
          </cell>
          <cell r="G4007">
            <v>4.92</v>
          </cell>
        </row>
        <row r="4008">
          <cell r="C4008" t="str">
            <v>BHA30N02008</v>
          </cell>
          <cell r="G4008">
            <v>8.14</v>
          </cell>
        </row>
        <row r="4009">
          <cell r="C4009" t="str">
            <v>BHA30N02009</v>
          </cell>
          <cell r="G4009">
            <v>13.74</v>
          </cell>
        </row>
        <row r="4010">
          <cell r="C4010" t="str">
            <v>BHA30N02010</v>
          </cell>
          <cell r="G4010">
            <v>17.21</v>
          </cell>
        </row>
        <row r="4011">
          <cell r="C4011" t="str">
            <v>BHA30N02011</v>
          </cell>
          <cell r="G4011">
            <v>13.73</v>
          </cell>
        </row>
        <row r="4012">
          <cell r="C4012" t="str">
            <v>BHA30N02012</v>
          </cell>
          <cell r="G4012">
            <v>13.73</v>
          </cell>
        </row>
        <row r="4013">
          <cell r="C4013" t="str">
            <v>BHA30N02013</v>
          </cell>
          <cell r="G4013">
            <v>15.62</v>
          </cell>
        </row>
        <row r="4014">
          <cell r="C4014" t="str">
            <v>BHA30N02014</v>
          </cell>
          <cell r="G4014">
            <v>26.58</v>
          </cell>
        </row>
        <row r="4015">
          <cell r="C4015" t="str">
            <v>BHA30N02015</v>
          </cell>
          <cell r="G4015">
            <v>5.7</v>
          </cell>
        </row>
        <row r="4016">
          <cell r="C4016" t="str">
            <v>BHA30N02016</v>
          </cell>
          <cell r="G4016">
            <v>16.64</v>
          </cell>
        </row>
        <row r="4017">
          <cell r="C4017" t="str">
            <v>BHA30N02017</v>
          </cell>
          <cell r="G4017">
            <v>9.23</v>
          </cell>
        </row>
        <row r="4018">
          <cell r="C4018" t="str">
            <v>BHA30N02018</v>
          </cell>
          <cell r="G4018">
            <v>16.64</v>
          </cell>
        </row>
        <row r="4019">
          <cell r="C4019" t="str">
            <v>BHA30N02019</v>
          </cell>
          <cell r="G4019">
            <v>16.03</v>
          </cell>
        </row>
        <row r="4020">
          <cell r="C4020" t="str">
            <v>BHA30N02021</v>
          </cell>
          <cell r="G4020">
            <v>16.670000000000002</v>
          </cell>
        </row>
        <row r="4021">
          <cell r="C4021" t="str">
            <v>BHA30N02022</v>
          </cell>
          <cell r="G4021">
            <v>15.85</v>
          </cell>
        </row>
        <row r="4022">
          <cell r="C4022" t="str">
            <v>BHA30N02023</v>
          </cell>
          <cell r="G4022">
            <v>65.819999999999993</v>
          </cell>
        </row>
        <row r="4023">
          <cell r="C4023" t="str">
            <v>BHA30N02024</v>
          </cell>
          <cell r="G4023">
            <v>25.05</v>
          </cell>
        </row>
        <row r="4024">
          <cell r="C4024" t="str">
            <v>BHA30N02025</v>
          </cell>
          <cell r="G4024">
            <v>15.85</v>
          </cell>
        </row>
        <row r="4025">
          <cell r="C4025" t="str">
            <v>BHA30N02026</v>
          </cell>
          <cell r="G4025">
            <v>27.48</v>
          </cell>
        </row>
        <row r="4026">
          <cell r="C4026" t="str">
            <v>BHA30N02027</v>
          </cell>
          <cell r="G4026">
            <v>5.38</v>
          </cell>
        </row>
        <row r="4027">
          <cell r="C4027" t="str">
            <v>BHA30N02028</v>
          </cell>
          <cell r="G4027">
            <v>16.5</v>
          </cell>
        </row>
        <row r="4028">
          <cell r="C4028" t="str">
            <v>BHA30N02029</v>
          </cell>
          <cell r="G4028">
            <v>16.489999999999998</v>
          </cell>
        </row>
        <row r="4029">
          <cell r="C4029" t="str">
            <v>BHA30N02031</v>
          </cell>
          <cell r="G4029">
            <v>15.8</v>
          </cell>
        </row>
        <row r="4030">
          <cell r="C4030" t="str">
            <v>BHA30N02032</v>
          </cell>
          <cell r="G4030">
            <v>28.1</v>
          </cell>
        </row>
        <row r="4031">
          <cell r="C4031" t="str">
            <v>BHA30N02033</v>
          </cell>
          <cell r="G4031">
            <v>25.17</v>
          </cell>
        </row>
        <row r="4032">
          <cell r="C4032" t="str">
            <v>BHA30N02034</v>
          </cell>
          <cell r="G4032">
            <v>13.73</v>
          </cell>
        </row>
        <row r="4033">
          <cell r="C4033" t="str">
            <v>BHA30N02035</v>
          </cell>
          <cell r="G4033">
            <v>13.73</v>
          </cell>
        </row>
        <row r="4034">
          <cell r="C4034" t="str">
            <v>BHA30N02036</v>
          </cell>
          <cell r="G4034">
            <v>8.75</v>
          </cell>
        </row>
        <row r="4035">
          <cell r="C4035" t="str">
            <v>BHA30N02037</v>
          </cell>
          <cell r="G4035">
            <v>5.01</v>
          </cell>
        </row>
        <row r="4036">
          <cell r="C4036" t="str">
            <v>BHA30N02038</v>
          </cell>
          <cell r="G4036">
            <v>1.18</v>
          </cell>
        </row>
        <row r="4037">
          <cell r="C4037" t="str">
            <v>BHA30N02039</v>
          </cell>
          <cell r="G4037">
            <v>1.18</v>
          </cell>
        </row>
        <row r="4038">
          <cell r="C4038" t="str">
            <v>BHA30N02041</v>
          </cell>
          <cell r="G4038">
            <v>1.95</v>
          </cell>
        </row>
        <row r="4039">
          <cell r="C4039" t="str">
            <v>BHA30N02042</v>
          </cell>
          <cell r="G4039">
            <v>4.8600000000000003</v>
          </cell>
        </row>
        <row r="4040">
          <cell r="C4040" t="str">
            <v>BHA30N02052</v>
          </cell>
          <cell r="G4040">
            <v>138.52000000000001</v>
          </cell>
        </row>
        <row r="4041">
          <cell r="C4041" t="str">
            <v>BHA30N02000</v>
          </cell>
          <cell r="G4041">
            <v>0</v>
          </cell>
        </row>
        <row r="4042">
          <cell r="C4042" t="str">
            <v>BHA30N03001</v>
          </cell>
          <cell r="G4042">
            <v>74.5</v>
          </cell>
        </row>
        <row r="4043">
          <cell r="C4043" t="str">
            <v>BHA30N03002</v>
          </cell>
          <cell r="G4043">
            <v>9.49</v>
          </cell>
        </row>
        <row r="4044">
          <cell r="C4044" t="str">
            <v>BHA30N03003</v>
          </cell>
          <cell r="G4044">
            <v>5.18</v>
          </cell>
        </row>
        <row r="4045">
          <cell r="C4045" t="str">
            <v>BHA30N03004</v>
          </cell>
          <cell r="G4045">
            <v>4.62</v>
          </cell>
        </row>
        <row r="4046">
          <cell r="C4046" t="str">
            <v>BHA30N03005</v>
          </cell>
          <cell r="G4046">
            <v>1.21</v>
          </cell>
        </row>
        <row r="4047">
          <cell r="C4047" t="str">
            <v>BHA30N03006</v>
          </cell>
          <cell r="G4047">
            <v>3.32</v>
          </cell>
        </row>
        <row r="4048">
          <cell r="C4048" t="str">
            <v>BHA30N03007</v>
          </cell>
          <cell r="G4048">
            <v>4.8899999999999997</v>
          </cell>
        </row>
        <row r="4049">
          <cell r="C4049" t="str">
            <v>BHA30N03008</v>
          </cell>
          <cell r="G4049">
            <v>17.989999999999998</v>
          </cell>
        </row>
        <row r="4050">
          <cell r="C4050" t="str">
            <v>BHA30N03009</v>
          </cell>
          <cell r="G4050">
            <v>13.75</v>
          </cell>
        </row>
        <row r="4051">
          <cell r="C4051" t="str">
            <v>BHA30N03010</v>
          </cell>
          <cell r="G4051">
            <v>17.239999999999998</v>
          </cell>
        </row>
        <row r="4052">
          <cell r="C4052" t="str">
            <v>BHA30N03011</v>
          </cell>
          <cell r="G4052">
            <v>13.65</v>
          </cell>
        </row>
        <row r="4053">
          <cell r="C4053" t="str">
            <v>BHA30N03012</v>
          </cell>
          <cell r="G4053">
            <v>13.75</v>
          </cell>
        </row>
        <row r="4054">
          <cell r="C4054" t="str">
            <v>BHA30N03013</v>
          </cell>
          <cell r="G4054">
            <v>13.65</v>
          </cell>
        </row>
        <row r="4055">
          <cell r="C4055" t="str">
            <v>BHA30N03014</v>
          </cell>
          <cell r="G4055">
            <v>13.75</v>
          </cell>
        </row>
        <row r="4056">
          <cell r="C4056" t="str">
            <v>BHA30N03015</v>
          </cell>
          <cell r="G4056">
            <v>15.92</v>
          </cell>
        </row>
        <row r="4057">
          <cell r="C4057" t="str">
            <v>BHA30N03016</v>
          </cell>
          <cell r="G4057">
            <v>16.64</v>
          </cell>
        </row>
        <row r="4058">
          <cell r="C4058" t="str">
            <v>BHA30N03017</v>
          </cell>
          <cell r="G4058">
            <v>34.19</v>
          </cell>
        </row>
        <row r="4059">
          <cell r="C4059" t="str">
            <v>BHA30N03018</v>
          </cell>
          <cell r="G4059">
            <v>33.4</v>
          </cell>
        </row>
        <row r="4060">
          <cell r="C4060" t="str">
            <v>BHA30N03019</v>
          </cell>
          <cell r="G4060">
            <v>51.43</v>
          </cell>
        </row>
        <row r="4061">
          <cell r="C4061" t="str">
            <v>BHA30N03021</v>
          </cell>
          <cell r="G4061">
            <v>24.99</v>
          </cell>
        </row>
        <row r="4062">
          <cell r="C4062" t="str">
            <v>BHA30N03022</v>
          </cell>
          <cell r="G4062">
            <v>4.5</v>
          </cell>
        </row>
        <row r="4063">
          <cell r="C4063" t="str">
            <v>BHA30N03023</v>
          </cell>
          <cell r="G4063">
            <v>10.81</v>
          </cell>
        </row>
        <row r="4064">
          <cell r="C4064" t="str">
            <v>BHA30N03024</v>
          </cell>
          <cell r="G4064">
            <v>16.53</v>
          </cell>
        </row>
        <row r="4065">
          <cell r="C4065" t="str">
            <v>BHA30N03025</v>
          </cell>
          <cell r="G4065">
            <v>33.35</v>
          </cell>
        </row>
        <row r="4066">
          <cell r="C4066" t="str">
            <v>BHA30N03026</v>
          </cell>
          <cell r="G4066">
            <v>33.15</v>
          </cell>
        </row>
        <row r="4067">
          <cell r="C4067" t="str">
            <v>BHA30N03027</v>
          </cell>
          <cell r="G4067">
            <v>13.75</v>
          </cell>
        </row>
        <row r="4068">
          <cell r="C4068" t="str">
            <v>BHA30N03028</v>
          </cell>
          <cell r="G4068">
            <v>13.65</v>
          </cell>
        </row>
        <row r="4069">
          <cell r="C4069" t="str">
            <v>BHA30N03029</v>
          </cell>
          <cell r="G4069">
            <v>18.579999999999998</v>
          </cell>
        </row>
        <row r="4070">
          <cell r="C4070" t="str">
            <v>BHA30N03031</v>
          </cell>
          <cell r="G4070">
            <v>18.559999999999999</v>
          </cell>
        </row>
        <row r="4071">
          <cell r="C4071" t="str">
            <v>BHA30N03032</v>
          </cell>
          <cell r="G4071">
            <v>18.239999999999998</v>
          </cell>
        </row>
        <row r="4072">
          <cell r="C4072" t="str">
            <v>BHA30N03033</v>
          </cell>
          <cell r="G4072">
            <v>5.01</v>
          </cell>
        </row>
        <row r="4073">
          <cell r="C4073" t="str">
            <v>BHA30N03034</v>
          </cell>
          <cell r="G4073">
            <v>1.17</v>
          </cell>
        </row>
        <row r="4074">
          <cell r="C4074" t="str">
            <v>BHA30N03035</v>
          </cell>
          <cell r="G4074">
            <v>1.18</v>
          </cell>
        </row>
        <row r="4075">
          <cell r="C4075" t="str">
            <v>BHA30N03036</v>
          </cell>
          <cell r="G4075">
            <v>1.95</v>
          </cell>
        </row>
        <row r="4076">
          <cell r="C4076" t="str">
            <v>BHA30N03037</v>
          </cell>
          <cell r="G4076">
            <v>4.8600000000000003</v>
          </cell>
        </row>
        <row r="4077">
          <cell r="C4077" t="str">
            <v>BHA30N03047</v>
          </cell>
          <cell r="G4077">
            <v>138.52000000000001</v>
          </cell>
        </row>
        <row r="4078">
          <cell r="C4078" t="str">
            <v>BHA30N03000</v>
          </cell>
          <cell r="G4078">
            <v>0</v>
          </cell>
        </row>
        <row r="4079">
          <cell r="C4079" t="str">
            <v>BHA30N04001</v>
          </cell>
          <cell r="G4079">
            <v>44.74</v>
          </cell>
        </row>
        <row r="4080">
          <cell r="C4080" t="str">
            <v>BHA30N04003</v>
          </cell>
          <cell r="G4080">
            <v>5.18</v>
          </cell>
        </row>
        <row r="4081">
          <cell r="C4081" t="str">
            <v>BHA30N04004</v>
          </cell>
          <cell r="G4081">
            <v>4.62</v>
          </cell>
        </row>
        <row r="4082">
          <cell r="C4082" t="str">
            <v>BHA30N04005</v>
          </cell>
          <cell r="G4082">
            <v>3.4</v>
          </cell>
        </row>
        <row r="4083">
          <cell r="C4083" t="str">
            <v>BHA30N04006</v>
          </cell>
          <cell r="G4083">
            <v>1.22</v>
          </cell>
        </row>
        <row r="4084">
          <cell r="C4084" t="str">
            <v>BHA30N04007</v>
          </cell>
          <cell r="G4084">
            <v>4.92</v>
          </cell>
        </row>
        <row r="4085">
          <cell r="C4085" t="str">
            <v>BHA30N04008</v>
          </cell>
          <cell r="G4085">
            <v>8.42</v>
          </cell>
        </row>
        <row r="4086">
          <cell r="C4086" t="str">
            <v>BHA30N04009</v>
          </cell>
          <cell r="G4086">
            <v>13.73</v>
          </cell>
        </row>
        <row r="4087">
          <cell r="C4087" t="str">
            <v>BHA30N04010</v>
          </cell>
          <cell r="G4087">
            <v>5.21</v>
          </cell>
        </row>
        <row r="4088">
          <cell r="C4088" t="str">
            <v>BHA30N04011</v>
          </cell>
          <cell r="G4088">
            <v>28.13</v>
          </cell>
        </row>
        <row r="4089">
          <cell r="C4089" t="str">
            <v>BHA30N04012</v>
          </cell>
          <cell r="G4089">
            <v>22.36</v>
          </cell>
        </row>
        <row r="4090">
          <cell r="C4090" t="str">
            <v>BHA30N04013</v>
          </cell>
          <cell r="G4090">
            <v>22.52</v>
          </cell>
        </row>
        <row r="4091">
          <cell r="C4091" t="str">
            <v>BHA30N04014</v>
          </cell>
          <cell r="G4091">
            <v>15.91</v>
          </cell>
        </row>
        <row r="4092">
          <cell r="C4092" t="str">
            <v>BHA30N04015</v>
          </cell>
          <cell r="G4092">
            <v>16.3</v>
          </cell>
        </row>
        <row r="4093">
          <cell r="C4093" t="str">
            <v>BHA30N04016</v>
          </cell>
          <cell r="G4093">
            <v>32.28</v>
          </cell>
        </row>
        <row r="4094">
          <cell r="C4094" t="str">
            <v>BHA30N04017</v>
          </cell>
          <cell r="G4094">
            <v>16.16</v>
          </cell>
        </row>
        <row r="4095">
          <cell r="C4095" t="str">
            <v>BHA30N04018</v>
          </cell>
          <cell r="G4095">
            <v>15.77</v>
          </cell>
        </row>
        <row r="4096">
          <cell r="C4096" t="str">
            <v>BHA30N04019</v>
          </cell>
          <cell r="G4096">
            <v>22.33</v>
          </cell>
        </row>
        <row r="4097">
          <cell r="C4097" t="str">
            <v>BHA30N04021</v>
          </cell>
          <cell r="G4097">
            <v>22.17</v>
          </cell>
        </row>
        <row r="4098">
          <cell r="C4098" t="str">
            <v>BHA30N04022</v>
          </cell>
          <cell r="G4098">
            <v>13.73</v>
          </cell>
        </row>
        <row r="4099">
          <cell r="C4099" t="str">
            <v>BHA30N04023</v>
          </cell>
          <cell r="G4099">
            <v>13.73</v>
          </cell>
        </row>
        <row r="4100">
          <cell r="C4100" t="str">
            <v>BHA30N04024</v>
          </cell>
          <cell r="G4100">
            <v>13.73</v>
          </cell>
        </row>
        <row r="4101">
          <cell r="C4101" t="str">
            <v>BHA30N04025</v>
          </cell>
          <cell r="G4101">
            <v>6.94</v>
          </cell>
        </row>
        <row r="4102">
          <cell r="C4102" t="str">
            <v>BHA30N04026</v>
          </cell>
          <cell r="G4102">
            <v>4.88</v>
          </cell>
        </row>
        <row r="4103">
          <cell r="C4103" t="str">
            <v>BHA30N04027</v>
          </cell>
          <cell r="G4103">
            <v>1.22</v>
          </cell>
        </row>
        <row r="4104">
          <cell r="C4104" t="str">
            <v>BHA30N04028</v>
          </cell>
          <cell r="G4104">
            <v>1.23</v>
          </cell>
        </row>
        <row r="4105">
          <cell r="C4105" t="str">
            <v>BHA30N04029</v>
          </cell>
          <cell r="G4105">
            <v>2.0299999999999998</v>
          </cell>
        </row>
        <row r="4106">
          <cell r="C4106" t="str">
            <v>BHA30N04031</v>
          </cell>
          <cell r="G4106">
            <v>4.92</v>
          </cell>
        </row>
        <row r="4107">
          <cell r="C4107" t="str">
            <v>BHA30N04000</v>
          </cell>
          <cell r="G4107">
            <v>0</v>
          </cell>
        </row>
        <row r="4108">
          <cell r="C4108" t="str">
            <v>BHA30P01016</v>
          </cell>
          <cell r="G4108">
            <v>19.43</v>
          </cell>
        </row>
        <row r="4109">
          <cell r="C4109" t="str">
            <v>BHA30P01001</v>
          </cell>
          <cell r="G4109">
            <v>47.38</v>
          </cell>
        </row>
        <row r="4110">
          <cell r="C4110" t="str">
            <v>BHA30P01002</v>
          </cell>
          <cell r="G4110">
            <v>9.49</v>
          </cell>
        </row>
        <row r="4111">
          <cell r="C4111" t="str">
            <v>BHA30P01003</v>
          </cell>
          <cell r="G4111">
            <v>5.41</v>
          </cell>
        </row>
        <row r="4112">
          <cell r="C4112" t="str">
            <v>BHA30P01004</v>
          </cell>
          <cell r="G4112">
            <v>21.31</v>
          </cell>
        </row>
        <row r="4113">
          <cell r="C4113" t="str">
            <v>BHA30P01005</v>
          </cell>
          <cell r="G4113">
            <v>23.29</v>
          </cell>
        </row>
        <row r="4114">
          <cell r="C4114" t="str">
            <v>BHA30P01006</v>
          </cell>
          <cell r="G4114">
            <v>12.3</v>
          </cell>
        </row>
        <row r="4115">
          <cell r="C4115" t="str">
            <v>BHA30P01007</v>
          </cell>
          <cell r="G4115">
            <v>14.5</v>
          </cell>
        </row>
        <row r="4116">
          <cell r="C4116" t="str">
            <v>BHA30P01008</v>
          </cell>
          <cell r="G4116">
            <v>64.28</v>
          </cell>
        </row>
        <row r="4117">
          <cell r="C4117" t="str">
            <v>BHA30P01009</v>
          </cell>
          <cell r="G4117">
            <v>17.07</v>
          </cell>
        </row>
        <row r="4118">
          <cell r="C4118" t="str">
            <v>BHA30P01010</v>
          </cell>
          <cell r="G4118">
            <v>11.21</v>
          </cell>
        </row>
        <row r="4119">
          <cell r="C4119" t="str">
            <v>BHA30P01010a</v>
          </cell>
          <cell r="G4119">
            <v>20.059999999999999</v>
          </cell>
        </row>
        <row r="4120">
          <cell r="C4120" t="str">
            <v>BHA30P01011</v>
          </cell>
          <cell r="G4120">
            <v>17.38</v>
          </cell>
        </row>
        <row r="4121">
          <cell r="C4121" t="str">
            <v>BHA30P01012</v>
          </cell>
          <cell r="G4121">
            <v>15.54</v>
          </cell>
        </row>
        <row r="4122">
          <cell r="C4122" t="str">
            <v>BHA30P01013</v>
          </cell>
          <cell r="G4122">
            <v>9.5500000000000007</v>
          </cell>
        </row>
        <row r="4123">
          <cell r="C4123" t="str">
            <v>BHA30P01014</v>
          </cell>
          <cell r="G4123">
            <v>9.39</v>
          </cell>
        </row>
        <row r="4124">
          <cell r="C4124" t="str">
            <v>BHA30P01015</v>
          </cell>
          <cell r="G4124">
            <v>15.16</v>
          </cell>
        </row>
        <row r="4125">
          <cell r="C4125" t="str">
            <v>BHA30P01017</v>
          </cell>
          <cell r="G4125">
            <v>17.29</v>
          </cell>
        </row>
        <row r="4126">
          <cell r="C4126" t="str">
            <v>BHA30P01018</v>
          </cell>
          <cell r="G4126">
            <v>17.239999999999998</v>
          </cell>
        </row>
        <row r="4127">
          <cell r="C4127" t="str">
            <v>BHA30P01019</v>
          </cell>
          <cell r="G4127">
            <v>14.14</v>
          </cell>
        </row>
        <row r="4128">
          <cell r="C4128" t="str">
            <v>BHA30P01021</v>
          </cell>
          <cell r="G4128">
            <v>25.31</v>
          </cell>
        </row>
        <row r="4129">
          <cell r="C4129" t="str">
            <v>BHA30P01022</v>
          </cell>
          <cell r="G4129">
            <v>35.450000000000003</v>
          </cell>
        </row>
        <row r="4130">
          <cell r="C4130" t="str">
            <v>BHA30P01023</v>
          </cell>
          <cell r="G4130">
            <v>8.43</v>
          </cell>
        </row>
        <row r="4131">
          <cell r="C4131" t="str">
            <v>BHA30P01024</v>
          </cell>
          <cell r="G4131">
            <v>8.43</v>
          </cell>
        </row>
        <row r="4132">
          <cell r="C4132" t="str">
            <v>BHA30P01025</v>
          </cell>
          <cell r="G4132">
            <v>17.29</v>
          </cell>
        </row>
        <row r="4133">
          <cell r="C4133" t="str">
            <v>BHA30P01026</v>
          </cell>
          <cell r="G4133">
            <v>28.77</v>
          </cell>
        </row>
        <row r="4134">
          <cell r="C4134" t="str">
            <v>BHA30P01027</v>
          </cell>
          <cell r="G4134">
            <v>5.95</v>
          </cell>
        </row>
        <row r="4135">
          <cell r="C4135" t="str">
            <v>BHA30P01028</v>
          </cell>
          <cell r="G4135">
            <v>14.33</v>
          </cell>
        </row>
        <row r="4136">
          <cell r="C4136" t="str">
            <v>BHA30P01029</v>
          </cell>
          <cell r="G4136">
            <v>20.11</v>
          </cell>
        </row>
        <row r="4137">
          <cell r="C4137" t="str">
            <v>BHA30P01031</v>
          </cell>
          <cell r="G4137">
            <v>19.8</v>
          </cell>
        </row>
        <row r="4138">
          <cell r="C4138" t="str">
            <v>BHA30P01032</v>
          </cell>
          <cell r="G4138">
            <v>13.06</v>
          </cell>
        </row>
        <row r="4139">
          <cell r="C4139" t="str">
            <v>BHA30P01033</v>
          </cell>
          <cell r="G4139">
            <v>8.42</v>
          </cell>
        </row>
        <row r="4140">
          <cell r="C4140" t="str">
            <v>BHA30P01034</v>
          </cell>
          <cell r="G4140">
            <v>4.88</v>
          </cell>
        </row>
        <row r="4141">
          <cell r="C4141" t="str">
            <v>BHA30P01035</v>
          </cell>
          <cell r="G4141">
            <v>1.75</v>
          </cell>
        </row>
        <row r="4142">
          <cell r="C4142" t="str">
            <v>BHA30P01036</v>
          </cell>
          <cell r="G4142">
            <v>1.21</v>
          </cell>
        </row>
        <row r="4143">
          <cell r="C4143" t="str">
            <v>BHA30P01037</v>
          </cell>
          <cell r="G4143">
            <v>1.21</v>
          </cell>
        </row>
        <row r="4144">
          <cell r="C4144" t="str">
            <v>BHA30P01038</v>
          </cell>
          <cell r="G4144">
            <v>10.23</v>
          </cell>
        </row>
        <row r="4145">
          <cell r="C4145" t="str">
            <v>BHA30P01039</v>
          </cell>
          <cell r="G4145">
            <v>6.44</v>
          </cell>
        </row>
        <row r="4146">
          <cell r="C4146" t="str">
            <v>BHA30P01041</v>
          </cell>
          <cell r="G4146">
            <v>16.18</v>
          </cell>
        </row>
        <row r="4147">
          <cell r="C4147" t="str">
            <v>BHA30P01042</v>
          </cell>
          <cell r="G4147">
            <v>7.42</v>
          </cell>
        </row>
        <row r="4148">
          <cell r="C4148" t="str">
            <v>BHA30P01043</v>
          </cell>
          <cell r="G4148">
            <v>6.56</v>
          </cell>
        </row>
        <row r="4149">
          <cell r="C4149" t="str">
            <v>BHA30P01044</v>
          </cell>
          <cell r="G4149">
            <v>6.17</v>
          </cell>
        </row>
        <row r="4150">
          <cell r="C4150" t="str">
            <v>BHA30P01045</v>
          </cell>
          <cell r="G4150">
            <v>6.3</v>
          </cell>
        </row>
        <row r="4151">
          <cell r="C4151" t="str">
            <v>BHA30P01046</v>
          </cell>
          <cell r="G4151">
            <v>8.77</v>
          </cell>
        </row>
        <row r="4152">
          <cell r="C4152" t="str">
            <v>BHA30P01007a</v>
          </cell>
          <cell r="G4152">
            <v>5.8</v>
          </cell>
        </row>
        <row r="4153">
          <cell r="C4153" t="str">
            <v>BHA30P01101</v>
          </cell>
          <cell r="G4153">
            <v>17.68</v>
          </cell>
        </row>
        <row r="4154">
          <cell r="C4154" t="str">
            <v>BHA30P01102</v>
          </cell>
          <cell r="G4154">
            <v>17.3</v>
          </cell>
        </row>
        <row r="4155">
          <cell r="C4155" t="str">
            <v>BHA30P01103</v>
          </cell>
          <cell r="G4155">
            <v>25.76</v>
          </cell>
        </row>
        <row r="4156">
          <cell r="C4156" t="str">
            <v>BHA30P01104</v>
          </cell>
          <cell r="G4156">
            <v>30.31</v>
          </cell>
        </row>
        <row r="4157">
          <cell r="C4157" t="str">
            <v>BHA30P01105</v>
          </cell>
          <cell r="G4157">
            <v>21.05</v>
          </cell>
        </row>
        <row r="4158">
          <cell r="C4158" t="str">
            <v>BHA30P01106</v>
          </cell>
          <cell r="G4158">
            <v>20.399999999999999</v>
          </cell>
        </row>
        <row r="4159">
          <cell r="C4159" t="str">
            <v>BHA30P01107</v>
          </cell>
          <cell r="G4159">
            <v>13.98</v>
          </cell>
        </row>
        <row r="4160">
          <cell r="C4160" t="str">
            <v>BHA30P01108</v>
          </cell>
          <cell r="G4160">
            <v>20.95</v>
          </cell>
        </row>
        <row r="4161">
          <cell r="C4161" t="str">
            <v>BHA30P01109</v>
          </cell>
          <cell r="G4161">
            <v>15.1</v>
          </cell>
        </row>
        <row r="4162">
          <cell r="C4162" t="str">
            <v>BHA30P01109a</v>
          </cell>
          <cell r="G4162">
            <v>9.59</v>
          </cell>
        </row>
        <row r="4163">
          <cell r="C4163" t="str">
            <v>BHA30P01110</v>
          </cell>
          <cell r="G4163">
            <v>51.84</v>
          </cell>
        </row>
        <row r="4164">
          <cell r="C4164" t="str">
            <v>BHA30P01111</v>
          </cell>
          <cell r="G4164">
            <v>4.0199999999999996</v>
          </cell>
        </row>
        <row r="4165">
          <cell r="C4165" t="str">
            <v>BHA30P01112</v>
          </cell>
          <cell r="G4165">
            <v>9.15</v>
          </cell>
        </row>
        <row r="4166">
          <cell r="C4166" t="str">
            <v>BHA30P01113</v>
          </cell>
          <cell r="G4166">
            <v>68.72</v>
          </cell>
        </row>
        <row r="4167">
          <cell r="C4167" t="str">
            <v>BHA30P01114</v>
          </cell>
          <cell r="G4167">
            <v>5.4</v>
          </cell>
        </row>
        <row r="4168">
          <cell r="C4168" t="str">
            <v>BHA30P01115</v>
          </cell>
          <cell r="G4168">
            <v>5.42</v>
          </cell>
        </row>
        <row r="4169">
          <cell r="C4169" t="str">
            <v>BHA30P01116</v>
          </cell>
          <cell r="G4169">
            <v>31.84</v>
          </cell>
        </row>
        <row r="4170">
          <cell r="C4170" t="str">
            <v>BHA30P01116a</v>
          </cell>
          <cell r="G4170">
            <v>3.72</v>
          </cell>
        </row>
        <row r="4171">
          <cell r="C4171" t="str">
            <v>BHA30P01117</v>
          </cell>
          <cell r="G4171">
            <v>17.329999999999998</v>
          </cell>
        </row>
        <row r="4172">
          <cell r="C4172" t="str">
            <v>BHA30P01118</v>
          </cell>
          <cell r="G4172">
            <v>17.68</v>
          </cell>
        </row>
        <row r="4173">
          <cell r="C4173" t="str">
            <v>BHA30P01119</v>
          </cell>
          <cell r="G4173">
            <v>47.81</v>
          </cell>
        </row>
        <row r="4174">
          <cell r="C4174" t="str">
            <v>BHA30P01120</v>
          </cell>
          <cell r="G4174">
            <v>18</v>
          </cell>
        </row>
        <row r="4175">
          <cell r="C4175" t="str">
            <v>BHA30P01114a</v>
          </cell>
          <cell r="G4175">
            <v>3.04</v>
          </cell>
        </row>
        <row r="4176">
          <cell r="C4176" t="str">
            <v>BHA30P01115a</v>
          </cell>
          <cell r="G4176">
            <v>3.04</v>
          </cell>
        </row>
        <row r="4177">
          <cell r="C4177" t="str">
            <v>BHA30P01000</v>
          </cell>
          <cell r="G4177">
            <v>0</v>
          </cell>
        </row>
        <row r="4178">
          <cell r="C4178" t="str">
            <v>BHA30P02001</v>
          </cell>
          <cell r="G4178">
            <v>60.95</v>
          </cell>
        </row>
        <row r="4179">
          <cell r="C4179" t="str">
            <v>BHA30P02002</v>
          </cell>
          <cell r="G4179">
            <v>9.49</v>
          </cell>
        </row>
        <row r="4180">
          <cell r="C4180" t="str">
            <v>BHA30P02003</v>
          </cell>
          <cell r="G4180">
            <v>5.42</v>
          </cell>
        </row>
        <row r="4181">
          <cell r="C4181" t="str">
            <v>BHA30P02004</v>
          </cell>
          <cell r="G4181">
            <v>249.01</v>
          </cell>
        </row>
        <row r="4182">
          <cell r="C4182" t="str">
            <v>BHA30P02007</v>
          </cell>
          <cell r="G4182">
            <v>375.01</v>
          </cell>
        </row>
        <row r="4183">
          <cell r="C4183" t="str">
            <v>BHA30P02008</v>
          </cell>
          <cell r="G4183">
            <v>24.09</v>
          </cell>
        </row>
        <row r="4184">
          <cell r="C4184" t="str">
            <v>BHA30P02009</v>
          </cell>
          <cell r="G4184">
            <v>35.33</v>
          </cell>
        </row>
        <row r="4185">
          <cell r="C4185" t="str">
            <v>BHA30P02010</v>
          </cell>
          <cell r="G4185">
            <v>12.78</v>
          </cell>
        </row>
        <row r="4186">
          <cell r="C4186" t="str">
            <v>BHA30P02020</v>
          </cell>
          <cell r="G4186">
            <v>6.88</v>
          </cell>
        </row>
        <row r="4187">
          <cell r="C4187" t="str">
            <v>BHA30P02030</v>
          </cell>
          <cell r="G4187">
            <v>6.59</v>
          </cell>
        </row>
        <row r="4188">
          <cell r="C4188" t="str">
            <v>BHA30P02011</v>
          </cell>
          <cell r="G4188">
            <v>139.58000000000001</v>
          </cell>
        </row>
        <row r="4189">
          <cell r="C4189" t="str">
            <v>BHA30P02101</v>
          </cell>
          <cell r="G4189">
            <v>265.95</v>
          </cell>
        </row>
        <row r="4190">
          <cell r="C4190" t="str">
            <v>BHA30P02102</v>
          </cell>
          <cell r="G4190">
            <v>20.67</v>
          </cell>
        </row>
        <row r="4191">
          <cell r="C4191" t="str">
            <v>BHA30P02103</v>
          </cell>
          <cell r="G4191">
            <v>17.260000000000002</v>
          </cell>
        </row>
        <row r="4192">
          <cell r="C4192" t="str">
            <v>BHA30P02104</v>
          </cell>
          <cell r="G4192">
            <v>32.71</v>
          </cell>
        </row>
        <row r="4193">
          <cell r="C4193" t="str">
            <v>BHA30P02105</v>
          </cell>
          <cell r="G4193">
            <v>23.89</v>
          </cell>
        </row>
        <row r="4194">
          <cell r="C4194" t="str">
            <v>BHA30P02105a</v>
          </cell>
          <cell r="G4194">
            <v>9.6</v>
          </cell>
        </row>
        <row r="4195">
          <cell r="C4195" t="str">
            <v>BHA30P02106</v>
          </cell>
          <cell r="G4195">
            <v>22.2</v>
          </cell>
        </row>
        <row r="4196">
          <cell r="C4196" t="str">
            <v>BHA30P02107</v>
          </cell>
          <cell r="G4196">
            <v>9.1199999999999992</v>
          </cell>
        </row>
        <row r="4197">
          <cell r="C4197" t="str">
            <v>BHA30P02108</v>
          </cell>
          <cell r="G4197">
            <v>4.03</v>
          </cell>
        </row>
        <row r="4198">
          <cell r="C4198" t="str">
            <v>BHA30P02109</v>
          </cell>
          <cell r="G4198">
            <v>5.56</v>
          </cell>
        </row>
        <row r="4199">
          <cell r="C4199" t="str">
            <v>BHA30P02110</v>
          </cell>
          <cell r="G4199">
            <v>11.43</v>
          </cell>
        </row>
        <row r="4200">
          <cell r="C4200" t="str">
            <v>BHA30P02111</v>
          </cell>
          <cell r="G4200">
            <v>28.55</v>
          </cell>
        </row>
        <row r="4201">
          <cell r="C4201" t="str">
            <v>BHA30P02112</v>
          </cell>
          <cell r="G4201">
            <v>26.01</v>
          </cell>
        </row>
        <row r="4202">
          <cell r="C4202" t="str">
            <v>BHA30P02113</v>
          </cell>
          <cell r="G4202">
            <v>10.75</v>
          </cell>
        </row>
        <row r="4203">
          <cell r="C4203" t="str">
            <v>BHA30P02114</v>
          </cell>
          <cell r="G4203">
            <v>30.3</v>
          </cell>
        </row>
        <row r="4204">
          <cell r="C4204" t="str">
            <v>BHA30P02114a</v>
          </cell>
          <cell r="G4204">
            <v>10.86</v>
          </cell>
        </row>
        <row r="4205">
          <cell r="C4205" t="str">
            <v>BHA30P02115</v>
          </cell>
          <cell r="G4205">
            <v>21.19</v>
          </cell>
        </row>
        <row r="4206">
          <cell r="C4206" t="str">
            <v>BHA30P02116</v>
          </cell>
          <cell r="G4206">
            <v>17.350000000000001</v>
          </cell>
        </row>
        <row r="4207">
          <cell r="C4207" t="str">
            <v>BHA30P02117</v>
          </cell>
          <cell r="G4207">
            <v>58.43</v>
          </cell>
        </row>
        <row r="4208">
          <cell r="C4208" t="str">
            <v>BHA30P02000</v>
          </cell>
          <cell r="G4208">
            <v>0</v>
          </cell>
        </row>
        <row r="4209">
          <cell r="C4209" t="str">
            <v>BHA30S01020</v>
          </cell>
          <cell r="G4209">
            <v>76.58</v>
          </cell>
        </row>
        <row r="4210">
          <cell r="C4210" t="str">
            <v>BHA30S01030</v>
          </cell>
          <cell r="G4210">
            <v>199.62</v>
          </cell>
        </row>
        <row r="4211">
          <cell r="C4211" t="str">
            <v>BHA30S01000</v>
          </cell>
          <cell r="G4211">
            <v>0</v>
          </cell>
        </row>
        <row r="4212">
          <cell r="C4212" t="str">
            <v>BHA30S02001</v>
          </cell>
          <cell r="G4212">
            <v>407.11</v>
          </cell>
        </row>
        <row r="4213">
          <cell r="C4213" t="str">
            <v>BHA30S02000</v>
          </cell>
          <cell r="G4213">
            <v>0</v>
          </cell>
        </row>
        <row r="4214">
          <cell r="C4214" t="str">
            <v>BHA49N02046</v>
          </cell>
          <cell r="G4214">
            <v>1.48</v>
          </cell>
        </row>
        <row r="4215">
          <cell r="C4215" t="str">
            <v>BHA49N02043</v>
          </cell>
          <cell r="G4215">
            <v>3.9</v>
          </cell>
        </row>
        <row r="4216">
          <cell r="C4216" t="str">
            <v>BHA49N02044</v>
          </cell>
          <cell r="G4216">
            <v>1.53</v>
          </cell>
        </row>
        <row r="4217">
          <cell r="C4217" t="str">
            <v>BHA49N02045</v>
          </cell>
          <cell r="G4217">
            <v>1.53</v>
          </cell>
        </row>
        <row r="4218">
          <cell r="C4218" t="str">
            <v>BHA49N02047</v>
          </cell>
          <cell r="G4218">
            <v>2.99</v>
          </cell>
        </row>
        <row r="4219">
          <cell r="C4219" t="str">
            <v>BHA49N02048</v>
          </cell>
          <cell r="G4219">
            <v>1.49</v>
          </cell>
        </row>
        <row r="4220">
          <cell r="C4220" t="str">
            <v>BHA49N02049</v>
          </cell>
          <cell r="G4220">
            <v>3.92</v>
          </cell>
        </row>
        <row r="4221">
          <cell r="C4221" t="str">
            <v>BHA49N02051</v>
          </cell>
          <cell r="G4221">
            <v>18.5</v>
          </cell>
        </row>
        <row r="4222">
          <cell r="C4222" t="str">
            <v>BHA49N02054</v>
          </cell>
          <cell r="G4222">
            <v>3.2</v>
          </cell>
        </row>
        <row r="4223">
          <cell r="C4223" t="str">
            <v>BHA49N02001</v>
          </cell>
          <cell r="G4223">
            <v>214</v>
          </cell>
        </row>
        <row r="4224">
          <cell r="C4224" t="str">
            <v>BHA49N02002</v>
          </cell>
          <cell r="G4224">
            <v>7.96</v>
          </cell>
        </row>
        <row r="4225">
          <cell r="C4225" t="str">
            <v>BHA49N02005</v>
          </cell>
          <cell r="G4225">
            <v>35.369999999999997</v>
          </cell>
        </row>
        <row r="4226">
          <cell r="C4226" t="str">
            <v>BHA49N02004</v>
          </cell>
          <cell r="G4226">
            <v>249.47</v>
          </cell>
        </row>
        <row r="4227">
          <cell r="C4227" t="str">
            <v>BHA49N02003</v>
          </cell>
          <cell r="G4227">
            <v>201.85</v>
          </cell>
        </row>
        <row r="4228">
          <cell r="C4228" t="str">
            <v>BHA49N02000</v>
          </cell>
          <cell r="G4228">
            <v>0</v>
          </cell>
        </row>
        <row r="4229">
          <cell r="C4229" t="str">
            <v>BHA49N03038</v>
          </cell>
          <cell r="G4229">
            <v>3.9</v>
          </cell>
        </row>
        <row r="4230">
          <cell r="C4230" t="str">
            <v>BHA49N03039</v>
          </cell>
          <cell r="G4230">
            <v>1.53</v>
          </cell>
        </row>
        <row r="4231">
          <cell r="C4231" t="str">
            <v>BHA49N03041</v>
          </cell>
          <cell r="G4231">
            <v>1.53</v>
          </cell>
        </row>
        <row r="4232">
          <cell r="C4232" t="str">
            <v>BHA49N03042</v>
          </cell>
          <cell r="G4232">
            <v>1.49</v>
          </cell>
        </row>
        <row r="4233">
          <cell r="C4233" t="str">
            <v>BHA49N03043</v>
          </cell>
          <cell r="G4233">
            <v>2.99</v>
          </cell>
        </row>
        <row r="4234">
          <cell r="C4234" t="str">
            <v>BHA49N03044</v>
          </cell>
          <cell r="G4234">
            <v>1.48</v>
          </cell>
        </row>
        <row r="4235">
          <cell r="C4235" t="str">
            <v>BHA49N03045</v>
          </cell>
          <cell r="G4235">
            <v>3.92</v>
          </cell>
        </row>
        <row r="4236">
          <cell r="C4236" t="str">
            <v>BHA49N03046</v>
          </cell>
          <cell r="G4236">
            <v>18.489999999999998</v>
          </cell>
        </row>
        <row r="4237">
          <cell r="C4237" t="str">
            <v>BHA49N03049</v>
          </cell>
          <cell r="G4237">
            <v>3.2</v>
          </cell>
        </row>
        <row r="4238">
          <cell r="C4238" t="str">
            <v>BHA49N03001</v>
          </cell>
          <cell r="G4238">
            <v>192.54</v>
          </cell>
        </row>
        <row r="4239">
          <cell r="C4239" t="str">
            <v>BHA49N03004</v>
          </cell>
          <cell r="G4239">
            <v>170.83</v>
          </cell>
        </row>
        <row r="4240">
          <cell r="C4240" t="str">
            <v>BHA49N03003</v>
          </cell>
          <cell r="G4240">
            <v>191.64</v>
          </cell>
        </row>
        <row r="4241">
          <cell r="C4241" t="str">
            <v>BHA49N03005</v>
          </cell>
          <cell r="G4241">
            <v>35.39</v>
          </cell>
        </row>
        <row r="4242">
          <cell r="C4242" t="str">
            <v>BHA49N03000</v>
          </cell>
          <cell r="G4242">
            <v>0</v>
          </cell>
        </row>
        <row r="4243">
          <cell r="C4243" t="str">
            <v>BHA49P01001</v>
          </cell>
          <cell r="G4243">
            <v>737.39</v>
          </cell>
        </row>
        <row r="4244">
          <cell r="C4244" t="str">
            <v>BHA49P01047</v>
          </cell>
          <cell r="G4244">
            <v>14.02</v>
          </cell>
        </row>
        <row r="4245">
          <cell r="C4245" t="str">
            <v>BHA49P01048</v>
          </cell>
          <cell r="G4245">
            <v>13.84</v>
          </cell>
        </row>
        <row r="4246">
          <cell r="C4246" t="str">
            <v>BHA49P01049</v>
          </cell>
          <cell r="G4246">
            <v>17.87</v>
          </cell>
        </row>
        <row r="4247">
          <cell r="C4247" t="str">
            <v>BHA49P01003</v>
          </cell>
          <cell r="G4247">
            <v>45.55</v>
          </cell>
        </row>
        <row r="4248">
          <cell r="C4248" t="str">
            <v>BHA49P01005</v>
          </cell>
          <cell r="G4248">
            <v>32.14</v>
          </cell>
        </row>
        <row r="4249">
          <cell r="C4249" t="str">
            <v>BHA49P01000</v>
          </cell>
          <cell r="G4249">
            <v>0</v>
          </cell>
        </row>
        <row r="4250">
          <cell r="C4250" t="str">
            <v>BHA49S01000</v>
          </cell>
          <cell r="G4250">
            <v>1131.58</v>
          </cell>
        </row>
        <row r="4251">
          <cell r="C4251" t="str">
            <v>BHA26N01001</v>
          </cell>
          <cell r="G4251">
            <v>60.82</v>
          </cell>
        </row>
        <row r="4252">
          <cell r="C4252" t="str">
            <v>BHA26N01002</v>
          </cell>
          <cell r="G4252">
            <v>9.8800000000000008</v>
          </cell>
        </row>
        <row r="4253">
          <cell r="C4253" t="str">
            <v>BHA26N01003</v>
          </cell>
          <cell r="G4253">
            <v>3.42</v>
          </cell>
        </row>
        <row r="4254">
          <cell r="C4254" t="str">
            <v>BHA26N01004</v>
          </cell>
          <cell r="G4254">
            <v>4.22</v>
          </cell>
        </row>
        <row r="4255">
          <cell r="C4255" t="str">
            <v>BHA26N01005</v>
          </cell>
          <cell r="G4255">
            <v>2.89</v>
          </cell>
        </row>
        <row r="4256">
          <cell r="C4256" t="str">
            <v>BHA26N01006</v>
          </cell>
          <cell r="G4256">
            <v>4.8099999999999996</v>
          </cell>
        </row>
        <row r="4257">
          <cell r="C4257" t="str">
            <v>BHA26N01007</v>
          </cell>
          <cell r="G4257">
            <v>7.46</v>
          </cell>
        </row>
        <row r="4258">
          <cell r="C4258" t="str">
            <v>BHA26N01008</v>
          </cell>
          <cell r="G4258">
            <v>23.23</v>
          </cell>
        </row>
        <row r="4259">
          <cell r="C4259" t="str">
            <v>BHA26N01009</v>
          </cell>
          <cell r="G4259">
            <v>28.24</v>
          </cell>
        </row>
        <row r="4260">
          <cell r="C4260" t="str">
            <v>BHA26N01010</v>
          </cell>
          <cell r="G4260">
            <v>15.34</v>
          </cell>
        </row>
        <row r="4261">
          <cell r="C4261" t="str">
            <v>BHA26N01011</v>
          </cell>
          <cell r="G4261">
            <v>50.15</v>
          </cell>
        </row>
        <row r="4262">
          <cell r="C4262" t="str">
            <v>BHA26N01012</v>
          </cell>
          <cell r="G4262">
            <v>27.33</v>
          </cell>
        </row>
        <row r="4263">
          <cell r="C4263" t="str">
            <v>BHA26N01013</v>
          </cell>
          <cell r="G4263">
            <v>39.17</v>
          </cell>
        </row>
        <row r="4264">
          <cell r="C4264" t="str">
            <v>BHA26N01014</v>
          </cell>
          <cell r="G4264">
            <v>14.27</v>
          </cell>
        </row>
        <row r="4265">
          <cell r="C4265" t="str">
            <v>BHA26N01015</v>
          </cell>
          <cell r="G4265">
            <v>3.51</v>
          </cell>
        </row>
        <row r="4266">
          <cell r="C4266" t="str">
            <v>BHA26N01016</v>
          </cell>
          <cell r="G4266">
            <v>3.49</v>
          </cell>
        </row>
        <row r="4267">
          <cell r="C4267" t="str">
            <v>BHA26N01017</v>
          </cell>
          <cell r="G4267">
            <v>5.56</v>
          </cell>
        </row>
        <row r="4268">
          <cell r="C4268" t="str">
            <v>BHA26N01018</v>
          </cell>
          <cell r="G4268">
            <v>1.19</v>
          </cell>
        </row>
        <row r="4269">
          <cell r="C4269" t="str">
            <v>BHA26N01019</v>
          </cell>
          <cell r="G4269">
            <v>54.13</v>
          </cell>
        </row>
        <row r="4270">
          <cell r="C4270" t="str">
            <v>BHA26N01021</v>
          </cell>
          <cell r="G4270">
            <v>6.67</v>
          </cell>
        </row>
        <row r="4271">
          <cell r="C4271" t="str">
            <v>BHA26N01022</v>
          </cell>
          <cell r="G4271">
            <v>7.63</v>
          </cell>
        </row>
        <row r="4272">
          <cell r="C4272" t="str">
            <v>BHA26N01023</v>
          </cell>
          <cell r="G4272">
            <v>11.74</v>
          </cell>
        </row>
        <row r="4273">
          <cell r="C4273" t="str">
            <v>BHA26N01024</v>
          </cell>
          <cell r="G4273">
            <v>7.63</v>
          </cell>
        </row>
        <row r="4274">
          <cell r="C4274" t="str">
            <v>BHA26N01025</v>
          </cell>
          <cell r="G4274">
            <v>8.3699999999999992</v>
          </cell>
        </row>
        <row r="4275">
          <cell r="C4275" t="str">
            <v>BHA26N01026</v>
          </cell>
          <cell r="G4275">
            <v>9.1</v>
          </cell>
        </row>
        <row r="4276">
          <cell r="C4276" t="str">
            <v>BHA26N01027</v>
          </cell>
          <cell r="G4276">
            <v>4.58</v>
          </cell>
        </row>
        <row r="4277">
          <cell r="C4277" t="str">
            <v>BHA26N01028</v>
          </cell>
          <cell r="G4277">
            <v>3.25</v>
          </cell>
        </row>
        <row r="4278">
          <cell r="C4278" t="str">
            <v>BHA26N01029</v>
          </cell>
          <cell r="G4278">
            <v>5.09</v>
          </cell>
        </row>
        <row r="4279">
          <cell r="C4279" t="str">
            <v>BHA26N01000</v>
          </cell>
          <cell r="G4279">
            <v>0</v>
          </cell>
        </row>
        <row r="4280">
          <cell r="C4280" t="str">
            <v>BHA26N02001</v>
          </cell>
          <cell r="G4280">
            <v>69.41</v>
          </cell>
        </row>
        <row r="4281">
          <cell r="C4281" t="str">
            <v>BHA26N02002</v>
          </cell>
          <cell r="G4281">
            <v>10.74</v>
          </cell>
        </row>
        <row r="4282">
          <cell r="C4282" t="str">
            <v>BHA26N02003</v>
          </cell>
          <cell r="G4282">
            <v>3.42</v>
          </cell>
        </row>
        <row r="4283">
          <cell r="C4283" t="str">
            <v>BHA26N02004</v>
          </cell>
          <cell r="G4283">
            <v>5.85</v>
          </cell>
        </row>
        <row r="4284">
          <cell r="C4284" t="str">
            <v>BHA26N02005</v>
          </cell>
          <cell r="G4284">
            <v>3.73</v>
          </cell>
        </row>
        <row r="4285">
          <cell r="C4285" t="str">
            <v>BHA26N02006</v>
          </cell>
          <cell r="G4285">
            <v>5.16</v>
          </cell>
        </row>
        <row r="4286">
          <cell r="C4286" t="str">
            <v>BHA26N02007</v>
          </cell>
          <cell r="G4286">
            <v>12.69</v>
          </cell>
        </row>
        <row r="4287">
          <cell r="C4287" t="str">
            <v>BHA26N02008</v>
          </cell>
          <cell r="G4287">
            <v>8.36</v>
          </cell>
        </row>
        <row r="4288">
          <cell r="C4288" t="str">
            <v>BHA26N02009</v>
          </cell>
          <cell r="G4288">
            <v>37.56</v>
          </cell>
        </row>
        <row r="4289">
          <cell r="C4289" t="str">
            <v>BHA26N02010</v>
          </cell>
          <cell r="G4289">
            <v>17.489999999999998</v>
          </cell>
        </row>
        <row r="4290">
          <cell r="C4290" t="str">
            <v>BHA26N02011</v>
          </cell>
          <cell r="G4290">
            <v>18.47</v>
          </cell>
        </row>
        <row r="4291">
          <cell r="C4291" t="str">
            <v>BHA26N02012</v>
          </cell>
          <cell r="G4291">
            <v>16.5</v>
          </cell>
        </row>
        <row r="4292">
          <cell r="C4292" t="str">
            <v>BHA26N02013</v>
          </cell>
          <cell r="G4292">
            <v>10.7</v>
          </cell>
        </row>
        <row r="4293">
          <cell r="C4293" t="str">
            <v>BHA26N02014</v>
          </cell>
          <cell r="G4293">
            <v>16.53</v>
          </cell>
        </row>
        <row r="4294">
          <cell r="C4294" t="str">
            <v>BHA26N02015</v>
          </cell>
          <cell r="G4294">
            <v>33.17</v>
          </cell>
        </row>
        <row r="4295">
          <cell r="C4295" t="str">
            <v>BHA26N02016</v>
          </cell>
          <cell r="G4295">
            <v>33.89</v>
          </cell>
        </row>
        <row r="4296">
          <cell r="C4296" t="str">
            <v>BHA26N02017</v>
          </cell>
          <cell r="G4296">
            <v>16.63</v>
          </cell>
        </row>
        <row r="4297">
          <cell r="C4297" t="str">
            <v>BHA26N02018</v>
          </cell>
          <cell r="G4297">
            <v>4.99</v>
          </cell>
        </row>
        <row r="4298">
          <cell r="C4298" t="str">
            <v>BHA26N02019</v>
          </cell>
          <cell r="G4298">
            <v>9.98</v>
          </cell>
        </row>
        <row r="4299">
          <cell r="C4299" t="str">
            <v>BHA26N02021</v>
          </cell>
          <cell r="G4299">
            <v>9.76</v>
          </cell>
        </row>
        <row r="4300">
          <cell r="C4300" t="str">
            <v>BHA26N02022</v>
          </cell>
          <cell r="G4300">
            <v>13.82</v>
          </cell>
        </row>
        <row r="4301">
          <cell r="C4301" t="str">
            <v>BHA26N02023</v>
          </cell>
          <cell r="G4301">
            <v>51.39</v>
          </cell>
        </row>
        <row r="4302">
          <cell r="C4302" t="str">
            <v>BHA26N02024</v>
          </cell>
          <cell r="G4302">
            <v>16.510000000000002</v>
          </cell>
        </row>
        <row r="4303">
          <cell r="C4303" t="str">
            <v>BHA26N02025</v>
          </cell>
          <cell r="G4303">
            <v>32.85</v>
          </cell>
        </row>
        <row r="4304">
          <cell r="C4304" t="str">
            <v>BHA26N02026</v>
          </cell>
          <cell r="G4304">
            <v>16.670000000000002</v>
          </cell>
        </row>
        <row r="4305">
          <cell r="C4305" t="str">
            <v>BHA26N02027</v>
          </cell>
          <cell r="G4305">
            <v>2.5</v>
          </cell>
        </row>
        <row r="4306">
          <cell r="C4306" t="str">
            <v>BHA26N02028</v>
          </cell>
          <cell r="G4306">
            <v>3.86</v>
          </cell>
        </row>
        <row r="4307">
          <cell r="C4307" t="str">
            <v>BHA26N02029</v>
          </cell>
          <cell r="G4307">
            <v>2.48</v>
          </cell>
        </row>
        <row r="4308">
          <cell r="C4308" t="str">
            <v>BHA26N02031</v>
          </cell>
          <cell r="G4308">
            <v>1.44</v>
          </cell>
        </row>
        <row r="4309">
          <cell r="C4309" t="str">
            <v>BHA26N02032</v>
          </cell>
          <cell r="G4309">
            <v>4.96</v>
          </cell>
        </row>
        <row r="4310">
          <cell r="C4310" t="str">
            <v>BHA26N02033</v>
          </cell>
          <cell r="G4310">
            <v>10.79</v>
          </cell>
        </row>
        <row r="4311">
          <cell r="C4311" t="str">
            <v>BHA26N02034</v>
          </cell>
          <cell r="G4311">
            <v>10.82</v>
          </cell>
        </row>
        <row r="4312">
          <cell r="C4312" t="str">
            <v>BHA26N02035</v>
          </cell>
          <cell r="G4312">
            <v>10.199999999999999</v>
          </cell>
        </row>
        <row r="4313">
          <cell r="C4313" t="str">
            <v>BHA26N02036</v>
          </cell>
          <cell r="G4313">
            <v>15.45</v>
          </cell>
        </row>
        <row r="4314">
          <cell r="C4314" t="str">
            <v>BHA26N02037</v>
          </cell>
          <cell r="G4314">
            <v>10.79</v>
          </cell>
        </row>
        <row r="4315">
          <cell r="C4315" t="str">
            <v>BHA26N02038</v>
          </cell>
          <cell r="G4315">
            <v>16.64</v>
          </cell>
        </row>
        <row r="4316">
          <cell r="C4316" t="str">
            <v>BHA26N02039</v>
          </cell>
          <cell r="G4316">
            <v>18.48</v>
          </cell>
        </row>
        <row r="4317">
          <cell r="C4317" t="str">
            <v>BHA26N02041</v>
          </cell>
          <cell r="G4317">
            <v>23.38</v>
          </cell>
        </row>
        <row r="4318">
          <cell r="C4318" t="str">
            <v>BHA26N02042</v>
          </cell>
          <cell r="G4318">
            <v>13.73</v>
          </cell>
        </row>
        <row r="4319">
          <cell r="C4319" t="str">
            <v>BHA26N02043</v>
          </cell>
          <cell r="G4319">
            <v>8.57</v>
          </cell>
        </row>
        <row r="4320">
          <cell r="C4320" t="str">
            <v>BHA26N02044</v>
          </cell>
          <cell r="G4320">
            <v>12</v>
          </cell>
        </row>
        <row r="4321">
          <cell r="C4321" t="str">
            <v>BHA26N02045</v>
          </cell>
          <cell r="G4321">
            <v>5.85</v>
          </cell>
        </row>
        <row r="4322">
          <cell r="C4322" t="str">
            <v>BHA26N02046</v>
          </cell>
          <cell r="G4322">
            <v>4.12</v>
          </cell>
        </row>
        <row r="4323">
          <cell r="C4323" t="str">
            <v>BHA26N02047</v>
          </cell>
          <cell r="G4323">
            <v>5.16</v>
          </cell>
        </row>
        <row r="4324">
          <cell r="C4324" t="str">
            <v>BHA26N02000</v>
          </cell>
          <cell r="G4324">
            <v>0</v>
          </cell>
        </row>
        <row r="4325">
          <cell r="C4325" t="str">
            <v>BHA26N03028</v>
          </cell>
          <cell r="G4325">
            <v>16.64</v>
          </cell>
        </row>
        <row r="4326">
          <cell r="C4326" t="str">
            <v>BHA26N03018</v>
          </cell>
          <cell r="G4326">
            <v>1.52</v>
          </cell>
        </row>
        <row r="4327">
          <cell r="C4327" t="str">
            <v>BHA26N03019</v>
          </cell>
          <cell r="G4327">
            <v>4.24</v>
          </cell>
        </row>
        <row r="4328">
          <cell r="C4328" t="str">
            <v>BHA26N03021</v>
          </cell>
          <cell r="G4328">
            <v>33.75</v>
          </cell>
        </row>
        <row r="4329">
          <cell r="C4329" t="str">
            <v>BHA26N03022</v>
          </cell>
          <cell r="G4329">
            <v>16.53</v>
          </cell>
        </row>
        <row r="4330">
          <cell r="C4330" t="str">
            <v>BHA26N03023</v>
          </cell>
          <cell r="G4330">
            <v>33.119999999999997</v>
          </cell>
        </row>
        <row r="4331">
          <cell r="C4331" t="str">
            <v>BHA26N03024</v>
          </cell>
          <cell r="G4331">
            <v>8.43</v>
          </cell>
        </row>
        <row r="4332">
          <cell r="C4332" t="str">
            <v>BHA26N03025</v>
          </cell>
          <cell r="G4332">
            <v>13.46</v>
          </cell>
        </row>
        <row r="4333">
          <cell r="C4333" t="str">
            <v>BHA26N03026</v>
          </cell>
          <cell r="G4333">
            <v>45.45</v>
          </cell>
        </row>
        <row r="4334">
          <cell r="C4334" t="str">
            <v>BHA26N03027</v>
          </cell>
          <cell r="G4334">
            <v>67.900000000000006</v>
          </cell>
        </row>
        <row r="4335">
          <cell r="C4335" t="str">
            <v>BHA26N03029</v>
          </cell>
          <cell r="G4335">
            <v>15.83</v>
          </cell>
        </row>
        <row r="4336">
          <cell r="C4336" t="str">
            <v>BHA26N03031</v>
          </cell>
          <cell r="G4336">
            <v>16.07</v>
          </cell>
        </row>
        <row r="4337">
          <cell r="C4337" t="str">
            <v>BHA26N03032</v>
          </cell>
          <cell r="G4337">
            <v>15.94</v>
          </cell>
        </row>
        <row r="4338">
          <cell r="C4338" t="str">
            <v>BHA26N03033</v>
          </cell>
          <cell r="G4338">
            <v>10.79</v>
          </cell>
        </row>
        <row r="4339">
          <cell r="C4339" t="str">
            <v>BHA26N03034</v>
          </cell>
          <cell r="G4339">
            <v>13.73</v>
          </cell>
        </row>
        <row r="4340">
          <cell r="C4340" t="str">
            <v>BHA26N03035</v>
          </cell>
          <cell r="G4340">
            <v>13.73</v>
          </cell>
        </row>
        <row r="4341">
          <cell r="C4341" t="str">
            <v>BHA26N03036</v>
          </cell>
          <cell r="G4341">
            <v>13.73</v>
          </cell>
        </row>
        <row r="4342">
          <cell r="C4342" t="str">
            <v>BHA26N03001</v>
          </cell>
          <cell r="G4342">
            <v>80.41</v>
          </cell>
        </row>
        <row r="4343">
          <cell r="C4343" t="str">
            <v>BHA26N03002</v>
          </cell>
          <cell r="G4343">
            <v>12.06</v>
          </cell>
        </row>
        <row r="4344">
          <cell r="C4344" t="str">
            <v>BHA26N03003</v>
          </cell>
          <cell r="G4344">
            <v>3.42</v>
          </cell>
        </row>
        <row r="4345">
          <cell r="C4345" t="str">
            <v>BHA26N03004</v>
          </cell>
          <cell r="G4345">
            <v>5.85</v>
          </cell>
        </row>
        <row r="4346">
          <cell r="C4346" t="str">
            <v>BHA26N03005</v>
          </cell>
          <cell r="G4346">
            <v>3.73</v>
          </cell>
        </row>
        <row r="4347">
          <cell r="C4347" t="str">
            <v>BHA26N03006</v>
          </cell>
          <cell r="G4347">
            <v>5.12</v>
          </cell>
        </row>
        <row r="4348">
          <cell r="C4348" t="str">
            <v>BHA26N03007</v>
          </cell>
          <cell r="G4348">
            <v>12.67</v>
          </cell>
        </row>
        <row r="4349">
          <cell r="C4349" t="str">
            <v>BHA26N03037</v>
          </cell>
          <cell r="G4349">
            <v>13.73</v>
          </cell>
        </row>
        <row r="4350">
          <cell r="C4350" t="str">
            <v>BHA26N03008</v>
          </cell>
          <cell r="G4350">
            <v>21.41</v>
          </cell>
        </row>
        <row r="4351">
          <cell r="C4351" t="str">
            <v>BHA26N03009</v>
          </cell>
          <cell r="G4351">
            <v>13.73</v>
          </cell>
        </row>
        <row r="4352">
          <cell r="C4352" t="str">
            <v>BHA26N03010</v>
          </cell>
          <cell r="G4352">
            <v>17.489999999999998</v>
          </cell>
        </row>
        <row r="4353">
          <cell r="C4353" t="str">
            <v>BHA26N03011</v>
          </cell>
          <cell r="G4353">
            <v>13.73</v>
          </cell>
        </row>
        <row r="4354">
          <cell r="C4354" t="str">
            <v>BHA26N03012</v>
          </cell>
          <cell r="G4354">
            <v>13.73</v>
          </cell>
        </row>
        <row r="4355">
          <cell r="C4355" t="str">
            <v>BHA26N03013</v>
          </cell>
          <cell r="G4355">
            <v>13.73</v>
          </cell>
        </row>
        <row r="4356">
          <cell r="C4356" t="str">
            <v>BHA26N03014</v>
          </cell>
          <cell r="G4356">
            <v>10.7</v>
          </cell>
        </row>
        <row r="4357">
          <cell r="C4357" t="str">
            <v>BHA26N03015</v>
          </cell>
          <cell r="G4357">
            <v>15.8</v>
          </cell>
        </row>
        <row r="4358">
          <cell r="C4358" t="str">
            <v>BHA26N03016</v>
          </cell>
          <cell r="G4358">
            <v>4.25</v>
          </cell>
        </row>
        <row r="4359">
          <cell r="C4359" t="str">
            <v>BHA26N03017</v>
          </cell>
          <cell r="G4359">
            <v>5.75</v>
          </cell>
        </row>
        <row r="4360">
          <cell r="C4360" t="str">
            <v>BHA26N03038</v>
          </cell>
          <cell r="G4360">
            <v>13.73</v>
          </cell>
        </row>
        <row r="4361">
          <cell r="C4361" t="str">
            <v>BHA26N03039</v>
          </cell>
          <cell r="G4361">
            <v>21.17</v>
          </cell>
        </row>
        <row r="4362">
          <cell r="C4362" t="str">
            <v>BHA26N03041</v>
          </cell>
          <cell r="G4362">
            <v>5.85</v>
          </cell>
        </row>
        <row r="4363">
          <cell r="C4363" t="str">
            <v>BHA26N03042</v>
          </cell>
          <cell r="G4363">
            <v>4.12</v>
          </cell>
        </row>
        <row r="4364">
          <cell r="C4364" t="str">
            <v>BHA26N03043</v>
          </cell>
          <cell r="G4364">
            <v>5.12</v>
          </cell>
        </row>
        <row r="4365">
          <cell r="C4365" t="str">
            <v>BHA26N03000</v>
          </cell>
          <cell r="G4365">
            <v>0</v>
          </cell>
        </row>
        <row r="4366">
          <cell r="C4366" t="str">
            <v>BHA26P01002</v>
          </cell>
          <cell r="G4366">
            <v>12.11</v>
          </cell>
        </row>
        <row r="4367">
          <cell r="C4367" t="str">
            <v>BHA26P01001</v>
          </cell>
          <cell r="G4367">
            <v>73.150000000000006</v>
          </cell>
        </row>
        <row r="4368">
          <cell r="C4368" t="str">
            <v>BHA26P01003</v>
          </cell>
          <cell r="G4368">
            <v>3.6</v>
          </cell>
        </row>
        <row r="4369">
          <cell r="C4369" t="str">
            <v>BHA26P01004</v>
          </cell>
          <cell r="G4369">
            <v>5.37</v>
          </cell>
        </row>
        <row r="4370">
          <cell r="C4370" t="str">
            <v>BHA26P01005</v>
          </cell>
          <cell r="G4370">
            <v>3.67</v>
          </cell>
        </row>
        <row r="4371">
          <cell r="C4371" t="str">
            <v>BHA26P01006</v>
          </cell>
          <cell r="G4371">
            <v>4.96</v>
          </cell>
        </row>
        <row r="4372">
          <cell r="C4372" t="str">
            <v>BHA26P01007</v>
          </cell>
          <cell r="G4372">
            <v>8.43</v>
          </cell>
        </row>
        <row r="4373">
          <cell r="C4373" t="str">
            <v>BHA26P01008</v>
          </cell>
          <cell r="G4373">
            <v>12.58</v>
          </cell>
        </row>
        <row r="4374">
          <cell r="C4374" t="str">
            <v>BHA26P01009</v>
          </cell>
          <cell r="G4374">
            <v>12.94</v>
          </cell>
        </row>
        <row r="4375">
          <cell r="C4375" t="str">
            <v>BHA26P01010</v>
          </cell>
          <cell r="G4375">
            <v>15.33</v>
          </cell>
        </row>
        <row r="4376">
          <cell r="C4376" t="str">
            <v>BHA26P01011</v>
          </cell>
          <cell r="G4376">
            <v>13.17</v>
          </cell>
        </row>
        <row r="4377">
          <cell r="C4377" t="str">
            <v>BHA26P01012</v>
          </cell>
          <cell r="G4377">
            <v>13.17</v>
          </cell>
        </row>
        <row r="4378">
          <cell r="C4378" t="str">
            <v>BHA26P01013</v>
          </cell>
          <cell r="G4378">
            <v>4.04</v>
          </cell>
        </row>
        <row r="4379">
          <cell r="C4379" t="str">
            <v>BHA26P01014</v>
          </cell>
          <cell r="G4379">
            <v>7.23</v>
          </cell>
        </row>
        <row r="4380">
          <cell r="C4380" t="str">
            <v>BHA26P01015</v>
          </cell>
          <cell r="G4380">
            <v>1.48</v>
          </cell>
        </row>
        <row r="4381">
          <cell r="C4381" t="str">
            <v>BHA26P01016</v>
          </cell>
          <cell r="G4381">
            <v>4.05</v>
          </cell>
        </row>
        <row r="4382">
          <cell r="C4382" t="str">
            <v>BHA26P01017</v>
          </cell>
          <cell r="G4382">
            <v>21.76</v>
          </cell>
        </row>
        <row r="4383">
          <cell r="C4383" t="str">
            <v>BHA26P01018</v>
          </cell>
          <cell r="G4383">
            <v>16.100000000000001</v>
          </cell>
        </row>
        <row r="4384">
          <cell r="C4384" t="str">
            <v>BHA26P01019</v>
          </cell>
          <cell r="G4384">
            <v>20.89</v>
          </cell>
        </row>
        <row r="4385">
          <cell r="C4385" t="str">
            <v>BHA26P01021</v>
          </cell>
          <cell r="G4385">
            <v>4.3499999999999996</v>
          </cell>
        </row>
        <row r="4386">
          <cell r="C4386" t="str">
            <v>BHA26P01022</v>
          </cell>
          <cell r="G4386">
            <v>4.8899999999999997</v>
          </cell>
        </row>
        <row r="4387">
          <cell r="C4387" t="str">
            <v>BHA26P01023</v>
          </cell>
          <cell r="G4387">
            <v>36.619999999999997</v>
          </cell>
        </row>
        <row r="4388">
          <cell r="C4388" t="str">
            <v>BHA26P01024</v>
          </cell>
          <cell r="G4388">
            <v>7.22</v>
          </cell>
        </row>
        <row r="4389">
          <cell r="C4389" t="str">
            <v>BHA26P01025</v>
          </cell>
          <cell r="G4389">
            <v>8.77</v>
          </cell>
        </row>
        <row r="4390">
          <cell r="C4390" t="str">
            <v>BHA26P01026</v>
          </cell>
          <cell r="G4390">
            <v>15.48</v>
          </cell>
        </row>
        <row r="4391">
          <cell r="C4391" t="str">
            <v>BHA26P01027</v>
          </cell>
          <cell r="G4391">
            <v>12.34</v>
          </cell>
        </row>
        <row r="4392">
          <cell r="C4392" t="str">
            <v>BHA26P01028</v>
          </cell>
          <cell r="G4392">
            <v>10.08</v>
          </cell>
        </row>
        <row r="4393">
          <cell r="C4393" t="str">
            <v>BHA26P01029</v>
          </cell>
          <cell r="G4393">
            <v>1.44</v>
          </cell>
        </row>
        <row r="4394">
          <cell r="C4394" t="str">
            <v>BHA26P01031</v>
          </cell>
          <cell r="G4394">
            <v>1.48</v>
          </cell>
        </row>
        <row r="4395">
          <cell r="C4395" t="str">
            <v>BHA26P01032</v>
          </cell>
          <cell r="G4395">
            <v>10.79</v>
          </cell>
        </row>
        <row r="4396">
          <cell r="C4396" t="str">
            <v>BHA26P01033</v>
          </cell>
          <cell r="G4396">
            <v>20.45</v>
          </cell>
        </row>
        <row r="4397">
          <cell r="C4397" t="str">
            <v>BHA26P01034</v>
          </cell>
          <cell r="G4397">
            <v>10.48</v>
          </cell>
        </row>
        <row r="4398">
          <cell r="C4398" t="str">
            <v>BHA26P01035</v>
          </cell>
          <cell r="G4398">
            <v>25.82</v>
          </cell>
        </row>
        <row r="4399">
          <cell r="C4399" t="str">
            <v>BHA26P01036</v>
          </cell>
          <cell r="G4399">
            <v>8.35</v>
          </cell>
        </row>
        <row r="4400">
          <cell r="C4400" t="str">
            <v>BHA26P01037</v>
          </cell>
          <cell r="G4400">
            <v>4.6900000000000004</v>
          </cell>
        </row>
        <row r="4401">
          <cell r="C4401" t="str">
            <v>BHA26P01038</v>
          </cell>
          <cell r="G4401">
            <v>3.47</v>
          </cell>
        </row>
        <row r="4402">
          <cell r="C4402" t="str">
            <v>BHA26P01039</v>
          </cell>
          <cell r="G4402">
            <v>4.9000000000000004</v>
          </cell>
        </row>
        <row r="4403">
          <cell r="C4403" t="str">
            <v>BHA26P01042</v>
          </cell>
          <cell r="G4403">
            <v>9.09</v>
          </cell>
        </row>
        <row r="4404">
          <cell r="C4404" t="str">
            <v>BHA26P01043</v>
          </cell>
          <cell r="G4404">
            <v>4.7300000000000004</v>
          </cell>
        </row>
        <row r="4405">
          <cell r="C4405" t="str">
            <v>BHA26P01044</v>
          </cell>
          <cell r="G4405">
            <v>1.71</v>
          </cell>
        </row>
        <row r="4406">
          <cell r="C4406" t="str">
            <v>BHA26P01045</v>
          </cell>
          <cell r="G4406">
            <v>1.62</v>
          </cell>
        </row>
        <row r="4407">
          <cell r="C4407" t="str">
            <v>BHA26P01046</v>
          </cell>
          <cell r="G4407">
            <v>5.69</v>
          </cell>
        </row>
        <row r="4408">
          <cell r="C4408" t="str">
            <v>BHA26P01047</v>
          </cell>
          <cell r="G4408">
            <v>1.26</v>
          </cell>
        </row>
        <row r="4409">
          <cell r="C4409" t="str">
            <v>BHA26P01048</v>
          </cell>
          <cell r="G4409">
            <v>1.26</v>
          </cell>
        </row>
        <row r="4410">
          <cell r="C4410" t="str">
            <v>BHA26P01049</v>
          </cell>
          <cell r="G4410">
            <v>4.42</v>
          </cell>
        </row>
        <row r="4411">
          <cell r="C4411" t="str">
            <v>BHA26P01051</v>
          </cell>
          <cell r="G4411">
            <v>2.27</v>
          </cell>
        </row>
        <row r="4412">
          <cell r="C4412" t="str">
            <v>BHA26P01052</v>
          </cell>
          <cell r="G4412">
            <v>17.149999999999999</v>
          </cell>
        </row>
        <row r="4413">
          <cell r="C4413" t="str">
            <v>BHA26P01053</v>
          </cell>
          <cell r="G4413">
            <v>3.19</v>
          </cell>
        </row>
        <row r="4414">
          <cell r="C4414" t="str">
            <v>BHA26P01054</v>
          </cell>
          <cell r="G4414">
            <v>14.02</v>
          </cell>
        </row>
        <row r="4415">
          <cell r="C4415" t="str">
            <v>BHA26P01055</v>
          </cell>
          <cell r="G4415">
            <v>135.55000000000001</v>
          </cell>
        </row>
        <row r="4416">
          <cell r="C4416" t="str">
            <v>BHA26P01000</v>
          </cell>
          <cell r="G4416">
            <v>0</v>
          </cell>
        </row>
        <row r="4417">
          <cell r="C4417" t="str">
            <v>BHA26P02016</v>
          </cell>
          <cell r="G4417">
            <v>15.89</v>
          </cell>
        </row>
        <row r="4418">
          <cell r="C4418" t="str">
            <v>BHA26P02017</v>
          </cell>
          <cell r="G4418">
            <v>15.89</v>
          </cell>
        </row>
        <row r="4419">
          <cell r="C4419" t="str">
            <v>BHA26P02018</v>
          </cell>
          <cell r="G4419">
            <v>21.33</v>
          </cell>
        </row>
        <row r="4420">
          <cell r="C4420" t="str">
            <v>BHA26P02019</v>
          </cell>
          <cell r="G4420">
            <v>21.56</v>
          </cell>
        </row>
        <row r="4421">
          <cell r="C4421" t="str">
            <v>BHA26P02020</v>
          </cell>
          <cell r="G4421">
            <v>11.47</v>
          </cell>
        </row>
        <row r="4422">
          <cell r="C4422" t="str">
            <v>BHA26P02021</v>
          </cell>
          <cell r="G4422">
            <v>21.33</v>
          </cell>
        </row>
        <row r="4423">
          <cell r="C4423" t="str">
            <v>BHA26P02022</v>
          </cell>
          <cell r="G4423">
            <v>13.65</v>
          </cell>
        </row>
        <row r="4424">
          <cell r="C4424" t="str">
            <v>BHA26P02023</v>
          </cell>
          <cell r="G4424">
            <v>15.89</v>
          </cell>
        </row>
        <row r="4425">
          <cell r="C4425" t="str">
            <v>BHA26P02024</v>
          </cell>
          <cell r="G4425">
            <v>14.7</v>
          </cell>
        </row>
        <row r="4426">
          <cell r="C4426" t="str">
            <v>BHA26P02025</v>
          </cell>
          <cell r="G4426">
            <v>16.03</v>
          </cell>
        </row>
        <row r="4427">
          <cell r="C4427" t="str">
            <v>BHA26P02026</v>
          </cell>
          <cell r="G4427">
            <v>15.18</v>
          </cell>
        </row>
        <row r="4428">
          <cell r="C4428" t="str">
            <v>BHA26P02027</v>
          </cell>
          <cell r="G4428">
            <v>8.64</v>
          </cell>
        </row>
        <row r="4429">
          <cell r="C4429" t="str">
            <v>BHA26P02028</v>
          </cell>
          <cell r="G4429">
            <v>15.82</v>
          </cell>
        </row>
        <row r="4430">
          <cell r="C4430" t="str">
            <v>BHA26P02029</v>
          </cell>
          <cell r="G4430">
            <v>3.73</v>
          </cell>
        </row>
        <row r="4431">
          <cell r="C4431" t="str">
            <v>BHA26P02030</v>
          </cell>
          <cell r="G4431">
            <v>5.88</v>
          </cell>
        </row>
        <row r="4432">
          <cell r="C4432" t="str">
            <v>BHA26P02031</v>
          </cell>
          <cell r="G4432">
            <v>3.68</v>
          </cell>
        </row>
        <row r="4433">
          <cell r="C4433" t="str">
            <v>BHA26P02032</v>
          </cell>
          <cell r="G4433">
            <v>5.53</v>
          </cell>
        </row>
        <row r="4434">
          <cell r="C4434" t="str">
            <v>BHA26P02033</v>
          </cell>
          <cell r="G4434">
            <v>5.53</v>
          </cell>
        </row>
        <row r="4435">
          <cell r="C4435" t="str">
            <v>BHA26P02034</v>
          </cell>
          <cell r="G4435">
            <v>15.89</v>
          </cell>
        </row>
        <row r="4436">
          <cell r="C4436" t="str">
            <v>BHA26P02035</v>
          </cell>
          <cell r="G4436">
            <v>15.89</v>
          </cell>
        </row>
        <row r="4437">
          <cell r="C4437" t="str">
            <v>BHA26P02036</v>
          </cell>
          <cell r="G4437">
            <v>16.16</v>
          </cell>
        </row>
        <row r="4438">
          <cell r="C4438" t="str">
            <v>BHA26P02037</v>
          </cell>
          <cell r="G4438">
            <v>15.53</v>
          </cell>
        </row>
        <row r="4439">
          <cell r="C4439" t="str">
            <v>BHA26P02038</v>
          </cell>
          <cell r="G4439">
            <v>10.96</v>
          </cell>
        </row>
        <row r="4440">
          <cell r="C4440" t="str">
            <v>BHA26P02039</v>
          </cell>
          <cell r="G4440">
            <v>14.39</v>
          </cell>
        </row>
        <row r="4441">
          <cell r="C4441" t="str">
            <v>BHA26P02041</v>
          </cell>
          <cell r="G4441">
            <v>10.210000000000001</v>
          </cell>
        </row>
        <row r="4442">
          <cell r="C4442" t="str">
            <v>BHA26P02042</v>
          </cell>
          <cell r="G4442">
            <v>11.07</v>
          </cell>
        </row>
        <row r="4443">
          <cell r="C4443" t="str">
            <v>BHA26P02043</v>
          </cell>
          <cell r="G4443">
            <v>19.18</v>
          </cell>
        </row>
        <row r="4444">
          <cell r="C4444" t="str">
            <v>BHA26P02001</v>
          </cell>
          <cell r="G4444">
            <v>75.510000000000005</v>
          </cell>
        </row>
        <row r="4445">
          <cell r="C4445" t="str">
            <v>BHA26P02002</v>
          </cell>
          <cell r="G4445">
            <v>33.06</v>
          </cell>
        </row>
        <row r="4446">
          <cell r="C4446" t="str">
            <v>BHA26P02003</v>
          </cell>
          <cell r="G4446">
            <v>3.61</v>
          </cell>
        </row>
        <row r="4447">
          <cell r="C4447" t="str">
            <v>BHA26P02004</v>
          </cell>
          <cell r="G4447">
            <v>10.58</v>
          </cell>
        </row>
        <row r="4448">
          <cell r="C4448" t="str">
            <v>BHA26P02005</v>
          </cell>
          <cell r="G4448">
            <v>21.44</v>
          </cell>
        </row>
        <row r="4449">
          <cell r="C4449" t="str">
            <v>BHA26P02006</v>
          </cell>
          <cell r="G4449">
            <v>10.130000000000001</v>
          </cell>
        </row>
        <row r="4450">
          <cell r="C4450" t="str">
            <v>BHA26P02007</v>
          </cell>
          <cell r="G4450">
            <v>4.5</v>
          </cell>
        </row>
        <row r="4451">
          <cell r="C4451" t="str">
            <v>BHA26P02008</v>
          </cell>
          <cell r="G4451">
            <v>4.93</v>
          </cell>
        </row>
        <row r="4452">
          <cell r="C4452" t="str">
            <v>BHA26P02009</v>
          </cell>
          <cell r="G4452">
            <v>3.69</v>
          </cell>
        </row>
        <row r="4453">
          <cell r="C4453" t="str">
            <v>BHA26P02010</v>
          </cell>
          <cell r="G4453">
            <v>9.1</v>
          </cell>
        </row>
        <row r="4454">
          <cell r="C4454" t="str">
            <v>BHA26P02011</v>
          </cell>
          <cell r="G4454">
            <v>4.32</v>
          </cell>
        </row>
        <row r="4455">
          <cell r="C4455" t="str">
            <v>BHA26P02012</v>
          </cell>
          <cell r="G4455">
            <v>4.6500000000000004</v>
          </cell>
        </row>
        <row r="4456">
          <cell r="C4456" t="str">
            <v>BHA26P02013</v>
          </cell>
          <cell r="G4456">
            <v>3.44</v>
          </cell>
        </row>
        <row r="4457">
          <cell r="C4457" t="str">
            <v>BHA26P02014</v>
          </cell>
          <cell r="G4457">
            <v>4.54</v>
          </cell>
        </row>
        <row r="4458">
          <cell r="C4458" t="str">
            <v>BHA26P02015</v>
          </cell>
          <cell r="G4458">
            <v>15.26</v>
          </cell>
        </row>
        <row r="4459">
          <cell r="C4459" t="str">
            <v>BHA26P02020a</v>
          </cell>
          <cell r="G4459">
            <v>15.58</v>
          </cell>
        </row>
        <row r="4460">
          <cell r="C4460" t="str">
            <v>BHA26P02051</v>
          </cell>
          <cell r="G4460">
            <v>0</v>
          </cell>
        </row>
        <row r="4461">
          <cell r="C4461" t="str">
            <v>BHA26P02000</v>
          </cell>
          <cell r="G4461">
            <v>0</v>
          </cell>
        </row>
        <row r="4462">
          <cell r="C4462" t="str">
            <v>BHA26S01001</v>
          </cell>
          <cell r="G4462">
            <v>2.2400000000000002</v>
          </cell>
        </row>
        <row r="4463">
          <cell r="C4463" t="str">
            <v>BHA26S01010</v>
          </cell>
          <cell r="G4463">
            <v>3.72</v>
          </cell>
        </row>
        <row r="4464">
          <cell r="C4464" t="str">
            <v>BHA26S01000</v>
          </cell>
          <cell r="G4464">
            <v>693.36</v>
          </cell>
        </row>
        <row r="4465">
          <cell r="C4465" t="str">
            <v>BHA26S02000</v>
          </cell>
          <cell r="G4465">
            <v>0</v>
          </cell>
        </row>
        <row r="4466">
          <cell r="C4466" t="str">
            <v>BHA27N01001</v>
          </cell>
          <cell r="G4466">
            <v>66.84</v>
          </cell>
        </row>
        <row r="4467">
          <cell r="C4467" t="str">
            <v>BHA27N01002</v>
          </cell>
          <cell r="G4467">
            <v>9.8800000000000008</v>
          </cell>
        </row>
        <row r="4468">
          <cell r="C4468" t="str">
            <v>BHA27N01003</v>
          </cell>
          <cell r="G4468">
            <v>4.68</v>
          </cell>
        </row>
        <row r="4469">
          <cell r="C4469" t="str">
            <v>BHA27N01004</v>
          </cell>
          <cell r="G4469">
            <v>4.5999999999999996</v>
          </cell>
        </row>
        <row r="4470">
          <cell r="C4470" t="str">
            <v>BHA27N01005</v>
          </cell>
          <cell r="G4470">
            <v>4.95</v>
          </cell>
        </row>
        <row r="4471">
          <cell r="C4471" t="str">
            <v>BHA27N01006</v>
          </cell>
          <cell r="G4471">
            <v>7.5</v>
          </cell>
        </row>
        <row r="4472">
          <cell r="C4472" t="str">
            <v>BHA27N01007a</v>
          </cell>
          <cell r="G4472">
            <v>11.84</v>
          </cell>
        </row>
        <row r="4473">
          <cell r="C4473" t="str">
            <v>BHA27N01008</v>
          </cell>
          <cell r="G4473">
            <v>11.8</v>
          </cell>
        </row>
        <row r="4474">
          <cell r="C4474" t="str">
            <v>BHA27N01009</v>
          </cell>
          <cell r="G4474">
            <v>35</v>
          </cell>
        </row>
        <row r="4475">
          <cell r="C4475" t="str">
            <v>BHA27N01010</v>
          </cell>
          <cell r="G4475">
            <v>11.26</v>
          </cell>
        </row>
        <row r="4476">
          <cell r="C4476" t="str">
            <v>BHA27N01011</v>
          </cell>
          <cell r="G4476">
            <v>18.920000000000002</v>
          </cell>
        </row>
        <row r="4477">
          <cell r="C4477" t="str">
            <v>BHA27N01012</v>
          </cell>
          <cell r="G4477">
            <v>55.61</v>
          </cell>
        </row>
        <row r="4478">
          <cell r="C4478" t="str">
            <v>BHA27N01013</v>
          </cell>
          <cell r="G4478">
            <v>25.35</v>
          </cell>
        </row>
        <row r="4479">
          <cell r="C4479" t="str">
            <v>BHA27N01013a</v>
          </cell>
          <cell r="G4479">
            <v>0.9</v>
          </cell>
        </row>
        <row r="4480">
          <cell r="C4480" t="str">
            <v>BHA27N01014</v>
          </cell>
          <cell r="G4480">
            <v>14.71</v>
          </cell>
        </row>
        <row r="4481">
          <cell r="C4481" t="str">
            <v>BHA27N01015</v>
          </cell>
          <cell r="G4481">
            <v>24.7</v>
          </cell>
        </row>
        <row r="4482">
          <cell r="C4482" t="str">
            <v>BHA27N01016</v>
          </cell>
          <cell r="G4482">
            <v>19.59</v>
          </cell>
        </row>
        <row r="4483">
          <cell r="C4483" t="str">
            <v>BHA27N01017</v>
          </cell>
          <cell r="G4483">
            <v>23.68</v>
          </cell>
        </row>
        <row r="4484">
          <cell r="C4484" t="str">
            <v>BHA27N01018</v>
          </cell>
          <cell r="G4484">
            <v>11.23</v>
          </cell>
        </row>
        <row r="4485">
          <cell r="C4485" t="str">
            <v>BHA27N01019</v>
          </cell>
          <cell r="G4485">
            <v>11.85</v>
          </cell>
        </row>
        <row r="4486">
          <cell r="C4486" t="str">
            <v>BHA27N01021</v>
          </cell>
          <cell r="G4486">
            <v>16.010000000000002</v>
          </cell>
        </row>
        <row r="4487">
          <cell r="C4487" t="str">
            <v>BHA27N01022</v>
          </cell>
          <cell r="G4487">
            <v>15.75</v>
          </cell>
        </row>
        <row r="4488">
          <cell r="C4488" t="str">
            <v>BHA27N01023</v>
          </cell>
          <cell r="G4488">
            <v>4.5999999999999996</v>
          </cell>
        </row>
        <row r="4489">
          <cell r="C4489" t="str">
            <v>BHA27N01024</v>
          </cell>
          <cell r="G4489">
            <v>4.96</v>
          </cell>
        </row>
        <row r="4490">
          <cell r="C4490" t="str">
            <v>BHA27N01007b</v>
          </cell>
          <cell r="G4490">
            <v>11.85</v>
          </cell>
        </row>
        <row r="4491">
          <cell r="C4491" t="str">
            <v>BHA27N01004a</v>
          </cell>
          <cell r="G4491">
            <v>2.78</v>
          </cell>
        </row>
        <row r="4492">
          <cell r="C4492" t="str">
            <v>BHA27N01023a</v>
          </cell>
          <cell r="G4492">
            <v>2.52</v>
          </cell>
        </row>
        <row r="4493">
          <cell r="C4493" t="str">
            <v>BHA27N01000</v>
          </cell>
          <cell r="G4493">
            <v>0</v>
          </cell>
        </row>
        <row r="4494">
          <cell r="C4494" t="str">
            <v>BHA27N02001</v>
          </cell>
          <cell r="G4494">
            <v>55.07</v>
          </cell>
        </row>
        <row r="4495">
          <cell r="C4495" t="str">
            <v>BHA27N02002</v>
          </cell>
          <cell r="G4495">
            <v>9.49</v>
          </cell>
        </row>
        <row r="4496">
          <cell r="C4496" t="str">
            <v>BHA27N02003</v>
          </cell>
          <cell r="G4496">
            <v>4.68</v>
          </cell>
        </row>
        <row r="4497">
          <cell r="C4497" t="str">
            <v>BHA27N02004</v>
          </cell>
          <cell r="G4497">
            <v>5.93</v>
          </cell>
        </row>
        <row r="4498">
          <cell r="C4498" t="str">
            <v>BHA27N02005</v>
          </cell>
          <cell r="G4498">
            <v>4.96</v>
          </cell>
        </row>
        <row r="4499">
          <cell r="C4499" t="str">
            <v>BHA27N02006</v>
          </cell>
          <cell r="G4499">
            <v>13.41</v>
          </cell>
        </row>
        <row r="4500">
          <cell r="C4500" t="str">
            <v>BHA27N02007</v>
          </cell>
          <cell r="G4500">
            <v>18.579999999999998</v>
          </cell>
        </row>
        <row r="4501">
          <cell r="C4501" t="str">
            <v>BHA27N02008</v>
          </cell>
          <cell r="G4501">
            <v>18.48</v>
          </cell>
        </row>
        <row r="4502">
          <cell r="C4502" t="str">
            <v>BHA27N02009</v>
          </cell>
          <cell r="G4502">
            <v>13.11</v>
          </cell>
        </row>
        <row r="4503">
          <cell r="C4503" t="str">
            <v>BHA27N02010</v>
          </cell>
          <cell r="G4503">
            <v>16.920000000000002</v>
          </cell>
        </row>
        <row r="4504">
          <cell r="C4504" t="str">
            <v>BHA27N02011</v>
          </cell>
          <cell r="G4504">
            <v>10.17</v>
          </cell>
        </row>
        <row r="4505">
          <cell r="C4505" t="str">
            <v>BHA27N02012</v>
          </cell>
          <cell r="G4505">
            <v>17.2</v>
          </cell>
        </row>
        <row r="4506">
          <cell r="C4506" t="str">
            <v>BHA27N02013</v>
          </cell>
          <cell r="G4506">
            <v>16.309999999999999</v>
          </cell>
        </row>
        <row r="4507">
          <cell r="C4507" t="str">
            <v>BHA27N02014</v>
          </cell>
          <cell r="G4507">
            <v>85.15</v>
          </cell>
        </row>
        <row r="4508">
          <cell r="C4508" t="str">
            <v>BHA27N02015</v>
          </cell>
          <cell r="G4508">
            <v>62.75</v>
          </cell>
        </row>
        <row r="4509">
          <cell r="C4509" t="str">
            <v>BHA27N02016</v>
          </cell>
          <cell r="G4509">
            <v>111.8</v>
          </cell>
        </row>
        <row r="4510">
          <cell r="C4510" t="str">
            <v>BHA27N02017</v>
          </cell>
          <cell r="G4510">
            <v>16.350000000000001</v>
          </cell>
        </row>
        <row r="4511">
          <cell r="C4511" t="str">
            <v>BHA27N02018</v>
          </cell>
          <cell r="G4511">
            <v>11.72</v>
          </cell>
        </row>
        <row r="4512">
          <cell r="C4512" t="str">
            <v>BHA27N02019</v>
          </cell>
          <cell r="G4512">
            <v>13.87</v>
          </cell>
        </row>
        <row r="4513">
          <cell r="C4513" t="str">
            <v>BHA27N02021</v>
          </cell>
          <cell r="G4513">
            <v>17.940000000000001</v>
          </cell>
        </row>
        <row r="4514">
          <cell r="C4514" t="str">
            <v>BHA27N02022</v>
          </cell>
          <cell r="G4514">
            <v>33.28</v>
          </cell>
        </row>
        <row r="4515">
          <cell r="C4515" t="str">
            <v>BHA27N02023</v>
          </cell>
          <cell r="G4515">
            <v>13.73</v>
          </cell>
        </row>
        <row r="4516">
          <cell r="C4516" t="str">
            <v>BHA27N02024</v>
          </cell>
          <cell r="G4516">
            <v>5.93</v>
          </cell>
        </row>
        <row r="4517">
          <cell r="C4517" t="str">
            <v>BHA27N02025</v>
          </cell>
          <cell r="G4517">
            <v>4.96</v>
          </cell>
        </row>
        <row r="4518">
          <cell r="C4518" t="str">
            <v>BHA27N02024a</v>
          </cell>
          <cell r="G4518">
            <v>3.35</v>
          </cell>
        </row>
        <row r="4519">
          <cell r="C4519" t="str">
            <v>BHA27N02015a</v>
          </cell>
          <cell r="G4519">
            <v>0.9</v>
          </cell>
        </row>
        <row r="4520">
          <cell r="C4520" t="str">
            <v>BHA27N02004a</v>
          </cell>
          <cell r="G4520">
            <v>3.59</v>
          </cell>
        </row>
        <row r="4521">
          <cell r="C4521" t="str">
            <v>BHA27N02000</v>
          </cell>
          <cell r="G4521">
            <v>0</v>
          </cell>
        </row>
        <row r="4522">
          <cell r="C4522" t="str">
            <v>BHA27N03014</v>
          </cell>
          <cell r="G4522">
            <v>16.489999999999998</v>
          </cell>
        </row>
        <row r="4523">
          <cell r="C4523" t="str">
            <v>BHA27N03001</v>
          </cell>
          <cell r="G4523">
            <v>58.79</v>
          </cell>
        </row>
        <row r="4524">
          <cell r="C4524" t="str">
            <v>BHA27N03002</v>
          </cell>
          <cell r="G4524">
            <v>10.66</v>
          </cell>
        </row>
        <row r="4525">
          <cell r="C4525" t="str">
            <v>BHA27N03003</v>
          </cell>
          <cell r="G4525">
            <v>4.68</v>
          </cell>
        </row>
        <row r="4526">
          <cell r="C4526" t="str">
            <v>BHA27N03004</v>
          </cell>
          <cell r="G4526">
            <v>6</v>
          </cell>
        </row>
        <row r="4527">
          <cell r="C4527" t="str">
            <v>BHA27N03004a</v>
          </cell>
          <cell r="G4527">
            <v>3.66</v>
          </cell>
        </row>
        <row r="4528">
          <cell r="C4528" t="str">
            <v>BHA27N03005</v>
          </cell>
          <cell r="G4528">
            <v>4.96</v>
          </cell>
        </row>
        <row r="4529">
          <cell r="C4529" t="str">
            <v>BHA27N03006</v>
          </cell>
          <cell r="G4529">
            <v>18.23</v>
          </cell>
        </row>
        <row r="4530">
          <cell r="C4530" t="str">
            <v>BHA27N03007</v>
          </cell>
          <cell r="G4530">
            <v>18.559999999999999</v>
          </cell>
        </row>
        <row r="4531">
          <cell r="C4531" t="str">
            <v>BHA27N03008</v>
          </cell>
          <cell r="G4531">
            <v>13.73</v>
          </cell>
        </row>
        <row r="4532">
          <cell r="C4532" t="str">
            <v>BHA27N03009</v>
          </cell>
          <cell r="G4532">
            <v>17.79</v>
          </cell>
        </row>
        <row r="4533">
          <cell r="C4533" t="str">
            <v>BHA27N03010</v>
          </cell>
          <cell r="G4533">
            <v>16.920000000000002</v>
          </cell>
        </row>
        <row r="4534">
          <cell r="C4534" t="str">
            <v>BHA27N03011</v>
          </cell>
          <cell r="G4534">
            <v>19.98</v>
          </cell>
        </row>
        <row r="4535">
          <cell r="C4535" t="str">
            <v>BHA27N03012</v>
          </cell>
          <cell r="G4535">
            <v>27.99</v>
          </cell>
        </row>
        <row r="4536">
          <cell r="C4536" t="str">
            <v>BHA27N03013</v>
          </cell>
          <cell r="G4536">
            <v>4.9800000000000004</v>
          </cell>
        </row>
        <row r="4537">
          <cell r="C4537" t="str">
            <v>BHA27N03015</v>
          </cell>
          <cell r="G4537">
            <v>50.57</v>
          </cell>
        </row>
        <row r="4538">
          <cell r="C4538" t="str">
            <v>BHA27N03016</v>
          </cell>
          <cell r="G4538">
            <v>60.95</v>
          </cell>
        </row>
        <row r="4539">
          <cell r="C4539" t="str">
            <v>BHA27N03017</v>
          </cell>
          <cell r="G4539">
            <v>24.63</v>
          </cell>
        </row>
        <row r="4540">
          <cell r="C4540" t="str">
            <v>BHA27N03018</v>
          </cell>
          <cell r="G4540">
            <v>8.99</v>
          </cell>
        </row>
        <row r="4541">
          <cell r="C4541" t="str">
            <v>BHA27N03018a</v>
          </cell>
          <cell r="G4541">
            <v>5.76</v>
          </cell>
        </row>
        <row r="4542">
          <cell r="C4542" t="str">
            <v>BHA27N03019</v>
          </cell>
          <cell r="G4542">
            <v>14.23</v>
          </cell>
        </row>
        <row r="4543">
          <cell r="C4543" t="str">
            <v>BHA27N03021</v>
          </cell>
          <cell r="G4543">
            <v>33.85</v>
          </cell>
        </row>
        <row r="4544">
          <cell r="C4544" t="str">
            <v>BHA27N03022</v>
          </cell>
          <cell r="G4544">
            <v>14.02</v>
          </cell>
        </row>
        <row r="4545">
          <cell r="C4545" t="str">
            <v>BHA27N03023</v>
          </cell>
          <cell r="G4545">
            <v>2</v>
          </cell>
        </row>
        <row r="4546">
          <cell r="C4546" t="str">
            <v>BHA27N03024</v>
          </cell>
          <cell r="G4546">
            <v>16.309999999999999</v>
          </cell>
        </row>
        <row r="4547">
          <cell r="C4547" t="str">
            <v>BHA27N03025</v>
          </cell>
          <cell r="G4547">
            <v>10.73</v>
          </cell>
        </row>
        <row r="4548">
          <cell r="C4548" t="str">
            <v>BHA27N03026</v>
          </cell>
          <cell r="G4548">
            <v>15.53</v>
          </cell>
        </row>
        <row r="4549">
          <cell r="C4549" t="str">
            <v>BHA27N03027</v>
          </cell>
          <cell r="G4549">
            <v>17.940000000000001</v>
          </cell>
        </row>
        <row r="4550">
          <cell r="C4550" t="str">
            <v>BHA27N03028</v>
          </cell>
          <cell r="G4550">
            <v>8.91</v>
          </cell>
        </row>
        <row r="4551">
          <cell r="C4551" t="str">
            <v>BHA27N03029</v>
          </cell>
          <cell r="G4551">
            <v>23.7</v>
          </cell>
        </row>
        <row r="4552">
          <cell r="C4552" t="str">
            <v>BHA27N03031</v>
          </cell>
          <cell r="G4552">
            <v>13.72</v>
          </cell>
        </row>
        <row r="4553">
          <cell r="C4553" t="str">
            <v>BHA27N03032</v>
          </cell>
          <cell r="G4553">
            <v>5.93</v>
          </cell>
        </row>
        <row r="4554">
          <cell r="C4554" t="str">
            <v>BHA27N03032a</v>
          </cell>
          <cell r="G4554">
            <v>3.36</v>
          </cell>
        </row>
        <row r="4555">
          <cell r="C4555" t="str">
            <v>BHA27N03033</v>
          </cell>
          <cell r="G4555">
            <v>4.96</v>
          </cell>
        </row>
        <row r="4556">
          <cell r="C4556" t="str">
            <v>BHA27N03000</v>
          </cell>
          <cell r="G4556">
            <v>0</v>
          </cell>
        </row>
        <row r="4557">
          <cell r="C4557" t="str">
            <v>BHA27P01001</v>
          </cell>
          <cell r="G4557">
            <v>63.06</v>
          </cell>
        </row>
        <row r="4558">
          <cell r="C4558" t="str">
            <v>BHA27P01002</v>
          </cell>
          <cell r="G4558">
            <v>9.49</v>
          </cell>
        </row>
        <row r="4559">
          <cell r="C4559" t="str">
            <v>BHA27P01003</v>
          </cell>
          <cell r="G4559">
            <v>4.7699999999999996</v>
          </cell>
        </row>
        <row r="4560">
          <cell r="C4560" t="str">
            <v>BHA27P01004</v>
          </cell>
          <cell r="G4560">
            <v>29.03</v>
          </cell>
        </row>
        <row r="4561">
          <cell r="C4561" t="str">
            <v>BHA27P01005</v>
          </cell>
          <cell r="G4561">
            <v>39.03</v>
          </cell>
        </row>
        <row r="4562">
          <cell r="C4562" t="str">
            <v>BHA27P01006</v>
          </cell>
          <cell r="G4562">
            <v>12.86</v>
          </cell>
        </row>
        <row r="4563">
          <cell r="C4563" t="str">
            <v>BHA27P01008</v>
          </cell>
          <cell r="G4563">
            <v>16.23</v>
          </cell>
        </row>
        <row r="4564">
          <cell r="C4564" t="str">
            <v>BHA27P01009</v>
          </cell>
          <cell r="G4564">
            <v>166.01</v>
          </cell>
        </row>
        <row r="4565">
          <cell r="C4565" t="str">
            <v>BHA27P01010</v>
          </cell>
          <cell r="G4565">
            <v>60.15</v>
          </cell>
        </row>
        <row r="4566">
          <cell r="C4566" t="str">
            <v>BHA27P01011</v>
          </cell>
          <cell r="G4566">
            <v>9.52</v>
          </cell>
        </row>
        <row r="4567">
          <cell r="C4567" t="str">
            <v>BHA27P01012</v>
          </cell>
          <cell r="G4567">
            <v>60.05</v>
          </cell>
        </row>
        <row r="4568">
          <cell r="C4568" t="str">
            <v>BHA27P01014</v>
          </cell>
          <cell r="G4568">
            <v>32.18</v>
          </cell>
        </row>
        <row r="4569">
          <cell r="C4569" t="str">
            <v>BHA27P01015</v>
          </cell>
          <cell r="G4569">
            <v>63.72</v>
          </cell>
        </row>
        <row r="4570">
          <cell r="C4570" t="str">
            <v>BHA27P01016</v>
          </cell>
          <cell r="G4570">
            <v>11.01</v>
          </cell>
        </row>
        <row r="4571">
          <cell r="C4571" t="str">
            <v>BHA27P01016a</v>
          </cell>
          <cell r="G4571">
            <v>3.58</v>
          </cell>
        </row>
        <row r="4572">
          <cell r="C4572" t="str">
            <v>BHA27P01017</v>
          </cell>
          <cell r="G4572">
            <v>12.81</v>
          </cell>
        </row>
        <row r="4573">
          <cell r="C4573" t="str">
            <v>BHA27P01018</v>
          </cell>
          <cell r="G4573">
            <v>54.99</v>
          </cell>
        </row>
        <row r="4574">
          <cell r="C4574" t="str">
            <v>BHA27P01021</v>
          </cell>
          <cell r="G4574">
            <v>63.73</v>
          </cell>
        </row>
        <row r="4575">
          <cell r="C4575" t="str">
            <v>BHA27P01022</v>
          </cell>
          <cell r="G4575">
            <v>27.81</v>
          </cell>
        </row>
        <row r="4576">
          <cell r="C4576" t="str">
            <v>BHA27P01023</v>
          </cell>
          <cell r="G4576">
            <v>23.34</v>
          </cell>
        </row>
        <row r="4577">
          <cell r="C4577" t="str">
            <v>BHA27P01024</v>
          </cell>
          <cell r="G4577">
            <v>11.3</v>
          </cell>
        </row>
        <row r="4578">
          <cell r="C4578" t="str">
            <v>BHA27P01025</v>
          </cell>
          <cell r="G4578">
            <v>17.239999999999998</v>
          </cell>
        </row>
        <row r="4579">
          <cell r="C4579" t="str">
            <v>BHA27P01026</v>
          </cell>
          <cell r="G4579">
            <v>17.29</v>
          </cell>
        </row>
        <row r="4580">
          <cell r="C4580" t="str">
            <v>BHA27P01027</v>
          </cell>
          <cell r="G4580">
            <v>17.11</v>
          </cell>
        </row>
        <row r="4581">
          <cell r="C4581" t="str">
            <v>BHA27P01028</v>
          </cell>
          <cell r="G4581">
            <v>17.420000000000002</v>
          </cell>
        </row>
        <row r="4582">
          <cell r="C4582" t="str">
            <v>BHA27P01029</v>
          </cell>
          <cell r="G4582">
            <v>26.53</v>
          </cell>
        </row>
        <row r="4583">
          <cell r="C4583" t="str">
            <v>BHA27P01031</v>
          </cell>
          <cell r="G4583">
            <v>29.85</v>
          </cell>
        </row>
        <row r="4584">
          <cell r="C4584" t="str">
            <v>BHA27P01032</v>
          </cell>
          <cell r="G4584">
            <v>15.06</v>
          </cell>
        </row>
        <row r="4585">
          <cell r="C4585" t="str">
            <v>BHA27P01033</v>
          </cell>
          <cell r="G4585">
            <v>4.78</v>
          </cell>
        </row>
        <row r="4586">
          <cell r="C4586" t="str">
            <v>BHA27P01034</v>
          </cell>
          <cell r="G4586">
            <v>1.4</v>
          </cell>
        </row>
        <row r="4587">
          <cell r="C4587" t="str">
            <v>BHA27P01035</v>
          </cell>
          <cell r="G4587">
            <v>1.69</v>
          </cell>
        </row>
        <row r="4588">
          <cell r="C4588" t="str">
            <v>BHA27P01036</v>
          </cell>
          <cell r="G4588">
            <v>2.77</v>
          </cell>
        </row>
        <row r="4589">
          <cell r="C4589" t="str">
            <v>BHA27P01037</v>
          </cell>
          <cell r="G4589">
            <v>6.36</v>
          </cell>
        </row>
        <row r="4590">
          <cell r="C4590" t="str">
            <v>BHA27P01038</v>
          </cell>
          <cell r="G4590">
            <v>8.15</v>
          </cell>
        </row>
        <row r="4591">
          <cell r="C4591" t="str">
            <v>BHA27P01039</v>
          </cell>
          <cell r="G4591">
            <v>7.78</v>
          </cell>
        </row>
        <row r="4592">
          <cell r="C4592" t="str">
            <v>BHA27P01040</v>
          </cell>
          <cell r="G4592">
            <v>2.25</v>
          </cell>
        </row>
        <row r="4593">
          <cell r="C4593" t="str">
            <v>BHA27P01013f</v>
          </cell>
          <cell r="G4593">
            <v>47.13</v>
          </cell>
        </row>
        <row r="4594">
          <cell r="C4594" t="str">
            <v>BHA27P01013e</v>
          </cell>
          <cell r="G4594">
            <v>24</v>
          </cell>
        </row>
        <row r="4595">
          <cell r="C4595" t="str">
            <v>BHA27P01013d</v>
          </cell>
          <cell r="G4595">
            <v>24</v>
          </cell>
        </row>
        <row r="4596">
          <cell r="C4596" t="str">
            <v>BHA27P01013c</v>
          </cell>
          <cell r="G4596">
            <v>24</v>
          </cell>
        </row>
        <row r="4597">
          <cell r="C4597" t="str">
            <v>BHA27P01013b</v>
          </cell>
          <cell r="G4597">
            <v>24</v>
          </cell>
        </row>
        <row r="4598">
          <cell r="C4598" t="str">
            <v>BHA27P01013a</v>
          </cell>
          <cell r="G4598">
            <v>50.13</v>
          </cell>
        </row>
        <row r="4599">
          <cell r="C4599" t="str">
            <v>BHA27P01051</v>
          </cell>
          <cell r="G4599">
            <v>60.71</v>
          </cell>
        </row>
        <row r="4600">
          <cell r="C4600" t="str">
            <v>BHA27P01000</v>
          </cell>
          <cell r="G4600">
            <v>0</v>
          </cell>
        </row>
        <row r="4601">
          <cell r="C4601" t="str">
            <v>BHA27P02001</v>
          </cell>
          <cell r="G4601">
            <v>90.49</v>
          </cell>
        </row>
        <row r="4602">
          <cell r="C4602" t="str">
            <v>BHA27P02002</v>
          </cell>
          <cell r="G4602">
            <v>2.97</v>
          </cell>
        </row>
        <row r="4603">
          <cell r="C4603" t="str">
            <v>BHA27P02000</v>
          </cell>
          <cell r="G4603">
            <v>0</v>
          </cell>
        </row>
        <row r="4604">
          <cell r="C4604" t="str">
            <v>BHA27S01001</v>
          </cell>
          <cell r="G4604">
            <v>2.4900000000000002</v>
          </cell>
        </row>
        <row r="4605">
          <cell r="C4605" t="str">
            <v>BHA27S01010</v>
          </cell>
          <cell r="G4605">
            <v>3.36</v>
          </cell>
        </row>
        <row r="4606">
          <cell r="C4606" t="str">
            <v>BHA27S01003</v>
          </cell>
          <cell r="G4606">
            <v>73.48</v>
          </cell>
        </row>
        <row r="4607">
          <cell r="C4607" t="str">
            <v>BHA27S01002</v>
          </cell>
          <cell r="G4607">
            <v>73.48</v>
          </cell>
        </row>
        <row r="4608">
          <cell r="C4608" t="str">
            <v>BHA27S01000</v>
          </cell>
          <cell r="G4608">
            <v>397.83</v>
          </cell>
        </row>
        <row r="4609">
          <cell r="C4609" t="str">
            <v>BHA27S02000</v>
          </cell>
          <cell r="G4609">
            <v>0</v>
          </cell>
        </row>
        <row r="4610">
          <cell r="C4610" t="str">
            <v>BHA32N01001</v>
          </cell>
          <cell r="G4610">
            <v>84.08</v>
          </cell>
        </row>
        <row r="4611">
          <cell r="C4611" t="str">
            <v>BHA32N01002</v>
          </cell>
          <cell r="G4611">
            <v>11.18</v>
          </cell>
        </row>
        <row r="4612">
          <cell r="C4612" t="str">
            <v>BHA32N01003</v>
          </cell>
          <cell r="G4612">
            <v>3.06</v>
          </cell>
        </row>
        <row r="4613">
          <cell r="C4613" t="str">
            <v>BHA32N01004</v>
          </cell>
          <cell r="G4613">
            <v>2.78</v>
          </cell>
        </row>
        <row r="4614">
          <cell r="C4614" t="str">
            <v>BHA32N01005</v>
          </cell>
          <cell r="G4614">
            <v>4.1500000000000004</v>
          </cell>
        </row>
        <row r="4615">
          <cell r="C4615" t="str">
            <v>BHA32N01006</v>
          </cell>
          <cell r="G4615">
            <v>4.84</v>
          </cell>
        </row>
        <row r="4616">
          <cell r="C4616" t="str">
            <v>BHA32N01007</v>
          </cell>
          <cell r="G4616">
            <v>7.42</v>
          </cell>
        </row>
        <row r="4617">
          <cell r="C4617" t="str">
            <v>BHA32N01008</v>
          </cell>
          <cell r="G4617">
            <v>15.26</v>
          </cell>
        </row>
        <row r="4618">
          <cell r="C4618" t="str">
            <v>BHA32N01009</v>
          </cell>
          <cell r="G4618">
            <v>15.62</v>
          </cell>
        </row>
        <row r="4619">
          <cell r="C4619" t="str">
            <v>BHA32N01010</v>
          </cell>
          <cell r="G4619">
            <v>15.4</v>
          </cell>
        </row>
        <row r="4620">
          <cell r="C4620" t="str">
            <v>BHA32N01011</v>
          </cell>
          <cell r="G4620">
            <v>15.88</v>
          </cell>
        </row>
        <row r="4621">
          <cell r="C4621" t="str">
            <v>BHA32N01012</v>
          </cell>
          <cell r="G4621">
            <v>13.35</v>
          </cell>
        </row>
        <row r="4622">
          <cell r="C4622" t="str">
            <v>BHA32N01013</v>
          </cell>
          <cell r="G4622">
            <v>13.58</v>
          </cell>
        </row>
        <row r="4623">
          <cell r="C4623" t="str">
            <v>BHA32N01014</v>
          </cell>
          <cell r="G4623">
            <v>23.8</v>
          </cell>
        </row>
        <row r="4624">
          <cell r="C4624" t="str">
            <v>BHA32N01015</v>
          </cell>
          <cell r="G4624">
            <v>23.8</v>
          </cell>
        </row>
        <row r="4625">
          <cell r="C4625" t="str">
            <v>BHA32N01016</v>
          </cell>
          <cell r="G4625">
            <v>13.74</v>
          </cell>
        </row>
        <row r="4626">
          <cell r="C4626" t="str">
            <v>BHA32N01017</v>
          </cell>
          <cell r="G4626">
            <v>14.52</v>
          </cell>
        </row>
        <row r="4627">
          <cell r="C4627" t="str">
            <v>BHA32N01018</v>
          </cell>
          <cell r="G4627">
            <v>15.88</v>
          </cell>
        </row>
        <row r="4628">
          <cell r="C4628" t="str">
            <v>BHA32N01019</v>
          </cell>
          <cell r="G4628">
            <v>15.86</v>
          </cell>
        </row>
        <row r="4629">
          <cell r="C4629" t="str">
            <v>BHA32N01021</v>
          </cell>
          <cell r="G4629">
            <v>7.63</v>
          </cell>
        </row>
        <row r="4630">
          <cell r="C4630" t="str">
            <v>BHA32N01022</v>
          </cell>
          <cell r="G4630">
            <v>14.67</v>
          </cell>
        </row>
        <row r="4631">
          <cell r="C4631" t="str">
            <v>BHA32N01023</v>
          </cell>
          <cell r="G4631">
            <v>4.1500000000000004</v>
          </cell>
        </row>
        <row r="4632">
          <cell r="C4632" t="str">
            <v>BHA32N01024</v>
          </cell>
          <cell r="G4632">
            <v>4.84</v>
          </cell>
        </row>
        <row r="4633">
          <cell r="C4633" t="str">
            <v>BHA32N01025</v>
          </cell>
          <cell r="G4633">
            <v>3.06</v>
          </cell>
        </row>
        <row r="4634">
          <cell r="C4634" t="str">
            <v>BHA32N01000</v>
          </cell>
          <cell r="G4634">
            <v>0</v>
          </cell>
        </row>
        <row r="4635">
          <cell r="C4635" t="str">
            <v>BHA32N02001</v>
          </cell>
          <cell r="G4635">
            <v>69.42</v>
          </cell>
        </row>
        <row r="4636">
          <cell r="C4636" t="str">
            <v>BHA32N02002</v>
          </cell>
          <cell r="G4636">
            <v>10.74</v>
          </cell>
        </row>
        <row r="4637">
          <cell r="C4637" t="str">
            <v>BHA32N02003</v>
          </cell>
          <cell r="G4637">
            <v>3.06</v>
          </cell>
        </row>
        <row r="4638">
          <cell r="C4638" t="str">
            <v>BHA32N02004</v>
          </cell>
          <cell r="G4638">
            <v>5.33</v>
          </cell>
        </row>
        <row r="4639">
          <cell r="C4639" t="str">
            <v>BHA32N02005</v>
          </cell>
          <cell r="G4639">
            <v>3.62</v>
          </cell>
        </row>
        <row r="4640">
          <cell r="C4640" t="str">
            <v>BHA32N02006</v>
          </cell>
          <cell r="G4640">
            <v>4.84</v>
          </cell>
        </row>
        <row r="4641">
          <cell r="C4641" t="str">
            <v>BHA32N02007</v>
          </cell>
          <cell r="G4641">
            <v>8.66</v>
          </cell>
        </row>
        <row r="4642">
          <cell r="C4642" t="str">
            <v>BHA32N02008</v>
          </cell>
          <cell r="G4642">
            <v>13.61</v>
          </cell>
        </row>
        <row r="4643">
          <cell r="C4643" t="str">
            <v>BHA32N02009</v>
          </cell>
          <cell r="G4643">
            <v>12.74</v>
          </cell>
        </row>
        <row r="4644">
          <cell r="C4644" t="str">
            <v>BHA32N02010</v>
          </cell>
          <cell r="G4644">
            <v>17.29</v>
          </cell>
        </row>
        <row r="4645">
          <cell r="C4645" t="str">
            <v>BHA32N02011</v>
          </cell>
          <cell r="G4645">
            <v>13.73</v>
          </cell>
        </row>
        <row r="4646">
          <cell r="C4646" t="str">
            <v>BHA32N02012</v>
          </cell>
          <cell r="G4646">
            <v>13.73</v>
          </cell>
        </row>
        <row r="4647">
          <cell r="C4647" t="str">
            <v>BHA32N02013</v>
          </cell>
          <cell r="G4647">
            <v>13.73</v>
          </cell>
        </row>
        <row r="4648">
          <cell r="C4648" t="str">
            <v>BHA32N02014</v>
          </cell>
          <cell r="G4648">
            <v>15.43</v>
          </cell>
        </row>
        <row r="4649">
          <cell r="C4649" t="str">
            <v>BHA32N02015</v>
          </cell>
          <cell r="G4649">
            <v>16.21</v>
          </cell>
        </row>
        <row r="4650">
          <cell r="C4650" t="str">
            <v>BHA32N02016</v>
          </cell>
          <cell r="G4650">
            <v>45.36</v>
          </cell>
        </row>
        <row r="4651">
          <cell r="C4651" t="str">
            <v>BHA32N02017</v>
          </cell>
          <cell r="G4651">
            <v>16.53</v>
          </cell>
        </row>
        <row r="4652">
          <cell r="C4652" t="str">
            <v>BHA32N02018</v>
          </cell>
          <cell r="G4652">
            <v>15.99</v>
          </cell>
        </row>
        <row r="4653">
          <cell r="C4653" t="str">
            <v>BHA32N02019</v>
          </cell>
          <cell r="G4653">
            <v>11.93</v>
          </cell>
        </row>
        <row r="4654">
          <cell r="C4654" t="str">
            <v>BHA32N02021</v>
          </cell>
          <cell r="G4654">
            <v>10.47</v>
          </cell>
        </row>
        <row r="4655">
          <cell r="C4655" t="str">
            <v>BHA32N02022</v>
          </cell>
          <cell r="G4655">
            <v>55.34</v>
          </cell>
        </row>
        <row r="4656">
          <cell r="C4656" t="str">
            <v>BHA32N02023</v>
          </cell>
          <cell r="G4656">
            <v>15.85</v>
          </cell>
        </row>
        <row r="4657">
          <cell r="C4657" t="str">
            <v>BHA32N02024</v>
          </cell>
          <cell r="G4657">
            <v>16.670000000000002</v>
          </cell>
        </row>
        <row r="4658">
          <cell r="C4658" t="str">
            <v>BHA32N02025</v>
          </cell>
          <cell r="G4658">
            <v>34.19</v>
          </cell>
        </row>
        <row r="4659">
          <cell r="C4659" t="str">
            <v>BHA32N02026</v>
          </cell>
          <cell r="G4659">
            <v>16.64</v>
          </cell>
        </row>
        <row r="4660">
          <cell r="C4660" t="str">
            <v>BHA32N02027</v>
          </cell>
          <cell r="G4660">
            <v>10.5</v>
          </cell>
        </row>
        <row r="4661">
          <cell r="C4661" t="str">
            <v>BHA32N02028</v>
          </cell>
          <cell r="G4661">
            <v>15.56</v>
          </cell>
        </row>
        <row r="4662">
          <cell r="C4662" t="str">
            <v>BHA32N02029</v>
          </cell>
          <cell r="G4662">
            <v>13.73</v>
          </cell>
        </row>
        <row r="4663">
          <cell r="C4663" t="str">
            <v>BHA32N02031</v>
          </cell>
          <cell r="G4663">
            <v>18.559999999999999</v>
          </cell>
        </row>
        <row r="4664">
          <cell r="C4664" t="str">
            <v>BHA32N02032</v>
          </cell>
          <cell r="G4664">
            <v>18.48</v>
          </cell>
        </row>
        <row r="4665">
          <cell r="C4665" t="str">
            <v>BHA32N02033</v>
          </cell>
          <cell r="G4665">
            <v>18.559999999999999</v>
          </cell>
        </row>
        <row r="4666">
          <cell r="C4666" t="str">
            <v>BHA32N02034</v>
          </cell>
          <cell r="G4666">
            <v>8.61</v>
          </cell>
        </row>
        <row r="4667">
          <cell r="C4667" t="str">
            <v>BHA32N02035</v>
          </cell>
          <cell r="G4667">
            <v>5.33</v>
          </cell>
        </row>
        <row r="4668">
          <cell r="C4668" t="str">
            <v>BHA32N02036</v>
          </cell>
          <cell r="G4668">
            <v>4.84</v>
          </cell>
        </row>
        <row r="4669">
          <cell r="C4669" t="str">
            <v>BHA32N02037</v>
          </cell>
          <cell r="G4669">
            <v>3.9</v>
          </cell>
        </row>
        <row r="4670">
          <cell r="C4670" t="str">
            <v>BHA32N02038</v>
          </cell>
          <cell r="G4670">
            <v>51.85</v>
          </cell>
        </row>
        <row r="4671">
          <cell r="C4671" t="str">
            <v>BHA32N02039</v>
          </cell>
          <cell r="G4671">
            <v>23.91</v>
          </cell>
        </row>
        <row r="4672">
          <cell r="C4672" t="str">
            <v>BHA32N02041</v>
          </cell>
          <cell r="G4672">
            <v>20.73</v>
          </cell>
        </row>
        <row r="4673">
          <cell r="C4673" t="str">
            <v>BHA32N02042</v>
          </cell>
          <cell r="G4673">
            <v>17.23</v>
          </cell>
        </row>
        <row r="4674">
          <cell r="C4674" t="str">
            <v>BHA32N02043</v>
          </cell>
          <cell r="G4674">
            <v>12.04</v>
          </cell>
        </row>
        <row r="4675">
          <cell r="C4675" t="str">
            <v>BHA32N02000</v>
          </cell>
          <cell r="G4675">
            <v>0</v>
          </cell>
        </row>
        <row r="4676">
          <cell r="C4676" t="str">
            <v>BHA32N03001</v>
          </cell>
          <cell r="G4676">
            <v>60.13</v>
          </cell>
        </row>
        <row r="4677">
          <cell r="C4677" t="str">
            <v>BHA32N03002</v>
          </cell>
          <cell r="G4677">
            <v>10.66</v>
          </cell>
        </row>
        <row r="4678">
          <cell r="C4678" t="str">
            <v>BHA32N03003</v>
          </cell>
          <cell r="G4678">
            <v>3.06</v>
          </cell>
        </row>
        <row r="4679">
          <cell r="C4679" t="str">
            <v>BHA32N03004</v>
          </cell>
          <cell r="G4679">
            <v>5.33</v>
          </cell>
        </row>
        <row r="4680">
          <cell r="C4680" t="str">
            <v>BHA32N03005</v>
          </cell>
          <cell r="G4680">
            <v>3.62</v>
          </cell>
        </row>
        <row r="4681">
          <cell r="C4681" t="str">
            <v>BHA32N03006</v>
          </cell>
          <cell r="G4681">
            <v>4.84</v>
          </cell>
        </row>
        <row r="4682">
          <cell r="C4682" t="str">
            <v>BHA32N03007</v>
          </cell>
          <cell r="G4682">
            <v>8.66</v>
          </cell>
        </row>
        <row r="4683">
          <cell r="C4683" t="str">
            <v>BHA32N03008</v>
          </cell>
          <cell r="G4683">
            <v>13.6</v>
          </cell>
        </row>
        <row r="4684">
          <cell r="C4684" t="str">
            <v>BHA32N03009</v>
          </cell>
          <cell r="G4684">
            <v>12.74</v>
          </cell>
        </row>
        <row r="4685">
          <cell r="C4685" t="str">
            <v>BHA32N03010</v>
          </cell>
          <cell r="G4685">
            <v>17.329999999999998</v>
          </cell>
        </row>
        <row r="4686">
          <cell r="C4686" t="str">
            <v>BHA32N03011</v>
          </cell>
          <cell r="G4686">
            <v>13.73</v>
          </cell>
        </row>
        <row r="4687">
          <cell r="C4687" t="str">
            <v>BHA32N03012</v>
          </cell>
          <cell r="G4687">
            <v>18.48</v>
          </cell>
        </row>
        <row r="4688">
          <cell r="C4688" t="str">
            <v>BHA32N03013</v>
          </cell>
          <cell r="G4688">
            <v>10.73</v>
          </cell>
        </row>
        <row r="4689">
          <cell r="C4689" t="str">
            <v>BHA32N03014</v>
          </cell>
          <cell r="G4689">
            <v>15.43</v>
          </cell>
        </row>
        <row r="4690">
          <cell r="C4690" t="str">
            <v>BHA32N03015</v>
          </cell>
          <cell r="G4690">
            <v>28.1</v>
          </cell>
        </row>
        <row r="4691">
          <cell r="C4691" t="str">
            <v>BHA32N03016</v>
          </cell>
          <cell r="G4691">
            <v>51.3</v>
          </cell>
        </row>
        <row r="4692">
          <cell r="C4692" t="str">
            <v>BHA32N03017</v>
          </cell>
          <cell r="G4692">
            <v>15.99</v>
          </cell>
        </row>
        <row r="4693">
          <cell r="C4693" t="str">
            <v>BHA32N03018</v>
          </cell>
          <cell r="G4693">
            <v>15.54</v>
          </cell>
        </row>
        <row r="4694">
          <cell r="C4694" t="str">
            <v>BHA32N03019</v>
          </cell>
          <cell r="G4694">
            <v>2.19</v>
          </cell>
        </row>
        <row r="4695">
          <cell r="C4695" t="str">
            <v>BHA32N03021</v>
          </cell>
          <cell r="G4695">
            <v>2.74</v>
          </cell>
        </row>
        <row r="4696">
          <cell r="C4696" t="str">
            <v>BHA32N03022</v>
          </cell>
          <cell r="G4696">
            <v>2.74</v>
          </cell>
        </row>
        <row r="4697">
          <cell r="C4697" t="str">
            <v>BHA32N03023</v>
          </cell>
          <cell r="G4697">
            <v>59.47</v>
          </cell>
        </row>
        <row r="4698">
          <cell r="C4698" t="str">
            <v>BHA32N03024</v>
          </cell>
          <cell r="G4698">
            <v>15.85</v>
          </cell>
        </row>
        <row r="4699">
          <cell r="C4699" t="str">
            <v>BHA32N03025</v>
          </cell>
          <cell r="G4699">
            <v>16.670000000000002</v>
          </cell>
        </row>
        <row r="4700">
          <cell r="C4700" t="str">
            <v>BHA32N03026</v>
          </cell>
          <cell r="G4700">
            <v>16.670000000000002</v>
          </cell>
        </row>
        <row r="4701">
          <cell r="C4701" t="str">
            <v>BHA32N03027</v>
          </cell>
          <cell r="G4701">
            <v>16.64</v>
          </cell>
        </row>
        <row r="4702">
          <cell r="C4702" t="str">
            <v>BHA32N03028</v>
          </cell>
          <cell r="G4702">
            <v>28.34</v>
          </cell>
        </row>
        <row r="4703">
          <cell r="C4703" t="str">
            <v>BHA32N03029</v>
          </cell>
          <cell r="G4703">
            <v>15.56</v>
          </cell>
        </row>
        <row r="4704">
          <cell r="C4704" t="str">
            <v>BHA32N03031</v>
          </cell>
          <cell r="G4704">
            <v>15.63</v>
          </cell>
        </row>
        <row r="4705">
          <cell r="C4705" t="str">
            <v>BHA32N03032</v>
          </cell>
          <cell r="G4705">
            <v>13.73</v>
          </cell>
        </row>
        <row r="4706">
          <cell r="C4706" t="str">
            <v>BHA32N03033</v>
          </cell>
          <cell r="G4706">
            <v>13.73</v>
          </cell>
        </row>
        <row r="4707">
          <cell r="C4707" t="str">
            <v>BHA32N03034</v>
          </cell>
          <cell r="G4707">
            <v>37.5</v>
          </cell>
        </row>
        <row r="4708">
          <cell r="C4708" t="str">
            <v>BHA32N03035</v>
          </cell>
          <cell r="G4708">
            <v>5.33</v>
          </cell>
        </row>
        <row r="4709">
          <cell r="C4709" t="str">
            <v>BHA32N03036</v>
          </cell>
          <cell r="G4709">
            <v>4.84</v>
          </cell>
        </row>
        <row r="4710">
          <cell r="C4710" t="str">
            <v>BHA32N03037</v>
          </cell>
          <cell r="G4710">
            <v>3.9</v>
          </cell>
        </row>
        <row r="4711">
          <cell r="C4711" t="str">
            <v>BHA32N03038</v>
          </cell>
          <cell r="G4711">
            <v>13.23</v>
          </cell>
        </row>
        <row r="4712">
          <cell r="C4712" t="str">
            <v>BHA32N03039</v>
          </cell>
          <cell r="G4712">
            <v>21.84</v>
          </cell>
        </row>
        <row r="4713">
          <cell r="C4713" t="str">
            <v>BHA32N03041</v>
          </cell>
          <cell r="G4713">
            <v>15.15</v>
          </cell>
        </row>
        <row r="4714">
          <cell r="C4714" t="str">
            <v>BHA32N03042</v>
          </cell>
          <cell r="G4714">
            <v>23.91</v>
          </cell>
        </row>
        <row r="4715">
          <cell r="C4715" t="str">
            <v>BHA32N03043</v>
          </cell>
          <cell r="G4715">
            <v>20.74</v>
          </cell>
        </row>
        <row r="4716">
          <cell r="C4716" t="str">
            <v>BHA32N03044</v>
          </cell>
          <cell r="G4716">
            <v>16.8</v>
          </cell>
        </row>
        <row r="4717">
          <cell r="C4717" t="str">
            <v>BHA32N03045</v>
          </cell>
          <cell r="G4717">
            <v>12.44</v>
          </cell>
        </row>
        <row r="4718">
          <cell r="C4718" t="str">
            <v>BHA32N03000</v>
          </cell>
          <cell r="G4718">
            <v>0</v>
          </cell>
        </row>
        <row r="4719">
          <cell r="C4719" t="str">
            <v>BHA32P01009</v>
          </cell>
          <cell r="G4719">
            <v>10.32</v>
          </cell>
        </row>
        <row r="4720">
          <cell r="C4720" t="str">
            <v>BHA32P01001</v>
          </cell>
          <cell r="G4720">
            <v>83.37</v>
          </cell>
        </row>
        <row r="4721">
          <cell r="C4721" t="str">
            <v>BHA32P01002</v>
          </cell>
          <cell r="G4721">
            <v>10.75</v>
          </cell>
        </row>
        <row r="4722">
          <cell r="C4722" t="str">
            <v>BHA32P01003</v>
          </cell>
          <cell r="G4722">
            <v>3.33</v>
          </cell>
        </row>
        <row r="4723">
          <cell r="C4723" t="str">
            <v>BHA32P01004</v>
          </cell>
          <cell r="G4723">
            <v>30.84</v>
          </cell>
        </row>
        <row r="4724">
          <cell r="C4724" t="str">
            <v>BHA32P01005</v>
          </cell>
          <cell r="G4724">
            <v>5.48</v>
          </cell>
        </row>
        <row r="4725">
          <cell r="C4725" t="str">
            <v>BHA32P01006</v>
          </cell>
          <cell r="G4725">
            <v>7.82</v>
          </cell>
        </row>
        <row r="4726">
          <cell r="C4726" t="str">
            <v>BHA32P01007</v>
          </cell>
          <cell r="G4726">
            <v>13.65</v>
          </cell>
        </row>
        <row r="4727">
          <cell r="C4727" t="str">
            <v>BHA32P01008</v>
          </cell>
          <cell r="G4727">
            <v>10.19</v>
          </cell>
        </row>
        <row r="4728">
          <cell r="C4728" t="str">
            <v>BHA32P01010</v>
          </cell>
          <cell r="G4728">
            <v>11.12</v>
          </cell>
        </row>
        <row r="4729">
          <cell r="C4729" t="str">
            <v>BHA32P01011</v>
          </cell>
          <cell r="G4729">
            <v>12.28</v>
          </cell>
        </row>
        <row r="4730">
          <cell r="C4730" t="str">
            <v>BHA32P01012</v>
          </cell>
          <cell r="G4730">
            <v>14.41</v>
          </cell>
        </row>
        <row r="4731">
          <cell r="C4731" t="str">
            <v>BHA32P01013</v>
          </cell>
          <cell r="G4731">
            <v>12.71</v>
          </cell>
        </row>
        <row r="4732">
          <cell r="C4732" t="str">
            <v>BHA32P01014</v>
          </cell>
          <cell r="G4732">
            <v>65.849999999999994</v>
          </cell>
        </row>
        <row r="4733">
          <cell r="C4733" t="str">
            <v>BHA32P01015</v>
          </cell>
          <cell r="G4733">
            <v>17.29</v>
          </cell>
        </row>
        <row r="4734">
          <cell r="C4734" t="str">
            <v>BHA32P01016</v>
          </cell>
          <cell r="G4734">
            <v>17.239999999999998</v>
          </cell>
        </row>
        <row r="4735">
          <cell r="C4735" t="str">
            <v>BHA32P01017</v>
          </cell>
          <cell r="G4735">
            <v>25.23</v>
          </cell>
        </row>
        <row r="4736">
          <cell r="C4736" t="str">
            <v>BHA32P01018</v>
          </cell>
          <cell r="G4736">
            <v>47.11</v>
          </cell>
        </row>
        <row r="4737">
          <cell r="C4737" t="str">
            <v>BHA32P01019</v>
          </cell>
          <cell r="G4737">
            <v>14.13</v>
          </cell>
        </row>
        <row r="4738">
          <cell r="C4738" t="str">
            <v>BHA32P01021</v>
          </cell>
          <cell r="G4738">
            <v>17.239999999999998</v>
          </cell>
        </row>
        <row r="4739">
          <cell r="C4739" t="str">
            <v>BHA32P01022</v>
          </cell>
          <cell r="G4739">
            <v>17.29</v>
          </cell>
        </row>
        <row r="4740">
          <cell r="C4740" t="str">
            <v>BHA32P01023</v>
          </cell>
          <cell r="G4740">
            <v>17.29</v>
          </cell>
        </row>
        <row r="4741">
          <cell r="C4741" t="str">
            <v>BHA32P01024</v>
          </cell>
          <cell r="G4741">
            <v>14.33</v>
          </cell>
        </row>
        <row r="4742">
          <cell r="C4742" t="str">
            <v>BHA32P01025</v>
          </cell>
          <cell r="G4742">
            <v>25.97</v>
          </cell>
        </row>
        <row r="4743">
          <cell r="C4743" t="str">
            <v>BHA32P01026</v>
          </cell>
          <cell r="G4743">
            <v>18.27</v>
          </cell>
        </row>
        <row r="4744">
          <cell r="C4744" t="str">
            <v>BHA32P01027</v>
          </cell>
          <cell r="G4744">
            <v>10.98</v>
          </cell>
        </row>
        <row r="4745">
          <cell r="C4745" t="str">
            <v>BHA32P01028</v>
          </cell>
          <cell r="G4745">
            <v>11.9</v>
          </cell>
        </row>
        <row r="4746">
          <cell r="C4746" t="str">
            <v>BHA32P01029</v>
          </cell>
          <cell r="G4746">
            <v>21.66</v>
          </cell>
        </row>
        <row r="4747">
          <cell r="C4747" t="str">
            <v>BHA32P01031</v>
          </cell>
          <cell r="G4747">
            <v>14.98</v>
          </cell>
        </row>
        <row r="4748">
          <cell r="C4748" t="str">
            <v>BHA32P01032</v>
          </cell>
          <cell r="G4748">
            <v>4.8899999999999997</v>
          </cell>
        </row>
        <row r="4749">
          <cell r="C4749" t="str">
            <v>BHA32P01033</v>
          </cell>
          <cell r="G4749">
            <v>3.21</v>
          </cell>
        </row>
        <row r="4750">
          <cell r="C4750" t="str">
            <v>BHA32P01034</v>
          </cell>
          <cell r="G4750">
            <v>1.83</v>
          </cell>
        </row>
        <row r="4751">
          <cell r="C4751" t="str">
            <v>BHA32P01035</v>
          </cell>
          <cell r="G4751">
            <v>1.25</v>
          </cell>
        </row>
        <row r="4752">
          <cell r="C4752" t="str">
            <v>BHA32P01036</v>
          </cell>
          <cell r="G4752">
            <v>26.21</v>
          </cell>
        </row>
        <row r="4753">
          <cell r="C4753" t="str">
            <v>BHA32P01037</v>
          </cell>
          <cell r="G4753">
            <v>117.27</v>
          </cell>
        </row>
        <row r="4754">
          <cell r="C4754" t="str">
            <v>BHA32P01039</v>
          </cell>
          <cell r="G4754">
            <v>4.21</v>
          </cell>
        </row>
        <row r="4755">
          <cell r="C4755" t="str">
            <v>BHA32P01010a</v>
          </cell>
          <cell r="G4755">
            <v>20.100000000000001</v>
          </cell>
        </row>
        <row r="4756">
          <cell r="C4756" t="str">
            <v>BHA32P01000</v>
          </cell>
          <cell r="G4756">
            <v>0</v>
          </cell>
        </row>
        <row r="4757">
          <cell r="C4757" t="str">
            <v>BHA32S01001</v>
          </cell>
          <cell r="G4757">
            <v>2.23</v>
          </cell>
        </row>
        <row r="4758">
          <cell r="C4758" t="str">
            <v>BHA32S01010</v>
          </cell>
          <cell r="G4758">
            <v>3.72</v>
          </cell>
        </row>
        <row r="4759">
          <cell r="C4759" t="str">
            <v>BHA32S01000</v>
          </cell>
          <cell r="G4759">
            <v>520.69000000000005</v>
          </cell>
        </row>
        <row r="4760">
          <cell r="C4760" t="str">
            <v>BHA32S02000</v>
          </cell>
          <cell r="G4760">
            <v>0</v>
          </cell>
        </row>
        <row r="4761">
          <cell r="C4761" t="str">
            <v>BHA33N01001</v>
          </cell>
          <cell r="G4761">
            <v>56.35</v>
          </cell>
        </row>
        <row r="4762">
          <cell r="C4762" t="str">
            <v>BHA33N01002</v>
          </cell>
          <cell r="G4762">
            <v>9.8800000000000008</v>
          </cell>
        </row>
        <row r="4763">
          <cell r="C4763" t="str">
            <v>BHA33N01003</v>
          </cell>
          <cell r="G4763">
            <v>3.06</v>
          </cell>
        </row>
        <row r="4764">
          <cell r="C4764" t="str">
            <v>BHA33N01004</v>
          </cell>
          <cell r="G4764">
            <v>4.4000000000000004</v>
          </cell>
        </row>
        <row r="4765">
          <cell r="C4765" t="str">
            <v>BHA33N01005</v>
          </cell>
          <cell r="G4765">
            <v>2.99</v>
          </cell>
        </row>
        <row r="4766">
          <cell r="C4766" t="str">
            <v>BHA33N01006</v>
          </cell>
          <cell r="G4766">
            <v>4.83</v>
          </cell>
        </row>
        <row r="4767">
          <cell r="C4767" t="str">
            <v>BHA33N01007</v>
          </cell>
          <cell r="G4767">
            <v>81.510000000000005</v>
          </cell>
        </row>
        <row r="4768">
          <cell r="C4768" t="str">
            <v>BHA33N01008</v>
          </cell>
          <cell r="G4768">
            <v>13.9</v>
          </cell>
        </row>
        <row r="4769">
          <cell r="C4769" t="str">
            <v>BHA33N01009</v>
          </cell>
          <cell r="G4769">
            <v>14.23</v>
          </cell>
        </row>
        <row r="4770">
          <cell r="C4770" t="str">
            <v>BHA33N01010</v>
          </cell>
          <cell r="G4770">
            <v>15.44</v>
          </cell>
        </row>
        <row r="4771">
          <cell r="C4771" t="str">
            <v>BHA33N01011</v>
          </cell>
          <cell r="G4771">
            <v>29.03</v>
          </cell>
        </row>
        <row r="4772">
          <cell r="C4772" t="str">
            <v>BHA33N01012</v>
          </cell>
          <cell r="G4772">
            <v>23.21</v>
          </cell>
        </row>
        <row r="4773">
          <cell r="C4773" t="str">
            <v>BHA33N01013</v>
          </cell>
          <cell r="G4773">
            <v>2.7</v>
          </cell>
        </row>
        <row r="4774">
          <cell r="C4774" t="str">
            <v>BHA33N01014</v>
          </cell>
          <cell r="G4774">
            <v>19.89</v>
          </cell>
        </row>
        <row r="4775">
          <cell r="C4775" t="str">
            <v>BHA33N01015</v>
          </cell>
          <cell r="G4775">
            <v>11.74</v>
          </cell>
        </row>
        <row r="4776">
          <cell r="C4776" t="str">
            <v>BHA33N01016</v>
          </cell>
          <cell r="G4776">
            <v>15.88</v>
          </cell>
        </row>
        <row r="4777">
          <cell r="C4777" t="str">
            <v>BHA33N01017</v>
          </cell>
          <cell r="G4777">
            <v>24.13</v>
          </cell>
        </row>
        <row r="4778">
          <cell r="C4778" t="str">
            <v>BHA33N01018</v>
          </cell>
          <cell r="G4778">
            <v>7.42</v>
          </cell>
        </row>
        <row r="4779">
          <cell r="C4779" t="str">
            <v>BHA33N01019</v>
          </cell>
          <cell r="G4779">
            <v>4.4000000000000004</v>
          </cell>
        </row>
        <row r="4780">
          <cell r="C4780" t="str">
            <v>BHA33N01021</v>
          </cell>
          <cell r="G4780">
            <v>4.83</v>
          </cell>
        </row>
        <row r="4781">
          <cell r="C4781" t="str">
            <v>BHA33N01022</v>
          </cell>
          <cell r="G4781">
            <v>1.08</v>
          </cell>
        </row>
        <row r="4782">
          <cell r="C4782" t="str">
            <v>BHA33N01023</v>
          </cell>
          <cell r="G4782">
            <v>1.43</v>
          </cell>
        </row>
        <row r="4783">
          <cell r="C4783" t="str">
            <v>BHA33N01000</v>
          </cell>
          <cell r="G4783">
            <v>0</v>
          </cell>
        </row>
        <row r="4784">
          <cell r="C4784" t="str">
            <v>BHA33N02001</v>
          </cell>
          <cell r="G4784">
            <v>57.44</v>
          </cell>
        </row>
        <row r="4785">
          <cell r="C4785" t="str">
            <v>BHA33N02002</v>
          </cell>
          <cell r="G4785">
            <v>10.75</v>
          </cell>
        </row>
        <row r="4786">
          <cell r="C4786" t="str">
            <v>BHA33N02003</v>
          </cell>
          <cell r="G4786">
            <v>3.06</v>
          </cell>
        </row>
        <row r="4787">
          <cell r="C4787" t="str">
            <v>BHA33N02004</v>
          </cell>
          <cell r="G4787">
            <v>5.66</v>
          </cell>
        </row>
        <row r="4788">
          <cell r="C4788" t="str">
            <v>BHA33N02005</v>
          </cell>
          <cell r="G4788">
            <v>3.83</v>
          </cell>
        </row>
        <row r="4789">
          <cell r="C4789" t="str">
            <v>BHA33N02006</v>
          </cell>
          <cell r="G4789">
            <v>4.82</v>
          </cell>
        </row>
        <row r="4790">
          <cell r="C4790" t="str">
            <v>BHA33N02007</v>
          </cell>
          <cell r="G4790">
            <v>18.170000000000002</v>
          </cell>
        </row>
        <row r="4791">
          <cell r="C4791" t="str">
            <v>BHA33N02008</v>
          </cell>
          <cell r="G4791">
            <v>18.579999999999998</v>
          </cell>
        </row>
        <row r="4792">
          <cell r="C4792" t="str">
            <v>BHA33N02009</v>
          </cell>
          <cell r="G4792">
            <v>13.73</v>
          </cell>
        </row>
        <row r="4793">
          <cell r="C4793" t="str">
            <v>BHA33N02010</v>
          </cell>
          <cell r="G4793">
            <v>17.29</v>
          </cell>
        </row>
        <row r="4794">
          <cell r="C4794" t="str">
            <v>BHA33N02011</v>
          </cell>
          <cell r="G4794">
            <v>13.73</v>
          </cell>
        </row>
        <row r="4795">
          <cell r="C4795" t="str">
            <v>BHA33N02012</v>
          </cell>
          <cell r="G4795">
            <v>27.38</v>
          </cell>
        </row>
        <row r="4796">
          <cell r="C4796" t="str">
            <v>BHA33N02013</v>
          </cell>
          <cell r="G4796">
            <v>15.88</v>
          </cell>
        </row>
        <row r="4797">
          <cell r="C4797" t="str">
            <v>BHA33N02014</v>
          </cell>
          <cell r="G4797">
            <v>16.64</v>
          </cell>
        </row>
        <row r="4798">
          <cell r="C4798" t="str">
            <v>BHA33N02015</v>
          </cell>
          <cell r="G4798">
            <v>16.64</v>
          </cell>
        </row>
        <row r="4799">
          <cell r="C4799" t="str">
            <v>BHA33N02016</v>
          </cell>
          <cell r="G4799">
            <v>16.670000000000002</v>
          </cell>
        </row>
        <row r="4800">
          <cell r="C4800" t="str">
            <v>BHA33N02017</v>
          </cell>
          <cell r="G4800">
            <v>16.670000000000002</v>
          </cell>
        </row>
        <row r="4801">
          <cell r="C4801" t="str">
            <v>BHA33N02018</v>
          </cell>
          <cell r="G4801">
            <v>15.84</v>
          </cell>
        </row>
        <row r="4802">
          <cell r="C4802" t="str">
            <v>BHA33N02019</v>
          </cell>
          <cell r="G4802">
            <v>62.9</v>
          </cell>
        </row>
        <row r="4803">
          <cell r="C4803" t="str">
            <v>BHA33N02021</v>
          </cell>
          <cell r="G4803">
            <v>24.77</v>
          </cell>
        </row>
        <row r="4804">
          <cell r="C4804" t="str">
            <v>BHA33N02022</v>
          </cell>
          <cell r="G4804">
            <v>15.84</v>
          </cell>
        </row>
        <row r="4805">
          <cell r="C4805" t="str">
            <v>BHA33N02023</v>
          </cell>
          <cell r="G4805">
            <v>16.53</v>
          </cell>
        </row>
        <row r="4806">
          <cell r="C4806" t="str">
            <v>BHA33N02024</v>
          </cell>
          <cell r="G4806">
            <v>16.53</v>
          </cell>
        </row>
        <row r="4807">
          <cell r="C4807" t="str">
            <v>BHA33N02025</v>
          </cell>
          <cell r="G4807">
            <v>16.5</v>
          </cell>
        </row>
        <row r="4808">
          <cell r="C4808" t="str">
            <v>BHA33N02026</v>
          </cell>
          <cell r="G4808">
            <v>16.5</v>
          </cell>
        </row>
        <row r="4809">
          <cell r="C4809" t="str">
            <v>BHA33N02027</v>
          </cell>
          <cell r="G4809">
            <v>15.75</v>
          </cell>
        </row>
        <row r="4810">
          <cell r="C4810" t="str">
            <v>BHA33N02028</v>
          </cell>
          <cell r="G4810">
            <v>25.76</v>
          </cell>
        </row>
        <row r="4811">
          <cell r="C4811" t="str">
            <v>BHA33N02029</v>
          </cell>
          <cell r="G4811">
            <v>13.73</v>
          </cell>
        </row>
        <row r="4812">
          <cell r="C4812" t="str">
            <v>BHA33N02031</v>
          </cell>
          <cell r="G4812">
            <v>13.73</v>
          </cell>
        </row>
        <row r="4813">
          <cell r="C4813" t="str">
            <v>BHA33N02032</v>
          </cell>
          <cell r="G4813">
            <v>18.559999999999999</v>
          </cell>
        </row>
        <row r="4814">
          <cell r="C4814" t="str">
            <v>BHA33N02033</v>
          </cell>
          <cell r="G4814">
            <v>18.239999999999998</v>
          </cell>
        </row>
        <row r="4815">
          <cell r="C4815" t="str">
            <v>BHA33N02034</v>
          </cell>
          <cell r="G4815">
            <v>5.66</v>
          </cell>
        </row>
        <row r="4816">
          <cell r="C4816" t="str">
            <v>BHA33N02035</v>
          </cell>
          <cell r="G4816">
            <v>4.97</v>
          </cell>
        </row>
        <row r="4817">
          <cell r="C4817" t="str">
            <v>BHA33N02036</v>
          </cell>
          <cell r="G4817">
            <v>2.1800000000000002</v>
          </cell>
        </row>
        <row r="4818">
          <cell r="C4818" t="str">
            <v>BHA33N02037</v>
          </cell>
          <cell r="G4818">
            <v>1.18</v>
          </cell>
        </row>
        <row r="4819">
          <cell r="C4819" t="str">
            <v>BHA33N02000</v>
          </cell>
          <cell r="G4819">
            <v>0</v>
          </cell>
        </row>
        <row r="4820">
          <cell r="C4820" t="str">
            <v>BHA33N03033</v>
          </cell>
          <cell r="G4820">
            <v>4.97</v>
          </cell>
        </row>
        <row r="4821">
          <cell r="C4821" t="str">
            <v>BHA33N03001</v>
          </cell>
          <cell r="G4821">
            <v>56</v>
          </cell>
        </row>
        <row r="4822">
          <cell r="C4822" t="str">
            <v>BHA33N03002</v>
          </cell>
          <cell r="G4822">
            <v>10.66</v>
          </cell>
        </row>
        <row r="4823">
          <cell r="C4823" t="str">
            <v>BHA33N03003</v>
          </cell>
          <cell r="G4823">
            <v>3.06</v>
          </cell>
        </row>
        <row r="4824">
          <cell r="C4824" t="str">
            <v>BHA33N03004</v>
          </cell>
          <cell r="G4824">
            <v>5.66</v>
          </cell>
        </row>
        <row r="4825">
          <cell r="C4825" t="str">
            <v>BHA33N03005</v>
          </cell>
          <cell r="G4825">
            <v>3.83</v>
          </cell>
        </row>
        <row r="4826">
          <cell r="C4826" t="str">
            <v>BHA33N03006</v>
          </cell>
          <cell r="G4826">
            <v>4.82</v>
          </cell>
        </row>
        <row r="4827">
          <cell r="C4827" t="str">
            <v>BHA33N03007</v>
          </cell>
          <cell r="G4827">
            <v>18.170000000000002</v>
          </cell>
        </row>
        <row r="4828">
          <cell r="C4828" t="str">
            <v>BHA33N03008</v>
          </cell>
          <cell r="G4828">
            <v>18.579999999999998</v>
          </cell>
        </row>
        <row r="4829">
          <cell r="C4829" t="str">
            <v>BHA33N03009</v>
          </cell>
          <cell r="G4829">
            <v>13.73</v>
          </cell>
        </row>
        <row r="4830">
          <cell r="C4830" t="str">
            <v>BHA33N03010</v>
          </cell>
          <cell r="G4830">
            <v>17.29</v>
          </cell>
        </row>
        <row r="4831">
          <cell r="C4831" t="str">
            <v>BHA33N03011</v>
          </cell>
          <cell r="G4831">
            <v>13.73</v>
          </cell>
        </row>
        <row r="4832">
          <cell r="C4832" t="str">
            <v>BHA33N03012</v>
          </cell>
          <cell r="G4832">
            <v>27.38</v>
          </cell>
        </row>
        <row r="4833">
          <cell r="C4833" t="str">
            <v>BHA33N03013</v>
          </cell>
          <cell r="G4833">
            <v>31.62</v>
          </cell>
        </row>
        <row r="4834">
          <cell r="C4834" t="str">
            <v>BHA33N03014</v>
          </cell>
          <cell r="G4834">
            <v>16.64</v>
          </cell>
        </row>
        <row r="4835">
          <cell r="C4835" t="str">
            <v>BHA33N03015</v>
          </cell>
          <cell r="G4835">
            <v>16.670000000000002</v>
          </cell>
        </row>
        <row r="4836">
          <cell r="C4836" t="str">
            <v>BHA33N03016</v>
          </cell>
          <cell r="G4836">
            <v>16.670000000000002</v>
          </cell>
        </row>
        <row r="4837">
          <cell r="C4837" t="str">
            <v>BHA33N03017</v>
          </cell>
          <cell r="G4837">
            <v>15.84</v>
          </cell>
        </row>
        <row r="4838">
          <cell r="C4838" t="str">
            <v>BHA33N03018</v>
          </cell>
          <cell r="G4838">
            <v>63.24</v>
          </cell>
        </row>
        <row r="4839">
          <cell r="C4839" t="str">
            <v>BHA33N03019</v>
          </cell>
          <cell r="G4839">
            <v>24.42</v>
          </cell>
        </row>
        <row r="4840">
          <cell r="C4840" t="str">
            <v>BHA33N03021</v>
          </cell>
          <cell r="G4840">
            <v>15.84</v>
          </cell>
        </row>
        <row r="4841">
          <cell r="C4841" t="str">
            <v>BHA33N03022</v>
          </cell>
          <cell r="G4841">
            <v>16.53</v>
          </cell>
        </row>
        <row r="4842">
          <cell r="C4842" t="str">
            <v>BHA33N03023</v>
          </cell>
          <cell r="G4842">
            <v>16.53</v>
          </cell>
        </row>
        <row r="4843">
          <cell r="C4843" t="str">
            <v>BHA33N03024</v>
          </cell>
          <cell r="G4843">
            <v>16.5</v>
          </cell>
        </row>
        <row r="4844">
          <cell r="C4844" t="str">
            <v>BHA33N03025</v>
          </cell>
          <cell r="G4844">
            <v>16.5</v>
          </cell>
        </row>
        <row r="4845">
          <cell r="C4845" t="str">
            <v>BHA33N03026</v>
          </cell>
          <cell r="G4845">
            <v>15.75</v>
          </cell>
        </row>
        <row r="4846">
          <cell r="C4846" t="str">
            <v>BHA33N03027</v>
          </cell>
          <cell r="G4846">
            <v>27.2</v>
          </cell>
        </row>
        <row r="4847">
          <cell r="C4847" t="str">
            <v>BHA33N03028</v>
          </cell>
          <cell r="G4847">
            <v>13.73</v>
          </cell>
        </row>
        <row r="4848">
          <cell r="C4848" t="str">
            <v>BHA33N03029</v>
          </cell>
          <cell r="G4848">
            <v>42.48</v>
          </cell>
        </row>
        <row r="4849">
          <cell r="C4849" t="str">
            <v>BHA33N03031</v>
          </cell>
          <cell r="G4849">
            <v>8.6999999999999993</v>
          </cell>
        </row>
        <row r="4850">
          <cell r="C4850" t="str">
            <v>BHA33N03032</v>
          </cell>
          <cell r="G4850">
            <v>5.66</v>
          </cell>
        </row>
        <row r="4851">
          <cell r="C4851" t="str">
            <v>BHA33N03034</v>
          </cell>
          <cell r="G4851">
            <v>2.1800000000000002</v>
          </cell>
        </row>
        <row r="4852">
          <cell r="C4852" t="str">
            <v>BHA33N03035</v>
          </cell>
          <cell r="G4852">
            <v>1.18</v>
          </cell>
        </row>
        <row r="4853">
          <cell r="C4853" t="str">
            <v>BHA33N03000</v>
          </cell>
          <cell r="G4853">
            <v>0</v>
          </cell>
        </row>
        <row r="4854">
          <cell r="C4854" t="str">
            <v>BHA33P01001</v>
          </cell>
          <cell r="G4854">
            <v>89.39</v>
          </cell>
        </row>
        <row r="4855">
          <cell r="C4855" t="str">
            <v>BHA33P01002</v>
          </cell>
          <cell r="G4855">
            <v>9.49</v>
          </cell>
        </row>
        <row r="4856">
          <cell r="C4856" t="str">
            <v>BHA33P01003</v>
          </cell>
          <cell r="G4856">
            <v>3.29</v>
          </cell>
        </row>
        <row r="4857">
          <cell r="C4857" t="str">
            <v>BHA33P01004</v>
          </cell>
          <cell r="G4857">
            <v>32.46</v>
          </cell>
        </row>
        <row r="4858">
          <cell r="C4858" t="str">
            <v>BHA33P01005</v>
          </cell>
          <cell r="G4858">
            <v>6.46</v>
          </cell>
        </row>
        <row r="4859">
          <cell r="C4859" t="str">
            <v>BHA33P01006</v>
          </cell>
          <cell r="G4859">
            <v>1.31</v>
          </cell>
        </row>
        <row r="4860">
          <cell r="C4860" t="str">
            <v>BHA33P01007</v>
          </cell>
          <cell r="G4860">
            <v>1.31</v>
          </cell>
        </row>
        <row r="4861">
          <cell r="C4861" t="str">
            <v>BHA33P01008</v>
          </cell>
          <cell r="G4861">
            <v>3.84</v>
          </cell>
        </row>
        <row r="4862">
          <cell r="C4862" t="str">
            <v>BHA33P01009</v>
          </cell>
          <cell r="G4862">
            <v>1.69</v>
          </cell>
        </row>
        <row r="4863">
          <cell r="C4863" t="str">
            <v>BHA33P01010</v>
          </cell>
          <cell r="G4863">
            <v>17.670000000000002</v>
          </cell>
        </row>
        <row r="4864">
          <cell r="C4864" t="str">
            <v>BHA33P01011</v>
          </cell>
          <cell r="G4864">
            <v>56.35</v>
          </cell>
        </row>
        <row r="4865">
          <cell r="C4865" t="str">
            <v>BHA33P01012</v>
          </cell>
          <cell r="G4865">
            <v>9.74</v>
          </cell>
        </row>
        <row r="4866">
          <cell r="C4866" t="str">
            <v>BHA33P01013</v>
          </cell>
          <cell r="G4866">
            <v>302.3</v>
          </cell>
        </row>
        <row r="4867">
          <cell r="C4867" t="str">
            <v>BHA33P01015</v>
          </cell>
          <cell r="G4867">
            <v>2.7</v>
          </cell>
        </row>
        <row r="4868">
          <cell r="C4868" t="str">
            <v>BHA33P01016</v>
          </cell>
          <cell r="G4868">
            <v>11.27</v>
          </cell>
        </row>
        <row r="4869">
          <cell r="C4869" t="str">
            <v>BHA33P01017</v>
          </cell>
          <cell r="G4869">
            <v>8.15</v>
          </cell>
        </row>
        <row r="4870">
          <cell r="C4870" t="str">
            <v>BHA33P01018</v>
          </cell>
          <cell r="G4870">
            <v>3.48</v>
          </cell>
        </row>
        <row r="4871">
          <cell r="C4871" t="str">
            <v>BHA33P01019</v>
          </cell>
          <cell r="G4871">
            <v>17.88</v>
          </cell>
        </row>
        <row r="4872">
          <cell r="C4872" t="str">
            <v>BHA33P01021</v>
          </cell>
          <cell r="G4872">
            <v>17.48</v>
          </cell>
        </row>
        <row r="4873">
          <cell r="C4873" t="str">
            <v>BHA33P01022</v>
          </cell>
          <cell r="G4873">
            <v>22.04</v>
          </cell>
        </row>
        <row r="4874">
          <cell r="C4874" t="str">
            <v>BHA33P01023</v>
          </cell>
          <cell r="G4874">
            <v>5.53</v>
          </cell>
        </row>
        <row r="4875">
          <cell r="C4875" t="str">
            <v>BHA33P01024</v>
          </cell>
          <cell r="G4875">
            <v>17.34</v>
          </cell>
        </row>
        <row r="4876">
          <cell r="C4876" t="str">
            <v>BHA33P01000</v>
          </cell>
          <cell r="G4876">
            <v>0</v>
          </cell>
        </row>
        <row r="4877">
          <cell r="C4877" t="str">
            <v>BHA33P02001</v>
          </cell>
          <cell r="G4877">
            <v>310.87</v>
          </cell>
        </row>
        <row r="4878">
          <cell r="C4878" t="str">
            <v>BHA33P02003</v>
          </cell>
          <cell r="G4878">
            <v>2.7</v>
          </cell>
        </row>
        <row r="4879">
          <cell r="C4879" t="str">
            <v>BHA33P02010</v>
          </cell>
          <cell r="G4879">
            <v>10.52</v>
          </cell>
        </row>
        <row r="4880">
          <cell r="C4880" t="str">
            <v>BHA33P02014</v>
          </cell>
          <cell r="G4880">
            <v>4</v>
          </cell>
        </row>
        <row r="4881">
          <cell r="C4881" t="str">
            <v>BHA33P02010a</v>
          </cell>
          <cell r="G4881">
            <v>19.77</v>
          </cell>
        </row>
        <row r="4882">
          <cell r="C4882" t="str">
            <v>BHA33P02000</v>
          </cell>
          <cell r="G4882">
            <v>0</v>
          </cell>
        </row>
        <row r="4883">
          <cell r="C4883" t="str">
            <v>BHA33S01001</v>
          </cell>
          <cell r="G4883">
            <v>2.16</v>
          </cell>
        </row>
        <row r="4884">
          <cell r="C4884" t="str">
            <v>BHA33S01010</v>
          </cell>
          <cell r="G4884">
            <v>3.61</v>
          </cell>
        </row>
        <row r="4885">
          <cell r="C4885" t="str">
            <v>BHA33S01000</v>
          </cell>
          <cell r="G4885">
            <v>519.97</v>
          </cell>
        </row>
        <row r="4886">
          <cell r="C4886" t="str">
            <v>BHA33S02000</v>
          </cell>
          <cell r="G4886">
            <v>0</v>
          </cell>
        </row>
        <row r="4887">
          <cell r="C4887" t="str">
            <v>BHA36N01006</v>
          </cell>
          <cell r="G4887">
            <v>68.72</v>
          </cell>
        </row>
        <row r="4888">
          <cell r="C4888" t="str">
            <v>BHA36N01001</v>
          </cell>
          <cell r="G4888">
            <v>2.2000000000000002</v>
          </cell>
        </row>
        <row r="4889">
          <cell r="C4889" t="str">
            <v>BHA36N01002</v>
          </cell>
          <cell r="G4889">
            <v>10.37</v>
          </cell>
        </row>
        <row r="4890">
          <cell r="C4890" t="str">
            <v>BHA36N01003</v>
          </cell>
          <cell r="G4890">
            <v>3.85</v>
          </cell>
        </row>
        <row r="4891">
          <cell r="C4891" t="str">
            <v>BHA36N01004</v>
          </cell>
          <cell r="G4891">
            <v>10.37</v>
          </cell>
        </row>
        <row r="4892">
          <cell r="C4892" t="str">
            <v>BHA36N01005</v>
          </cell>
          <cell r="G4892">
            <v>72.61</v>
          </cell>
        </row>
        <row r="4893">
          <cell r="C4893" t="str">
            <v>BHA36N01007</v>
          </cell>
          <cell r="G4893">
            <v>121.16</v>
          </cell>
        </row>
        <row r="4894">
          <cell r="C4894" t="str">
            <v>BHA36N01008</v>
          </cell>
          <cell r="G4894">
            <v>121.21</v>
          </cell>
        </row>
        <row r="4895">
          <cell r="C4895" t="str">
            <v>BHA36N01009</v>
          </cell>
          <cell r="G4895">
            <v>19.329999999999998</v>
          </cell>
        </row>
        <row r="4896">
          <cell r="C4896" t="str">
            <v>BHA36N01010</v>
          </cell>
          <cell r="G4896">
            <v>21.7</v>
          </cell>
        </row>
        <row r="4897">
          <cell r="C4897" t="str">
            <v>BHA36N01011</v>
          </cell>
          <cell r="G4897">
            <v>49.19</v>
          </cell>
        </row>
        <row r="4898">
          <cell r="C4898" t="str">
            <v>BHA36N01012</v>
          </cell>
          <cell r="G4898">
            <v>5.39</v>
          </cell>
        </row>
        <row r="4899">
          <cell r="C4899" t="str">
            <v>BHA36N01013</v>
          </cell>
          <cell r="G4899">
            <v>30.69</v>
          </cell>
        </row>
        <row r="4900">
          <cell r="C4900" t="str">
            <v>BHA36N01014</v>
          </cell>
          <cell r="G4900">
            <v>3.57</v>
          </cell>
        </row>
        <row r="4901">
          <cell r="C4901" t="str">
            <v>BHA36N01015</v>
          </cell>
          <cell r="G4901">
            <v>2.06</v>
          </cell>
        </row>
        <row r="4902">
          <cell r="C4902" t="str">
            <v>BHA36N01016</v>
          </cell>
          <cell r="G4902">
            <v>3.57</v>
          </cell>
        </row>
        <row r="4903">
          <cell r="C4903" t="str">
            <v>BHA36N01017</v>
          </cell>
          <cell r="G4903">
            <v>18.12</v>
          </cell>
        </row>
        <row r="4904">
          <cell r="C4904" t="str">
            <v>BHA36N01018</v>
          </cell>
          <cell r="G4904">
            <v>17.05</v>
          </cell>
        </row>
        <row r="4905">
          <cell r="C4905" t="str">
            <v>BHA36N01019</v>
          </cell>
          <cell r="G4905">
            <v>18.39</v>
          </cell>
        </row>
        <row r="4906">
          <cell r="C4906" t="str">
            <v>BHA36N01020</v>
          </cell>
          <cell r="G4906">
            <v>21.59</v>
          </cell>
        </row>
        <row r="4907">
          <cell r="C4907" t="str">
            <v>BHA36N01021</v>
          </cell>
          <cell r="G4907">
            <v>10.06</v>
          </cell>
        </row>
        <row r="4908">
          <cell r="C4908" t="str">
            <v>BHA36N01022</v>
          </cell>
          <cell r="G4908">
            <v>10.93</v>
          </cell>
        </row>
        <row r="4909">
          <cell r="C4909" t="str">
            <v>BHA36N01023</v>
          </cell>
          <cell r="G4909">
            <v>14.32</v>
          </cell>
        </row>
        <row r="4910">
          <cell r="C4910" t="str">
            <v>BHA36N01024</v>
          </cell>
          <cell r="G4910">
            <v>87.84</v>
          </cell>
        </row>
        <row r="4911">
          <cell r="C4911" t="str">
            <v>BHA36N01025</v>
          </cell>
          <cell r="G4911">
            <v>84.93</v>
          </cell>
        </row>
        <row r="4912">
          <cell r="C4912" t="str">
            <v>BHA36N01026</v>
          </cell>
          <cell r="G4912">
            <v>30.19</v>
          </cell>
        </row>
        <row r="4913">
          <cell r="C4913" t="str">
            <v>BHA36N01027</v>
          </cell>
          <cell r="G4913">
            <v>20.239999999999998</v>
          </cell>
        </row>
        <row r="4914">
          <cell r="C4914" t="str">
            <v>BHA36N01028</v>
          </cell>
          <cell r="G4914">
            <v>20.25</v>
          </cell>
        </row>
        <row r="4915">
          <cell r="C4915" t="str">
            <v>BHA36N01029</v>
          </cell>
          <cell r="G4915">
            <v>19.61</v>
          </cell>
        </row>
        <row r="4916">
          <cell r="C4916" t="str">
            <v>BHA36N01031</v>
          </cell>
          <cell r="G4916">
            <v>6.57</v>
          </cell>
        </row>
        <row r="4917">
          <cell r="C4917" t="str">
            <v>BHA36N01032</v>
          </cell>
          <cell r="G4917">
            <v>7.1</v>
          </cell>
        </row>
        <row r="4918">
          <cell r="C4918" t="str">
            <v>BHA36N01033</v>
          </cell>
          <cell r="G4918">
            <v>48.02</v>
          </cell>
        </row>
        <row r="4919">
          <cell r="C4919" t="str">
            <v>BHA36N01034</v>
          </cell>
          <cell r="G4919">
            <v>46.91</v>
          </cell>
        </row>
        <row r="4920">
          <cell r="C4920" t="str">
            <v>BHA36N01035</v>
          </cell>
          <cell r="G4920">
            <v>28.12</v>
          </cell>
        </row>
        <row r="4921">
          <cell r="C4921" t="str">
            <v>BHA36N01036</v>
          </cell>
          <cell r="G4921">
            <v>10.14</v>
          </cell>
        </row>
        <row r="4922">
          <cell r="C4922" t="str">
            <v>BHA36N01037</v>
          </cell>
          <cell r="G4922">
            <v>10.92</v>
          </cell>
        </row>
        <row r="4923">
          <cell r="C4923" t="str">
            <v>BHA36N01038</v>
          </cell>
          <cell r="G4923">
            <v>14.2</v>
          </cell>
        </row>
        <row r="4924">
          <cell r="C4924" t="str">
            <v>BHA36N01039</v>
          </cell>
          <cell r="G4924">
            <v>19.73</v>
          </cell>
        </row>
        <row r="4925">
          <cell r="C4925" t="str">
            <v>BHA36N01041</v>
          </cell>
          <cell r="G4925">
            <v>19.77</v>
          </cell>
        </row>
        <row r="4926">
          <cell r="C4926" t="str">
            <v>BHA36N01042</v>
          </cell>
          <cell r="G4926">
            <v>20.260000000000002</v>
          </cell>
        </row>
        <row r="4927">
          <cell r="C4927" t="str">
            <v>BHA36N01043</v>
          </cell>
          <cell r="G4927">
            <v>14.89</v>
          </cell>
        </row>
        <row r="4928">
          <cell r="C4928" t="str">
            <v>BHA36N01044</v>
          </cell>
          <cell r="G4928">
            <v>15.21</v>
          </cell>
        </row>
        <row r="4929">
          <cell r="C4929" t="str">
            <v>BHA36N01045a</v>
          </cell>
          <cell r="G4929">
            <v>31.47</v>
          </cell>
        </row>
        <row r="4930">
          <cell r="C4930" t="str">
            <v>BHA36N01045b</v>
          </cell>
          <cell r="G4930">
            <v>31.78</v>
          </cell>
        </row>
        <row r="4931">
          <cell r="C4931" t="str">
            <v>BHA36N01046</v>
          </cell>
          <cell r="G4931">
            <v>11.96</v>
          </cell>
        </row>
        <row r="4932">
          <cell r="C4932" t="str">
            <v>BHA36N01047</v>
          </cell>
          <cell r="G4932">
            <v>13.51</v>
          </cell>
        </row>
        <row r="4933">
          <cell r="C4933" t="str">
            <v>BHA36N01048</v>
          </cell>
          <cell r="G4933">
            <v>29.49</v>
          </cell>
        </row>
        <row r="4934">
          <cell r="C4934" t="str">
            <v>BHA36N01049</v>
          </cell>
          <cell r="G4934">
            <v>10.56</v>
          </cell>
        </row>
        <row r="4935">
          <cell r="C4935" t="str">
            <v>BHA36N01051</v>
          </cell>
          <cell r="G4935">
            <v>8.39</v>
          </cell>
        </row>
        <row r="4936">
          <cell r="C4936" t="str">
            <v>BHA36N01052</v>
          </cell>
          <cell r="G4936">
            <v>1.74</v>
          </cell>
        </row>
        <row r="4937">
          <cell r="C4937" t="str">
            <v>BHA36N01053</v>
          </cell>
          <cell r="G4937">
            <v>2.93</v>
          </cell>
        </row>
        <row r="4938">
          <cell r="C4938" t="str">
            <v>BHA36N01054</v>
          </cell>
          <cell r="G4938">
            <v>1.7</v>
          </cell>
        </row>
        <row r="4939">
          <cell r="C4939" t="str">
            <v>BHA36N01055</v>
          </cell>
          <cell r="G4939">
            <v>3.16</v>
          </cell>
        </row>
        <row r="4940">
          <cell r="C4940" t="str">
            <v>BHA36N01056</v>
          </cell>
          <cell r="G4940">
            <v>5.73</v>
          </cell>
        </row>
        <row r="4941">
          <cell r="C4941" t="str">
            <v>BHA36N01057</v>
          </cell>
          <cell r="G4941">
            <v>1.62</v>
          </cell>
        </row>
        <row r="4942">
          <cell r="C4942" t="str">
            <v>BHA36N01058</v>
          </cell>
          <cell r="G4942">
            <v>1.6</v>
          </cell>
        </row>
        <row r="4943">
          <cell r="C4943" t="str">
            <v>BHA36N01059</v>
          </cell>
          <cell r="G4943">
            <v>9.43</v>
          </cell>
        </row>
        <row r="4944">
          <cell r="C4944" t="str">
            <v>BHA36N01062</v>
          </cell>
          <cell r="G4944">
            <v>28.94</v>
          </cell>
        </row>
        <row r="4945">
          <cell r="C4945" t="str">
            <v>BHA36N01063</v>
          </cell>
          <cell r="G4945">
            <v>11.78</v>
          </cell>
        </row>
        <row r="4946">
          <cell r="C4946" t="str">
            <v>BHA36N01064</v>
          </cell>
          <cell r="G4946">
            <v>13.94</v>
          </cell>
        </row>
        <row r="4947">
          <cell r="C4947" t="str">
            <v>BHA36N01065</v>
          </cell>
          <cell r="G4947">
            <v>11.97</v>
          </cell>
        </row>
        <row r="4948">
          <cell r="C4948" t="str">
            <v>BHA36N01066</v>
          </cell>
          <cell r="G4948">
            <v>13.52</v>
          </cell>
        </row>
        <row r="4949">
          <cell r="C4949" t="str">
            <v>BHA36N01067</v>
          </cell>
          <cell r="G4949">
            <v>10.11</v>
          </cell>
        </row>
        <row r="4950">
          <cell r="C4950" t="str">
            <v>BHA36N01068</v>
          </cell>
          <cell r="G4950">
            <v>19.399999999999999</v>
          </cell>
        </row>
        <row r="4951">
          <cell r="C4951" t="str">
            <v>BHA36N01069</v>
          </cell>
          <cell r="G4951">
            <v>10.57</v>
          </cell>
        </row>
        <row r="4952">
          <cell r="C4952" t="str">
            <v>BHA36N01071</v>
          </cell>
          <cell r="G4952">
            <v>6.86</v>
          </cell>
        </row>
        <row r="4953">
          <cell r="C4953" t="str">
            <v>BHA36N01072</v>
          </cell>
          <cell r="G4953">
            <v>8.3000000000000007</v>
          </cell>
        </row>
        <row r="4954">
          <cell r="C4954" t="str">
            <v>BHA36N01073</v>
          </cell>
          <cell r="G4954">
            <v>1.75</v>
          </cell>
        </row>
        <row r="4955">
          <cell r="C4955" t="str">
            <v>BHA36N01074</v>
          </cell>
          <cell r="G4955">
            <v>3.16</v>
          </cell>
        </row>
        <row r="4956">
          <cell r="C4956" t="str">
            <v>BHA36N01075</v>
          </cell>
          <cell r="G4956">
            <v>1.63</v>
          </cell>
        </row>
        <row r="4957">
          <cell r="C4957" t="str">
            <v>BHA36N01076</v>
          </cell>
          <cell r="G4957">
            <v>1.98</v>
          </cell>
        </row>
        <row r="4958">
          <cell r="C4958" t="str">
            <v>BHA36N01077</v>
          </cell>
          <cell r="G4958">
            <v>5.69</v>
          </cell>
        </row>
        <row r="4959">
          <cell r="C4959" t="str">
            <v>BHA36N01078</v>
          </cell>
          <cell r="G4959">
            <v>3</v>
          </cell>
        </row>
        <row r="4960">
          <cell r="C4960" t="str">
            <v>BHA36N01079</v>
          </cell>
          <cell r="G4960">
            <v>1.61</v>
          </cell>
        </row>
        <row r="4961">
          <cell r="C4961" t="str">
            <v>BHA36N01081</v>
          </cell>
          <cell r="G4961">
            <v>9.39</v>
          </cell>
        </row>
        <row r="4962">
          <cell r="C4962" t="str">
            <v>BHA36N01082</v>
          </cell>
          <cell r="G4962">
            <v>19.66</v>
          </cell>
        </row>
        <row r="4963">
          <cell r="C4963" t="str">
            <v>BHA36N01083</v>
          </cell>
          <cell r="G4963">
            <v>4.13</v>
          </cell>
        </row>
        <row r="4964">
          <cell r="C4964" t="str">
            <v>BHA36N01084</v>
          </cell>
          <cell r="G4964">
            <v>2.34</v>
          </cell>
        </row>
        <row r="4965">
          <cell r="C4965" t="str">
            <v>BHA36N01085</v>
          </cell>
          <cell r="G4965">
            <v>4.6100000000000003</v>
          </cell>
        </row>
        <row r="4966">
          <cell r="C4966" t="str">
            <v>BHA36N01086</v>
          </cell>
          <cell r="G4966">
            <v>13.82</v>
          </cell>
        </row>
        <row r="4967">
          <cell r="C4967" t="str">
            <v>BHA36N01000</v>
          </cell>
          <cell r="G4967">
            <v>0</v>
          </cell>
        </row>
        <row r="4968">
          <cell r="C4968" t="str">
            <v>BHA36N02001</v>
          </cell>
          <cell r="G4968">
            <v>1.86</v>
          </cell>
        </row>
        <row r="4969">
          <cell r="C4969" t="str">
            <v>BHA36N02003</v>
          </cell>
          <cell r="G4969">
            <v>3.43</v>
          </cell>
        </row>
        <row r="4970">
          <cell r="C4970" t="str">
            <v>BHA36N02005</v>
          </cell>
          <cell r="G4970">
            <v>37.119999999999997</v>
          </cell>
        </row>
        <row r="4971">
          <cell r="C4971" t="str">
            <v>BHA36N02006</v>
          </cell>
          <cell r="G4971">
            <v>69.41</v>
          </cell>
        </row>
        <row r="4972">
          <cell r="C4972" t="str">
            <v>BHA36N02007</v>
          </cell>
          <cell r="G4972">
            <v>121.5</v>
          </cell>
        </row>
        <row r="4973">
          <cell r="C4973" t="str">
            <v>BHA36N02008</v>
          </cell>
          <cell r="G4973">
            <v>128.54</v>
          </cell>
        </row>
        <row r="4974">
          <cell r="C4974" t="str">
            <v>BHA36N02009</v>
          </cell>
          <cell r="G4974">
            <v>109.95</v>
          </cell>
        </row>
        <row r="4975">
          <cell r="C4975" t="str">
            <v>BHA36N02010</v>
          </cell>
          <cell r="G4975">
            <v>21.69</v>
          </cell>
        </row>
        <row r="4976">
          <cell r="C4976" t="str">
            <v>BHA36N02011</v>
          </cell>
          <cell r="G4976">
            <v>77.87</v>
          </cell>
        </row>
        <row r="4977">
          <cell r="C4977" t="str">
            <v>BHA36N02012</v>
          </cell>
          <cell r="G4977">
            <v>19.05</v>
          </cell>
        </row>
        <row r="4978">
          <cell r="C4978" t="str">
            <v>BHA36N02013</v>
          </cell>
          <cell r="G4978">
            <v>19.489999999999998</v>
          </cell>
        </row>
        <row r="4979">
          <cell r="C4979" t="str">
            <v>BHA36N02014</v>
          </cell>
          <cell r="G4979">
            <v>19.010000000000002</v>
          </cell>
        </row>
        <row r="4980">
          <cell r="C4980" t="str">
            <v>BHA36N02015</v>
          </cell>
          <cell r="G4980">
            <v>13.74</v>
          </cell>
        </row>
        <row r="4981">
          <cell r="C4981" t="str">
            <v>BHA36N02016</v>
          </cell>
          <cell r="G4981">
            <v>13.74</v>
          </cell>
        </row>
        <row r="4982">
          <cell r="C4982" t="str">
            <v>BHA36N02017</v>
          </cell>
          <cell r="G4982">
            <v>13.71</v>
          </cell>
        </row>
        <row r="4983">
          <cell r="C4983" t="str">
            <v>BHA36N02018</v>
          </cell>
          <cell r="G4983">
            <v>13.55</v>
          </cell>
        </row>
        <row r="4984">
          <cell r="C4984" t="str">
            <v>BHA36N02019</v>
          </cell>
          <cell r="G4984">
            <v>22.9</v>
          </cell>
        </row>
        <row r="4985">
          <cell r="C4985" t="str">
            <v>BHA36N02020</v>
          </cell>
          <cell r="G4985">
            <v>21.59</v>
          </cell>
        </row>
        <row r="4986">
          <cell r="C4986" t="str">
            <v>BHA36N02021</v>
          </cell>
          <cell r="G4986">
            <v>23.2</v>
          </cell>
        </row>
        <row r="4987">
          <cell r="C4987" t="str">
            <v>BHA36N02022</v>
          </cell>
          <cell r="G4987">
            <v>19.87</v>
          </cell>
        </row>
        <row r="4988">
          <cell r="C4988" t="str">
            <v>BHA36N02023</v>
          </cell>
          <cell r="G4988">
            <v>10.93</v>
          </cell>
        </row>
        <row r="4989">
          <cell r="C4989" t="str">
            <v>BHA36N02024</v>
          </cell>
          <cell r="G4989">
            <v>14.21</v>
          </cell>
        </row>
        <row r="4990">
          <cell r="C4990" t="str">
            <v>BHA36N02025</v>
          </cell>
          <cell r="G4990">
            <v>14.55</v>
          </cell>
        </row>
        <row r="4991">
          <cell r="C4991" t="str">
            <v>BHA36N02026</v>
          </cell>
          <cell r="G4991">
            <v>14.5</v>
          </cell>
        </row>
        <row r="4992">
          <cell r="C4992" t="str">
            <v>BHA36N02027</v>
          </cell>
          <cell r="G4992">
            <v>3.52</v>
          </cell>
        </row>
        <row r="4993">
          <cell r="C4993" t="str">
            <v>BHA36N02028</v>
          </cell>
          <cell r="G4993">
            <v>1.63</v>
          </cell>
        </row>
        <row r="4994">
          <cell r="C4994" t="str">
            <v>BHA36N02029</v>
          </cell>
          <cell r="G4994">
            <v>4.28</v>
          </cell>
        </row>
        <row r="4995">
          <cell r="C4995" t="str">
            <v>BHA36N02031</v>
          </cell>
          <cell r="G4995">
            <v>20.13</v>
          </cell>
        </row>
        <row r="4996">
          <cell r="C4996" t="str">
            <v>BHA36N02032</v>
          </cell>
          <cell r="G4996">
            <v>20.239999999999998</v>
          </cell>
        </row>
        <row r="4997">
          <cell r="C4997" t="str">
            <v>BHA36N02033</v>
          </cell>
          <cell r="G4997">
            <v>31.17</v>
          </cell>
        </row>
        <row r="4998">
          <cell r="C4998" t="str">
            <v>BHA36N02034</v>
          </cell>
          <cell r="G4998">
            <v>31.51</v>
          </cell>
        </row>
        <row r="4999">
          <cell r="C4999" t="str">
            <v>BHA36N02035</v>
          </cell>
          <cell r="G4999">
            <v>31.15</v>
          </cell>
        </row>
        <row r="5000">
          <cell r="C5000" t="str">
            <v>BHA36N02036</v>
          </cell>
          <cell r="G5000">
            <v>33.840000000000003</v>
          </cell>
        </row>
        <row r="5001">
          <cell r="C5001" t="str">
            <v>BHA36N02037</v>
          </cell>
          <cell r="G5001">
            <v>19.37</v>
          </cell>
        </row>
        <row r="5002">
          <cell r="C5002" t="str">
            <v>BHA36N02038</v>
          </cell>
          <cell r="G5002">
            <v>13.13</v>
          </cell>
        </row>
        <row r="5003">
          <cell r="C5003" t="str">
            <v>BHA36N02039</v>
          </cell>
          <cell r="G5003">
            <v>24.06</v>
          </cell>
        </row>
        <row r="5004">
          <cell r="C5004" t="str">
            <v>BHA36N02041</v>
          </cell>
          <cell r="G5004">
            <v>23.57</v>
          </cell>
        </row>
        <row r="5005">
          <cell r="C5005" t="str">
            <v>BHA36N02042</v>
          </cell>
          <cell r="G5005">
            <v>23.36</v>
          </cell>
        </row>
        <row r="5006">
          <cell r="C5006" t="str">
            <v>BHA36N02043</v>
          </cell>
          <cell r="G5006">
            <v>27.67</v>
          </cell>
        </row>
        <row r="5007">
          <cell r="C5007" t="str">
            <v>BHA36N02044</v>
          </cell>
          <cell r="G5007">
            <v>23.36</v>
          </cell>
        </row>
        <row r="5008">
          <cell r="C5008" t="str">
            <v>BHA36N02045</v>
          </cell>
          <cell r="G5008">
            <v>13.66</v>
          </cell>
        </row>
        <row r="5009">
          <cell r="C5009" t="str">
            <v>BHA36N02046</v>
          </cell>
          <cell r="G5009">
            <v>10.47</v>
          </cell>
        </row>
        <row r="5010">
          <cell r="C5010" t="str">
            <v>BHA36N02047</v>
          </cell>
          <cell r="G5010">
            <v>10.92</v>
          </cell>
        </row>
        <row r="5011">
          <cell r="C5011" t="str">
            <v>BHA36N02048</v>
          </cell>
          <cell r="G5011">
            <v>24.44</v>
          </cell>
        </row>
        <row r="5012">
          <cell r="C5012" t="str">
            <v>BHA36N02049</v>
          </cell>
          <cell r="G5012">
            <v>21.28</v>
          </cell>
        </row>
        <row r="5013">
          <cell r="C5013" t="str">
            <v>BHA36N02051</v>
          </cell>
          <cell r="G5013">
            <v>3.05</v>
          </cell>
        </row>
        <row r="5014">
          <cell r="C5014" t="str">
            <v>BHA36N02052</v>
          </cell>
          <cell r="G5014">
            <v>20.21</v>
          </cell>
        </row>
        <row r="5015">
          <cell r="C5015" t="str">
            <v>BHA36N02053</v>
          </cell>
          <cell r="G5015">
            <v>20.190000000000001</v>
          </cell>
        </row>
        <row r="5016">
          <cell r="C5016" t="str">
            <v>BHA36N02054</v>
          </cell>
          <cell r="G5016">
            <v>15.2</v>
          </cell>
        </row>
        <row r="5017">
          <cell r="C5017" t="str">
            <v>BHA36N02055</v>
          </cell>
          <cell r="G5017">
            <v>15.2</v>
          </cell>
        </row>
        <row r="5018">
          <cell r="C5018" t="str">
            <v>BHA36N02056</v>
          </cell>
          <cell r="G5018">
            <v>15.24</v>
          </cell>
        </row>
        <row r="5019">
          <cell r="C5019" t="str">
            <v>BHA36N02057</v>
          </cell>
          <cell r="G5019">
            <v>15.31</v>
          </cell>
        </row>
        <row r="5020">
          <cell r="C5020" t="str">
            <v>BHA36N02058</v>
          </cell>
          <cell r="G5020">
            <v>15.35</v>
          </cell>
        </row>
        <row r="5021">
          <cell r="C5021" t="str">
            <v>BHA36N02059</v>
          </cell>
          <cell r="G5021">
            <v>11.98</v>
          </cell>
        </row>
        <row r="5022">
          <cell r="C5022" t="str">
            <v>BHA36N02061</v>
          </cell>
          <cell r="G5022">
            <v>13.26</v>
          </cell>
        </row>
        <row r="5023">
          <cell r="C5023" t="str">
            <v>BHA36N02062</v>
          </cell>
          <cell r="G5023">
            <v>15.87</v>
          </cell>
        </row>
        <row r="5024">
          <cell r="C5024" t="str">
            <v>BHA36N02063</v>
          </cell>
          <cell r="G5024">
            <v>13.41</v>
          </cell>
        </row>
        <row r="5025">
          <cell r="C5025" t="str">
            <v>BHA36N02064</v>
          </cell>
          <cell r="G5025">
            <v>10.56</v>
          </cell>
        </row>
        <row r="5026">
          <cell r="C5026" t="str">
            <v>BHA36N02065</v>
          </cell>
          <cell r="G5026">
            <v>8.39</v>
          </cell>
        </row>
        <row r="5027">
          <cell r="C5027" t="str">
            <v>BHA36N02066</v>
          </cell>
          <cell r="G5027">
            <v>1.74</v>
          </cell>
        </row>
        <row r="5028">
          <cell r="C5028" t="str">
            <v>BHA36N02067</v>
          </cell>
          <cell r="G5028">
            <v>2.93</v>
          </cell>
        </row>
        <row r="5029">
          <cell r="C5029" t="str">
            <v>BHA36N02068</v>
          </cell>
          <cell r="G5029">
            <v>1.7</v>
          </cell>
        </row>
        <row r="5030">
          <cell r="C5030" t="str">
            <v>BHA36N02069</v>
          </cell>
          <cell r="G5030">
            <v>3.16</v>
          </cell>
        </row>
        <row r="5031">
          <cell r="C5031" t="str">
            <v>BHA36N02071</v>
          </cell>
          <cell r="G5031">
            <v>5.74</v>
          </cell>
        </row>
        <row r="5032">
          <cell r="C5032" t="str">
            <v>BHA36N02072</v>
          </cell>
          <cell r="G5032">
            <v>1.62</v>
          </cell>
        </row>
        <row r="5033">
          <cell r="C5033" t="str">
            <v>BHA36N02073</v>
          </cell>
          <cell r="G5033">
            <v>1.6</v>
          </cell>
        </row>
        <row r="5034">
          <cell r="C5034" t="str">
            <v>BHA36N02074</v>
          </cell>
          <cell r="G5034">
            <v>9.43</v>
          </cell>
        </row>
        <row r="5035">
          <cell r="C5035" t="str">
            <v>BHA36N02075</v>
          </cell>
          <cell r="G5035">
            <v>16.38</v>
          </cell>
        </row>
        <row r="5036">
          <cell r="C5036" t="str">
            <v>BHA36N02076</v>
          </cell>
          <cell r="G5036">
            <v>15.71</v>
          </cell>
        </row>
        <row r="5037">
          <cell r="C5037" t="str">
            <v>BHA36N02077</v>
          </cell>
          <cell r="G5037">
            <v>21.99</v>
          </cell>
        </row>
        <row r="5038">
          <cell r="C5038" t="str">
            <v>BHA36N02078</v>
          </cell>
          <cell r="G5038">
            <v>11.96</v>
          </cell>
        </row>
        <row r="5039">
          <cell r="C5039" t="str">
            <v>BHA36N02079</v>
          </cell>
          <cell r="G5039">
            <v>24.26</v>
          </cell>
        </row>
        <row r="5040">
          <cell r="C5040" t="str">
            <v>BHA36N02081</v>
          </cell>
          <cell r="G5040">
            <v>19.41</v>
          </cell>
        </row>
        <row r="5041">
          <cell r="C5041" t="str">
            <v>BHA36N02082</v>
          </cell>
          <cell r="G5041">
            <v>10.57</v>
          </cell>
        </row>
        <row r="5042">
          <cell r="C5042" t="str">
            <v>BHA36N02083</v>
          </cell>
          <cell r="G5042">
            <v>6.88</v>
          </cell>
        </row>
        <row r="5043">
          <cell r="C5043" t="str">
            <v>BHA36N02084</v>
          </cell>
          <cell r="G5043">
            <v>8.3000000000000007</v>
          </cell>
        </row>
        <row r="5044">
          <cell r="C5044" t="str">
            <v>BHA36N02085</v>
          </cell>
          <cell r="G5044">
            <v>1.76</v>
          </cell>
        </row>
        <row r="5045">
          <cell r="C5045" t="str">
            <v>BHA36N02086</v>
          </cell>
          <cell r="G5045">
            <v>3.14</v>
          </cell>
        </row>
        <row r="5046">
          <cell r="C5046" t="str">
            <v>BHA36N02087</v>
          </cell>
          <cell r="G5046">
            <v>1.63</v>
          </cell>
        </row>
        <row r="5047">
          <cell r="C5047" t="str">
            <v>BHA36N02088</v>
          </cell>
          <cell r="G5047">
            <v>1.99</v>
          </cell>
        </row>
        <row r="5048">
          <cell r="C5048" t="str">
            <v>BHA36N02089</v>
          </cell>
          <cell r="G5048">
            <v>5.69</v>
          </cell>
        </row>
        <row r="5049">
          <cell r="C5049" t="str">
            <v>BHA36N02091</v>
          </cell>
          <cell r="G5049">
            <v>3</v>
          </cell>
        </row>
        <row r="5050">
          <cell r="C5050" t="str">
            <v>BHA36N02092</v>
          </cell>
          <cell r="G5050">
            <v>1.61</v>
          </cell>
        </row>
        <row r="5051">
          <cell r="C5051" t="str">
            <v>BHA36N02093</v>
          </cell>
          <cell r="G5051">
            <v>9.39</v>
          </cell>
        </row>
        <row r="5052">
          <cell r="C5052" t="str">
            <v>BHA36N02094</v>
          </cell>
          <cell r="G5052">
            <v>15.5</v>
          </cell>
        </row>
        <row r="5053">
          <cell r="C5053" t="str">
            <v>BHA36N02095</v>
          </cell>
          <cell r="G5053">
            <v>15.93</v>
          </cell>
        </row>
        <row r="5054">
          <cell r="C5054" t="str">
            <v>BHA36N02096</v>
          </cell>
          <cell r="G5054">
            <v>13.83</v>
          </cell>
        </row>
        <row r="5055">
          <cell r="C5055" t="str">
            <v>BHA36N02000</v>
          </cell>
          <cell r="G5055">
            <v>0</v>
          </cell>
        </row>
        <row r="5056">
          <cell r="C5056" t="str">
            <v>BHA36P01026</v>
          </cell>
          <cell r="G5056">
            <v>10.93</v>
          </cell>
        </row>
        <row r="5057">
          <cell r="C5057" t="str">
            <v>BHA36P01132</v>
          </cell>
          <cell r="G5057">
            <v>29.75</v>
          </cell>
        </row>
        <row r="5058">
          <cell r="C5058" t="str">
            <v>BHA36P01119a</v>
          </cell>
          <cell r="G5058">
            <v>20.79</v>
          </cell>
        </row>
        <row r="5059">
          <cell r="C5059" t="str">
            <v>BHA36P01001</v>
          </cell>
          <cell r="G5059">
            <v>2.2000000000000002</v>
          </cell>
        </row>
        <row r="5060">
          <cell r="C5060" t="str">
            <v>BHA36P01002</v>
          </cell>
          <cell r="G5060">
            <v>10.39</v>
          </cell>
        </row>
        <row r="5061">
          <cell r="C5061" t="str">
            <v>BHA36P01003</v>
          </cell>
          <cell r="G5061">
            <v>3.85</v>
          </cell>
        </row>
        <row r="5062">
          <cell r="C5062" t="str">
            <v>BHA36P01004</v>
          </cell>
          <cell r="G5062">
            <v>10.37</v>
          </cell>
        </row>
        <row r="5063">
          <cell r="C5063" t="str">
            <v>BHA36P01005</v>
          </cell>
          <cell r="G5063">
            <v>452.76</v>
          </cell>
        </row>
        <row r="5064">
          <cell r="C5064" t="str">
            <v>BHA36P01006</v>
          </cell>
          <cell r="G5064">
            <v>72.66</v>
          </cell>
        </row>
        <row r="5065">
          <cell r="C5065" t="str">
            <v>BHA36P01007</v>
          </cell>
          <cell r="G5065">
            <v>68.510000000000005</v>
          </cell>
        </row>
        <row r="5066">
          <cell r="C5066" t="str">
            <v>BHA36P01008</v>
          </cell>
          <cell r="G5066">
            <v>121.16</v>
          </cell>
        </row>
        <row r="5067">
          <cell r="C5067" t="str">
            <v>BHA36P01009</v>
          </cell>
          <cell r="G5067">
            <v>121.16</v>
          </cell>
        </row>
        <row r="5068">
          <cell r="C5068" t="str">
            <v>BHA36P01010</v>
          </cell>
          <cell r="G5068">
            <v>16.850000000000001</v>
          </cell>
        </row>
        <row r="5069">
          <cell r="C5069" t="str">
            <v>BHA36P01011</v>
          </cell>
          <cell r="G5069">
            <v>9.56</v>
          </cell>
        </row>
        <row r="5070">
          <cell r="C5070" t="str">
            <v>BHA36P01012</v>
          </cell>
          <cell r="G5070">
            <v>73.239999999999995</v>
          </cell>
        </row>
        <row r="5071">
          <cell r="C5071" t="str">
            <v>BHA36P01014</v>
          </cell>
          <cell r="G5071">
            <v>14.35</v>
          </cell>
        </row>
        <row r="5072">
          <cell r="C5072" t="str">
            <v>BHA36P01015</v>
          </cell>
          <cell r="G5072">
            <v>24.63</v>
          </cell>
        </row>
        <row r="5073">
          <cell r="C5073" t="str">
            <v>BHA36P01016</v>
          </cell>
          <cell r="G5073">
            <v>14.01</v>
          </cell>
        </row>
        <row r="5074">
          <cell r="C5074" t="str">
            <v>BHA36P01017</v>
          </cell>
          <cell r="G5074">
            <v>14.04</v>
          </cell>
        </row>
        <row r="5075">
          <cell r="C5075" t="str">
            <v>BHA36P01018</v>
          </cell>
          <cell r="G5075">
            <v>13.68</v>
          </cell>
        </row>
        <row r="5076">
          <cell r="C5076" t="str">
            <v>BHA36P01019</v>
          </cell>
          <cell r="G5076">
            <v>13.69</v>
          </cell>
        </row>
        <row r="5077">
          <cell r="C5077" t="str">
            <v>BHA36P01020</v>
          </cell>
          <cell r="G5077">
            <v>21.59</v>
          </cell>
        </row>
        <row r="5078">
          <cell r="C5078" t="str">
            <v>BHA36P01021</v>
          </cell>
          <cell r="G5078">
            <v>23.07</v>
          </cell>
        </row>
        <row r="5079">
          <cell r="C5079" t="str">
            <v>BHA36P01022</v>
          </cell>
          <cell r="G5079">
            <v>23.11</v>
          </cell>
        </row>
        <row r="5080">
          <cell r="C5080" t="str">
            <v>BHA36P01023</v>
          </cell>
          <cell r="G5080">
            <v>13.69</v>
          </cell>
        </row>
        <row r="5081">
          <cell r="C5081" t="str">
            <v>BHA36P01024</v>
          </cell>
          <cell r="G5081">
            <v>13.66</v>
          </cell>
        </row>
        <row r="5082">
          <cell r="C5082" t="str">
            <v>BHA36P01025</v>
          </cell>
          <cell r="G5082">
            <v>10.11</v>
          </cell>
        </row>
        <row r="5083">
          <cell r="C5083" t="str">
            <v>BHA36P01027</v>
          </cell>
          <cell r="G5083">
            <v>19.29</v>
          </cell>
        </row>
        <row r="5084">
          <cell r="C5084" t="str">
            <v>BHA36P01028</v>
          </cell>
          <cell r="G5084">
            <v>19.75</v>
          </cell>
        </row>
        <row r="5085">
          <cell r="C5085" t="str">
            <v>BHA36P01029</v>
          </cell>
          <cell r="G5085">
            <v>14.7</v>
          </cell>
        </row>
        <row r="5086">
          <cell r="C5086" t="str">
            <v>BHA36P01031</v>
          </cell>
          <cell r="G5086">
            <v>25.51</v>
          </cell>
        </row>
        <row r="5087">
          <cell r="C5087" t="str">
            <v>BHA36P01032</v>
          </cell>
          <cell r="G5087">
            <v>15.07</v>
          </cell>
        </row>
        <row r="5088">
          <cell r="C5088" t="str">
            <v>BHA36P01033</v>
          </cell>
          <cell r="G5088">
            <v>25.92</v>
          </cell>
        </row>
        <row r="5089">
          <cell r="C5089" t="str">
            <v>BHA36P01034</v>
          </cell>
          <cell r="G5089">
            <v>26.02</v>
          </cell>
        </row>
        <row r="5090">
          <cell r="C5090" t="str">
            <v>BHA36P01035</v>
          </cell>
          <cell r="G5090">
            <v>14.9</v>
          </cell>
        </row>
        <row r="5091">
          <cell r="C5091" t="str">
            <v>BHA36P01036</v>
          </cell>
          <cell r="G5091">
            <v>2.44</v>
          </cell>
        </row>
        <row r="5092">
          <cell r="C5092" t="str">
            <v>BHA36P01037</v>
          </cell>
          <cell r="G5092">
            <v>4.9400000000000004</v>
          </cell>
        </row>
        <row r="5093">
          <cell r="C5093" t="str">
            <v>BHA36P01038</v>
          </cell>
          <cell r="G5093">
            <v>5.64</v>
          </cell>
        </row>
        <row r="5094">
          <cell r="C5094" t="str">
            <v>BHA36P01039a</v>
          </cell>
          <cell r="G5094">
            <v>23.9</v>
          </cell>
        </row>
        <row r="5095">
          <cell r="C5095" t="str">
            <v>BHA36P01039b</v>
          </cell>
          <cell r="G5095">
            <v>21.5</v>
          </cell>
        </row>
        <row r="5096">
          <cell r="C5096" t="str">
            <v>BHA36P01041</v>
          </cell>
          <cell r="G5096">
            <v>8.59</v>
          </cell>
        </row>
        <row r="5097">
          <cell r="C5097" t="str">
            <v>BHA36P01042</v>
          </cell>
          <cell r="G5097">
            <v>57.6</v>
          </cell>
        </row>
        <row r="5098">
          <cell r="C5098" t="str">
            <v>BHA36P01043</v>
          </cell>
          <cell r="G5098">
            <v>24.6</v>
          </cell>
        </row>
        <row r="5099">
          <cell r="C5099" t="str">
            <v>BHA36P01044</v>
          </cell>
          <cell r="G5099">
            <v>26.07</v>
          </cell>
        </row>
        <row r="5100">
          <cell r="C5100" t="str">
            <v>BHA36P01045</v>
          </cell>
          <cell r="G5100">
            <v>25.28</v>
          </cell>
        </row>
        <row r="5101">
          <cell r="C5101" t="str">
            <v>BHA36P01046</v>
          </cell>
          <cell r="G5101">
            <v>21.53</v>
          </cell>
        </row>
        <row r="5102">
          <cell r="C5102" t="str">
            <v>BHA36P01047</v>
          </cell>
          <cell r="G5102">
            <v>12.61</v>
          </cell>
        </row>
        <row r="5103">
          <cell r="C5103" t="str">
            <v>BHA36P01048</v>
          </cell>
          <cell r="G5103">
            <v>50.97</v>
          </cell>
        </row>
        <row r="5104">
          <cell r="C5104" t="str">
            <v>BHA36P01049</v>
          </cell>
          <cell r="G5104">
            <v>13.58</v>
          </cell>
        </row>
        <row r="5105">
          <cell r="C5105" t="str">
            <v>BHA36P01051</v>
          </cell>
          <cell r="G5105">
            <v>10.130000000000001</v>
          </cell>
        </row>
        <row r="5106">
          <cell r="C5106" t="str">
            <v>BHA36P01052</v>
          </cell>
          <cell r="G5106">
            <v>10.92</v>
          </cell>
        </row>
        <row r="5107">
          <cell r="C5107" t="str">
            <v>BHA36P01053</v>
          </cell>
          <cell r="G5107">
            <v>14.2</v>
          </cell>
        </row>
        <row r="5108">
          <cell r="C5108" t="str">
            <v>BHA36P01054</v>
          </cell>
          <cell r="G5108">
            <v>14.54</v>
          </cell>
        </row>
        <row r="5109">
          <cell r="C5109" t="str">
            <v>BHA36P01055</v>
          </cell>
          <cell r="G5109">
            <v>14.49</v>
          </cell>
        </row>
        <row r="5110">
          <cell r="C5110" t="str">
            <v>BHA36P01056</v>
          </cell>
          <cell r="G5110">
            <v>14.84</v>
          </cell>
        </row>
        <row r="5111">
          <cell r="C5111" t="str">
            <v>BHA36P01057</v>
          </cell>
          <cell r="G5111">
            <v>15.02</v>
          </cell>
        </row>
        <row r="5112">
          <cell r="C5112" t="str">
            <v>BHA36P01058</v>
          </cell>
          <cell r="G5112">
            <v>14.88</v>
          </cell>
        </row>
        <row r="5113">
          <cell r="C5113" t="str">
            <v>BHA36P01059</v>
          </cell>
          <cell r="G5113">
            <v>15.21</v>
          </cell>
        </row>
        <row r="5114">
          <cell r="C5114" t="str">
            <v>BHA36P01061</v>
          </cell>
          <cell r="G5114">
            <v>15.21</v>
          </cell>
        </row>
        <row r="5115">
          <cell r="C5115" t="str">
            <v>BHA36P01062</v>
          </cell>
          <cell r="G5115">
            <v>15.21</v>
          </cell>
        </row>
        <row r="5116">
          <cell r="C5116" t="str">
            <v>BHA36P01063</v>
          </cell>
          <cell r="G5116">
            <v>15.35</v>
          </cell>
        </row>
        <row r="5117">
          <cell r="C5117" t="str">
            <v>BHA36P01064</v>
          </cell>
          <cell r="G5117">
            <v>15.34</v>
          </cell>
        </row>
        <row r="5118">
          <cell r="C5118" t="str">
            <v>BHA36P01065</v>
          </cell>
          <cell r="G5118">
            <v>16.010000000000002</v>
          </cell>
        </row>
        <row r="5119">
          <cell r="C5119" t="str">
            <v>BHA36P01066</v>
          </cell>
          <cell r="G5119">
            <v>19.59</v>
          </cell>
        </row>
        <row r="5120">
          <cell r="C5120" t="str">
            <v>BHA36P01067</v>
          </cell>
          <cell r="G5120">
            <v>19.420000000000002</v>
          </cell>
        </row>
        <row r="5121">
          <cell r="C5121" t="str">
            <v>BHA36P01068</v>
          </cell>
          <cell r="G5121">
            <v>10.57</v>
          </cell>
        </row>
        <row r="5122">
          <cell r="C5122" t="str">
            <v>BHA36P01069</v>
          </cell>
          <cell r="G5122">
            <v>8.11</v>
          </cell>
        </row>
        <row r="5123">
          <cell r="C5123" t="str">
            <v>BHA36P01071</v>
          </cell>
          <cell r="G5123">
            <v>1.74</v>
          </cell>
        </row>
        <row r="5124">
          <cell r="C5124" t="str">
            <v>BHA36P01072</v>
          </cell>
          <cell r="G5124">
            <v>2.93</v>
          </cell>
        </row>
        <row r="5125">
          <cell r="C5125" t="str">
            <v>BHA36P01073</v>
          </cell>
          <cell r="G5125">
            <v>1.7</v>
          </cell>
        </row>
        <row r="5126">
          <cell r="C5126" t="str">
            <v>BHA36P01074</v>
          </cell>
          <cell r="G5126">
            <v>3.16</v>
          </cell>
        </row>
        <row r="5127">
          <cell r="C5127" t="str">
            <v>BHA36P01075</v>
          </cell>
          <cell r="G5127">
            <v>6.05</v>
          </cell>
        </row>
        <row r="5128">
          <cell r="C5128" t="str">
            <v>BHA36P01076</v>
          </cell>
          <cell r="G5128">
            <v>1.62</v>
          </cell>
        </row>
        <row r="5129">
          <cell r="C5129" t="str">
            <v>BHA36P01077</v>
          </cell>
          <cell r="G5129">
            <v>1.6</v>
          </cell>
        </row>
        <row r="5130">
          <cell r="C5130" t="str">
            <v>BHA36P01078</v>
          </cell>
          <cell r="G5130">
            <v>9.43</v>
          </cell>
        </row>
        <row r="5131">
          <cell r="C5131" t="str">
            <v>BHA36P01079</v>
          </cell>
          <cell r="G5131">
            <v>12.42</v>
          </cell>
        </row>
        <row r="5132">
          <cell r="C5132" t="str">
            <v>BHA36P01081</v>
          </cell>
          <cell r="G5132">
            <v>11.71</v>
          </cell>
        </row>
        <row r="5133">
          <cell r="C5133" t="str">
            <v>BHA36P01082</v>
          </cell>
          <cell r="G5133">
            <v>15.93</v>
          </cell>
        </row>
        <row r="5134">
          <cell r="C5134" t="str">
            <v>BHA36P01083</v>
          </cell>
          <cell r="G5134">
            <v>13.84</v>
          </cell>
        </row>
        <row r="5135">
          <cell r="C5135" t="str">
            <v>BHA36P01084</v>
          </cell>
          <cell r="G5135">
            <v>11.97</v>
          </cell>
        </row>
        <row r="5136">
          <cell r="C5136" t="str">
            <v>BHA36P01085</v>
          </cell>
          <cell r="G5136">
            <v>13.52</v>
          </cell>
        </row>
        <row r="5137">
          <cell r="C5137" t="str">
            <v>BHA36P01086</v>
          </cell>
          <cell r="G5137">
            <v>15.96</v>
          </cell>
        </row>
        <row r="5138">
          <cell r="C5138" t="str">
            <v>BHA36P01087</v>
          </cell>
          <cell r="G5138">
            <v>13.54</v>
          </cell>
        </row>
        <row r="5139">
          <cell r="C5139" t="str">
            <v>BHA36P01088</v>
          </cell>
          <cell r="G5139">
            <v>10.43</v>
          </cell>
        </row>
        <row r="5140">
          <cell r="C5140" t="str">
            <v>BHA36P01089</v>
          </cell>
          <cell r="G5140">
            <v>2.9</v>
          </cell>
        </row>
        <row r="5141">
          <cell r="C5141" t="str">
            <v>BHA36P01091</v>
          </cell>
          <cell r="G5141">
            <v>8.3000000000000007</v>
          </cell>
        </row>
        <row r="5142">
          <cell r="C5142" t="str">
            <v>BHA36P01092</v>
          </cell>
          <cell r="G5142">
            <v>1.75</v>
          </cell>
        </row>
        <row r="5143">
          <cell r="C5143" t="str">
            <v>BHA36P01093</v>
          </cell>
          <cell r="G5143">
            <v>3.16</v>
          </cell>
        </row>
        <row r="5144">
          <cell r="C5144" t="str">
            <v>BHA36P01094</v>
          </cell>
          <cell r="G5144">
            <v>1.63</v>
          </cell>
        </row>
        <row r="5145">
          <cell r="C5145" t="str">
            <v>BHA36P01095</v>
          </cell>
          <cell r="G5145">
            <v>1.98</v>
          </cell>
        </row>
        <row r="5146">
          <cell r="C5146" t="str">
            <v>BHA36P01096</v>
          </cell>
          <cell r="G5146">
            <v>5.69</v>
          </cell>
        </row>
        <row r="5147">
          <cell r="C5147" t="str">
            <v>BHA36P01097</v>
          </cell>
          <cell r="G5147">
            <v>3</v>
          </cell>
        </row>
        <row r="5148">
          <cell r="C5148" t="str">
            <v>BHA36P01098</v>
          </cell>
          <cell r="G5148">
            <v>1.61</v>
          </cell>
        </row>
        <row r="5149">
          <cell r="C5149" t="str">
            <v>BHA36P01099</v>
          </cell>
          <cell r="G5149">
            <v>9.39</v>
          </cell>
        </row>
        <row r="5150">
          <cell r="C5150" t="str">
            <v>BHA36P01101</v>
          </cell>
          <cell r="G5150">
            <v>15.51</v>
          </cell>
        </row>
        <row r="5151">
          <cell r="C5151" t="str">
            <v>BHA36P01102</v>
          </cell>
          <cell r="G5151">
            <v>30.43</v>
          </cell>
        </row>
        <row r="5152">
          <cell r="C5152" t="str">
            <v>BHA36P01103</v>
          </cell>
          <cell r="G5152">
            <v>70.8</v>
          </cell>
        </row>
        <row r="5153">
          <cell r="C5153" t="str">
            <v>BHA36P01103a</v>
          </cell>
          <cell r="G5153">
            <v>49.83</v>
          </cell>
        </row>
        <row r="5154">
          <cell r="C5154" t="str">
            <v>BHA36P01104a</v>
          </cell>
          <cell r="G5154">
            <v>9.43</v>
          </cell>
        </row>
        <row r="5155">
          <cell r="C5155" t="str">
            <v>BHA36P01104b</v>
          </cell>
          <cell r="G5155">
            <v>5.04</v>
          </cell>
        </row>
        <row r="5156">
          <cell r="C5156" t="str">
            <v>BHA36P01104c</v>
          </cell>
          <cell r="G5156">
            <v>5.03</v>
          </cell>
        </row>
        <row r="5157">
          <cell r="C5157" t="str">
            <v>BHA36P01105</v>
          </cell>
          <cell r="G5157">
            <v>5.49</v>
          </cell>
        </row>
        <row r="5158">
          <cell r="C5158" t="str">
            <v>BHA36P01106</v>
          </cell>
          <cell r="G5158">
            <v>15.69</v>
          </cell>
        </row>
        <row r="5159">
          <cell r="C5159" t="str">
            <v>BHA36P01107</v>
          </cell>
          <cell r="G5159">
            <v>2.2799999999999998</v>
          </cell>
        </row>
        <row r="5160">
          <cell r="C5160" t="str">
            <v>BHA36P01108</v>
          </cell>
          <cell r="G5160">
            <v>1.54</v>
          </cell>
        </row>
        <row r="5161">
          <cell r="C5161" t="str">
            <v>BHA36P01113</v>
          </cell>
          <cell r="G5161">
            <v>16.54</v>
          </cell>
        </row>
        <row r="5162">
          <cell r="C5162" t="str">
            <v>BHA36P01114</v>
          </cell>
          <cell r="G5162">
            <v>21.21</v>
          </cell>
        </row>
        <row r="5163">
          <cell r="C5163" t="str">
            <v>BHA36P01115</v>
          </cell>
          <cell r="G5163">
            <v>42.93</v>
          </cell>
        </row>
        <row r="5164">
          <cell r="C5164" t="str">
            <v>BHA36P01116</v>
          </cell>
          <cell r="G5164">
            <v>28.99</v>
          </cell>
        </row>
        <row r="5165">
          <cell r="C5165" t="str">
            <v>BHA36P01117</v>
          </cell>
          <cell r="G5165">
            <v>24.75</v>
          </cell>
        </row>
        <row r="5166">
          <cell r="C5166" t="str">
            <v>BHA36P01118</v>
          </cell>
          <cell r="G5166">
            <v>32.79</v>
          </cell>
        </row>
        <row r="5167">
          <cell r="C5167" t="str">
            <v>BHA36P01119</v>
          </cell>
          <cell r="G5167">
            <v>32.01</v>
          </cell>
        </row>
        <row r="5168">
          <cell r="C5168" t="str">
            <v>BHA36P01121</v>
          </cell>
          <cell r="G5168">
            <v>38.61</v>
          </cell>
        </row>
        <row r="5169">
          <cell r="C5169" t="str">
            <v>BHA36P01122</v>
          </cell>
          <cell r="G5169">
            <v>16.809999999999999</v>
          </cell>
        </row>
        <row r="5170">
          <cell r="C5170" t="str">
            <v>BHA36P01123</v>
          </cell>
          <cell r="G5170">
            <v>10.56</v>
          </cell>
        </row>
        <row r="5171">
          <cell r="C5171" t="str">
            <v>BHA36P01124</v>
          </cell>
          <cell r="G5171">
            <v>36.51</v>
          </cell>
        </row>
        <row r="5172">
          <cell r="C5172" t="str">
            <v>BHA36P01125</v>
          </cell>
          <cell r="G5172">
            <v>76.930000000000007</v>
          </cell>
        </row>
        <row r="5173">
          <cell r="C5173" t="str">
            <v>BHA36P01126</v>
          </cell>
          <cell r="G5173">
            <v>4.18</v>
          </cell>
        </row>
        <row r="5174">
          <cell r="C5174" t="str">
            <v>BHA36P01127</v>
          </cell>
          <cell r="G5174">
            <v>1.51</v>
          </cell>
        </row>
        <row r="5175">
          <cell r="C5175" t="str">
            <v>BHA36P01128</v>
          </cell>
          <cell r="G5175">
            <v>2.69</v>
          </cell>
        </row>
        <row r="5176">
          <cell r="C5176" t="str">
            <v>BHA36P01129</v>
          </cell>
          <cell r="G5176">
            <v>2.34</v>
          </cell>
        </row>
        <row r="5177">
          <cell r="C5177" t="str">
            <v>BHA36P01131</v>
          </cell>
          <cell r="G5177">
            <v>38.409999999999997</v>
          </cell>
        </row>
        <row r="5178">
          <cell r="C5178" t="str">
            <v>BHA36P01133a</v>
          </cell>
          <cell r="G5178">
            <v>6.38</v>
          </cell>
        </row>
        <row r="5179">
          <cell r="C5179" t="str">
            <v>BHA36P01133b</v>
          </cell>
          <cell r="G5179">
            <v>3.93</v>
          </cell>
        </row>
        <row r="5180">
          <cell r="C5180" t="str">
            <v>BHA36P01134</v>
          </cell>
          <cell r="G5180">
            <v>9.8800000000000008</v>
          </cell>
        </row>
        <row r="5181">
          <cell r="C5181" t="str">
            <v>BHA36P01135</v>
          </cell>
          <cell r="G5181">
            <v>2.04</v>
          </cell>
        </row>
        <row r="5182">
          <cell r="C5182" t="str">
            <v>BHA36P01136</v>
          </cell>
          <cell r="G5182">
            <v>1.48</v>
          </cell>
        </row>
        <row r="5183">
          <cell r="C5183" t="str">
            <v>BHA36P01137</v>
          </cell>
          <cell r="G5183">
            <v>3.96</v>
          </cell>
        </row>
        <row r="5184">
          <cell r="C5184" t="str">
            <v>BHA36P01138</v>
          </cell>
          <cell r="G5184">
            <v>23.23</v>
          </cell>
        </row>
        <row r="5185">
          <cell r="C5185" t="str">
            <v>BHA36P01139</v>
          </cell>
          <cell r="G5185">
            <v>23.15</v>
          </cell>
        </row>
        <row r="5186">
          <cell r="C5186" t="str">
            <v>BHA36P01141</v>
          </cell>
          <cell r="G5186">
            <v>54.25</v>
          </cell>
        </row>
        <row r="5187">
          <cell r="C5187" t="str">
            <v>BHA36P01142</v>
          </cell>
          <cell r="G5187">
            <v>27.64</v>
          </cell>
        </row>
        <row r="5188">
          <cell r="C5188" t="str">
            <v>BHA36P01143</v>
          </cell>
          <cell r="G5188">
            <v>15.02</v>
          </cell>
        </row>
        <row r="5189">
          <cell r="C5189" t="str">
            <v>BHA36P01145</v>
          </cell>
          <cell r="G5189">
            <v>44.9</v>
          </cell>
        </row>
        <row r="5190">
          <cell r="C5190" t="str">
            <v>BHA36P01146</v>
          </cell>
          <cell r="G5190">
            <v>38.25</v>
          </cell>
        </row>
        <row r="5191">
          <cell r="C5191" t="str">
            <v>BHA36P01147</v>
          </cell>
          <cell r="G5191">
            <v>10.52</v>
          </cell>
        </row>
        <row r="5192">
          <cell r="C5192" t="str">
            <v>BHA36P01149</v>
          </cell>
          <cell r="G5192">
            <v>10.3</v>
          </cell>
        </row>
        <row r="5193">
          <cell r="C5193" t="str">
            <v>BHA36P01151</v>
          </cell>
          <cell r="G5193">
            <v>18.23</v>
          </cell>
        </row>
        <row r="5194">
          <cell r="C5194" t="str">
            <v>BHA36P01152</v>
          </cell>
          <cell r="G5194">
            <v>15.54</v>
          </cell>
        </row>
        <row r="5195">
          <cell r="C5195" t="str">
            <v>BHA36P01153</v>
          </cell>
          <cell r="G5195">
            <v>13.8</v>
          </cell>
        </row>
        <row r="5196">
          <cell r="C5196" t="str">
            <v>BHA36P01154</v>
          </cell>
          <cell r="G5196">
            <v>18.53</v>
          </cell>
        </row>
        <row r="5197">
          <cell r="C5197" t="str">
            <v>BHA36P01155</v>
          </cell>
          <cell r="G5197">
            <v>20.010000000000002</v>
          </cell>
        </row>
        <row r="5198">
          <cell r="C5198" t="str">
            <v>BHA36P01119d</v>
          </cell>
          <cell r="G5198">
            <v>7.11</v>
          </cell>
        </row>
        <row r="5199">
          <cell r="C5199" t="str">
            <v>BHA36P01121c</v>
          </cell>
          <cell r="G5199">
            <v>5.24</v>
          </cell>
        </row>
        <row r="5200">
          <cell r="C5200" t="str">
            <v>BHA36P01119b</v>
          </cell>
          <cell r="G5200">
            <v>13.23</v>
          </cell>
        </row>
        <row r="5201">
          <cell r="C5201" t="str">
            <v>BHA36P01119c</v>
          </cell>
          <cell r="G5201">
            <v>7.17</v>
          </cell>
        </row>
        <row r="5202">
          <cell r="C5202" t="str">
            <v>BHA36P01121a</v>
          </cell>
          <cell r="G5202">
            <v>7.4</v>
          </cell>
        </row>
        <row r="5203">
          <cell r="C5203" t="str">
            <v>BHA36P01121b</v>
          </cell>
          <cell r="G5203">
            <v>6.21</v>
          </cell>
        </row>
        <row r="5204">
          <cell r="C5204" t="str">
            <v>BHA36P01000</v>
          </cell>
          <cell r="G5204">
            <v>0</v>
          </cell>
        </row>
        <row r="5205">
          <cell r="C5205" t="str">
            <v>BHA36P01089a</v>
          </cell>
          <cell r="G5205">
            <v>3.68</v>
          </cell>
        </row>
        <row r="5206">
          <cell r="C5206" t="str">
            <v>BHA36P02086</v>
          </cell>
          <cell r="G5206">
            <v>9.39</v>
          </cell>
        </row>
        <row r="5207">
          <cell r="C5207" t="str">
            <v>BHA36P02001</v>
          </cell>
          <cell r="G5207">
            <v>2.2000000000000002</v>
          </cell>
        </row>
        <row r="5208">
          <cell r="C5208" t="str">
            <v>BHA36P02002</v>
          </cell>
          <cell r="G5208">
            <v>10.36</v>
          </cell>
        </row>
        <row r="5209">
          <cell r="C5209" t="str">
            <v>BHA36P02003</v>
          </cell>
          <cell r="G5209">
            <v>3.85</v>
          </cell>
        </row>
        <row r="5210">
          <cell r="C5210" t="str">
            <v>BHA36P02004</v>
          </cell>
          <cell r="G5210">
            <v>10.37</v>
          </cell>
        </row>
        <row r="5211">
          <cell r="C5211" t="str">
            <v>BHA36P02005</v>
          </cell>
          <cell r="G5211">
            <v>67.61</v>
          </cell>
        </row>
        <row r="5212">
          <cell r="C5212" t="str">
            <v>BHA36P02007</v>
          </cell>
          <cell r="G5212">
            <v>71.19</v>
          </cell>
        </row>
        <row r="5213">
          <cell r="C5213" t="str">
            <v>BHA36P02008</v>
          </cell>
          <cell r="G5213">
            <v>121.17</v>
          </cell>
        </row>
        <row r="5214">
          <cell r="C5214" t="str">
            <v>BHA36P02009</v>
          </cell>
          <cell r="G5214">
            <v>122.61</v>
          </cell>
        </row>
        <row r="5215">
          <cell r="C5215" t="str">
            <v>BHA36P02010</v>
          </cell>
          <cell r="G5215">
            <v>12.68</v>
          </cell>
        </row>
        <row r="5216">
          <cell r="C5216" t="str">
            <v>BHA36P02010a</v>
          </cell>
          <cell r="G5216">
            <v>17.41</v>
          </cell>
        </row>
        <row r="5217">
          <cell r="C5217" t="str">
            <v>BHA36P02011</v>
          </cell>
          <cell r="G5217">
            <v>25.06</v>
          </cell>
        </row>
        <row r="5218">
          <cell r="C5218" t="str">
            <v>BHA36P02012</v>
          </cell>
          <cell r="G5218">
            <v>24.2</v>
          </cell>
        </row>
        <row r="5219">
          <cell r="C5219" t="str">
            <v>BHA36P02013</v>
          </cell>
          <cell r="G5219">
            <v>18.989999999999998</v>
          </cell>
        </row>
        <row r="5220">
          <cell r="C5220" t="str">
            <v>BHA36P02014</v>
          </cell>
          <cell r="G5220">
            <v>18.27</v>
          </cell>
        </row>
        <row r="5221">
          <cell r="C5221" t="str">
            <v>BHA36P02015</v>
          </cell>
          <cell r="G5221">
            <v>18.329999999999998</v>
          </cell>
        </row>
        <row r="5222">
          <cell r="C5222" t="str">
            <v>BHA36P02016</v>
          </cell>
          <cell r="G5222">
            <v>27.6</v>
          </cell>
        </row>
        <row r="5223">
          <cell r="C5223" t="str">
            <v>BHA36P02017</v>
          </cell>
          <cell r="G5223">
            <v>37.770000000000003</v>
          </cell>
        </row>
        <row r="5224">
          <cell r="C5224" t="str">
            <v>BHA36P02019</v>
          </cell>
          <cell r="G5224">
            <v>10.11</v>
          </cell>
        </row>
        <row r="5225">
          <cell r="C5225" t="str">
            <v>BHA36P02020</v>
          </cell>
          <cell r="G5225">
            <v>12.69</v>
          </cell>
        </row>
        <row r="5226">
          <cell r="C5226" t="str">
            <v>BHA36P02020a</v>
          </cell>
          <cell r="G5226">
            <v>23.47</v>
          </cell>
        </row>
        <row r="5227">
          <cell r="C5227" t="str">
            <v>BHA36P02021</v>
          </cell>
          <cell r="G5227">
            <v>10.93</v>
          </cell>
        </row>
        <row r="5228">
          <cell r="C5228" t="str">
            <v>BHA36P02022</v>
          </cell>
          <cell r="G5228">
            <v>11.87</v>
          </cell>
        </row>
        <row r="5229">
          <cell r="C5229" t="str">
            <v>BHA36P02023a</v>
          </cell>
          <cell r="G5229">
            <v>19.71</v>
          </cell>
        </row>
        <row r="5230">
          <cell r="C5230" t="str">
            <v>BHA36P02023b</v>
          </cell>
          <cell r="G5230">
            <v>46.1</v>
          </cell>
        </row>
        <row r="5231">
          <cell r="C5231" t="str">
            <v>BHA36P02024</v>
          </cell>
          <cell r="G5231">
            <v>20.420000000000002</v>
          </cell>
        </row>
        <row r="5232">
          <cell r="C5232" t="str">
            <v>BHA36P02025</v>
          </cell>
          <cell r="G5232">
            <v>20.56</v>
          </cell>
        </row>
        <row r="5233">
          <cell r="C5233" t="str">
            <v>BHA36P02026</v>
          </cell>
          <cell r="G5233">
            <v>40.08</v>
          </cell>
        </row>
        <row r="5234">
          <cell r="C5234" t="str">
            <v>BHA36P02027</v>
          </cell>
          <cell r="G5234">
            <v>94.41</v>
          </cell>
        </row>
        <row r="5235">
          <cell r="C5235" t="str">
            <v>BHA36P02028</v>
          </cell>
          <cell r="G5235">
            <v>121.35</v>
          </cell>
        </row>
        <row r="5236">
          <cell r="C5236" t="str">
            <v>BHA36P02029</v>
          </cell>
          <cell r="G5236">
            <v>31.41</v>
          </cell>
        </row>
        <row r="5237">
          <cell r="C5237" t="str">
            <v>BHA36P02030</v>
          </cell>
          <cell r="G5237">
            <v>224.99</v>
          </cell>
        </row>
        <row r="5238">
          <cell r="C5238" t="str">
            <v>BHA36P02030a</v>
          </cell>
          <cell r="G5238">
            <v>68.680000000000007</v>
          </cell>
        </row>
        <row r="5239">
          <cell r="C5239" t="str">
            <v>BHA36P02031</v>
          </cell>
          <cell r="G5239">
            <v>75.040000000000006</v>
          </cell>
        </row>
        <row r="5240">
          <cell r="C5240" t="str">
            <v>BHA36P02032</v>
          </cell>
          <cell r="G5240">
            <v>57.13</v>
          </cell>
        </row>
        <row r="5241">
          <cell r="C5241" t="str">
            <v>BHA36P02034</v>
          </cell>
          <cell r="G5241">
            <v>72.64</v>
          </cell>
        </row>
        <row r="5242">
          <cell r="C5242" t="str">
            <v>BHA36P02035</v>
          </cell>
          <cell r="G5242">
            <v>14.23</v>
          </cell>
        </row>
        <row r="5243">
          <cell r="C5243" t="str">
            <v>BHA36P02036</v>
          </cell>
          <cell r="G5243">
            <v>10.130000000000001</v>
          </cell>
        </row>
        <row r="5244">
          <cell r="C5244" t="str">
            <v>BHA36P02037</v>
          </cell>
          <cell r="G5244">
            <v>10.92</v>
          </cell>
        </row>
        <row r="5245">
          <cell r="C5245" t="str">
            <v>BHA36P02038</v>
          </cell>
          <cell r="G5245">
            <v>14.2</v>
          </cell>
        </row>
        <row r="5246">
          <cell r="C5246" t="str">
            <v>BHA36P02039</v>
          </cell>
          <cell r="G5246">
            <v>14.54</v>
          </cell>
        </row>
        <row r="5247">
          <cell r="C5247" t="str">
            <v>BHA36P02041</v>
          </cell>
          <cell r="G5247">
            <v>14.8</v>
          </cell>
        </row>
        <row r="5248">
          <cell r="C5248" t="str">
            <v>BHA36P02042</v>
          </cell>
          <cell r="G5248">
            <v>8.6199999999999992</v>
          </cell>
        </row>
        <row r="5249">
          <cell r="C5249" t="str">
            <v>BHA36P02043</v>
          </cell>
          <cell r="G5249">
            <v>20.85</v>
          </cell>
        </row>
        <row r="5250">
          <cell r="C5250" t="str">
            <v>BHA36P02044</v>
          </cell>
          <cell r="G5250">
            <v>15.21</v>
          </cell>
        </row>
        <row r="5251">
          <cell r="C5251" t="str">
            <v>BHA36P02045</v>
          </cell>
          <cell r="G5251">
            <v>15.29</v>
          </cell>
        </row>
        <row r="5252">
          <cell r="C5252" t="str">
            <v>BHA36P02046</v>
          </cell>
          <cell r="G5252">
            <v>17.399999999999999</v>
          </cell>
        </row>
        <row r="5253">
          <cell r="C5253" t="str">
            <v>BHA36P02047</v>
          </cell>
          <cell r="G5253">
            <v>15.8</v>
          </cell>
        </row>
        <row r="5254">
          <cell r="C5254" t="str">
            <v>BHA36P02048</v>
          </cell>
          <cell r="G5254">
            <v>17.3</v>
          </cell>
        </row>
        <row r="5255">
          <cell r="C5255" t="str">
            <v>BHA36P02049</v>
          </cell>
          <cell r="G5255">
            <v>31.18</v>
          </cell>
        </row>
        <row r="5256">
          <cell r="C5256" t="str">
            <v>BHA36P02052</v>
          </cell>
          <cell r="G5256">
            <v>35.619999999999997</v>
          </cell>
        </row>
        <row r="5257">
          <cell r="C5257" t="str">
            <v>BHA36P02054</v>
          </cell>
          <cell r="G5257">
            <v>42.74</v>
          </cell>
        </row>
        <row r="5258">
          <cell r="C5258" t="str">
            <v>BHA36P02056</v>
          </cell>
          <cell r="G5258">
            <v>13.12</v>
          </cell>
        </row>
        <row r="5259">
          <cell r="C5259" t="str">
            <v>BHA36P02057</v>
          </cell>
          <cell r="G5259">
            <v>10.56</v>
          </cell>
        </row>
        <row r="5260">
          <cell r="C5260" t="str">
            <v>BHA36P02058</v>
          </cell>
          <cell r="G5260">
            <v>8.2899999999999991</v>
          </cell>
        </row>
        <row r="5261">
          <cell r="C5261" t="str">
            <v>BHA36P02059</v>
          </cell>
          <cell r="G5261">
            <v>1.74</v>
          </cell>
        </row>
        <row r="5262">
          <cell r="C5262" t="str">
            <v>BHA36P02061</v>
          </cell>
          <cell r="G5262">
            <v>2.93</v>
          </cell>
        </row>
        <row r="5263">
          <cell r="C5263" t="str">
            <v>BHA36P02062</v>
          </cell>
          <cell r="G5263">
            <v>1.7</v>
          </cell>
        </row>
        <row r="5264">
          <cell r="C5264" t="str">
            <v>BHA36P02063</v>
          </cell>
          <cell r="G5264">
            <v>3.16</v>
          </cell>
        </row>
        <row r="5265">
          <cell r="C5265" t="str">
            <v>BHA36P02064</v>
          </cell>
          <cell r="G5265">
            <v>5.75</v>
          </cell>
        </row>
        <row r="5266">
          <cell r="C5266" t="str">
            <v>BHA36P02065</v>
          </cell>
          <cell r="G5266">
            <v>1.62</v>
          </cell>
        </row>
        <row r="5267">
          <cell r="C5267" t="str">
            <v>BHA36P02066</v>
          </cell>
          <cell r="G5267">
            <v>1.6</v>
          </cell>
        </row>
        <row r="5268">
          <cell r="C5268" t="str">
            <v>BHA36P02067</v>
          </cell>
          <cell r="G5268">
            <v>9.43</v>
          </cell>
        </row>
        <row r="5269">
          <cell r="C5269" t="str">
            <v>BHA36P02068</v>
          </cell>
          <cell r="G5269">
            <v>10.51</v>
          </cell>
        </row>
        <row r="5270">
          <cell r="C5270" t="str">
            <v>BHA36P02069</v>
          </cell>
          <cell r="G5270">
            <v>45.27</v>
          </cell>
        </row>
        <row r="5271">
          <cell r="C5271" t="str">
            <v>BHA36P02071</v>
          </cell>
          <cell r="G5271">
            <v>7.89</v>
          </cell>
        </row>
        <row r="5272">
          <cell r="C5272" t="str">
            <v>BHA36P02072</v>
          </cell>
          <cell r="G5272">
            <v>14.18</v>
          </cell>
        </row>
        <row r="5273">
          <cell r="C5273" t="str">
            <v>BHA36P02073</v>
          </cell>
          <cell r="G5273">
            <v>16.02</v>
          </cell>
        </row>
        <row r="5274">
          <cell r="C5274" t="str">
            <v>BHA36P02074</v>
          </cell>
          <cell r="G5274">
            <v>12.14</v>
          </cell>
        </row>
        <row r="5275">
          <cell r="C5275" t="str">
            <v>BHA36P02075</v>
          </cell>
          <cell r="G5275">
            <v>10.7</v>
          </cell>
        </row>
        <row r="5276">
          <cell r="C5276" t="str">
            <v>BHA36P02076</v>
          </cell>
          <cell r="G5276">
            <v>6.86</v>
          </cell>
        </row>
        <row r="5277">
          <cell r="C5277" t="str">
            <v>BHA36P02077</v>
          </cell>
          <cell r="G5277">
            <v>8.2899999999999991</v>
          </cell>
        </row>
        <row r="5278">
          <cell r="C5278" t="str">
            <v>BHA36P02078</v>
          </cell>
          <cell r="G5278">
            <v>1.75</v>
          </cell>
        </row>
        <row r="5279">
          <cell r="C5279" t="str">
            <v>BHA36P02079</v>
          </cell>
          <cell r="G5279">
            <v>3.16</v>
          </cell>
        </row>
        <row r="5280">
          <cell r="C5280" t="str">
            <v>BHA36P02081</v>
          </cell>
          <cell r="G5280">
            <v>1.63</v>
          </cell>
        </row>
        <row r="5281">
          <cell r="C5281" t="str">
            <v>BHA36P02082</v>
          </cell>
          <cell r="G5281">
            <v>1.98</v>
          </cell>
        </row>
        <row r="5282">
          <cell r="C5282" t="str">
            <v>BHA36P02083</v>
          </cell>
          <cell r="G5282">
            <v>5.69</v>
          </cell>
        </row>
        <row r="5283">
          <cell r="C5283" t="str">
            <v>BHA36P02084</v>
          </cell>
          <cell r="G5283">
            <v>3</v>
          </cell>
        </row>
        <row r="5284">
          <cell r="C5284" t="str">
            <v>BHA36P02085</v>
          </cell>
          <cell r="G5284">
            <v>1.61</v>
          </cell>
        </row>
        <row r="5285">
          <cell r="C5285" t="str">
            <v>BHA36P02087</v>
          </cell>
          <cell r="G5285">
            <v>29.16</v>
          </cell>
        </row>
        <row r="5286">
          <cell r="C5286" t="str">
            <v>BHA36P02091</v>
          </cell>
          <cell r="G5286">
            <v>39.26</v>
          </cell>
        </row>
        <row r="5287">
          <cell r="C5287" t="str">
            <v>BHA36P02092</v>
          </cell>
          <cell r="G5287">
            <v>20.45</v>
          </cell>
        </row>
        <row r="5288">
          <cell r="C5288" t="str">
            <v>BHA36P02092a</v>
          </cell>
          <cell r="G5288">
            <v>4.8600000000000003</v>
          </cell>
        </row>
        <row r="5289">
          <cell r="C5289" t="str">
            <v>BHA36P02133</v>
          </cell>
          <cell r="G5289">
            <v>12.9</v>
          </cell>
        </row>
        <row r="5290">
          <cell r="C5290" t="str">
            <v>BHA36P02093</v>
          </cell>
          <cell r="G5290">
            <v>276.92</v>
          </cell>
        </row>
        <row r="5291">
          <cell r="C5291" t="str">
            <v>BHA36P02093a</v>
          </cell>
          <cell r="G5291">
            <v>15.73</v>
          </cell>
        </row>
        <row r="5292">
          <cell r="C5292" t="str">
            <v>BHA36P02094</v>
          </cell>
          <cell r="G5292">
            <v>116.7</v>
          </cell>
        </row>
        <row r="5293">
          <cell r="C5293" t="str">
            <v>BHA36P02095</v>
          </cell>
          <cell r="G5293">
            <v>11.44</v>
          </cell>
        </row>
        <row r="5294">
          <cell r="C5294" t="str">
            <v>BHA36P02096</v>
          </cell>
          <cell r="G5294">
            <v>7.74</v>
          </cell>
        </row>
        <row r="5295">
          <cell r="C5295" t="str">
            <v>BHA36P02103</v>
          </cell>
          <cell r="G5295">
            <v>9.35</v>
          </cell>
        </row>
        <row r="5296">
          <cell r="C5296" t="str">
            <v>BHA36P02104</v>
          </cell>
          <cell r="G5296">
            <v>46.47</v>
          </cell>
        </row>
        <row r="5297">
          <cell r="C5297" t="str">
            <v>BHA36P02105</v>
          </cell>
          <cell r="G5297">
            <v>40.57</v>
          </cell>
        </row>
        <row r="5298">
          <cell r="C5298" t="str">
            <v>BHA36P02106</v>
          </cell>
          <cell r="G5298">
            <v>14.36</v>
          </cell>
        </row>
        <row r="5299">
          <cell r="C5299" t="str">
            <v>BHA36P02107</v>
          </cell>
          <cell r="G5299">
            <v>13.76</v>
          </cell>
        </row>
        <row r="5300">
          <cell r="C5300" t="str">
            <v>BHA36P02108</v>
          </cell>
          <cell r="G5300">
            <v>24.5</v>
          </cell>
        </row>
        <row r="5301">
          <cell r="C5301" t="str">
            <v>BHA36P02109</v>
          </cell>
          <cell r="G5301">
            <v>34.03</v>
          </cell>
        </row>
        <row r="5302">
          <cell r="C5302" t="str">
            <v>BHA36P02111</v>
          </cell>
          <cell r="G5302">
            <v>17.97</v>
          </cell>
        </row>
        <row r="5303">
          <cell r="C5303" t="str">
            <v>BHA36P02112</v>
          </cell>
          <cell r="G5303">
            <v>22.29</v>
          </cell>
        </row>
        <row r="5304">
          <cell r="C5304" t="str">
            <v>BHA36P02113</v>
          </cell>
          <cell r="G5304">
            <v>9.1999999999999993</v>
          </cell>
        </row>
        <row r="5305">
          <cell r="C5305" t="str">
            <v>BHA36P02114</v>
          </cell>
          <cell r="G5305">
            <v>32.47</v>
          </cell>
        </row>
        <row r="5306">
          <cell r="C5306" t="str">
            <v>BHA36P02115</v>
          </cell>
          <cell r="G5306">
            <v>1.91</v>
          </cell>
        </row>
        <row r="5307">
          <cell r="C5307" t="str">
            <v>BHA36P02116</v>
          </cell>
          <cell r="G5307">
            <v>1.48</v>
          </cell>
        </row>
        <row r="5308">
          <cell r="C5308" t="str">
            <v>BHA36P02117</v>
          </cell>
          <cell r="G5308">
            <v>5.76</v>
          </cell>
        </row>
        <row r="5309">
          <cell r="C5309" t="str">
            <v>BHA36P02118</v>
          </cell>
          <cell r="G5309">
            <v>1.69</v>
          </cell>
        </row>
        <row r="5310">
          <cell r="C5310" t="str">
            <v>BHA36P02119</v>
          </cell>
          <cell r="G5310">
            <v>1.69</v>
          </cell>
        </row>
        <row r="5311">
          <cell r="C5311" t="str">
            <v>BHA36P02121</v>
          </cell>
          <cell r="G5311">
            <v>23.08</v>
          </cell>
        </row>
        <row r="5312">
          <cell r="C5312" t="str">
            <v>BHA36P02122</v>
          </cell>
          <cell r="G5312">
            <v>10.7</v>
          </cell>
        </row>
        <row r="5313">
          <cell r="C5313" t="str">
            <v>BHA36P02123</v>
          </cell>
          <cell r="G5313">
            <v>32.36</v>
          </cell>
        </row>
        <row r="5314">
          <cell r="C5314" t="str">
            <v>BHA36P02124</v>
          </cell>
          <cell r="G5314">
            <v>24.32</v>
          </cell>
        </row>
        <row r="5315">
          <cell r="C5315" t="str">
            <v>BHA36P02126</v>
          </cell>
          <cell r="G5315">
            <v>1.69</v>
          </cell>
        </row>
        <row r="5316">
          <cell r="C5316" t="str">
            <v>BHA36P02127</v>
          </cell>
          <cell r="G5316">
            <v>1.77</v>
          </cell>
        </row>
        <row r="5317">
          <cell r="C5317" t="str">
            <v>BHA36P02128</v>
          </cell>
          <cell r="G5317">
            <v>18.64</v>
          </cell>
        </row>
        <row r="5318">
          <cell r="C5318" t="str">
            <v>BHA36P02129</v>
          </cell>
          <cell r="G5318">
            <v>23.6</v>
          </cell>
        </row>
        <row r="5319">
          <cell r="C5319" t="str">
            <v>BHA36P02131</v>
          </cell>
          <cell r="G5319">
            <v>40.299999999999997</v>
          </cell>
        </row>
        <row r="5320">
          <cell r="C5320" t="str">
            <v>BHA36P02132</v>
          </cell>
          <cell r="G5320">
            <v>18.489999999999998</v>
          </cell>
        </row>
        <row r="5321">
          <cell r="C5321" t="str">
            <v>BHA36P02005a</v>
          </cell>
          <cell r="G5321">
            <v>27.58</v>
          </cell>
        </row>
        <row r="5322">
          <cell r="C5322" t="str">
            <v>BHA36P02007a</v>
          </cell>
          <cell r="G5322">
            <v>27.58</v>
          </cell>
        </row>
        <row r="5323">
          <cell r="C5323" t="str">
            <v>BHA36P02042a</v>
          </cell>
          <cell r="G5323">
            <v>9.1300000000000008</v>
          </cell>
        </row>
        <row r="5324">
          <cell r="C5324" t="str">
            <v>BHA36P02000</v>
          </cell>
          <cell r="G5324">
            <v>0</v>
          </cell>
        </row>
        <row r="5325">
          <cell r="C5325" t="str">
            <v>BHA36P03001</v>
          </cell>
          <cell r="G5325">
            <v>4.2300000000000004</v>
          </cell>
        </row>
        <row r="5326">
          <cell r="C5326" t="str">
            <v>BHA36P03002</v>
          </cell>
          <cell r="G5326">
            <v>6.46</v>
          </cell>
        </row>
        <row r="5327">
          <cell r="C5327" t="str">
            <v>BHA36P03003</v>
          </cell>
          <cell r="G5327">
            <v>221.04</v>
          </cell>
        </row>
        <row r="5328">
          <cell r="C5328" t="str">
            <v>BHA36P03003a</v>
          </cell>
          <cell r="G5328">
            <v>38.5</v>
          </cell>
        </row>
        <row r="5329">
          <cell r="C5329" t="str">
            <v>BHA36P03003b</v>
          </cell>
          <cell r="G5329">
            <v>2.88</v>
          </cell>
        </row>
        <row r="5330">
          <cell r="C5330" t="str">
            <v>BHA36P03004</v>
          </cell>
          <cell r="G5330">
            <v>39.450000000000003</v>
          </cell>
        </row>
        <row r="5331">
          <cell r="C5331" t="str">
            <v>BHA36P03005</v>
          </cell>
          <cell r="G5331">
            <v>20.309999999999999</v>
          </cell>
        </row>
        <row r="5332">
          <cell r="C5332" t="str">
            <v>BHA36P03006</v>
          </cell>
          <cell r="G5332">
            <v>1251.42</v>
          </cell>
        </row>
        <row r="5333">
          <cell r="C5333" t="str">
            <v>BHA36P03007</v>
          </cell>
          <cell r="G5333">
            <v>10.58</v>
          </cell>
        </row>
        <row r="5334">
          <cell r="C5334" t="str">
            <v>BHA36P03008</v>
          </cell>
          <cell r="G5334">
            <v>10.09</v>
          </cell>
        </row>
        <row r="5335">
          <cell r="C5335" t="str">
            <v>BHA36P03009</v>
          </cell>
          <cell r="G5335">
            <v>18.47</v>
          </cell>
        </row>
        <row r="5336">
          <cell r="C5336" t="str">
            <v>BHA36P03010</v>
          </cell>
          <cell r="G5336">
            <v>90.03</v>
          </cell>
        </row>
        <row r="5337">
          <cell r="C5337" t="str">
            <v>BHA36P03010a</v>
          </cell>
          <cell r="G5337">
            <v>5.1100000000000003</v>
          </cell>
        </row>
        <row r="5338">
          <cell r="C5338" t="str">
            <v>BHA36P03010b</v>
          </cell>
          <cell r="G5338">
            <v>1.68</v>
          </cell>
        </row>
        <row r="5339">
          <cell r="C5339" t="str">
            <v>BHA36P03011</v>
          </cell>
          <cell r="G5339">
            <v>10.58</v>
          </cell>
        </row>
        <row r="5340">
          <cell r="C5340" t="str">
            <v>BHA36P03012</v>
          </cell>
          <cell r="G5340">
            <v>10.16</v>
          </cell>
        </row>
        <row r="5341">
          <cell r="C5341" t="str">
            <v>BHA36P03013</v>
          </cell>
          <cell r="G5341">
            <v>55.88</v>
          </cell>
        </row>
        <row r="5342">
          <cell r="C5342" t="str">
            <v>BHA36P03014</v>
          </cell>
          <cell r="G5342">
            <v>115.47</v>
          </cell>
        </row>
        <row r="5343">
          <cell r="C5343" t="str">
            <v>BHA36P03015</v>
          </cell>
          <cell r="G5343">
            <v>35.61</v>
          </cell>
        </row>
        <row r="5344">
          <cell r="C5344" t="str">
            <v>BHA36P03016</v>
          </cell>
          <cell r="G5344">
            <v>87.99</v>
          </cell>
        </row>
        <row r="5345">
          <cell r="C5345" t="str">
            <v>BHA36P03017</v>
          </cell>
          <cell r="G5345">
            <v>13.07</v>
          </cell>
        </row>
        <row r="5346">
          <cell r="C5346" t="str">
            <v>BHA36P03017a</v>
          </cell>
          <cell r="G5346">
            <v>1.51</v>
          </cell>
        </row>
        <row r="5347">
          <cell r="C5347" t="str">
            <v>BHA36P03005a</v>
          </cell>
          <cell r="G5347">
            <v>5.96</v>
          </cell>
        </row>
        <row r="5348">
          <cell r="C5348" t="str">
            <v>BHA36P03000</v>
          </cell>
          <cell r="G5348">
            <v>0</v>
          </cell>
        </row>
        <row r="5349">
          <cell r="C5349" t="str">
            <v>BHA36S01002</v>
          </cell>
          <cell r="G5349">
            <v>88.38</v>
          </cell>
        </row>
        <row r="5350">
          <cell r="C5350" t="str">
            <v>BHA36S01010</v>
          </cell>
          <cell r="G5350">
            <v>6.11</v>
          </cell>
        </row>
        <row r="5351">
          <cell r="C5351" t="str">
            <v>BHA36S01001</v>
          </cell>
          <cell r="G5351">
            <v>88.58</v>
          </cell>
        </row>
        <row r="5352">
          <cell r="C5352" t="str">
            <v>BHA36S01003</v>
          </cell>
          <cell r="G5352">
            <v>32.03</v>
          </cell>
        </row>
        <row r="5353">
          <cell r="C5353" t="str">
            <v>BHA36S01020</v>
          </cell>
          <cell r="G5353">
            <v>6.5</v>
          </cell>
        </row>
        <row r="5354">
          <cell r="C5354" t="str">
            <v>BHA36S01000</v>
          </cell>
          <cell r="G5354">
            <v>1693.02</v>
          </cell>
        </row>
        <row r="5355">
          <cell r="C5355" t="str">
            <v>BHA37N01001</v>
          </cell>
          <cell r="G5355">
            <v>96.55</v>
          </cell>
        </row>
        <row r="5356">
          <cell r="C5356" t="str">
            <v>BHA37N01002</v>
          </cell>
          <cell r="G5356">
            <v>10.64</v>
          </cell>
        </row>
        <row r="5357">
          <cell r="C5357" t="str">
            <v>BHA37N01003</v>
          </cell>
          <cell r="G5357">
            <v>3.45</v>
          </cell>
        </row>
        <row r="5358">
          <cell r="C5358" t="str">
            <v>BHA37N01004</v>
          </cell>
          <cell r="G5358">
            <v>5.28</v>
          </cell>
        </row>
        <row r="5359">
          <cell r="C5359" t="str">
            <v>BHA37N01005</v>
          </cell>
          <cell r="G5359">
            <v>3.56</v>
          </cell>
        </row>
        <row r="5360">
          <cell r="C5360" t="str">
            <v>BHA37N01006</v>
          </cell>
          <cell r="G5360">
            <v>4.79</v>
          </cell>
        </row>
        <row r="5361">
          <cell r="C5361" t="str">
            <v>BHA37N01007</v>
          </cell>
          <cell r="G5361">
            <v>22.68</v>
          </cell>
        </row>
        <row r="5362">
          <cell r="C5362" t="str">
            <v>BHA37N01008</v>
          </cell>
          <cell r="G5362">
            <v>12.74</v>
          </cell>
        </row>
        <row r="5363">
          <cell r="C5363" t="str">
            <v>BHA37N01009</v>
          </cell>
          <cell r="G5363">
            <v>13.75</v>
          </cell>
        </row>
        <row r="5364">
          <cell r="C5364" t="str">
            <v>BHA37N01011</v>
          </cell>
          <cell r="G5364">
            <v>13.75</v>
          </cell>
        </row>
        <row r="5365">
          <cell r="C5365" t="str">
            <v>BHA37N01012</v>
          </cell>
          <cell r="G5365">
            <v>13.75</v>
          </cell>
        </row>
        <row r="5366">
          <cell r="C5366" t="str">
            <v>BHA37N01013</v>
          </cell>
          <cell r="G5366">
            <v>54.7</v>
          </cell>
        </row>
        <row r="5367">
          <cell r="C5367" t="str">
            <v>BHA37N01014</v>
          </cell>
          <cell r="G5367">
            <v>3.7</v>
          </cell>
        </row>
        <row r="5368">
          <cell r="C5368" t="str">
            <v>BHA37N01015</v>
          </cell>
          <cell r="G5368">
            <v>25.5</v>
          </cell>
        </row>
        <row r="5369">
          <cell r="C5369" t="str">
            <v>BHA37N01016</v>
          </cell>
          <cell r="G5369">
            <v>16.07</v>
          </cell>
        </row>
        <row r="5370">
          <cell r="C5370" t="str">
            <v>BHA37N01017</v>
          </cell>
          <cell r="G5370">
            <v>45.04</v>
          </cell>
        </row>
        <row r="5371">
          <cell r="C5371" t="str">
            <v>BHA37N01018</v>
          </cell>
          <cell r="G5371">
            <v>16.18</v>
          </cell>
        </row>
        <row r="5372">
          <cell r="C5372" t="str">
            <v>BHA37N01019</v>
          </cell>
          <cell r="G5372">
            <v>29.81</v>
          </cell>
        </row>
        <row r="5373">
          <cell r="C5373" t="str">
            <v>BHA37N01021</v>
          </cell>
          <cell r="G5373">
            <v>23.66</v>
          </cell>
        </row>
        <row r="5374">
          <cell r="C5374" t="str">
            <v>BHA37N01022</v>
          </cell>
          <cell r="G5374">
            <v>39.31</v>
          </cell>
        </row>
        <row r="5375">
          <cell r="C5375" t="str">
            <v>BHA37N01023</v>
          </cell>
          <cell r="G5375">
            <v>13.73</v>
          </cell>
        </row>
        <row r="5376">
          <cell r="C5376" t="str">
            <v>BHA37N01024</v>
          </cell>
          <cell r="G5376">
            <v>13.6</v>
          </cell>
        </row>
        <row r="5377">
          <cell r="C5377" t="str">
            <v>BHA37N01025</v>
          </cell>
          <cell r="G5377">
            <v>15.84</v>
          </cell>
        </row>
        <row r="5378">
          <cell r="C5378" t="str">
            <v>BHA37N01026</v>
          </cell>
          <cell r="G5378">
            <v>24.46</v>
          </cell>
        </row>
        <row r="5379">
          <cell r="C5379" t="str">
            <v>BHA37N01027</v>
          </cell>
          <cell r="G5379">
            <v>5.28</v>
          </cell>
        </row>
        <row r="5380">
          <cell r="C5380" t="str">
            <v>BHA37N01028</v>
          </cell>
          <cell r="G5380">
            <v>4.79</v>
          </cell>
        </row>
        <row r="5381">
          <cell r="C5381" t="str">
            <v>BHA37N01029</v>
          </cell>
          <cell r="G5381">
            <v>2.96</v>
          </cell>
        </row>
        <row r="5382">
          <cell r="C5382" t="str">
            <v>BHA37N01000</v>
          </cell>
          <cell r="G5382">
            <v>0</v>
          </cell>
        </row>
        <row r="5383">
          <cell r="C5383" t="str">
            <v>BHA37N02001</v>
          </cell>
          <cell r="G5383">
            <v>210.11</v>
          </cell>
        </row>
        <row r="5384">
          <cell r="C5384" t="str">
            <v>BHA37N02002</v>
          </cell>
          <cell r="G5384">
            <v>11.48</v>
          </cell>
        </row>
        <row r="5385">
          <cell r="C5385" t="str">
            <v>BHA37N02003</v>
          </cell>
          <cell r="G5385">
            <v>3.45</v>
          </cell>
        </row>
        <row r="5386">
          <cell r="C5386" t="str">
            <v>BHA37N02004</v>
          </cell>
          <cell r="G5386">
            <v>8.75</v>
          </cell>
        </row>
        <row r="5387">
          <cell r="C5387" t="str">
            <v>BHA37N02005</v>
          </cell>
          <cell r="G5387">
            <v>6.87</v>
          </cell>
        </row>
        <row r="5388">
          <cell r="C5388" t="str">
            <v>BHA37N02006</v>
          </cell>
          <cell r="G5388">
            <v>4.2300000000000004</v>
          </cell>
        </row>
        <row r="5389">
          <cell r="C5389" t="str">
            <v>BHA37N02007</v>
          </cell>
          <cell r="G5389">
            <v>6.34</v>
          </cell>
        </row>
        <row r="5390">
          <cell r="C5390" t="str">
            <v>BHA37N02008</v>
          </cell>
          <cell r="G5390">
            <v>5.25</v>
          </cell>
        </row>
        <row r="5391">
          <cell r="C5391" t="str">
            <v>BHA37N02009</v>
          </cell>
          <cell r="G5391">
            <v>98.15</v>
          </cell>
        </row>
        <row r="5392">
          <cell r="C5392" t="str">
            <v>BHA37N02011</v>
          </cell>
          <cell r="G5392">
            <v>16.579999999999998</v>
          </cell>
        </row>
        <row r="5393">
          <cell r="C5393" t="str">
            <v>BHA37N02012</v>
          </cell>
          <cell r="G5393">
            <v>45.44</v>
          </cell>
        </row>
        <row r="5394">
          <cell r="C5394" t="str">
            <v>BHA37N02013</v>
          </cell>
          <cell r="G5394">
            <v>18.77</v>
          </cell>
        </row>
        <row r="5395">
          <cell r="C5395" t="str">
            <v>BHA37N02014</v>
          </cell>
          <cell r="G5395">
            <v>18.77</v>
          </cell>
        </row>
        <row r="5396">
          <cell r="C5396" t="str">
            <v>BHA37N02015</v>
          </cell>
          <cell r="G5396">
            <v>62.03</v>
          </cell>
        </row>
        <row r="5397">
          <cell r="C5397" t="str">
            <v>BHA37N02016</v>
          </cell>
          <cell r="G5397">
            <v>98.22</v>
          </cell>
        </row>
        <row r="5398">
          <cell r="C5398" t="str">
            <v>BHA37N02017</v>
          </cell>
          <cell r="G5398">
            <v>6.87</v>
          </cell>
        </row>
        <row r="5399">
          <cell r="C5399" t="str">
            <v>BHA37N02018</v>
          </cell>
          <cell r="G5399">
            <v>8.75</v>
          </cell>
        </row>
        <row r="5400">
          <cell r="C5400" t="str">
            <v>BHA37N02019</v>
          </cell>
          <cell r="G5400">
            <v>5.25</v>
          </cell>
        </row>
        <row r="5401">
          <cell r="C5401" t="str">
            <v>BHA37N02021</v>
          </cell>
          <cell r="G5401">
            <v>6.34</v>
          </cell>
        </row>
        <row r="5402">
          <cell r="C5402" t="str">
            <v>BHA37N02022</v>
          </cell>
          <cell r="G5402">
            <v>3.24</v>
          </cell>
        </row>
        <row r="5403">
          <cell r="C5403" t="str">
            <v>BHA37N02023</v>
          </cell>
          <cell r="G5403">
            <v>65</v>
          </cell>
        </row>
        <row r="5404">
          <cell r="C5404" t="str">
            <v>BHA37N02024</v>
          </cell>
          <cell r="G5404">
            <v>21.29</v>
          </cell>
        </row>
        <row r="5405">
          <cell r="C5405" t="str">
            <v>BHA37N02025</v>
          </cell>
          <cell r="G5405">
            <v>68.73</v>
          </cell>
        </row>
        <row r="5406">
          <cell r="C5406" t="str">
            <v>BHA37N02026</v>
          </cell>
          <cell r="G5406">
            <v>37.020000000000003</v>
          </cell>
        </row>
        <row r="5407">
          <cell r="C5407" t="str">
            <v>BHA37N02000</v>
          </cell>
          <cell r="G5407">
            <v>0</v>
          </cell>
        </row>
        <row r="5408">
          <cell r="C5408" t="str">
            <v>BHA37N03015</v>
          </cell>
          <cell r="G5408">
            <v>57.8</v>
          </cell>
        </row>
        <row r="5409">
          <cell r="C5409" t="str">
            <v>BHA37N03001</v>
          </cell>
          <cell r="G5409">
            <v>95.68</v>
          </cell>
        </row>
        <row r="5410">
          <cell r="C5410" t="str">
            <v>BHA37N03003</v>
          </cell>
          <cell r="G5410">
            <v>3.45</v>
          </cell>
        </row>
        <row r="5411">
          <cell r="C5411" t="str">
            <v>BHA37N03004</v>
          </cell>
          <cell r="G5411">
            <v>7.14</v>
          </cell>
        </row>
        <row r="5412">
          <cell r="C5412" t="str">
            <v>BHA37N03005</v>
          </cell>
          <cell r="G5412">
            <v>4.97</v>
          </cell>
        </row>
        <row r="5413">
          <cell r="C5413" t="str">
            <v>BHA37N03006</v>
          </cell>
          <cell r="G5413">
            <v>4.76</v>
          </cell>
        </row>
        <row r="5414">
          <cell r="C5414" t="str">
            <v>BHA37N03007</v>
          </cell>
          <cell r="G5414">
            <v>10.36</v>
          </cell>
        </row>
        <row r="5415">
          <cell r="C5415" t="str">
            <v>BHA37N03008</v>
          </cell>
          <cell r="G5415">
            <v>33.03</v>
          </cell>
        </row>
        <row r="5416">
          <cell r="C5416" t="str">
            <v>BHA37N03009</v>
          </cell>
          <cell r="G5416">
            <v>16.579999999999998</v>
          </cell>
        </row>
        <row r="5417">
          <cell r="C5417" t="str">
            <v>BHA37N03011</v>
          </cell>
          <cell r="G5417">
            <v>16.579999999999998</v>
          </cell>
        </row>
        <row r="5418">
          <cell r="C5418" t="str">
            <v>BHA37N03012</v>
          </cell>
          <cell r="G5418">
            <v>16.579999999999998</v>
          </cell>
        </row>
        <row r="5419">
          <cell r="C5419" t="str">
            <v>BHA37N03013</v>
          </cell>
          <cell r="G5419">
            <v>18.7</v>
          </cell>
        </row>
        <row r="5420">
          <cell r="C5420" t="str">
            <v>BHA37N03014</v>
          </cell>
          <cell r="G5420">
            <v>12.13</v>
          </cell>
        </row>
        <row r="5421">
          <cell r="C5421" t="str">
            <v>BHA37N03016</v>
          </cell>
          <cell r="G5421">
            <v>23.25</v>
          </cell>
        </row>
        <row r="5422">
          <cell r="C5422" t="str">
            <v>BHA37N03017</v>
          </cell>
          <cell r="G5422">
            <v>7.11</v>
          </cell>
        </row>
        <row r="5423">
          <cell r="C5423" t="str">
            <v>BHA37N03018</v>
          </cell>
          <cell r="G5423">
            <v>58.68</v>
          </cell>
        </row>
        <row r="5424">
          <cell r="C5424" t="str">
            <v>BHA37N03019</v>
          </cell>
          <cell r="G5424">
            <v>7.11</v>
          </cell>
        </row>
        <row r="5425">
          <cell r="C5425" t="str">
            <v>BHA37N03021</v>
          </cell>
          <cell r="G5425">
            <v>23.25</v>
          </cell>
        </row>
        <row r="5426">
          <cell r="C5426" t="str">
            <v>BHA37N03022</v>
          </cell>
          <cell r="G5426">
            <v>31.87</v>
          </cell>
        </row>
        <row r="5427">
          <cell r="C5427" t="str">
            <v>BHA37N03023</v>
          </cell>
          <cell r="G5427">
            <v>19.52</v>
          </cell>
        </row>
        <row r="5428">
          <cell r="C5428" t="str">
            <v>BHA37N03024</v>
          </cell>
          <cell r="G5428">
            <v>5.18</v>
          </cell>
        </row>
        <row r="5429">
          <cell r="C5429" t="str">
            <v>BHA37N03025</v>
          </cell>
          <cell r="G5429">
            <v>12.13</v>
          </cell>
        </row>
        <row r="5430">
          <cell r="C5430" t="str">
            <v>BHA37N03026</v>
          </cell>
          <cell r="G5430">
            <v>12.13</v>
          </cell>
        </row>
        <row r="5431">
          <cell r="C5431" t="str">
            <v>BHA37N03027</v>
          </cell>
          <cell r="G5431">
            <v>22.41</v>
          </cell>
        </row>
        <row r="5432">
          <cell r="C5432" t="str">
            <v>BHA37N03028</v>
          </cell>
          <cell r="G5432">
            <v>16.579999999999998</v>
          </cell>
        </row>
        <row r="5433">
          <cell r="C5433" t="str">
            <v>BHA37N03029</v>
          </cell>
          <cell r="G5433">
            <v>15.65</v>
          </cell>
        </row>
        <row r="5434">
          <cell r="C5434" t="str">
            <v>BHA37N03031</v>
          </cell>
          <cell r="G5434">
            <v>19.579999999999998</v>
          </cell>
        </row>
        <row r="5435">
          <cell r="C5435" t="str">
            <v>BHA37N03032</v>
          </cell>
          <cell r="G5435">
            <v>13.41</v>
          </cell>
        </row>
        <row r="5436">
          <cell r="C5436" t="str">
            <v>BHA37N03033</v>
          </cell>
          <cell r="G5436">
            <v>10.36</v>
          </cell>
        </row>
        <row r="5437">
          <cell r="C5437" t="str">
            <v>BHA37N03034</v>
          </cell>
          <cell r="G5437">
            <v>7.05</v>
          </cell>
        </row>
        <row r="5438">
          <cell r="C5438" t="str">
            <v>BHA37N03035</v>
          </cell>
          <cell r="G5438">
            <v>4.76</v>
          </cell>
        </row>
        <row r="5439">
          <cell r="C5439" t="str">
            <v>BHA37N03036</v>
          </cell>
          <cell r="G5439">
            <v>4.38</v>
          </cell>
        </row>
        <row r="5440">
          <cell r="C5440" t="str">
            <v>BHA37N03037</v>
          </cell>
          <cell r="G5440">
            <v>5.75</v>
          </cell>
        </row>
        <row r="5441">
          <cell r="C5441" t="str">
            <v>BHA37N03038</v>
          </cell>
          <cell r="G5441">
            <v>21.54</v>
          </cell>
        </row>
        <row r="5442">
          <cell r="C5442" t="str">
            <v>BHA37N03039</v>
          </cell>
          <cell r="G5442">
            <v>5.27</v>
          </cell>
        </row>
        <row r="5443">
          <cell r="C5443" t="str">
            <v>BHA37N03041</v>
          </cell>
          <cell r="G5443">
            <v>10.31</v>
          </cell>
        </row>
        <row r="5444">
          <cell r="C5444" t="str">
            <v>BHA37N03042</v>
          </cell>
          <cell r="G5444">
            <v>15.9</v>
          </cell>
        </row>
        <row r="5445">
          <cell r="C5445" t="str">
            <v>BHA37N03043</v>
          </cell>
          <cell r="G5445">
            <v>15.99</v>
          </cell>
        </row>
        <row r="5446">
          <cell r="C5446" t="str">
            <v>BHA37N03044</v>
          </cell>
          <cell r="G5446">
            <v>15.99</v>
          </cell>
        </row>
        <row r="5447">
          <cell r="C5447" t="str">
            <v>BHA37N03045</v>
          </cell>
          <cell r="G5447">
            <v>15.99</v>
          </cell>
        </row>
        <row r="5448">
          <cell r="C5448" t="str">
            <v>BHA37N03046</v>
          </cell>
          <cell r="G5448">
            <v>15.99</v>
          </cell>
        </row>
        <row r="5449">
          <cell r="C5449" t="str">
            <v>BHA37N03047</v>
          </cell>
          <cell r="G5449">
            <v>29.64</v>
          </cell>
        </row>
        <row r="5450">
          <cell r="C5450" t="str">
            <v>BHA37N03048</v>
          </cell>
          <cell r="G5450">
            <v>12.72</v>
          </cell>
        </row>
        <row r="5451">
          <cell r="C5451" t="str">
            <v>BHA37N03049</v>
          </cell>
          <cell r="G5451">
            <v>14.46</v>
          </cell>
        </row>
        <row r="5452">
          <cell r="C5452" t="str">
            <v>BHA37N03051</v>
          </cell>
          <cell r="G5452">
            <v>10.06</v>
          </cell>
        </row>
        <row r="5453">
          <cell r="C5453" t="str">
            <v>BHA37N03000</v>
          </cell>
          <cell r="G5453">
            <v>0</v>
          </cell>
        </row>
        <row r="5454">
          <cell r="C5454" t="str">
            <v>BHA37P01022</v>
          </cell>
          <cell r="G5454">
            <v>26.76</v>
          </cell>
        </row>
        <row r="5455">
          <cell r="C5455" t="str">
            <v>BHA37P01001</v>
          </cell>
          <cell r="G5455">
            <v>109.57</v>
          </cell>
        </row>
        <row r="5456">
          <cell r="C5456" t="str">
            <v>BHA37P01002</v>
          </cell>
          <cell r="G5456">
            <v>11.48</v>
          </cell>
        </row>
        <row r="5457">
          <cell r="C5457" t="str">
            <v>BHA37P01003</v>
          </cell>
          <cell r="G5457">
            <v>3.59</v>
          </cell>
        </row>
        <row r="5458">
          <cell r="C5458" t="str">
            <v>BHA37P01004</v>
          </cell>
          <cell r="G5458">
            <v>7.11</v>
          </cell>
        </row>
        <row r="5459">
          <cell r="C5459" t="str">
            <v>BHA37P01005</v>
          </cell>
          <cell r="G5459">
            <v>1.91</v>
          </cell>
        </row>
        <row r="5460">
          <cell r="C5460" t="str">
            <v>BHA37P01006</v>
          </cell>
          <cell r="G5460">
            <v>1.21</v>
          </cell>
        </row>
        <row r="5461">
          <cell r="C5461" t="str">
            <v>BHA37P01007</v>
          </cell>
          <cell r="G5461">
            <v>1.21</v>
          </cell>
        </row>
        <row r="5462">
          <cell r="C5462" t="str">
            <v>BHA37P01008</v>
          </cell>
          <cell r="G5462">
            <v>2.6</v>
          </cell>
        </row>
        <row r="5463">
          <cell r="C5463" t="str">
            <v>BHA37P01009</v>
          </cell>
          <cell r="G5463">
            <v>12.5</v>
          </cell>
        </row>
        <row r="5464">
          <cell r="C5464" t="str">
            <v>BHA37P01011</v>
          </cell>
          <cell r="G5464">
            <v>11.52</v>
          </cell>
        </row>
        <row r="5465">
          <cell r="C5465" t="str">
            <v>BHA37P01012</v>
          </cell>
          <cell r="G5465">
            <v>3.13</v>
          </cell>
        </row>
        <row r="5466">
          <cell r="C5466" t="str">
            <v>BHA37P01013</v>
          </cell>
          <cell r="G5466">
            <v>15.51</v>
          </cell>
        </row>
        <row r="5467">
          <cell r="C5467" t="str">
            <v>BHA37P01014</v>
          </cell>
          <cell r="G5467">
            <v>35.5</v>
          </cell>
        </row>
        <row r="5468">
          <cell r="C5468" t="str">
            <v>BHA37P01015</v>
          </cell>
          <cell r="G5468">
            <v>9.58</v>
          </cell>
        </row>
        <row r="5469">
          <cell r="C5469" t="str">
            <v>BHA37P01016</v>
          </cell>
          <cell r="G5469">
            <v>26.82</v>
          </cell>
        </row>
        <row r="5470">
          <cell r="C5470" t="str">
            <v>BHA37P01017</v>
          </cell>
          <cell r="G5470">
            <v>6.49</v>
          </cell>
        </row>
        <row r="5471">
          <cell r="C5471" t="str">
            <v>BHA37P01018</v>
          </cell>
          <cell r="G5471">
            <v>19.329999999999998</v>
          </cell>
        </row>
        <row r="5472">
          <cell r="C5472" t="str">
            <v>BHA37P01019</v>
          </cell>
          <cell r="G5472">
            <v>16.05</v>
          </cell>
        </row>
        <row r="5473">
          <cell r="C5473" t="str">
            <v>BHA37P01021</v>
          </cell>
          <cell r="G5473">
            <v>15.6</v>
          </cell>
        </row>
        <row r="5474">
          <cell r="C5474" t="str">
            <v>BHA37P01023</v>
          </cell>
          <cell r="G5474">
            <v>103</v>
          </cell>
        </row>
        <row r="5475">
          <cell r="C5475" t="str">
            <v>BHA37P01024</v>
          </cell>
          <cell r="G5475">
            <v>18.59</v>
          </cell>
        </row>
        <row r="5476">
          <cell r="C5476" t="str">
            <v>BHA37P01025</v>
          </cell>
          <cell r="G5476">
            <v>43.54</v>
          </cell>
        </row>
        <row r="5477">
          <cell r="C5477" t="str">
            <v>BHA37P01026</v>
          </cell>
          <cell r="G5477">
            <v>23.32</v>
          </cell>
        </row>
        <row r="5478">
          <cell r="C5478" t="str">
            <v>BHA37P01027</v>
          </cell>
          <cell r="G5478">
            <v>13.7</v>
          </cell>
        </row>
        <row r="5479">
          <cell r="C5479" t="str">
            <v>BHA37P01028</v>
          </cell>
          <cell r="G5479">
            <v>12.12</v>
          </cell>
        </row>
        <row r="5480">
          <cell r="C5480" t="str">
            <v>BHA37P01029</v>
          </cell>
          <cell r="G5480">
            <v>16</v>
          </cell>
        </row>
        <row r="5481">
          <cell r="C5481" t="str">
            <v>BHA37P01031</v>
          </cell>
          <cell r="G5481">
            <v>3.54</v>
          </cell>
        </row>
        <row r="5482">
          <cell r="C5482" t="str">
            <v>BHA37P01032</v>
          </cell>
          <cell r="G5482">
            <v>11.8</v>
          </cell>
        </row>
        <row r="5483">
          <cell r="C5483" t="str">
            <v>BHA37P01033</v>
          </cell>
          <cell r="G5483">
            <v>7.5</v>
          </cell>
        </row>
        <row r="5484">
          <cell r="C5484" t="str">
            <v>BHA37P01034</v>
          </cell>
          <cell r="G5484">
            <v>8.39</v>
          </cell>
        </row>
        <row r="5485">
          <cell r="C5485" t="str">
            <v>BHA37P01035</v>
          </cell>
          <cell r="G5485">
            <v>12.3</v>
          </cell>
        </row>
        <row r="5486">
          <cell r="C5486" t="str">
            <v>BHA37P01036</v>
          </cell>
          <cell r="G5486">
            <v>7.04</v>
          </cell>
        </row>
        <row r="5487">
          <cell r="C5487" t="str">
            <v>BHA37P01037</v>
          </cell>
          <cell r="G5487">
            <v>2.6</v>
          </cell>
        </row>
        <row r="5488">
          <cell r="C5488" t="str">
            <v>BHA37P01038</v>
          </cell>
          <cell r="G5488">
            <v>1.19</v>
          </cell>
        </row>
        <row r="5489">
          <cell r="C5489" t="str">
            <v>BHA37P01039</v>
          </cell>
          <cell r="G5489">
            <v>1.21</v>
          </cell>
        </row>
        <row r="5490">
          <cell r="C5490" t="str">
            <v>BHA37P01041</v>
          </cell>
          <cell r="G5490">
            <v>3.68</v>
          </cell>
        </row>
        <row r="5491">
          <cell r="C5491" t="str">
            <v>BHA37P01042</v>
          </cell>
          <cell r="G5491">
            <v>27.84</v>
          </cell>
        </row>
        <row r="5492">
          <cell r="C5492" t="str">
            <v>BHA37P01043</v>
          </cell>
          <cell r="G5492">
            <v>12.7</v>
          </cell>
        </row>
        <row r="5493">
          <cell r="C5493" t="str">
            <v>BHA37P01044</v>
          </cell>
          <cell r="G5493">
            <v>14.93</v>
          </cell>
        </row>
        <row r="5494">
          <cell r="C5494" t="str">
            <v>BHA37P01045</v>
          </cell>
          <cell r="G5494">
            <v>66.12</v>
          </cell>
        </row>
        <row r="5495">
          <cell r="C5495" t="str">
            <v>BHA37P01101</v>
          </cell>
          <cell r="G5495">
            <v>20.07</v>
          </cell>
        </row>
        <row r="5496">
          <cell r="C5496" t="str">
            <v>BHA37P01103</v>
          </cell>
          <cell r="G5496">
            <v>17.03</v>
          </cell>
        </row>
        <row r="5497">
          <cell r="C5497" t="str">
            <v>BHA37P01105</v>
          </cell>
          <cell r="G5497">
            <v>6.72</v>
          </cell>
        </row>
        <row r="5498">
          <cell r="C5498" t="str">
            <v>BHA37P01107</v>
          </cell>
          <cell r="G5498">
            <v>4.03</v>
          </cell>
        </row>
        <row r="5499">
          <cell r="C5499" t="str">
            <v>BHA37P01108</v>
          </cell>
          <cell r="G5499">
            <v>29.37</v>
          </cell>
        </row>
        <row r="5500">
          <cell r="C5500" t="str">
            <v>BHA37P01102</v>
          </cell>
          <cell r="G5500">
            <v>27.46</v>
          </cell>
        </row>
        <row r="5501">
          <cell r="C5501" t="str">
            <v>BHA37P01104</v>
          </cell>
          <cell r="G5501">
            <v>57.4</v>
          </cell>
        </row>
        <row r="5502">
          <cell r="C5502" t="str">
            <v>BHA37P01106</v>
          </cell>
          <cell r="G5502">
            <v>43.93</v>
          </cell>
        </row>
        <row r="5503">
          <cell r="C5503" t="str">
            <v>BHA37P01109</v>
          </cell>
          <cell r="G5503">
            <v>27.25</v>
          </cell>
        </row>
        <row r="5504">
          <cell r="C5504" t="str">
            <v>BHA37P01111</v>
          </cell>
          <cell r="G5504">
            <v>25.67</v>
          </cell>
        </row>
        <row r="5505">
          <cell r="C5505" t="str">
            <v>BHA37P01112</v>
          </cell>
          <cell r="G5505">
            <v>25.67</v>
          </cell>
        </row>
        <row r="5506">
          <cell r="C5506" t="str">
            <v>BHA37P01113</v>
          </cell>
          <cell r="G5506">
            <v>25.67</v>
          </cell>
        </row>
        <row r="5507">
          <cell r="C5507" t="str">
            <v>BHA37P01106a</v>
          </cell>
          <cell r="G5507">
            <v>4.8600000000000003</v>
          </cell>
        </row>
        <row r="5508">
          <cell r="C5508" t="str">
            <v>BHA37P01114</v>
          </cell>
          <cell r="G5508">
            <v>25.5</v>
          </cell>
        </row>
        <row r="5509">
          <cell r="C5509" t="str">
            <v>BHA37P01115</v>
          </cell>
          <cell r="G5509">
            <v>36.51</v>
          </cell>
        </row>
        <row r="5510">
          <cell r="C5510" t="str">
            <v>BHA37P01000</v>
          </cell>
          <cell r="G5510">
            <v>0</v>
          </cell>
        </row>
        <row r="5511">
          <cell r="C5511" t="str">
            <v>BHA37S01000</v>
          </cell>
          <cell r="G5511">
            <v>664.67</v>
          </cell>
        </row>
        <row r="5512">
          <cell r="C5512" t="str">
            <v>BHA51N01001</v>
          </cell>
          <cell r="G5512">
            <v>6.05</v>
          </cell>
        </row>
        <row r="5513">
          <cell r="C5513" t="str">
            <v>BHA51N01000</v>
          </cell>
          <cell r="G5513">
            <v>0</v>
          </cell>
        </row>
        <row r="5514">
          <cell r="C5514" t="str">
            <v>BHA51S01000</v>
          </cell>
          <cell r="G5514">
            <v>0</v>
          </cell>
        </row>
        <row r="5515">
          <cell r="C5515" t="str">
            <v>BHA38N01023</v>
          </cell>
          <cell r="G5515">
            <v>4.04</v>
          </cell>
        </row>
        <row r="5516">
          <cell r="C5516" t="str">
            <v>BHA38N01001</v>
          </cell>
          <cell r="G5516">
            <v>14.94</v>
          </cell>
        </row>
        <row r="5517">
          <cell r="C5517" t="str">
            <v>BHA38N01002</v>
          </cell>
          <cell r="G5517">
            <v>115.84</v>
          </cell>
        </row>
        <row r="5518">
          <cell r="C5518" t="str">
            <v>BHA38N01003</v>
          </cell>
          <cell r="G5518">
            <v>65.09</v>
          </cell>
        </row>
        <row r="5519">
          <cell r="C5519" t="str">
            <v>BHA38N01003a</v>
          </cell>
          <cell r="G5519">
            <v>18.87</v>
          </cell>
        </row>
        <row r="5520">
          <cell r="C5520" t="str">
            <v>BHA38N01004</v>
          </cell>
          <cell r="G5520">
            <v>5.66</v>
          </cell>
        </row>
        <row r="5521">
          <cell r="C5521" t="str">
            <v>BHA38N01005</v>
          </cell>
          <cell r="G5521">
            <v>6.9</v>
          </cell>
        </row>
        <row r="5522">
          <cell r="C5522" t="str">
            <v>BHA38N01006</v>
          </cell>
          <cell r="G5522">
            <v>61.16</v>
          </cell>
        </row>
        <row r="5523">
          <cell r="C5523" t="str">
            <v>BHA38N01007</v>
          </cell>
          <cell r="G5523">
            <v>72.48</v>
          </cell>
        </row>
        <row r="5524">
          <cell r="C5524" t="str">
            <v>BHA38N01008</v>
          </cell>
          <cell r="G5524">
            <v>5.18</v>
          </cell>
        </row>
        <row r="5525">
          <cell r="C5525" t="str">
            <v>BHA38N01009a</v>
          </cell>
          <cell r="G5525">
            <v>1.23</v>
          </cell>
        </row>
        <row r="5526">
          <cell r="C5526" t="str">
            <v>BHA38N01009b</v>
          </cell>
          <cell r="G5526">
            <v>1.43</v>
          </cell>
        </row>
        <row r="5527">
          <cell r="C5527" t="str">
            <v>BHA38N01011</v>
          </cell>
          <cell r="G5527">
            <v>51.01</v>
          </cell>
        </row>
        <row r="5528">
          <cell r="C5528" t="str">
            <v>BHA38N01012</v>
          </cell>
          <cell r="G5528">
            <v>44.43</v>
          </cell>
        </row>
        <row r="5529">
          <cell r="C5529" t="str">
            <v>BHA38N01013</v>
          </cell>
          <cell r="G5529">
            <v>46.97</v>
          </cell>
        </row>
        <row r="5530">
          <cell r="C5530" t="str">
            <v>BHA38N01014</v>
          </cell>
          <cell r="G5530">
            <v>46.1</v>
          </cell>
        </row>
        <row r="5531">
          <cell r="C5531" t="str">
            <v>BHA38N01015</v>
          </cell>
          <cell r="G5531">
            <v>33</v>
          </cell>
        </row>
        <row r="5532">
          <cell r="C5532" t="str">
            <v>BHA38N01016</v>
          </cell>
          <cell r="G5532">
            <v>33.700000000000003</v>
          </cell>
        </row>
        <row r="5533">
          <cell r="C5533" t="str">
            <v>BHA38N01017</v>
          </cell>
          <cell r="G5533">
            <v>36.22</v>
          </cell>
        </row>
        <row r="5534">
          <cell r="C5534" t="str">
            <v>BHA38N01018</v>
          </cell>
          <cell r="G5534">
            <v>46.27</v>
          </cell>
        </row>
        <row r="5535">
          <cell r="C5535" t="str">
            <v>BHA38N01019</v>
          </cell>
          <cell r="G5535">
            <v>2.95</v>
          </cell>
        </row>
        <row r="5536">
          <cell r="C5536" t="str">
            <v>BHA38N01020</v>
          </cell>
          <cell r="G5536">
            <v>214.72</v>
          </cell>
        </row>
        <row r="5537">
          <cell r="C5537" t="str">
            <v>BHA38N01021</v>
          </cell>
          <cell r="G5537">
            <v>1.52</v>
          </cell>
        </row>
        <row r="5538">
          <cell r="C5538" t="str">
            <v>BHA38N01022</v>
          </cell>
          <cell r="G5538">
            <v>2.58</v>
          </cell>
        </row>
        <row r="5539">
          <cell r="C5539" t="str">
            <v>BHA38N01024</v>
          </cell>
          <cell r="G5539">
            <v>14.33</v>
          </cell>
        </row>
        <row r="5540">
          <cell r="C5540" t="str">
            <v>BHA38N01025</v>
          </cell>
          <cell r="G5540">
            <v>5.18</v>
          </cell>
        </row>
        <row r="5541">
          <cell r="C5541" t="str">
            <v>BHA38N01026a</v>
          </cell>
          <cell r="G5541">
            <v>1.35</v>
          </cell>
        </row>
        <row r="5542">
          <cell r="C5542" t="str">
            <v>BHA38N01026b</v>
          </cell>
          <cell r="G5542">
            <v>1.23</v>
          </cell>
        </row>
        <row r="5543">
          <cell r="C5543" t="str">
            <v>BHA38N01027</v>
          </cell>
          <cell r="G5543">
            <v>4.7300000000000004</v>
          </cell>
        </row>
        <row r="5544">
          <cell r="C5544" t="str">
            <v>BHA38N01051</v>
          </cell>
          <cell r="G5544">
            <v>30.65</v>
          </cell>
        </row>
        <row r="5545">
          <cell r="C5545" t="str">
            <v>BHA38N01052</v>
          </cell>
          <cell r="G5545">
            <v>6.18</v>
          </cell>
        </row>
        <row r="5546">
          <cell r="C5546" t="str">
            <v>BHA38N01053</v>
          </cell>
          <cell r="G5546">
            <v>12.82</v>
          </cell>
        </row>
        <row r="5547">
          <cell r="C5547" t="str">
            <v>BHA38N01054</v>
          </cell>
          <cell r="G5547">
            <v>8.26</v>
          </cell>
        </row>
        <row r="5548">
          <cell r="C5548" t="str">
            <v>BHA38N01055</v>
          </cell>
          <cell r="G5548">
            <v>6.1</v>
          </cell>
        </row>
        <row r="5549">
          <cell r="C5549" t="str">
            <v>BHA38N01056</v>
          </cell>
          <cell r="G5549">
            <v>2.2799999999999998</v>
          </cell>
        </row>
        <row r="5550">
          <cell r="C5550" t="str">
            <v>BHA38N01000</v>
          </cell>
          <cell r="G5550">
            <v>0</v>
          </cell>
        </row>
        <row r="5551">
          <cell r="C5551" t="str">
            <v>BHA38N02001</v>
          </cell>
          <cell r="G5551">
            <v>150.96</v>
          </cell>
        </row>
        <row r="5552">
          <cell r="C5552" t="str">
            <v>BHA38N02002</v>
          </cell>
          <cell r="G5552">
            <v>80.12</v>
          </cell>
        </row>
        <row r="5553">
          <cell r="C5553" t="str">
            <v>BHA38N02003</v>
          </cell>
          <cell r="G5553">
            <v>19.989999999999998</v>
          </cell>
        </row>
        <row r="5554">
          <cell r="C5554" t="str">
            <v>BHA38N02003a</v>
          </cell>
          <cell r="G5554">
            <v>13.93</v>
          </cell>
        </row>
        <row r="5555">
          <cell r="C5555" t="str">
            <v>BHA38N02004</v>
          </cell>
          <cell r="G5555">
            <v>5.24</v>
          </cell>
        </row>
        <row r="5556">
          <cell r="C5556" t="str">
            <v>BHA38N02005</v>
          </cell>
          <cell r="G5556">
            <v>6.9</v>
          </cell>
        </row>
        <row r="5557">
          <cell r="C5557" t="str">
            <v>BHA38N02006</v>
          </cell>
          <cell r="G5557">
            <v>55.56</v>
          </cell>
        </row>
        <row r="5558">
          <cell r="C5558" t="str">
            <v>BHA38N02007</v>
          </cell>
          <cell r="G5558">
            <v>56.47</v>
          </cell>
        </row>
        <row r="5559">
          <cell r="C5559" t="str">
            <v>BHA38N02008</v>
          </cell>
          <cell r="G5559">
            <v>9.27</v>
          </cell>
        </row>
        <row r="5560">
          <cell r="C5560" t="str">
            <v>BHA38N02009</v>
          </cell>
          <cell r="G5560">
            <v>24.2</v>
          </cell>
        </row>
        <row r="5561">
          <cell r="C5561" t="str">
            <v>BHA38N02010</v>
          </cell>
          <cell r="G5561">
            <v>239.93</v>
          </cell>
        </row>
        <row r="5562">
          <cell r="C5562" t="str">
            <v>BHA38N02011</v>
          </cell>
          <cell r="G5562">
            <v>50.44</v>
          </cell>
        </row>
        <row r="5563">
          <cell r="C5563" t="str">
            <v>BHA38N02012</v>
          </cell>
          <cell r="G5563">
            <v>85.43</v>
          </cell>
        </row>
        <row r="5564">
          <cell r="C5564" t="str">
            <v>BHA38N02013</v>
          </cell>
          <cell r="G5564">
            <v>56.52</v>
          </cell>
        </row>
        <row r="5565">
          <cell r="C5565" t="str">
            <v>BHA38N02014</v>
          </cell>
          <cell r="G5565">
            <v>64.92</v>
          </cell>
        </row>
        <row r="5566">
          <cell r="C5566" t="str">
            <v>BHA38N02015</v>
          </cell>
          <cell r="G5566">
            <v>74.47</v>
          </cell>
        </row>
        <row r="5567">
          <cell r="C5567" t="str">
            <v>BHA38N02016</v>
          </cell>
          <cell r="G5567">
            <v>57.98</v>
          </cell>
        </row>
        <row r="5568">
          <cell r="C5568" t="str">
            <v>BHA38N02017</v>
          </cell>
          <cell r="G5568">
            <v>52.64</v>
          </cell>
        </row>
        <row r="5569">
          <cell r="C5569" t="str">
            <v>BHA38N02018</v>
          </cell>
          <cell r="G5569">
            <v>52.8</v>
          </cell>
        </row>
        <row r="5570">
          <cell r="C5570" t="str">
            <v>BHA38N02019</v>
          </cell>
          <cell r="G5570">
            <v>53.74</v>
          </cell>
        </row>
        <row r="5571">
          <cell r="C5571" t="str">
            <v>BHA38N02021</v>
          </cell>
          <cell r="G5571">
            <v>22.08</v>
          </cell>
        </row>
        <row r="5572">
          <cell r="C5572" t="str">
            <v>BHA38N02022</v>
          </cell>
          <cell r="G5572">
            <v>4.7300000000000004</v>
          </cell>
        </row>
        <row r="5573">
          <cell r="C5573" t="str">
            <v>BHA38N02023</v>
          </cell>
          <cell r="G5573">
            <v>4.95</v>
          </cell>
        </row>
        <row r="5574">
          <cell r="C5574" t="str">
            <v>BHA38N02024</v>
          </cell>
          <cell r="G5574">
            <v>2.13</v>
          </cell>
        </row>
        <row r="5575">
          <cell r="C5575" t="str">
            <v>BHA38N02025</v>
          </cell>
          <cell r="G5575">
            <v>7.17</v>
          </cell>
        </row>
        <row r="5576">
          <cell r="C5576" t="str">
            <v>BHA38N02026</v>
          </cell>
          <cell r="G5576">
            <v>13.11</v>
          </cell>
        </row>
        <row r="5577">
          <cell r="C5577" t="str">
            <v>BHA38N02027</v>
          </cell>
          <cell r="G5577">
            <v>6.05</v>
          </cell>
        </row>
        <row r="5578">
          <cell r="C5578" t="str">
            <v>BHA38N02028</v>
          </cell>
          <cell r="G5578">
            <v>7.4</v>
          </cell>
        </row>
        <row r="5579">
          <cell r="C5579" t="str">
            <v>BHA38N02029</v>
          </cell>
          <cell r="G5579">
            <v>23.58</v>
          </cell>
        </row>
        <row r="5580">
          <cell r="C5580" t="str">
            <v>BHA38N02030</v>
          </cell>
          <cell r="G5580">
            <v>45.29</v>
          </cell>
        </row>
        <row r="5581">
          <cell r="C5581" t="str">
            <v>BHA38N02051</v>
          </cell>
          <cell r="G5581">
            <v>28.51</v>
          </cell>
        </row>
        <row r="5582">
          <cell r="C5582" t="str">
            <v>BHA38N02052</v>
          </cell>
          <cell r="G5582">
            <v>4.47</v>
          </cell>
        </row>
        <row r="5583">
          <cell r="C5583" t="str">
            <v>BHA38N02053</v>
          </cell>
          <cell r="G5583">
            <v>33.99</v>
          </cell>
        </row>
        <row r="5584">
          <cell r="C5584" t="str">
            <v>BHA38N02000</v>
          </cell>
          <cell r="G5584">
            <v>0</v>
          </cell>
        </row>
        <row r="5585">
          <cell r="C5585" t="str">
            <v>BHA38N03064</v>
          </cell>
          <cell r="G5585">
            <v>31.98</v>
          </cell>
        </row>
        <row r="5586">
          <cell r="C5586" t="str">
            <v>BHA38N03001</v>
          </cell>
          <cell r="G5586">
            <v>522.65</v>
          </cell>
        </row>
        <row r="5587">
          <cell r="C5587" t="str">
            <v>BHA38N03002</v>
          </cell>
          <cell r="G5587">
            <v>52.08</v>
          </cell>
        </row>
        <row r="5588">
          <cell r="C5588" t="str">
            <v>BHA38N03003</v>
          </cell>
          <cell r="G5588">
            <v>19.79</v>
          </cell>
        </row>
        <row r="5589">
          <cell r="C5589" t="str">
            <v>BHA38N03003a</v>
          </cell>
          <cell r="G5589">
            <v>13.59</v>
          </cell>
        </row>
        <row r="5590">
          <cell r="C5590" t="str">
            <v>BHA38N03004</v>
          </cell>
          <cell r="G5590">
            <v>5.24</v>
          </cell>
        </row>
        <row r="5591">
          <cell r="C5591" t="str">
            <v>BHA38N03005</v>
          </cell>
          <cell r="G5591">
            <v>6.9</v>
          </cell>
        </row>
        <row r="5592">
          <cell r="C5592" t="str">
            <v>BHA38N03006</v>
          </cell>
          <cell r="G5592">
            <v>27.41</v>
          </cell>
        </row>
        <row r="5593">
          <cell r="C5593" t="str">
            <v>BHA38N03007</v>
          </cell>
          <cell r="G5593">
            <v>63.04</v>
          </cell>
        </row>
        <row r="5594">
          <cell r="C5594" t="str">
            <v>BHA38N03008</v>
          </cell>
          <cell r="G5594">
            <v>53.82</v>
          </cell>
        </row>
        <row r="5595">
          <cell r="C5595" t="str">
            <v>BHA38N03009</v>
          </cell>
          <cell r="G5595">
            <v>12.95</v>
          </cell>
        </row>
        <row r="5596">
          <cell r="C5596" t="str">
            <v>BHA38N03011</v>
          </cell>
          <cell r="G5596">
            <v>5.09</v>
          </cell>
        </row>
        <row r="5597">
          <cell r="C5597" t="str">
            <v>BHA38N03012</v>
          </cell>
          <cell r="G5597">
            <v>5.23</v>
          </cell>
        </row>
        <row r="5598">
          <cell r="C5598" t="str">
            <v>BHA38N03013</v>
          </cell>
          <cell r="G5598">
            <v>17.190000000000001</v>
          </cell>
        </row>
        <row r="5599">
          <cell r="C5599" t="str">
            <v>BHA38N03014</v>
          </cell>
          <cell r="G5599">
            <v>17.14</v>
          </cell>
        </row>
        <row r="5600">
          <cell r="C5600" t="str">
            <v>BHA38N03015</v>
          </cell>
          <cell r="G5600">
            <v>17.149999999999999</v>
          </cell>
        </row>
        <row r="5601">
          <cell r="C5601" t="str">
            <v>BHA38N03016</v>
          </cell>
          <cell r="G5601">
            <v>14.31</v>
          </cell>
        </row>
        <row r="5602">
          <cell r="C5602" t="str">
            <v>BHA38N03017</v>
          </cell>
          <cell r="G5602">
            <v>4.59</v>
          </cell>
        </row>
        <row r="5603">
          <cell r="C5603" t="str">
            <v>BHA38N03018</v>
          </cell>
          <cell r="G5603">
            <v>1.49</v>
          </cell>
        </row>
        <row r="5604">
          <cell r="C5604" t="str">
            <v>BHA38N03019</v>
          </cell>
          <cell r="G5604">
            <v>21.05</v>
          </cell>
        </row>
        <row r="5605">
          <cell r="C5605" t="str">
            <v>BHA38N03021</v>
          </cell>
          <cell r="G5605">
            <v>17.14</v>
          </cell>
        </row>
        <row r="5606">
          <cell r="C5606" t="str">
            <v>BHA38N03022</v>
          </cell>
          <cell r="G5606">
            <v>17.14</v>
          </cell>
        </row>
        <row r="5607">
          <cell r="C5607" t="str">
            <v>BHA38N03023</v>
          </cell>
          <cell r="G5607">
            <v>43.64</v>
          </cell>
        </row>
        <row r="5608">
          <cell r="C5608" t="str">
            <v>BHA38N03024</v>
          </cell>
          <cell r="G5608">
            <v>28.25</v>
          </cell>
        </row>
        <row r="5609">
          <cell r="C5609" t="str">
            <v>BHA38N03025</v>
          </cell>
          <cell r="G5609">
            <v>33.83</v>
          </cell>
        </row>
        <row r="5610">
          <cell r="C5610" t="str">
            <v>BHA38N03026</v>
          </cell>
          <cell r="G5610">
            <v>31.11</v>
          </cell>
        </row>
        <row r="5611">
          <cell r="C5611" t="str">
            <v>BHA38N03027</v>
          </cell>
          <cell r="G5611">
            <v>63.77</v>
          </cell>
        </row>
        <row r="5612">
          <cell r="C5612" t="str">
            <v>BHA38N03028</v>
          </cell>
          <cell r="G5612">
            <v>50.17</v>
          </cell>
        </row>
        <row r="5613">
          <cell r="C5613" t="str">
            <v>BHA38N03029</v>
          </cell>
          <cell r="G5613">
            <v>45.75</v>
          </cell>
        </row>
        <row r="5614">
          <cell r="C5614" t="str">
            <v>BHA38N03031</v>
          </cell>
          <cell r="G5614">
            <v>45.75</v>
          </cell>
        </row>
        <row r="5615">
          <cell r="C5615" t="str">
            <v>BHA38N03032</v>
          </cell>
          <cell r="G5615">
            <v>57.83</v>
          </cell>
        </row>
        <row r="5616">
          <cell r="C5616" t="str">
            <v>BHA38N03033</v>
          </cell>
          <cell r="G5616">
            <v>5.44</v>
          </cell>
        </row>
        <row r="5617">
          <cell r="C5617" t="str">
            <v>BHA38N03034</v>
          </cell>
          <cell r="G5617">
            <v>13.39</v>
          </cell>
        </row>
        <row r="5618">
          <cell r="C5618" t="str">
            <v>BHA38N03035</v>
          </cell>
          <cell r="G5618">
            <v>3.14</v>
          </cell>
        </row>
        <row r="5619">
          <cell r="C5619" t="str">
            <v>BHA38N03036</v>
          </cell>
          <cell r="G5619">
            <v>5.6</v>
          </cell>
        </row>
        <row r="5620">
          <cell r="C5620" t="str">
            <v>BHA38N03037</v>
          </cell>
          <cell r="G5620">
            <v>4.8899999999999997</v>
          </cell>
        </row>
        <row r="5621">
          <cell r="C5621" t="str">
            <v>BHA38N03038</v>
          </cell>
          <cell r="G5621">
            <v>2.08</v>
          </cell>
        </row>
        <row r="5622">
          <cell r="C5622" t="str">
            <v>BHA38N03039</v>
          </cell>
          <cell r="G5622">
            <v>8.8000000000000007</v>
          </cell>
        </row>
        <row r="5623">
          <cell r="C5623" t="str">
            <v>BHA38N03041</v>
          </cell>
          <cell r="G5623">
            <v>14.35</v>
          </cell>
        </row>
        <row r="5624">
          <cell r="C5624" t="str">
            <v>BHA38N03042</v>
          </cell>
          <cell r="G5624">
            <v>5.86</v>
          </cell>
        </row>
        <row r="5625">
          <cell r="C5625" t="str">
            <v>BHA38N03043</v>
          </cell>
          <cell r="G5625">
            <v>7.46</v>
          </cell>
        </row>
        <row r="5626">
          <cell r="C5626" t="str">
            <v>BHA38N03046</v>
          </cell>
          <cell r="G5626">
            <v>93.86</v>
          </cell>
        </row>
        <row r="5627">
          <cell r="C5627" t="str">
            <v>BHA38N03047</v>
          </cell>
          <cell r="G5627">
            <v>20.21</v>
          </cell>
        </row>
        <row r="5628">
          <cell r="C5628" t="str">
            <v>BHA38N03048</v>
          </cell>
          <cell r="G5628">
            <v>27.31</v>
          </cell>
        </row>
        <row r="5629">
          <cell r="C5629" t="str">
            <v>BHA38N03049</v>
          </cell>
          <cell r="G5629">
            <v>48.83</v>
          </cell>
        </row>
        <row r="5630">
          <cell r="C5630" t="str">
            <v>BHA38N03051</v>
          </cell>
          <cell r="G5630">
            <v>33.04</v>
          </cell>
        </row>
        <row r="5631">
          <cell r="C5631" t="str">
            <v>BHA38N03052</v>
          </cell>
          <cell r="G5631">
            <v>6.18</v>
          </cell>
        </row>
        <row r="5632">
          <cell r="C5632" t="str">
            <v>BHA38N03053</v>
          </cell>
          <cell r="G5632">
            <v>55.77</v>
          </cell>
        </row>
        <row r="5633">
          <cell r="C5633" t="str">
            <v>BHA38N03054</v>
          </cell>
          <cell r="G5633">
            <v>20.84</v>
          </cell>
        </row>
        <row r="5634">
          <cell r="C5634" t="str">
            <v>BHA38N03055</v>
          </cell>
          <cell r="G5634">
            <v>67.89</v>
          </cell>
        </row>
        <row r="5635">
          <cell r="C5635" t="str">
            <v>BHA38N03057</v>
          </cell>
          <cell r="G5635">
            <v>62.78</v>
          </cell>
        </row>
        <row r="5636">
          <cell r="C5636" t="str">
            <v>BHA38N03058</v>
          </cell>
          <cell r="G5636">
            <v>40.85</v>
          </cell>
        </row>
        <row r="5637">
          <cell r="C5637" t="str">
            <v>BHA38N03059</v>
          </cell>
          <cell r="G5637">
            <v>31.61</v>
          </cell>
        </row>
        <row r="5638">
          <cell r="C5638" t="str">
            <v>BHA38N03061</v>
          </cell>
          <cell r="G5638">
            <v>27.72</v>
          </cell>
        </row>
        <row r="5639">
          <cell r="C5639" t="str">
            <v>BHA38N03062</v>
          </cell>
          <cell r="G5639">
            <v>28.89</v>
          </cell>
        </row>
        <row r="5640">
          <cell r="C5640" t="str">
            <v>BHA38N03063</v>
          </cell>
          <cell r="G5640">
            <v>30.42</v>
          </cell>
        </row>
        <row r="5641">
          <cell r="C5641" t="str">
            <v>BHA38N03065</v>
          </cell>
          <cell r="G5641">
            <v>32.96</v>
          </cell>
        </row>
        <row r="5642">
          <cell r="C5642" t="str">
            <v>BHA38N03066</v>
          </cell>
          <cell r="G5642">
            <v>101.78</v>
          </cell>
        </row>
        <row r="5643">
          <cell r="C5643" t="str">
            <v>BHA38N03070</v>
          </cell>
          <cell r="G5643">
            <v>62.88</v>
          </cell>
        </row>
        <row r="5644">
          <cell r="C5644" t="str">
            <v>BHA38N03000</v>
          </cell>
          <cell r="G5644">
            <v>0</v>
          </cell>
        </row>
        <row r="5645">
          <cell r="C5645" t="str">
            <v>BHA38N04001</v>
          </cell>
          <cell r="G5645">
            <v>190.37</v>
          </cell>
        </row>
        <row r="5646">
          <cell r="C5646" t="str">
            <v>BHA38N04002</v>
          </cell>
          <cell r="G5646">
            <v>98.2</v>
          </cell>
        </row>
        <row r="5647">
          <cell r="C5647" t="str">
            <v>BHA38N04003</v>
          </cell>
          <cell r="G5647">
            <v>19.88</v>
          </cell>
        </row>
        <row r="5648">
          <cell r="C5648" t="str">
            <v>BHA38N04003a</v>
          </cell>
          <cell r="G5648">
            <v>13.56</v>
          </cell>
        </row>
        <row r="5649">
          <cell r="C5649" t="str">
            <v>BHA38N04004</v>
          </cell>
          <cell r="G5649">
            <v>5.66</v>
          </cell>
        </row>
        <row r="5650">
          <cell r="C5650" t="str">
            <v>BHA38N04005</v>
          </cell>
          <cell r="G5650">
            <v>6.9</v>
          </cell>
        </row>
        <row r="5651">
          <cell r="C5651" t="str">
            <v>BHA38N04006a</v>
          </cell>
          <cell r="G5651">
            <v>23.1</v>
          </cell>
        </row>
        <row r="5652">
          <cell r="C5652" t="str">
            <v>BHA38N04006b</v>
          </cell>
          <cell r="G5652">
            <v>10.71</v>
          </cell>
        </row>
        <row r="5653">
          <cell r="C5653" t="str">
            <v>BHA38N04007</v>
          </cell>
          <cell r="G5653">
            <v>23.14</v>
          </cell>
        </row>
        <row r="5654">
          <cell r="C5654" t="str">
            <v>BHA38N04008</v>
          </cell>
          <cell r="G5654">
            <v>15.41</v>
          </cell>
        </row>
        <row r="5655">
          <cell r="C5655" t="str">
            <v>BHA38N04009</v>
          </cell>
          <cell r="G5655">
            <v>19.329999999999998</v>
          </cell>
        </row>
        <row r="5656">
          <cell r="C5656" t="str">
            <v>BHA38N04011</v>
          </cell>
          <cell r="G5656">
            <v>43.32</v>
          </cell>
        </row>
        <row r="5657">
          <cell r="C5657" t="str">
            <v>BHA38N04012</v>
          </cell>
          <cell r="G5657">
            <v>24.21</v>
          </cell>
        </row>
        <row r="5658">
          <cell r="C5658" t="str">
            <v>BHA38N04013</v>
          </cell>
          <cell r="G5658">
            <v>43.84</v>
          </cell>
        </row>
        <row r="5659">
          <cell r="C5659" t="str">
            <v>BHA38N04014</v>
          </cell>
          <cell r="G5659">
            <v>33.86</v>
          </cell>
        </row>
        <row r="5660">
          <cell r="C5660" t="str">
            <v>BHA38N04015</v>
          </cell>
          <cell r="G5660">
            <v>33.72</v>
          </cell>
        </row>
        <row r="5661">
          <cell r="C5661" t="str">
            <v>BHA38N04016</v>
          </cell>
          <cell r="G5661">
            <v>43.31</v>
          </cell>
        </row>
        <row r="5662">
          <cell r="C5662" t="str">
            <v>BHA38N04017</v>
          </cell>
          <cell r="G5662">
            <v>26.29</v>
          </cell>
        </row>
        <row r="5663">
          <cell r="C5663" t="str">
            <v>BHA38N04018</v>
          </cell>
          <cell r="G5663">
            <v>14.85</v>
          </cell>
        </row>
        <row r="5664">
          <cell r="C5664" t="str">
            <v>BHA38N04019</v>
          </cell>
          <cell r="G5664">
            <v>18.5</v>
          </cell>
        </row>
        <row r="5665">
          <cell r="C5665" t="str">
            <v>BHA38N04021</v>
          </cell>
          <cell r="G5665">
            <v>42.26</v>
          </cell>
        </row>
        <row r="5666">
          <cell r="C5666" t="str">
            <v>BHA38N04022</v>
          </cell>
          <cell r="G5666">
            <v>57.86</v>
          </cell>
        </row>
        <row r="5667">
          <cell r="C5667" t="str">
            <v>BHA38N04023</v>
          </cell>
          <cell r="G5667">
            <v>25.72</v>
          </cell>
        </row>
        <row r="5668">
          <cell r="C5668" t="str">
            <v>BHA38N04024</v>
          </cell>
          <cell r="G5668">
            <v>22.88</v>
          </cell>
        </row>
        <row r="5669">
          <cell r="C5669" t="str">
            <v>BHA38N04025</v>
          </cell>
          <cell r="G5669">
            <v>22.88</v>
          </cell>
        </row>
        <row r="5670">
          <cell r="C5670" t="str">
            <v>BHA38N04026</v>
          </cell>
          <cell r="G5670">
            <v>21.95</v>
          </cell>
        </row>
        <row r="5671">
          <cell r="C5671" t="str">
            <v>BHA38N04027</v>
          </cell>
          <cell r="G5671">
            <v>21.85</v>
          </cell>
        </row>
        <row r="5672">
          <cell r="C5672" t="str">
            <v>BHA38N04028</v>
          </cell>
          <cell r="G5672">
            <v>22.52</v>
          </cell>
        </row>
        <row r="5673">
          <cell r="C5673" t="str">
            <v>BHA38N04029</v>
          </cell>
          <cell r="G5673">
            <v>30.83</v>
          </cell>
        </row>
        <row r="5674">
          <cell r="C5674" t="str">
            <v>BHA38N04031</v>
          </cell>
          <cell r="G5674">
            <v>30.7</v>
          </cell>
        </row>
        <row r="5675">
          <cell r="C5675" t="str">
            <v>BHA38N04032</v>
          </cell>
          <cell r="G5675">
            <v>21.89</v>
          </cell>
        </row>
        <row r="5676">
          <cell r="C5676" t="str">
            <v>BHA38N04033</v>
          </cell>
          <cell r="G5676">
            <v>4.6900000000000004</v>
          </cell>
        </row>
        <row r="5677">
          <cell r="C5677" t="str">
            <v>BHA38N04034</v>
          </cell>
          <cell r="G5677">
            <v>4.9000000000000004</v>
          </cell>
        </row>
        <row r="5678">
          <cell r="C5678" t="str">
            <v>BHA38N04035</v>
          </cell>
          <cell r="G5678">
            <v>2</v>
          </cell>
        </row>
        <row r="5679">
          <cell r="C5679" t="str">
            <v>BHA38N04036</v>
          </cell>
          <cell r="G5679">
            <v>7.6</v>
          </cell>
        </row>
        <row r="5680">
          <cell r="C5680" t="str">
            <v>BHA38N04037</v>
          </cell>
          <cell r="G5680">
            <v>14.35</v>
          </cell>
        </row>
        <row r="5681">
          <cell r="C5681" t="str">
            <v>BHA38N04038</v>
          </cell>
          <cell r="G5681">
            <v>5.84</v>
          </cell>
        </row>
        <row r="5682">
          <cell r="C5682" t="str">
            <v>BHA38N04039</v>
          </cell>
          <cell r="G5682">
            <v>7.43</v>
          </cell>
        </row>
        <row r="5683">
          <cell r="C5683" t="str">
            <v>BHA38N04042</v>
          </cell>
          <cell r="G5683">
            <v>32.89</v>
          </cell>
        </row>
        <row r="5684">
          <cell r="C5684" t="str">
            <v>BHA38N04043a</v>
          </cell>
          <cell r="G5684">
            <v>52.34</v>
          </cell>
        </row>
        <row r="5685">
          <cell r="C5685" t="str">
            <v>BHA38N04043b</v>
          </cell>
          <cell r="G5685">
            <v>3.7</v>
          </cell>
        </row>
        <row r="5686">
          <cell r="C5686" t="str">
            <v>BHA38N04044</v>
          </cell>
          <cell r="G5686">
            <v>39.43</v>
          </cell>
        </row>
        <row r="5687">
          <cell r="C5687" t="str">
            <v>BHA38N04045</v>
          </cell>
          <cell r="G5687">
            <v>59.12</v>
          </cell>
        </row>
        <row r="5688">
          <cell r="C5688" t="str">
            <v>BHA38N04046</v>
          </cell>
          <cell r="G5688">
            <v>33.44</v>
          </cell>
        </row>
        <row r="5689">
          <cell r="C5689" t="str">
            <v>BHA38N04047</v>
          </cell>
          <cell r="G5689">
            <v>68.930000000000007</v>
          </cell>
        </row>
        <row r="5690">
          <cell r="C5690" t="str">
            <v>BHA38N04049</v>
          </cell>
          <cell r="G5690">
            <v>62.99</v>
          </cell>
        </row>
        <row r="5691">
          <cell r="C5691" t="str">
            <v>BHA38N04051</v>
          </cell>
          <cell r="G5691">
            <v>13.66</v>
          </cell>
        </row>
        <row r="5692">
          <cell r="C5692" t="str">
            <v>BHA38N04052</v>
          </cell>
          <cell r="G5692">
            <v>6.18</v>
          </cell>
        </row>
        <row r="5693">
          <cell r="C5693" t="str">
            <v>BHA38N04053</v>
          </cell>
          <cell r="G5693">
            <v>42.9</v>
          </cell>
        </row>
        <row r="5694">
          <cell r="C5694" t="str">
            <v>BHA38N04054</v>
          </cell>
          <cell r="G5694">
            <v>42.1</v>
          </cell>
        </row>
        <row r="5695">
          <cell r="C5695" t="str">
            <v>BHA38N04055</v>
          </cell>
          <cell r="G5695">
            <v>56.15</v>
          </cell>
        </row>
        <row r="5696">
          <cell r="C5696" t="str">
            <v>BHA38N04056</v>
          </cell>
          <cell r="G5696">
            <v>37.35</v>
          </cell>
        </row>
        <row r="5697">
          <cell r="C5697" t="str">
            <v>BHA38N04057</v>
          </cell>
          <cell r="G5697">
            <v>44.56</v>
          </cell>
        </row>
        <row r="5698">
          <cell r="C5698" t="str">
            <v>BHA38N04058</v>
          </cell>
          <cell r="G5698">
            <v>26.93</v>
          </cell>
        </row>
        <row r="5699">
          <cell r="C5699" t="str">
            <v>BHA38N04059</v>
          </cell>
          <cell r="G5699">
            <v>454.36</v>
          </cell>
        </row>
        <row r="5700">
          <cell r="C5700" t="str">
            <v>BHA38N04000</v>
          </cell>
          <cell r="G5700">
            <v>0</v>
          </cell>
        </row>
        <row r="5701">
          <cell r="C5701" t="str">
            <v>BHA38N05041</v>
          </cell>
          <cell r="G5701">
            <v>16.760000000000002</v>
          </cell>
        </row>
        <row r="5702">
          <cell r="C5702" t="str">
            <v>BHA38N05001</v>
          </cell>
          <cell r="G5702">
            <v>255.83</v>
          </cell>
        </row>
        <row r="5703">
          <cell r="C5703" t="str">
            <v>BHA38N05002</v>
          </cell>
          <cell r="G5703">
            <v>28.53</v>
          </cell>
        </row>
        <row r="5704">
          <cell r="C5704" t="str">
            <v>BHA38N05003</v>
          </cell>
          <cell r="G5704">
            <v>19.670000000000002</v>
          </cell>
        </row>
        <row r="5705">
          <cell r="C5705" t="str">
            <v>BHA38N05004</v>
          </cell>
          <cell r="G5705">
            <v>5.24</v>
          </cell>
        </row>
        <row r="5706">
          <cell r="C5706" t="str">
            <v>BHA38N05005</v>
          </cell>
          <cell r="G5706">
            <v>6.9</v>
          </cell>
        </row>
        <row r="5707">
          <cell r="C5707" t="str">
            <v>BHA38N05006</v>
          </cell>
          <cell r="G5707">
            <v>20.36</v>
          </cell>
        </row>
        <row r="5708">
          <cell r="C5708" t="str">
            <v>BHA38N05007</v>
          </cell>
          <cell r="G5708">
            <v>22.56</v>
          </cell>
        </row>
        <row r="5709">
          <cell r="C5709" t="str">
            <v>BHA38N05008</v>
          </cell>
          <cell r="G5709">
            <v>21.94</v>
          </cell>
        </row>
        <row r="5710">
          <cell r="C5710" t="str">
            <v>BHA38N05009</v>
          </cell>
          <cell r="G5710">
            <v>27.15</v>
          </cell>
        </row>
        <row r="5711">
          <cell r="C5711" t="str">
            <v>BHA38N05011</v>
          </cell>
          <cell r="G5711">
            <v>43.78</v>
          </cell>
        </row>
        <row r="5712">
          <cell r="C5712" t="str">
            <v>BHA38N05012</v>
          </cell>
          <cell r="G5712">
            <v>27.16</v>
          </cell>
        </row>
        <row r="5713">
          <cell r="C5713" t="str">
            <v>BHA38N05013</v>
          </cell>
          <cell r="G5713">
            <v>22.9</v>
          </cell>
        </row>
        <row r="5714">
          <cell r="C5714" t="str">
            <v>BHA38N05014</v>
          </cell>
          <cell r="G5714">
            <v>27.15</v>
          </cell>
        </row>
        <row r="5715">
          <cell r="C5715" t="str">
            <v>BHA38N05015</v>
          </cell>
          <cell r="G5715">
            <v>30.97</v>
          </cell>
        </row>
        <row r="5716">
          <cell r="C5716" t="str">
            <v>BHA38N05016</v>
          </cell>
          <cell r="G5716">
            <v>49.81</v>
          </cell>
        </row>
        <row r="5717">
          <cell r="C5717" t="str">
            <v>BHA38N05017</v>
          </cell>
          <cell r="G5717">
            <v>13.36</v>
          </cell>
        </row>
        <row r="5718">
          <cell r="C5718" t="str">
            <v>BHA38N05018</v>
          </cell>
          <cell r="G5718">
            <v>20.420000000000002</v>
          </cell>
        </row>
        <row r="5719">
          <cell r="C5719" t="str">
            <v>BHA38N05019</v>
          </cell>
          <cell r="G5719">
            <v>20.420000000000002</v>
          </cell>
        </row>
        <row r="5720">
          <cell r="C5720" t="str">
            <v>BHA38N05020</v>
          </cell>
          <cell r="G5720">
            <v>53</v>
          </cell>
        </row>
        <row r="5721">
          <cell r="C5721" t="str">
            <v>BHA38N05021</v>
          </cell>
          <cell r="G5721">
            <v>20.329999999999998</v>
          </cell>
        </row>
        <row r="5722">
          <cell r="C5722" t="str">
            <v>BHA38N05022</v>
          </cell>
          <cell r="G5722">
            <v>13.39</v>
          </cell>
        </row>
        <row r="5723">
          <cell r="C5723" t="str">
            <v>BHA38N05023</v>
          </cell>
          <cell r="G5723">
            <v>13.35</v>
          </cell>
        </row>
        <row r="5724">
          <cell r="C5724" t="str">
            <v>BHA38N05024</v>
          </cell>
          <cell r="G5724">
            <v>50.39</v>
          </cell>
        </row>
        <row r="5725">
          <cell r="C5725" t="str">
            <v>BHA38N05025</v>
          </cell>
          <cell r="G5725">
            <v>23.16</v>
          </cell>
        </row>
        <row r="5726">
          <cell r="C5726" t="str">
            <v>BHA38N05026</v>
          </cell>
          <cell r="G5726">
            <v>23.16</v>
          </cell>
        </row>
        <row r="5727">
          <cell r="C5727" t="str">
            <v>BHA38N05027</v>
          </cell>
          <cell r="G5727">
            <v>23.16</v>
          </cell>
        </row>
        <row r="5728">
          <cell r="C5728" t="str">
            <v>BHA38N05028</v>
          </cell>
          <cell r="G5728">
            <v>6.66</v>
          </cell>
        </row>
        <row r="5729">
          <cell r="C5729" t="str">
            <v>BHA38N05029</v>
          </cell>
          <cell r="G5729">
            <v>4.2</v>
          </cell>
        </row>
        <row r="5730">
          <cell r="C5730" t="str">
            <v>BHA38N05029a</v>
          </cell>
          <cell r="G5730">
            <v>1.36</v>
          </cell>
        </row>
        <row r="5731">
          <cell r="C5731" t="str">
            <v>BHA38N05030</v>
          </cell>
          <cell r="G5731">
            <v>53.29</v>
          </cell>
        </row>
        <row r="5732">
          <cell r="C5732" t="str">
            <v>BHA38N05031</v>
          </cell>
          <cell r="G5732">
            <v>3.61</v>
          </cell>
        </row>
        <row r="5733">
          <cell r="C5733" t="str">
            <v>BHA38N05031a</v>
          </cell>
          <cell r="G5733">
            <v>1.73</v>
          </cell>
        </row>
        <row r="5734">
          <cell r="C5734" t="str">
            <v>BHA38N05032</v>
          </cell>
          <cell r="G5734">
            <v>5.1100000000000003</v>
          </cell>
        </row>
        <row r="5735">
          <cell r="C5735" t="str">
            <v>BHA38N05033</v>
          </cell>
          <cell r="G5735">
            <v>2.38</v>
          </cell>
        </row>
        <row r="5736">
          <cell r="C5736" t="str">
            <v>BHA38N05034</v>
          </cell>
          <cell r="G5736">
            <v>8.19</v>
          </cell>
        </row>
        <row r="5737">
          <cell r="C5737" t="str">
            <v>BHA38N05035</v>
          </cell>
          <cell r="G5737">
            <v>4.71</v>
          </cell>
        </row>
        <row r="5738">
          <cell r="C5738" t="str">
            <v>BHA38N05036</v>
          </cell>
          <cell r="G5738">
            <v>7.43</v>
          </cell>
        </row>
        <row r="5739">
          <cell r="C5739" t="str">
            <v>BHA38N05037</v>
          </cell>
          <cell r="G5739">
            <v>23.62</v>
          </cell>
        </row>
        <row r="5740">
          <cell r="C5740" t="str">
            <v>BHA38N05038</v>
          </cell>
          <cell r="G5740">
            <v>52.28</v>
          </cell>
        </row>
        <row r="5741">
          <cell r="C5741" t="str">
            <v>BHA38N05039</v>
          </cell>
          <cell r="G5741">
            <v>27.38</v>
          </cell>
        </row>
        <row r="5742">
          <cell r="C5742" t="str">
            <v>BHA38N05040</v>
          </cell>
          <cell r="G5742">
            <v>159.76</v>
          </cell>
        </row>
        <row r="5743">
          <cell r="C5743" t="str">
            <v>BHA38N05042</v>
          </cell>
          <cell r="G5743">
            <v>4.2</v>
          </cell>
        </row>
        <row r="5744">
          <cell r="C5744" t="str">
            <v>BHA38N05042a</v>
          </cell>
          <cell r="G5744">
            <v>1.4</v>
          </cell>
        </row>
        <row r="5745">
          <cell r="C5745" t="str">
            <v>BHA38N05043</v>
          </cell>
          <cell r="G5745">
            <v>6.57</v>
          </cell>
        </row>
        <row r="5746">
          <cell r="C5746" t="str">
            <v>BHA38N05044</v>
          </cell>
          <cell r="G5746">
            <v>4.7300000000000004</v>
          </cell>
        </row>
        <row r="5747">
          <cell r="C5747" t="str">
            <v>BHA38N05050</v>
          </cell>
          <cell r="G5747">
            <v>868.92</v>
          </cell>
        </row>
        <row r="5748">
          <cell r="C5748" t="str">
            <v>BHA38N05000</v>
          </cell>
          <cell r="G5748">
            <v>0</v>
          </cell>
        </row>
        <row r="5749">
          <cell r="C5749" t="str">
            <v>BHA38P01001</v>
          </cell>
          <cell r="G5749">
            <v>11.16</v>
          </cell>
        </row>
        <row r="5750">
          <cell r="C5750" t="str">
            <v>BHA38P01002</v>
          </cell>
          <cell r="G5750">
            <v>18.059999999999999</v>
          </cell>
        </row>
        <row r="5751">
          <cell r="C5751" t="str">
            <v>BHA38P01003</v>
          </cell>
          <cell r="G5751">
            <v>15.51</v>
          </cell>
        </row>
        <row r="5752">
          <cell r="C5752" t="str">
            <v>BHA38P01003a</v>
          </cell>
          <cell r="G5752">
            <v>13.91</v>
          </cell>
        </row>
        <row r="5753">
          <cell r="C5753" t="str">
            <v>BHA38P01004</v>
          </cell>
          <cell r="G5753">
            <v>5.24</v>
          </cell>
        </row>
        <row r="5754">
          <cell r="C5754" t="str">
            <v>BHA38P01005</v>
          </cell>
          <cell r="G5754">
            <v>6.9</v>
          </cell>
        </row>
        <row r="5755">
          <cell r="C5755" t="str">
            <v>BHA38P01007</v>
          </cell>
          <cell r="G5755">
            <v>3.58</v>
          </cell>
        </row>
        <row r="5756">
          <cell r="C5756" t="str">
            <v>BHA38P01008</v>
          </cell>
          <cell r="G5756">
            <v>15.9</v>
          </cell>
        </row>
        <row r="5757">
          <cell r="C5757" t="str">
            <v>BHA38P01009</v>
          </cell>
          <cell r="G5757">
            <v>15.69</v>
          </cell>
        </row>
        <row r="5758">
          <cell r="C5758" t="str">
            <v>BHA38P01010</v>
          </cell>
          <cell r="G5758">
            <v>1141.3800000000001</v>
          </cell>
        </row>
        <row r="5759">
          <cell r="C5759" t="str">
            <v>BHA38P01011</v>
          </cell>
          <cell r="G5759">
            <v>11.52</v>
          </cell>
        </row>
        <row r="5760">
          <cell r="C5760" t="str">
            <v>BHA38P01012</v>
          </cell>
          <cell r="G5760">
            <v>28.2</v>
          </cell>
        </row>
        <row r="5761">
          <cell r="C5761" t="str">
            <v>BHA38P01020</v>
          </cell>
          <cell r="G5761">
            <v>4.24</v>
          </cell>
        </row>
        <row r="5762">
          <cell r="C5762" t="str">
            <v>BHA38P01051</v>
          </cell>
          <cell r="G5762">
            <v>35.39</v>
          </cell>
        </row>
        <row r="5763">
          <cell r="C5763" t="str">
            <v>BHA38P01051a</v>
          </cell>
          <cell r="G5763">
            <v>21.15</v>
          </cell>
        </row>
        <row r="5764">
          <cell r="C5764" t="str">
            <v>BHA38P01052</v>
          </cell>
          <cell r="G5764">
            <v>6.18</v>
          </cell>
        </row>
        <row r="5765">
          <cell r="C5765" t="str">
            <v>BHA38P01053</v>
          </cell>
          <cell r="G5765">
            <v>29.73</v>
          </cell>
        </row>
        <row r="5766">
          <cell r="C5766" t="str">
            <v>BHA38P01010a</v>
          </cell>
          <cell r="G5766">
            <v>22.33</v>
          </cell>
        </row>
        <row r="5767">
          <cell r="C5767" t="str">
            <v>BHA38P01000</v>
          </cell>
          <cell r="G5767">
            <v>0</v>
          </cell>
        </row>
        <row r="5768">
          <cell r="C5768" t="str">
            <v>BHA38P02001</v>
          </cell>
          <cell r="G5768">
            <v>11.16</v>
          </cell>
        </row>
        <row r="5769">
          <cell r="C5769" t="str">
            <v>BHA38P02003</v>
          </cell>
          <cell r="G5769">
            <v>28.71</v>
          </cell>
        </row>
        <row r="5770">
          <cell r="C5770" t="str">
            <v>BHA38P02003a</v>
          </cell>
          <cell r="G5770">
            <v>13.28</v>
          </cell>
        </row>
        <row r="5771">
          <cell r="C5771" t="str">
            <v>BHA38P02004</v>
          </cell>
          <cell r="G5771">
            <v>5.24</v>
          </cell>
        </row>
        <row r="5772">
          <cell r="C5772" t="str">
            <v>BHA38P02005</v>
          </cell>
          <cell r="G5772">
            <v>6.9</v>
          </cell>
        </row>
        <row r="5773">
          <cell r="C5773" t="str">
            <v>BHA38P02006</v>
          </cell>
          <cell r="G5773">
            <v>66.66</v>
          </cell>
        </row>
        <row r="5774">
          <cell r="C5774" t="str">
            <v>BHA38P02007a</v>
          </cell>
          <cell r="G5774">
            <v>12.32</v>
          </cell>
        </row>
        <row r="5775">
          <cell r="C5775" t="str">
            <v>BHA38P02007b</v>
          </cell>
          <cell r="G5775">
            <v>51.37</v>
          </cell>
        </row>
        <row r="5776">
          <cell r="C5776" t="str">
            <v>BHA38P02007c</v>
          </cell>
          <cell r="G5776">
            <v>12.28</v>
          </cell>
        </row>
        <row r="5777">
          <cell r="C5777" t="str">
            <v>BHA38P02009</v>
          </cell>
          <cell r="G5777">
            <v>9.92</v>
          </cell>
        </row>
        <row r="5778">
          <cell r="C5778" t="str">
            <v>BHA38P02010</v>
          </cell>
          <cell r="G5778">
            <v>1019.17</v>
          </cell>
        </row>
        <row r="5779">
          <cell r="C5779" t="str">
            <v>BHA38P02011</v>
          </cell>
          <cell r="G5779">
            <v>11.11</v>
          </cell>
        </row>
        <row r="5780">
          <cell r="C5780" t="str">
            <v>BHA38P02012</v>
          </cell>
          <cell r="G5780">
            <v>43.77</v>
          </cell>
        </row>
        <row r="5781">
          <cell r="C5781" t="str">
            <v>BHA38P02020</v>
          </cell>
          <cell r="G5781">
            <v>4.24</v>
          </cell>
        </row>
        <row r="5782">
          <cell r="C5782" t="str">
            <v>BHA38P02010a</v>
          </cell>
          <cell r="G5782">
            <v>6.79</v>
          </cell>
        </row>
        <row r="5783">
          <cell r="C5783" t="str">
            <v>BHA38P02000</v>
          </cell>
          <cell r="G5783">
            <v>0</v>
          </cell>
        </row>
        <row r="5784">
          <cell r="C5784" t="str">
            <v>BHA38P03001</v>
          </cell>
          <cell r="G5784">
            <v>41.18</v>
          </cell>
        </row>
        <row r="5785">
          <cell r="C5785" t="str">
            <v>BHA38P03007a</v>
          </cell>
          <cell r="G5785">
            <v>109.57</v>
          </cell>
        </row>
        <row r="5786">
          <cell r="C5786" t="str">
            <v>BHA38P03007c</v>
          </cell>
          <cell r="G5786">
            <v>19.46</v>
          </cell>
        </row>
        <row r="5787">
          <cell r="C5787" t="str">
            <v>BHA38P03010</v>
          </cell>
          <cell r="G5787">
            <v>22.94</v>
          </cell>
        </row>
        <row r="5788">
          <cell r="C5788" t="str">
            <v>BHA38P03000</v>
          </cell>
          <cell r="G5788">
            <v>0</v>
          </cell>
        </row>
        <row r="5789">
          <cell r="C5789" t="str">
            <v>BHA38S01020</v>
          </cell>
          <cell r="G5789">
            <v>951.71</v>
          </cell>
        </row>
        <row r="5790">
          <cell r="C5790" t="str">
            <v>BHA38S01030</v>
          </cell>
          <cell r="G5790">
            <v>77.08</v>
          </cell>
        </row>
        <row r="5791">
          <cell r="C5791" t="str">
            <v>BHA38S01040</v>
          </cell>
          <cell r="G5791">
            <v>25.46</v>
          </cell>
        </row>
        <row r="5792">
          <cell r="C5792" t="str">
            <v>BHA38S01000</v>
          </cell>
          <cell r="G5792">
            <v>0</v>
          </cell>
        </row>
        <row r="5793">
          <cell r="C5793" t="str">
            <v>BHA25N01101</v>
          </cell>
          <cell r="G5793">
            <v>5.9</v>
          </cell>
        </row>
        <row r="5794">
          <cell r="C5794" t="str">
            <v>BHA25N01000</v>
          </cell>
          <cell r="G5794">
            <v>0</v>
          </cell>
        </row>
        <row r="5795">
          <cell r="C5795" t="str">
            <v>BHA25N01101a</v>
          </cell>
          <cell r="G5795">
            <v>60.91</v>
          </cell>
        </row>
        <row r="5796">
          <cell r="C5796" t="str">
            <v>BHA25N01102</v>
          </cell>
          <cell r="G5796">
            <v>115.6</v>
          </cell>
        </row>
        <row r="5797">
          <cell r="C5797" t="str">
            <v>BHA25N01103</v>
          </cell>
          <cell r="G5797">
            <v>4.78</v>
          </cell>
        </row>
        <row r="5798">
          <cell r="C5798" t="str">
            <v>BHA25N01104</v>
          </cell>
          <cell r="G5798">
            <v>4.63</v>
          </cell>
        </row>
        <row r="5799">
          <cell r="C5799" t="str">
            <v>BHA25N01105</v>
          </cell>
          <cell r="G5799">
            <v>15.4</v>
          </cell>
        </row>
        <row r="5800">
          <cell r="C5800" t="str">
            <v>BHA25N01106</v>
          </cell>
          <cell r="G5800">
            <v>4.47</v>
          </cell>
        </row>
        <row r="5801">
          <cell r="C5801" t="str">
            <v>BHA25N01106a</v>
          </cell>
          <cell r="G5801">
            <v>6.99</v>
          </cell>
        </row>
        <row r="5802">
          <cell r="C5802" t="str">
            <v>BHA25N01106b</v>
          </cell>
          <cell r="G5802">
            <v>4.05</v>
          </cell>
        </row>
        <row r="5803">
          <cell r="C5803" t="str">
            <v>BHA25N01107</v>
          </cell>
          <cell r="G5803">
            <v>4.47</v>
          </cell>
        </row>
        <row r="5804">
          <cell r="C5804" t="str">
            <v>BHA25N01107a</v>
          </cell>
          <cell r="G5804">
            <v>6.99</v>
          </cell>
        </row>
        <row r="5805">
          <cell r="C5805" t="str">
            <v>BHA25N01107b</v>
          </cell>
          <cell r="G5805">
            <v>4.05</v>
          </cell>
        </row>
        <row r="5806">
          <cell r="C5806" t="str">
            <v>BHA25N01108</v>
          </cell>
          <cell r="G5806">
            <v>66.12</v>
          </cell>
        </row>
        <row r="5807">
          <cell r="C5807" t="str">
            <v>BHA25N01109</v>
          </cell>
          <cell r="G5807">
            <v>64.48</v>
          </cell>
        </row>
        <row r="5808">
          <cell r="C5808" t="str">
            <v>BHA25N01110</v>
          </cell>
          <cell r="G5808">
            <v>11.37</v>
          </cell>
        </row>
        <row r="5809">
          <cell r="C5809" t="str">
            <v>BHA25N01111</v>
          </cell>
          <cell r="G5809">
            <v>4.03</v>
          </cell>
        </row>
        <row r="5810">
          <cell r="C5810" t="str">
            <v>BHA25N01112</v>
          </cell>
          <cell r="G5810">
            <v>3.73</v>
          </cell>
        </row>
        <row r="5811">
          <cell r="C5811" t="str">
            <v>BHA25N01113</v>
          </cell>
          <cell r="G5811">
            <v>1.21</v>
          </cell>
        </row>
        <row r="5812">
          <cell r="C5812" t="str">
            <v>BHA25N01114</v>
          </cell>
          <cell r="G5812">
            <v>1.36</v>
          </cell>
        </row>
        <row r="5813">
          <cell r="C5813" t="str">
            <v>BHA25N01115</v>
          </cell>
          <cell r="G5813">
            <v>1.36</v>
          </cell>
        </row>
        <row r="5814">
          <cell r="C5814" t="str">
            <v>BHA25N01201</v>
          </cell>
          <cell r="G5814">
            <v>44.97</v>
          </cell>
        </row>
        <row r="5815">
          <cell r="C5815" t="str">
            <v>BHA25N01201a</v>
          </cell>
          <cell r="G5815">
            <v>8.08</v>
          </cell>
        </row>
        <row r="5816">
          <cell r="C5816" t="str">
            <v>BHA25N01202</v>
          </cell>
          <cell r="G5816">
            <v>7.93</v>
          </cell>
        </row>
        <row r="5817">
          <cell r="C5817" t="str">
            <v>BHA25N01203</v>
          </cell>
          <cell r="G5817">
            <v>7.29</v>
          </cell>
        </row>
        <row r="5818">
          <cell r="C5818" t="str">
            <v>BHA25N01204</v>
          </cell>
          <cell r="G5818">
            <v>13.49</v>
          </cell>
        </row>
        <row r="5819">
          <cell r="C5819" t="str">
            <v>BHA25N01204a</v>
          </cell>
          <cell r="G5819">
            <v>1.6</v>
          </cell>
        </row>
        <row r="5820">
          <cell r="C5820" t="str">
            <v>BHA25N01205</v>
          </cell>
          <cell r="G5820">
            <v>9.23</v>
          </cell>
        </row>
        <row r="5821">
          <cell r="C5821" t="str">
            <v>BHA25N01205a</v>
          </cell>
          <cell r="G5821">
            <v>2.59</v>
          </cell>
        </row>
        <row r="5822">
          <cell r="C5822" t="str">
            <v>BHA25N01206</v>
          </cell>
          <cell r="G5822">
            <v>28.08</v>
          </cell>
        </row>
        <row r="5823">
          <cell r="C5823" t="str">
            <v>BHA25N01206a</v>
          </cell>
          <cell r="G5823">
            <v>24.18</v>
          </cell>
        </row>
        <row r="5824">
          <cell r="C5824" t="str">
            <v>BHA25N01207</v>
          </cell>
          <cell r="G5824">
            <v>50.4</v>
          </cell>
        </row>
        <row r="5825">
          <cell r="C5825" t="str">
            <v>BHA25N01208</v>
          </cell>
          <cell r="G5825">
            <v>37.97</v>
          </cell>
        </row>
        <row r="5826">
          <cell r="C5826" t="str">
            <v>BHA25N01208a</v>
          </cell>
          <cell r="G5826">
            <v>1.84</v>
          </cell>
        </row>
        <row r="5827">
          <cell r="C5827" t="str">
            <v>BHA25N01209</v>
          </cell>
          <cell r="G5827">
            <v>28.06</v>
          </cell>
        </row>
        <row r="5828">
          <cell r="C5828" t="str">
            <v>BHA25N01210</v>
          </cell>
          <cell r="G5828">
            <v>28.05</v>
          </cell>
        </row>
        <row r="5829">
          <cell r="C5829" t="str">
            <v>BHA25N01211</v>
          </cell>
          <cell r="G5829">
            <v>50.35</v>
          </cell>
        </row>
        <row r="5830">
          <cell r="C5830" t="str">
            <v>BHA25N01212</v>
          </cell>
          <cell r="G5830">
            <v>8.1999999999999993</v>
          </cell>
        </row>
        <row r="5831">
          <cell r="C5831" t="str">
            <v>BHA25N01212a</v>
          </cell>
          <cell r="G5831">
            <v>26.07</v>
          </cell>
        </row>
        <row r="5832">
          <cell r="C5832" t="str">
            <v>BHA25N01213</v>
          </cell>
          <cell r="G5832">
            <v>21.64</v>
          </cell>
        </row>
        <row r="5833">
          <cell r="C5833" t="str">
            <v>BHA25N01214</v>
          </cell>
          <cell r="G5833">
            <v>1</v>
          </cell>
        </row>
        <row r="5834">
          <cell r="C5834" t="str">
            <v>BHA25N01214a</v>
          </cell>
          <cell r="G5834">
            <v>1.71</v>
          </cell>
        </row>
        <row r="5835">
          <cell r="C5835" t="str">
            <v>BHA25N01214b</v>
          </cell>
          <cell r="G5835">
            <v>1.38</v>
          </cell>
        </row>
        <row r="5836">
          <cell r="C5836" t="str">
            <v>BHA25N01215</v>
          </cell>
          <cell r="G5836">
            <v>28.08</v>
          </cell>
        </row>
        <row r="5837">
          <cell r="C5837" t="str">
            <v>BHA25N01216</v>
          </cell>
          <cell r="G5837">
            <v>23.23</v>
          </cell>
        </row>
        <row r="5838">
          <cell r="C5838" t="str">
            <v>BHA25N01217</v>
          </cell>
          <cell r="G5838">
            <v>27.23</v>
          </cell>
        </row>
        <row r="5839">
          <cell r="C5839" t="str">
            <v>BHA25N01302</v>
          </cell>
          <cell r="G5839">
            <v>12.05</v>
          </cell>
        </row>
        <row r="5840">
          <cell r="C5840" t="str">
            <v>BHA25N01303</v>
          </cell>
          <cell r="G5840">
            <v>3.24</v>
          </cell>
        </row>
        <row r="5841">
          <cell r="C5841" t="str">
            <v>BHA25N02320</v>
          </cell>
          <cell r="G5841">
            <v>6.67</v>
          </cell>
        </row>
        <row r="5842">
          <cell r="C5842" t="str">
            <v>BHA25N02000</v>
          </cell>
          <cell r="G5842">
            <v>0</v>
          </cell>
        </row>
        <row r="5843">
          <cell r="C5843" t="str">
            <v>BHA25N02101</v>
          </cell>
          <cell r="G5843">
            <v>67.87</v>
          </cell>
        </row>
        <row r="5844">
          <cell r="C5844" t="str">
            <v>BHA25N02102</v>
          </cell>
          <cell r="G5844">
            <v>6.46</v>
          </cell>
        </row>
        <row r="5845">
          <cell r="C5845" t="str">
            <v>BHA25N02103</v>
          </cell>
          <cell r="G5845">
            <v>4.6399999999999997</v>
          </cell>
        </row>
        <row r="5846">
          <cell r="C5846" t="str">
            <v>BHA25N02104</v>
          </cell>
          <cell r="G5846">
            <v>15.92</v>
          </cell>
        </row>
        <row r="5847">
          <cell r="C5847" t="str">
            <v>BHA25N02105</v>
          </cell>
          <cell r="G5847">
            <v>34.880000000000003</v>
          </cell>
        </row>
        <row r="5848">
          <cell r="C5848" t="str">
            <v>BHA25N02106</v>
          </cell>
          <cell r="G5848">
            <v>4.4800000000000004</v>
          </cell>
        </row>
        <row r="5849">
          <cell r="C5849" t="str">
            <v>BHA25N02106a</v>
          </cell>
          <cell r="G5849">
            <v>6.99</v>
          </cell>
        </row>
        <row r="5850">
          <cell r="C5850" t="str">
            <v>BHA25N02106b</v>
          </cell>
          <cell r="G5850">
            <v>4.01</v>
          </cell>
        </row>
        <row r="5851">
          <cell r="C5851" t="str">
            <v>BHA25N02107</v>
          </cell>
          <cell r="G5851">
            <v>4.45</v>
          </cell>
        </row>
        <row r="5852">
          <cell r="C5852" t="str">
            <v>BHA25N02107a</v>
          </cell>
          <cell r="G5852">
            <v>6.93</v>
          </cell>
        </row>
        <row r="5853">
          <cell r="C5853" t="str">
            <v>BHA25N02107b</v>
          </cell>
          <cell r="G5853">
            <v>3.98</v>
          </cell>
        </row>
        <row r="5854">
          <cell r="C5854" t="str">
            <v>BHA25N02108</v>
          </cell>
          <cell r="G5854">
            <v>2.86</v>
          </cell>
        </row>
        <row r="5855">
          <cell r="C5855" t="str">
            <v>BHA25N02109</v>
          </cell>
          <cell r="G5855">
            <v>4.3</v>
          </cell>
        </row>
        <row r="5856">
          <cell r="C5856" t="str">
            <v>BHA25N02110</v>
          </cell>
          <cell r="G5856">
            <v>21.21</v>
          </cell>
        </row>
        <row r="5857">
          <cell r="C5857" t="str">
            <v>BHA25N02111</v>
          </cell>
          <cell r="G5857">
            <v>3.88</v>
          </cell>
        </row>
        <row r="5858">
          <cell r="C5858" t="str">
            <v>BHA25N02201</v>
          </cell>
          <cell r="G5858">
            <v>44.9</v>
          </cell>
        </row>
        <row r="5859">
          <cell r="C5859" t="str">
            <v>BHA25N02201a</v>
          </cell>
          <cell r="G5859">
            <v>8.08</v>
          </cell>
        </row>
        <row r="5860">
          <cell r="C5860" t="str">
            <v>BHA25N02202</v>
          </cell>
          <cell r="G5860">
            <v>41.98</v>
          </cell>
        </row>
        <row r="5861">
          <cell r="C5861" t="str">
            <v>BHA25N02203</v>
          </cell>
          <cell r="G5861">
            <v>28.06</v>
          </cell>
        </row>
        <row r="5862">
          <cell r="C5862" t="str">
            <v>BHA25N02204</v>
          </cell>
          <cell r="G5862">
            <v>28.1</v>
          </cell>
        </row>
        <row r="5863">
          <cell r="C5863" t="str">
            <v>BHA25N02205</v>
          </cell>
          <cell r="G5863">
            <v>50.45</v>
          </cell>
        </row>
        <row r="5864">
          <cell r="C5864" t="str">
            <v>BHA25N02206</v>
          </cell>
          <cell r="G5864">
            <v>40.479999999999997</v>
          </cell>
        </row>
        <row r="5865">
          <cell r="C5865" t="str">
            <v>BHA25N02207</v>
          </cell>
          <cell r="G5865">
            <v>28.05</v>
          </cell>
        </row>
        <row r="5866">
          <cell r="C5866" t="str">
            <v>BHA25N02208</v>
          </cell>
          <cell r="G5866">
            <v>28.12</v>
          </cell>
        </row>
        <row r="5867">
          <cell r="C5867" t="str">
            <v>BHA25N02209</v>
          </cell>
          <cell r="G5867">
            <v>50.47</v>
          </cell>
        </row>
        <row r="5868">
          <cell r="C5868" t="str">
            <v>BHA25N02210</v>
          </cell>
          <cell r="G5868">
            <v>12.12</v>
          </cell>
        </row>
        <row r="5869">
          <cell r="C5869" t="str">
            <v>BHA25N02211</v>
          </cell>
          <cell r="G5869">
            <v>27.14</v>
          </cell>
        </row>
        <row r="5870">
          <cell r="C5870" t="str">
            <v>BHA25N02212</v>
          </cell>
          <cell r="G5870">
            <v>1</v>
          </cell>
        </row>
        <row r="5871">
          <cell r="C5871" t="str">
            <v>BHA25N02212a</v>
          </cell>
          <cell r="G5871">
            <v>1.71</v>
          </cell>
        </row>
        <row r="5872">
          <cell r="C5872" t="str">
            <v>BHA25N02212b</v>
          </cell>
          <cell r="G5872">
            <v>1.38</v>
          </cell>
        </row>
        <row r="5873">
          <cell r="C5873" t="str">
            <v>BHA25N02213</v>
          </cell>
          <cell r="G5873">
            <v>28.08</v>
          </cell>
        </row>
        <row r="5874">
          <cell r="C5874" t="str">
            <v>BHA25N02214</v>
          </cell>
          <cell r="G5874">
            <v>18.38</v>
          </cell>
        </row>
        <row r="5875">
          <cell r="C5875" t="str">
            <v>BHA25N02215</v>
          </cell>
          <cell r="G5875">
            <v>27.01</v>
          </cell>
        </row>
        <row r="5876">
          <cell r="C5876" t="str">
            <v>BHA25N02301</v>
          </cell>
          <cell r="G5876">
            <v>128.85</v>
          </cell>
        </row>
        <row r="5877">
          <cell r="C5877" t="str">
            <v>BHA25N02302</v>
          </cell>
          <cell r="G5877">
            <v>52.92</v>
          </cell>
        </row>
        <row r="5878">
          <cell r="C5878" t="str">
            <v>BHA25N02303</v>
          </cell>
          <cell r="G5878">
            <v>28.41</v>
          </cell>
        </row>
        <row r="5879">
          <cell r="C5879" t="str">
            <v>BHA25N02304</v>
          </cell>
          <cell r="G5879">
            <v>28.42</v>
          </cell>
        </row>
        <row r="5880">
          <cell r="C5880" t="str">
            <v>BHA25N02305</v>
          </cell>
          <cell r="G5880">
            <v>11.26</v>
          </cell>
        </row>
        <row r="5881">
          <cell r="C5881" t="str">
            <v>BHA25N02305a</v>
          </cell>
          <cell r="G5881">
            <v>14.91</v>
          </cell>
        </row>
        <row r="5882">
          <cell r="C5882" t="str">
            <v>BHA25N02306</v>
          </cell>
          <cell r="G5882">
            <v>57.28</v>
          </cell>
        </row>
        <row r="5883">
          <cell r="C5883" t="str">
            <v>BHA25N02307</v>
          </cell>
          <cell r="G5883">
            <v>28.1</v>
          </cell>
        </row>
        <row r="5884">
          <cell r="C5884" t="str">
            <v>BHA25N02308</v>
          </cell>
          <cell r="G5884">
            <v>35.89</v>
          </cell>
        </row>
        <row r="5885">
          <cell r="C5885" t="str">
            <v>BHA25N02309</v>
          </cell>
          <cell r="G5885">
            <v>35.89</v>
          </cell>
        </row>
        <row r="5886">
          <cell r="C5886" t="str">
            <v>BHA25N02310</v>
          </cell>
          <cell r="G5886">
            <v>62.95</v>
          </cell>
        </row>
        <row r="5887">
          <cell r="C5887" t="str">
            <v>BHA25N02311</v>
          </cell>
          <cell r="G5887">
            <v>55.37</v>
          </cell>
        </row>
        <row r="5888">
          <cell r="C5888" t="str">
            <v>BHA25N02312</v>
          </cell>
          <cell r="G5888">
            <v>28.42</v>
          </cell>
        </row>
        <row r="5889">
          <cell r="C5889" t="str">
            <v>BHA25N02313</v>
          </cell>
          <cell r="G5889">
            <v>28.42</v>
          </cell>
        </row>
        <row r="5890">
          <cell r="C5890" t="str">
            <v>BHA25N02314</v>
          </cell>
          <cell r="G5890">
            <v>28.42</v>
          </cell>
        </row>
        <row r="5891">
          <cell r="C5891" t="str">
            <v>BHA25N02315</v>
          </cell>
          <cell r="G5891">
            <v>57.84</v>
          </cell>
        </row>
        <row r="5892">
          <cell r="C5892" t="str">
            <v>BHA25N02316</v>
          </cell>
          <cell r="G5892">
            <v>28.03</v>
          </cell>
        </row>
        <row r="5893">
          <cell r="C5893" t="str">
            <v>BHA25N02317</v>
          </cell>
          <cell r="G5893">
            <v>52.63</v>
          </cell>
        </row>
        <row r="5894">
          <cell r="C5894" t="str">
            <v>BHA25N02318</v>
          </cell>
          <cell r="G5894">
            <v>52.64</v>
          </cell>
        </row>
        <row r="5895">
          <cell r="C5895" t="str">
            <v>BHA25N02319</v>
          </cell>
          <cell r="G5895">
            <v>62.93</v>
          </cell>
        </row>
        <row r="5896">
          <cell r="C5896" t="str">
            <v>BHA25N02320a</v>
          </cell>
          <cell r="G5896">
            <v>12.06</v>
          </cell>
        </row>
        <row r="5897">
          <cell r="C5897" t="str">
            <v>BHA25N02321</v>
          </cell>
          <cell r="G5897">
            <v>3.26</v>
          </cell>
        </row>
        <row r="5898">
          <cell r="C5898" t="str">
            <v>BHA25N02302a</v>
          </cell>
          <cell r="G5898">
            <v>2.19</v>
          </cell>
        </row>
        <row r="5899">
          <cell r="C5899" t="str">
            <v>BHA25N02305b</v>
          </cell>
          <cell r="G5899">
            <v>1.63</v>
          </cell>
        </row>
        <row r="5900">
          <cell r="C5900" t="str">
            <v>BHA25N03000</v>
          </cell>
          <cell r="G5900">
            <v>0</v>
          </cell>
        </row>
        <row r="5901">
          <cell r="C5901" t="str">
            <v>BHA25N03101</v>
          </cell>
          <cell r="G5901">
            <v>64.19</v>
          </cell>
        </row>
        <row r="5902">
          <cell r="C5902" t="str">
            <v>BHA25N03102</v>
          </cell>
          <cell r="G5902">
            <v>6.09</v>
          </cell>
        </row>
        <row r="5903">
          <cell r="C5903" t="str">
            <v>BHA25N03103</v>
          </cell>
          <cell r="G5903">
            <v>4.63</v>
          </cell>
        </row>
        <row r="5904">
          <cell r="C5904" t="str">
            <v>BHA25N03104</v>
          </cell>
          <cell r="G5904">
            <v>23.04</v>
          </cell>
        </row>
        <row r="5905">
          <cell r="C5905" t="str">
            <v>BHA25N03105</v>
          </cell>
          <cell r="G5905">
            <v>4.49</v>
          </cell>
        </row>
        <row r="5906">
          <cell r="C5906" t="str">
            <v>BHA25N03106</v>
          </cell>
          <cell r="G5906">
            <v>6.92</v>
          </cell>
        </row>
        <row r="5907">
          <cell r="C5907" t="str">
            <v>BHA25N03107</v>
          </cell>
          <cell r="G5907">
            <v>3.9</v>
          </cell>
        </row>
        <row r="5908">
          <cell r="C5908" t="str">
            <v>BHA25N03108</v>
          </cell>
          <cell r="G5908">
            <v>4.4800000000000004</v>
          </cell>
        </row>
        <row r="5909">
          <cell r="C5909" t="str">
            <v>BHA25N03109</v>
          </cell>
          <cell r="G5909">
            <v>6.88</v>
          </cell>
        </row>
        <row r="5910">
          <cell r="C5910" t="str">
            <v>BHA25N03110</v>
          </cell>
          <cell r="G5910">
            <v>3.89</v>
          </cell>
        </row>
        <row r="5911">
          <cell r="C5911" t="str">
            <v>BHA25N03111</v>
          </cell>
          <cell r="G5911">
            <v>9.57</v>
          </cell>
        </row>
        <row r="5912">
          <cell r="C5912" t="str">
            <v>BHA25N03112</v>
          </cell>
          <cell r="G5912">
            <v>6.72</v>
          </cell>
        </row>
        <row r="5913">
          <cell r="C5913" t="str">
            <v>BHA25N03113</v>
          </cell>
          <cell r="G5913">
            <v>6.46</v>
          </cell>
        </row>
        <row r="5914">
          <cell r="C5914" t="str">
            <v>BHA25N03114</v>
          </cell>
          <cell r="G5914">
            <v>14.16</v>
          </cell>
        </row>
        <row r="5915">
          <cell r="C5915" t="str">
            <v>BHA25N03115</v>
          </cell>
          <cell r="G5915">
            <v>5.45</v>
          </cell>
        </row>
        <row r="5916">
          <cell r="C5916" t="str">
            <v>BHA25N03116</v>
          </cell>
          <cell r="G5916">
            <v>23.63</v>
          </cell>
        </row>
        <row r="5917">
          <cell r="C5917" t="str">
            <v>BHA25N03117</v>
          </cell>
          <cell r="G5917">
            <v>27.18</v>
          </cell>
        </row>
        <row r="5918">
          <cell r="C5918" t="str">
            <v>BHA25N03118</v>
          </cell>
          <cell r="G5918">
            <v>31.17</v>
          </cell>
        </row>
        <row r="5919">
          <cell r="C5919" t="str">
            <v>BHA25N03201</v>
          </cell>
          <cell r="G5919">
            <v>50.96</v>
          </cell>
        </row>
        <row r="5920">
          <cell r="C5920" t="str">
            <v>BHA25N03202</v>
          </cell>
          <cell r="G5920">
            <v>35.32</v>
          </cell>
        </row>
        <row r="5921">
          <cell r="C5921" t="str">
            <v>BHA25N03203</v>
          </cell>
          <cell r="G5921">
            <v>4.08</v>
          </cell>
        </row>
        <row r="5922">
          <cell r="C5922" t="str">
            <v>BHA25N03205</v>
          </cell>
          <cell r="G5922">
            <v>28.14</v>
          </cell>
        </row>
        <row r="5923">
          <cell r="C5923" t="str">
            <v>BHA25N03206</v>
          </cell>
          <cell r="G5923">
            <v>8.19</v>
          </cell>
        </row>
        <row r="5924">
          <cell r="C5924" t="str">
            <v>BHA25N03207</v>
          </cell>
          <cell r="G5924">
            <v>5.0199999999999996</v>
          </cell>
        </row>
        <row r="5925">
          <cell r="C5925" t="str">
            <v>BHA25N03208</v>
          </cell>
          <cell r="G5925">
            <v>16.04</v>
          </cell>
        </row>
        <row r="5926">
          <cell r="C5926" t="str">
            <v>BHA25N03209</v>
          </cell>
          <cell r="G5926">
            <v>4.1399999999999997</v>
          </cell>
        </row>
        <row r="5927">
          <cell r="C5927" t="str">
            <v>BHA25N03210</v>
          </cell>
          <cell r="G5927">
            <v>5.94</v>
          </cell>
        </row>
        <row r="5928">
          <cell r="C5928" t="str">
            <v>BHA25N03211</v>
          </cell>
          <cell r="G5928">
            <v>31.83</v>
          </cell>
        </row>
        <row r="5929">
          <cell r="C5929" t="str">
            <v>BHA25N03212</v>
          </cell>
          <cell r="G5929">
            <v>8.2100000000000009</v>
          </cell>
        </row>
        <row r="5930">
          <cell r="C5930" t="str">
            <v>BHA25N03213</v>
          </cell>
          <cell r="G5930">
            <v>12.05</v>
          </cell>
        </row>
        <row r="5931">
          <cell r="C5931" t="str">
            <v>BHA25N03214</v>
          </cell>
          <cell r="G5931">
            <v>6.73</v>
          </cell>
        </row>
        <row r="5932">
          <cell r="C5932" t="str">
            <v>BHA25N03215</v>
          </cell>
          <cell r="G5932">
            <v>23.06</v>
          </cell>
        </row>
        <row r="5933">
          <cell r="C5933" t="str">
            <v>BHA25N03216</v>
          </cell>
          <cell r="G5933">
            <v>19.66</v>
          </cell>
        </row>
        <row r="5934">
          <cell r="C5934" t="str">
            <v>BHA25N03217</v>
          </cell>
          <cell r="G5934">
            <v>46.97</v>
          </cell>
        </row>
        <row r="5935">
          <cell r="C5935" t="str">
            <v>BHA25N03218a</v>
          </cell>
          <cell r="G5935">
            <v>2.6</v>
          </cell>
        </row>
        <row r="5936">
          <cell r="C5936" t="str">
            <v>BHA25N03218b</v>
          </cell>
          <cell r="G5936">
            <v>2.4</v>
          </cell>
        </row>
        <row r="5937">
          <cell r="C5937" t="str">
            <v>BHA25N03219</v>
          </cell>
          <cell r="G5937">
            <v>2.4</v>
          </cell>
        </row>
        <row r="5938">
          <cell r="C5938" t="str">
            <v>BHA25N03220</v>
          </cell>
          <cell r="G5938">
            <v>23.46</v>
          </cell>
        </row>
        <row r="5939">
          <cell r="C5939" t="str">
            <v>BHA25N03221</v>
          </cell>
          <cell r="G5939">
            <v>24.39</v>
          </cell>
        </row>
        <row r="5940">
          <cell r="C5940" t="str">
            <v>BHA25N03222</v>
          </cell>
          <cell r="G5940">
            <v>22.38</v>
          </cell>
        </row>
        <row r="5941">
          <cell r="C5941" t="str">
            <v>BHA25N03223</v>
          </cell>
          <cell r="G5941">
            <v>2.93</v>
          </cell>
        </row>
        <row r="5942">
          <cell r="C5942" t="str">
            <v>BHA25N03224</v>
          </cell>
          <cell r="G5942">
            <v>1.4</v>
          </cell>
        </row>
        <row r="5943">
          <cell r="C5943" t="str">
            <v>BHA25N03225</v>
          </cell>
          <cell r="G5943">
            <v>21.84</v>
          </cell>
        </row>
        <row r="5944">
          <cell r="C5944" t="str">
            <v>BHA25N03226</v>
          </cell>
          <cell r="G5944">
            <v>4.87</v>
          </cell>
        </row>
        <row r="5945">
          <cell r="C5945" t="str">
            <v>BHA25N03227</v>
          </cell>
          <cell r="G5945">
            <v>35.630000000000003</v>
          </cell>
        </row>
        <row r="5946">
          <cell r="C5946" t="str">
            <v>BHA25N03301</v>
          </cell>
          <cell r="G5946">
            <v>111.73</v>
          </cell>
        </row>
        <row r="5947">
          <cell r="C5947" t="str">
            <v>BHA25N03302</v>
          </cell>
          <cell r="G5947">
            <v>15.79</v>
          </cell>
        </row>
        <row r="5948">
          <cell r="C5948" t="str">
            <v>BHA25N03303</v>
          </cell>
          <cell r="G5948">
            <v>4.45</v>
          </cell>
        </row>
        <row r="5949">
          <cell r="C5949" t="str">
            <v>BHA25N03304</v>
          </cell>
          <cell r="G5949">
            <v>4.5199999999999996</v>
          </cell>
        </row>
        <row r="5950">
          <cell r="C5950" t="str">
            <v>BHA25N03305</v>
          </cell>
          <cell r="G5950">
            <v>24.18</v>
          </cell>
        </row>
        <row r="5951">
          <cell r="C5951" t="str">
            <v>BHA25N03306</v>
          </cell>
          <cell r="G5951">
            <v>17.260000000000002</v>
          </cell>
        </row>
        <row r="5952">
          <cell r="C5952" t="str">
            <v>BHA25N03307</v>
          </cell>
          <cell r="G5952">
            <v>15.84</v>
          </cell>
        </row>
        <row r="5953">
          <cell r="C5953" t="str">
            <v>BHA25N03308</v>
          </cell>
          <cell r="G5953">
            <v>4.3600000000000003</v>
          </cell>
        </row>
        <row r="5954">
          <cell r="C5954" t="str">
            <v>BHA25N03309</v>
          </cell>
          <cell r="G5954">
            <v>4.42</v>
          </cell>
        </row>
        <row r="5955">
          <cell r="C5955" t="str">
            <v>BHA25N03310</v>
          </cell>
          <cell r="G5955">
            <v>24.28</v>
          </cell>
        </row>
        <row r="5956">
          <cell r="C5956" t="str">
            <v>BHA25N03311</v>
          </cell>
          <cell r="G5956">
            <v>17.149999999999999</v>
          </cell>
        </row>
        <row r="5957">
          <cell r="C5957" t="str">
            <v>BHA25N03312</v>
          </cell>
          <cell r="G5957">
            <v>20.6</v>
          </cell>
        </row>
        <row r="5958">
          <cell r="C5958" t="str">
            <v>BHA25N03313</v>
          </cell>
          <cell r="G5958">
            <v>2.68</v>
          </cell>
        </row>
        <row r="5959">
          <cell r="C5959" t="str">
            <v>BHA25N03314</v>
          </cell>
          <cell r="G5959">
            <v>2.59</v>
          </cell>
        </row>
        <row r="5960">
          <cell r="C5960" t="str">
            <v>BHA25N03315</v>
          </cell>
          <cell r="G5960">
            <v>17.07</v>
          </cell>
        </row>
        <row r="5961">
          <cell r="C5961" t="str">
            <v>BHA25N03316</v>
          </cell>
          <cell r="G5961">
            <v>2.88</v>
          </cell>
        </row>
        <row r="5962">
          <cell r="C5962" t="str">
            <v>BHA25N03317</v>
          </cell>
          <cell r="G5962">
            <v>2.56</v>
          </cell>
        </row>
        <row r="5963">
          <cell r="C5963" t="str">
            <v>BHA25N03318</v>
          </cell>
          <cell r="G5963">
            <v>2.68</v>
          </cell>
        </row>
        <row r="5964">
          <cell r="C5964" t="str">
            <v>BHA25N03319</v>
          </cell>
          <cell r="G5964">
            <v>2.4500000000000002</v>
          </cell>
        </row>
        <row r="5965">
          <cell r="C5965" t="str">
            <v>BHA25N03320</v>
          </cell>
          <cell r="G5965">
            <v>14.95</v>
          </cell>
        </row>
        <row r="5966">
          <cell r="C5966" t="str">
            <v>BHA25N03321</v>
          </cell>
          <cell r="G5966">
            <v>6.55</v>
          </cell>
        </row>
        <row r="5967">
          <cell r="C5967" t="str">
            <v>BHA25N03322</v>
          </cell>
          <cell r="G5967">
            <v>6.56</v>
          </cell>
        </row>
        <row r="5968">
          <cell r="C5968" t="str">
            <v>BHA25N03323</v>
          </cell>
          <cell r="G5968">
            <v>33.28</v>
          </cell>
        </row>
        <row r="5969">
          <cell r="C5969" t="str">
            <v>BHA25N03324</v>
          </cell>
          <cell r="G5969">
            <v>38.01</v>
          </cell>
        </row>
        <row r="5970">
          <cell r="C5970" t="str">
            <v>BHA25N03325</v>
          </cell>
          <cell r="G5970">
            <v>13.35</v>
          </cell>
        </row>
        <row r="5971">
          <cell r="C5971" t="str">
            <v>BHA25N03326</v>
          </cell>
          <cell r="G5971">
            <v>3.05</v>
          </cell>
        </row>
        <row r="5972">
          <cell r="C5972" t="str">
            <v>BHA25N03327</v>
          </cell>
          <cell r="G5972">
            <v>16.37</v>
          </cell>
        </row>
        <row r="5973">
          <cell r="C5973" t="str">
            <v>BHA25N03328</v>
          </cell>
          <cell r="G5973">
            <v>20.75</v>
          </cell>
        </row>
        <row r="5974">
          <cell r="C5974" t="str">
            <v>BHA25N03329</v>
          </cell>
          <cell r="G5974">
            <v>3.93</v>
          </cell>
        </row>
        <row r="5975">
          <cell r="C5975" t="str">
            <v>BHA25N03330</v>
          </cell>
          <cell r="G5975">
            <v>3.28</v>
          </cell>
        </row>
        <row r="5976">
          <cell r="C5976" t="str">
            <v>BHA25N03331</v>
          </cell>
          <cell r="G5976">
            <v>5.72</v>
          </cell>
        </row>
        <row r="5977">
          <cell r="C5977" t="str">
            <v>BHA25N03332</v>
          </cell>
          <cell r="G5977">
            <v>27.54</v>
          </cell>
        </row>
        <row r="5978">
          <cell r="C5978" t="str">
            <v>BHA25N03333</v>
          </cell>
          <cell r="G5978">
            <v>6.18</v>
          </cell>
        </row>
        <row r="5979">
          <cell r="C5979" t="str">
            <v>BHA25N03333a</v>
          </cell>
          <cell r="G5979">
            <v>12.06</v>
          </cell>
        </row>
        <row r="5980">
          <cell r="C5980" t="str">
            <v>BHA25N03334</v>
          </cell>
          <cell r="G5980">
            <v>3.26</v>
          </cell>
        </row>
        <row r="5981">
          <cell r="C5981" t="str">
            <v>BHA25N03335</v>
          </cell>
          <cell r="G5981">
            <v>2.99</v>
          </cell>
        </row>
        <row r="5982">
          <cell r="C5982" t="str">
            <v>BHA25N03336</v>
          </cell>
          <cell r="G5982">
            <v>2.9</v>
          </cell>
        </row>
        <row r="5983">
          <cell r="C5983" t="str">
            <v>BHA25N03337</v>
          </cell>
          <cell r="G5983">
            <v>13.42</v>
          </cell>
        </row>
        <row r="5984">
          <cell r="C5984" t="str">
            <v>BHA25N03338</v>
          </cell>
          <cell r="G5984">
            <v>1.6</v>
          </cell>
        </row>
        <row r="5985">
          <cell r="C5985" t="str">
            <v>BHA25N03339</v>
          </cell>
          <cell r="G5985">
            <v>1.26</v>
          </cell>
        </row>
        <row r="5986">
          <cell r="C5986" t="str">
            <v>BHA25N03340</v>
          </cell>
          <cell r="G5986">
            <v>4.41</v>
          </cell>
        </row>
        <row r="5987">
          <cell r="C5987" t="str">
            <v>BHA25N03341</v>
          </cell>
          <cell r="G5987">
            <v>89.91</v>
          </cell>
        </row>
        <row r="5988">
          <cell r="C5988" t="str">
            <v>BHA25N03350</v>
          </cell>
          <cell r="G5988">
            <v>246.67</v>
          </cell>
        </row>
        <row r="5989">
          <cell r="C5989" t="str">
            <v>BHA25N04111</v>
          </cell>
          <cell r="G5989">
            <v>37.29</v>
          </cell>
        </row>
        <row r="5990">
          <cell r="C5990" t="str">
            <v>BHA25N04000</v>
          </cell>
          <cell r="G5990">
            <v>0</v>
          </cell>
        </row>
        <row r="5991">
          <cell r="C5991" t="str">
            <v>BHA25N04101</v>
          </cell>
          <cell r="G5991">
            <v>56.01</v>
          </cell>
        </row>
        <row r="5992">
          <cell r="C5992" t="str">
            <v>BHA25N04102</v>
          </cell>
          <cell r="G5992">
            <v>6.46</v>
          </cell>
        </row>
        <row r="5993">
          <cell r="C5993" t="str">
            <v>BHA25N04103</v>
          </cell>
          <cell r="G5993">
            <v>4.63</v>
          </cell>
        </row>
        <row r="5994">
          <cell r="C5994" t="str">
            <v>BHA25N04104</v>
          </cell>
          <cell r="G5994">
            <v>6.02</v>
          </cell>
        </row>
        <row r="5995">
          <cell r="C5995" t="str">
            <v>BHA25N04105</v>
          </cell>
          <cell r="G5995">
            <v>4.47</v>
          </cell>
        </row>
        <row r="5996">
          <cell r="C5996" t="str">
            <v>BHA25N04106</v>
          </cell>
          <cell r="G5996">
            <v>7.27</v>
          </cell>
        </row>
        <row r="5997">
          <cell r="C5997" t="str">
            <v>BHA25N04107</v>
          </cell>
          <cell r="G5997">
            <v>4.2</v>
          </cell>
        </row>
        <row r="5998">
          <cell r="C5998" t="str">
            <v>BHA25N04108</v>
          </cell>
          <cell r="G5998">
            <v>4.47</v>
          </cell>
        </row>
        <row r="5999">
          <cell r="C5999" t="str">
            <v>BHA25N04109</v>
          </cell>
          <cell r="G5999">
            <v>7.27</v>
          </cell>
        </row>
        <row r="6000">
          <cell r="C6000" t="str">
            <v>BHA25N04110</v>
          </cell>
          <cell r="G6000">
            <v>4.18</v>
          </cell>
        </row>
        <row r="6001">
          <cell r="C6001" t="str">
            <v>BHA25N04114</v>
          </cell>
          <cell r="G6001">
            <v>17.91</v>
          </cell>
        </row>
        <row r="6002">
          <cell r="C6002" t="str">
            <v>BHA25N04115</v>
          </cell>
          <cell r="G6002">
            <v>4.67</v>
          </cell>
        </row>
        <row r="6003">
          <cell r="C6003" t="str">
            <v>BHA25N04116</v>
          </cell>
          <cell r="G6003">
            <v>4.67</v>
          </cell>
        </row>
        <row r="6004">
          <cell r="C6004" t="str">
            <v>BHA25N04121</v>
          </cell>
          <cell r="G6004">
            <v>32.17</v>
          </cell>
        </row>
        <row r="6005">
          <cell r="C6005" t="str">
            <v>BHA25N04122</v>
          </cell>
          <cell r="G6005">
            <v>36.950000000000003</v>
          </cell>
        </row>
        <row r="6006">
          <cell r="C6006" t="str">
            <v>BHA25N04201</v>
          </cell>
          <cell r="G6006">
            <v>5.77</v>
          </cell>
        </row>
        <row r="6007">
          <cell r="C6007" t="str">
            <v>BHA25N04202</v>
          </cell>
          <cell r="G6007">
            <v>11.95</v>
          </cell>
        </row>
        <row r="6008">
          <cell r="C6008" t="str">
            <v>BHA25N04203</v>
          </cell>
          <cell r="G6008">
            <v>4.87</v>
          </cell>
        </row>
        <row r="6009">
          <cell r="C6009" t="str">
            <v>BHA25N04204</v>
          </cell>
          <cell r="G6009">
            <v>4.88</v>
          </cell>
        </row>
        <row r="6010">
          <cell r="C6010" t="str">
            <v>BHA25N04205</v>
          </cell>
          <cell r="G6010">
            <v>4.88</v>
          </cell>
        </row>
        <row r="6011">
          <cell r="C6011" t="str">
            <v>BHA25N04206</v>
          </cell>
          <cell r="G6011">
            <v>5.04</v>
          </cell>
        </row>
        <row r="6012">
          <cell r="C6012" t="str">
            <v>BHA25N04207</v>
          </cell>
          <cell r="G6012">
            <v>4.28</v>
          </cell>
        </row>
        <row r="6013">
          <cell r="C6013" t="str">
            <v>BHA25N04208</v>
          </cell>
          <cell r="G6013">
            <v>17.149999999999999</v>
          </cell>
        </row>
        <row r="6014">
          <cell r="C6014" t="str">
            <v>BHA25N04209</v>
          </cell>
          <cell r="G6014">
            <v>7.85</v>
          </cell>
        </row>
        <row r="6015">
          <cell r="C6015" t="str">
            <v>BHA25N04211</v>
          </cell>
          <cell r="G6015">
            <v>1.8</v>
          </cell>
        </row>
        <row r="6016">
          <cell r="C6016" t="str">
            <v>BHA25N04212</v>
          </cell>
          <cell r="G6016">
            <v>12.32</v>
          </cell>
        </row>
        <row r="6017">
          <cell r="C6017" t="str">
            <v>BHA25N04213</v>
          </cell>
          <cell r="G6017">
            <v>1.68</v>
          </cell>
        </row>
        <row r="6018">
          <cell r="C6018" t="str">
            <v>BHA25N04214</v>
          </cell>
          <cell r="G6018">
            <v>7.08</v>
          </cell>
        </row>
        <row r="6019">
          <cell r="C6019" t="str">
            <v>BHA25N04215</v>
          </cell>
          <cell r="G6019">
            <v>11.06</v>
          </cell>
        </row>
        <row r="6020">
          <cell r="C6020" t="str">
            <v>BHA25N04216</v>
          </cell>
          <cell r="G6020">
            <v>12.5</v>
          </cell>
        </row>
        <row r="6021">
          <cell r="C6021" t="str">
            <v>BHA25N04217</v>
          </cell>
          <cell r="G6021">
            <v>12.49</v>
          </cell>
        </row>
        <row r="6022">
          <cell r="C6022" t="str">
            <v>BHA25N04218</v>
          </cell>
          <cell r="G6022">
            <v>11.07</v>
          </cell>
        </row>
        <row r="6023">
          <cell r="C6023" t="str">
            <v>BHA25N04219</v>
          </cell>
          <cell r="G6023">
            <v>1.99</v>
          </cell>
        </row>
        <row r="6024">
          <cell r="C6024" t="str">
            <v>BHA25N04220</v>
          </cell>
          <cell r="G6024">
            <v>45.01</v>
          </cell>
        </row>
        <row r="6025">
          <cell r="C6025" t="str">
            <v>BHA25N04221</v>
          </cell>
          <cell r="G6025">
            <v>41.35</v>
          </cell>
        </row>
        <row r="6026">
          <cell r="C6026" t="str">
            <v>BHA25N04222</v>
          </cell>
          <cell r="G6026">
            <v>28.01</v>
          </cell>
        </row>
        <row r="6027">
          <cell r="C6027" t="str">
            <v>BHA25N04223</v>
          </cell>
          <cell r="G6027">
            <v>28</v>
          </cell>
        </row>
        <row r="6028">
          <cell r="C6028" t="str">
            <v>BHA25N04224</v>
          </cell>
          <cell r="G6028">
            <v>51.02</v>
          </cell>
        </row>
        <row r="6029">
          <cell r="C6029" t="str">
            <v>BHA25N04225</v>
          </cell>
          <cell r="G6029">
            <v>8.08</v>
          </cell>
        </row>
        <row r="6030">
          <cell r="C6030" t="str">
            <v>BHA25N04226</v>
          </cell>
          <cell r="G6030">
            <v>3.64</v>
          </cell>
        </row>
        <row r="6031">
          <cell r="C6031" t="str">
            <v>BHA25N04227</v>
          </cell>
          <cell r="G6031">
            <v>27.11</v>
          </cell>
        </row>
        <row r="6032">
          <cell r="C6032" t="str">
            <v>BHA25N04228</v>
          </cell>
          <cell r="G6032">
            <v>1</v>
          </cell>
        </row>
        <row r="6033">
          <cell r="C6033" t="str">
            <v>BHA25N04228a</v>
          </cell>
          <cell r="G6033">
            <v>1.71</v>
          </cell>
        </row>
        <row r="6034">
          <cell r="C6034" t="str">
            <v>BHA25N04228b</v>
          </cell>
          <cell r="G6034">
            <v>1.38</v>
          </cell>
        </row>
        <row r="6035">
          <cell r="C6035" t="str">
            <v>BHA25N04229</v>
          </cell>
          <cell r="G6035">
            <v>28.25</v>
          </cell>
        </row>
        <row r="6036">
          <cell r="C6036" t="str">
            <v>BHA25N04230</v>
          </cell>
          <cell r="G6036">
            <v>18.39</v>
          </cell>
        </row>
        <row r="6037">
          <cell r="C6037" t="str">
            <v>BHA25N04231</v>
          </cell>
          <cell r="G6037">
            <v>27.18</v>
          </cell>
        </row>
        <row r="6038">
          <cell r="C6038" t="str">
            <v>BHA25N04301</v>
          </cell>
          <cell r="G6038">
            <v>48.43</v>
          </cell>
        </row>
        <row r="6039">
          <cell r="C6039" t="str">
            <v>BHA25N04302</v>
          </cell>
          <cell r="G6039">
            <v>22.5</v>
          </cell>
        </row>
        <row r="6040">
          <cell r="C6040" t="str">
            <v>BHA25N04302a</v>
          </cell>
          <cell r="G6040">
            <v>2.35</v>
          </cell>
        </row>
        <row r="6041">
          <cell r="C6041" t="str">
            <v>BHA25N04303</v>
          </cell>
          <cell r="G6041">
            <v>86.16</v>
          </cell>
        </row>
        <row r="6042">
          <cell r="C6042" t="str">
            <v>BHA25N04304</v>
          </cell>
          <cell r="G6042">
            <v>28</v>
          </cell>
        </row>
        <row r="6043">
          <cell r="C6043" t="str">
            <v>BHA25N04305</v>
          </cell>
          <cell r="G6043">
            <v>31.26</v>
          </cell>
        </row>
        <row r="6044">
          <cell r="C6044" t="str">
            <v>BHA25N04306</v>
          </cell>
          <cell r="G6044">
            <v>59.78</v>
          </cell>
        </row>
        <row r="6045">
          <cell r="C6045" t="str">
            <v>BHA25N04307</v>
          </cell>
          <cell r="G6045">
            <v>57.02</v>
          </cell>
        </row>
        <row r="6046">
          <cell r="C6046" t="str">
            <v>BHA25N04308</v>
          </cell>
          <cell r="G6046">
            <v>26.99</v>
          </cell>
        </row>
        <row r="6047">
          <cell r="C6047" t="str">
            <v>BHA25N04309</v>
          </cell>
          <cell r="G6047">
            <v>15.68</v>
          </cell>
        </row>
        <row r="6048">
          <cell r="C6048" t="str">
            <v>BHA25N04310</v>
          </cell>
          <cell r="G6048">
            <v>9.3800000000000008</v>
          </cell>
        </row>
        <row r="6049">
          <cell r="C6049" t="str">
            <v>BHA25N04320</v>
          </cell>
          <cell r="G6049">
            <v>4.53</v>
          </cell>
        </row>
        <row r="6050">
          <cell r="C6050" t="str">
            <v>BHA25N04321</v>
          </cell>
          <cell r="G6050">
            <v>237.55</v>
          </cell>
        </row>
        <row r="6051">
          <cell r="C6051" t="str">
            <v>BHA25P01000</v>
          </cell>
          <cell r="G6051">
            <v>0</v>
          </cell>
        </row>
        <row r="6052">
          <cell r="C6052" t="str">
            <v>BHA25P01101</v>
          </cell>
          <cell r="G6052">
            <v>12.13</v>
          </cell>
        </row>
        <row r="6053">
          <cell r="C6053" t="str">
            <v>BHA25P01102</v>
          </cell>
          <cell r="G6053">
            <v>84.38</v>
          </cell>
        </row>
        <row r="6054">
          <cell r="C6054" t="str">
            <v>BHA25P01102a</v>
          </cell>
          <cell r="G6054">
            <v>16.71</v>
          </cell>
        </row>
        <row r="6055">
          <cell r="C6055" t="str">
            <v>BHA25P01103</v>
          </cell>
          <cell r="G6055">
            <v>4.9800000000000004</v>
          </cell>
        </row>
        <row r="6056">
          <cell r="C6056" t="str">
            <v>BHA25P01104</v>
          </cell>
          <cell r="G6056">
            <v>4.4800000000000004</v>
          </cell>
        </row>
        <row r="6057">
          <cell r="C6057" t="str">
            <v>BHA25P01105</v>
          </cell>
          <cell r="G6057">
            <v>15.89</v>
          </cell>
        </row>
        <row r="6058">
          <cell r="C6058" t="str">
            <v>BHA25P01106</v>
          </cell>
          <cell r="G6058">
            <v>4.3600000000000003</v>
          </cell>
        </row>
        <row r="6059">
          <cell r="C6059" t="str">
            <v>BHA25P01106a</v>
          </cell>
          <cell r="G6059">
            <v>9.19</v>
          </cell>
        </row>
        <row r="6060">
          <cell r="C6060" t="str">
            <v>BHA25P01106b</v>
          </cell>
          <cell r="G6060">
            <v>2.08</v>
          </cell>
        </row>
        <row r="6061">
          <cell r="C6061" t="str">
            <v>BHA25P01107</v>
          </cell>
          <cell r="G6061">
            <v>4.4400000000000004</v>
          </cell>
        </row>
        <row r="6062">
          <cell r="C6062" t="str">
            <v>BHA25P01107a</v>
          </cell>
          <cell r="G6062">
            <v>9.2200000000000006</v>
          </cell>
        </row>
        <row r="6063">
          <cell r="C6063" t="str">
            <v>BHA25P01107b</v>
          </cell>
          <cell r="G6063">
            <v>2.08</v>
          </cell>
        </row>
        <row r="6064">
          <cell r="C6064" t="str">
            <v>BHA25P01108</v>
          </cell>
          <cell r="G6064">
            <v>3.56</v>
          </cell>
        </row>
        <row r="6065">
          <cell r="C6065" t="str">
            <v>BHA25P01109</v>
          </cell>
          <cell r="G6065">
            <v>48.46</v>
          </cell>
        </row>
        <row r="6066">
          <cell r="C6066" t="str">
            <v>BHA25P01110</v>
          </cell>
          <cell r="G6066">
            <v>11.64</v>
          </cell>
        </row>
        <row r="6067">
          <cell r="C6067" t="str">
            <v>BHA25P01110a</v>
          </cell>
          <cell r="G6067">
            <v>19.850000000000001</v>
          </cell>
        </row>
        <row r="6068">
          <cell r="C6068" t="str">
            <v>BHA25P01110b</v>
          </cell>
          <cell r="G6068">
            <v>18.739999999999998</v>
          </cell>
        </row>
        <row r="6069">
          <cell r="C6069" t="str">
            <v>BHA25P01111</v>
          </cell>
          <cell r="G6069">
            <v>18.829999999999998</v>
          </cell>
        </row>
        <row r="6070">
          <cell r="C6070" t="str">
            <v>BHA25P01201</v>
          </cell>
          <cell r="G6070">
            <v>34.71</v>
          </cell>
        </row>
        <row r="6071">
          <cell r="C6071" t="str">
            <v>BHA25P01202</v>
          </cell>
          <cell r="G6071">
            <v>23.66</v>
          </cell>
        </row>
        <row r="6072">
          <cell r="C6072" t="str">
            <v>BHA25P01203</v>
          </cell>
          <cell r="G6072">
            <v>35.090000000000003</v>
          </cell>
        </row>
        <row r="6073">
          <cell r="C6073" t="str">
            <v>BHA25P01204</v>
          </cell>
          <cell r="G6073">
            <v>25.35</v>
          </cell>
        </row>
        <row r="6074">
          <cell r="C6074" t="str">
            <v>BHA25P01205</v>
          </cell>
          <cell r="G6074">
            <v>325.47000000000003</v>
          </cell>
        </row>
        <row r="6075">
          <cell r="C6075" t="str">
            <v>BHA25P01206</v>
          </cell>
          <cell r="G6075">
            <v>15.26</v>
          </cell>
        </row>
        <row r="6076">
          <cell r="C6076" t="str">
            <v>BHA25P01207</v>
          </cell>
          <cell r="G6076">
            <v>54.92</v>
          </cell>
        </row>
        <row r="6077">
          <cell r="C6077" t="str">
            <v>BHA25P01208</v>
          </cell>
          <cell r="G6077">
            <v>72.34</v>
          </cell>
        </row>
        <row r="6078">
          <cell r="C6078" t="str">
            <v>BHA25P01209</v>
          </cell>
          <cell r="G6078">
            <v>114.93</v>
          </cell>
        </row>
        <row r="6079">
          <cell r="C6079" t="str">
            <v>BHA25P01210</v>
          </cell>
          <cell r="G6079">
            <v>15.07</v>
          </cell>
        </row>
        <row r="6080">
          <cell r="C6080" t="str">
            <v>BHA25P01211</v>
          </cell>
          <cell r="G6080">
            <v>12.34</v>
          </cell>
        </row>
        <row r="6081">
          <cell r="C6081" t="str">
            <v>BHA25P01212</v>
          </cell>
          <cell r="G6081">
            <v>16.78</v>
          </cell>
        </row>
        <row r="6082">
          <cell r="C6082" t="str">
            <v>BHA25P01213</v>
          </cell>
          <cell r="G6082">
            <v>18.78</v>
          </cell>
        </row>
        <row r="6083">
          <cell r="C6083" t="str">
            <v>BHA25P01214</v>
          </cell>
          <cell r="G6083">
            <v>8.36</v>
          </cell>
        </row>
        <row r="6084">
          <cell r="C6084" t="str">
            <v>BHA25P01215</v>
          </cell>
          <cell r="G6084">
            <v>8.36</v>
          </cell>
        </row>
        <row r="6085">
          <cell r="C6085" t="str">
            <v>BHA25P01216</v>
          </cell>
          <cell r="G6085">
            <v>9.67</v>
          </cell>
        </row>
        <row r="6086">
          <cell r="C6086" t="str">
            <v>BHA25P01301</v>
          </cell>
          <cell r="G6086">
            <v>46.8</v>
          </cell>
        </row>
        <row r="6087">
          <cell r="C6087" t="str">
            <v>BHA25P01302</v>
          </cell>
          <cell r="G6087">
            <v>42.66</v>
          </cell>
        </row>
        <row r="6088">
          <cell r="C6088" t="str">
            <v>BHA25P01303</v>
          </cell>
          <cell r="G6088">
            <v>22.58</v>
          </cell>
        </row>
        <row r="6089">
          <cell r="C6089" t="str">
            <v>BHA25P01304</v>
          </cell>
          <cell r="G6089">
            <v>22.8</v>
          </cell>
        </row>
        <row r="6090">
          <cell r="C6090" t="str">
            <v>BHA25P01305</v>
          </cell>
          <cell r="G6090">
            <v>12.05</v>
          </cell>
        </row>
        <row r="6091">
          <cell r="C6091" t="str">
            <v>BHA25P01401</v>
          </cell>
          <cell r="G6091">
            <v>599.61</v>
          </cell>
        </row>
        <row r="6092">
          <cell r="C6092" t="str">
            <v>BHA25P01402</v>
          </cell>
          <cell r="G6092">
            <v>12.66</v>
          </cell>
        </row>
        <row r="6093">
          <cell r="C6093" t="str">
            <v>BHA25P02301</v>
          </cell>
          <cell r="G6093">
            <v>3.24</v>
          </cell>
        </row>
        <row r="6094">
          <cell r="C6094" t="str">
            <v>BHA25P02302</v>
          </cell>
          <cell r="G6094">
            <v>4.45</v>
          </cell>
        </row>
        <row r="6095">
          <cell r="C6095" t="str">
            <v>BHA25P02303</v>
          </cell>
          <cell r="G6095">
            <v>15.85</v>
          </cell>
        </row>
        <row r="6096">
          <cell r="C6096" t="str">
            <v>BHA25P02000</v>
          </cell>
          <cell r="G6096">
            <v>0</v>
          </cell>
        </row>
        <row r="6097">
          <cell r="C6097" t="str">
            <v>BHA25S01006</v>
          </cell>
          <cell r="G6097">
            <v>21.92</v>
          </cell>
        </row>
        <row r="6098">
          <cell r="C6098" t="str">
            <v>BHA25S01000</v>
          </cell>
          <cell r="G6098">
            <v>0</v>
          </cell>
        </row>
        <row r="6099">
          <cell r="C6099" t="str">
            <v>BHA25S01001</v>
          </cell>
          <cell r="G6099">
            <v>168.22</v>
          </cell>
        </row>
        <row r="6100">
          <cell r="C6100" t="str">
            <v>BHA25S01002</v>
          </cell>
          <cell r="G6100">
            <v>7.51</v>
          </cell>
        </row>
        <row r="6101">
          <cell r="C6101" t="str">
            <v>BHA25S01003</v>
          </cell>
          <cell r="G6101">
            <v>7.51</v>
          </cell>
        </row>
        <row r="6102">
          <cell r="C6102" t="str">
            <v>BHA25S01004</v>
          </cell>
          <cell r="G6102">
            <v>7.06</v>
          </cell>
        </row>
        <row r="6103">
          <cell r="C6103" t="str">
            <v>BHA25S01005</v>
          </cell>
          <cell r="G6103">
            <v>5.64</v>
          </cell>
        </row>
        <row r="6104">
          <cell r="G6104">
            <v>176880.98999999947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>
    <tabColor indexed="41"/>
  </sheetPr>
  <dimension ref="A2:F41"/>
  <sheetViews>
    <sheetView topLeftCell="A28" zoomScaleNormal="100" zoomScaleSheetLayoutView="100" workbookViewId="0">
      <selection activeCell="D47" sqref="D47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SUM(D41,D28)</f>
        <v>302.39999999999998</v>
      </c>
      <c r="E3"/>
    </row>
    <row r="4" spans="3:6" ht="15.75" customHeight="1" thickBot="1" x14ac:dyDescent="0.3">
      <c r="C4" s="45" t="s">
        <v>7220</v>
      </c>
      <c r="D4" s="46">
        <f>SUM(E41,E28)</f>
        <v>300.85999999999996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7.23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293.63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1.75" customHeight="1" thickBot="1" x14ac:dyDescent="0.3">
      <c r="A20" s="186" t="s">
        <v>1500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4.4" thickTop="1" x14ac:dyDescent="0.3">
      <c r="A23" s="12" t="s">
        <v>1502</v>
      </c>
      <c r="B23" s="5">
        <v>128</v>
      </c>
      <c r="C23" s="1" t="s">
        <v>3608</v>
      </c>
      <c r="D23" s="25">
        <v>191.16</v>
      </c>
      <c r="E23" s="34">
        <v>5</v>
      </c>
    </row>
    <row r="24" spans="1:5" ht="13.8" x14ac:dyDescent="0.3">
      <c r="A24" s="10" t="s">
        <v>1503</v>
      </c>
      <c r="B24" s="5">
        <v>129</v>
      </c>
      <c r="C24" s="1" t="s">
        <v>625</v>
      </c>
      <c r="D24" s="25">
        <v>1.54</v>
      </c>
      <c r="E24" s="33">
        <v>5</v>
      </c>
    </row>
    <row r="25" spans="1:5" ht="13.8" x14ac:dyDescent="0.3">
      <c r="A25" s="10" t="s">
        <v>1504</v>
      </c>
      <c r="B25" s="5">
        <v>130</v>
      </c>
      <c r="C25" s="1" t="s">
        <v>1505</v>
      </c>
      <c r="D25" s="25">
        <v>27.32</v>
      </c>
      <c r="E25" s="33">
        <v>5</v>
      </c>
    </row>
    <row r="26" spans="1:5" ht="13.8" x14ac:dyDescent="0.25">
      <c r="A26" s="10" t="s">
        <v>1506</v>
      </c>
      <c r="B26" s="5"/>
      <c r="C26" s="1" t="s">
        <v>6991</v>
      </c>
      <c r="D26" s="25">
        <v>7.23</v>
      </c>
      <c r="E26" s="31">
        <v>1</v>
      </c>
    </row>
    <row r="27" spans="1:5" ht="14.4" thickBot="1" x14ac:dyDescent="0.35">
      <c r="A27" s="10" t="s">
        <v>1507</v>
      </c>
      <c r="B27" s="5"/>
      <c r="C27" s="1" t="s">
        <v>624</v>
      </c>
      <c r="D27" s="25">
        <v>26.98</v>
      </c>
      <c r="E27" s="33">
        <v>5</v>
      </c>
    </row>
    <row r="28" spans="1:5" s="16" customFormat="1" ht="16.2" thickTop="1" thickBot="1" x14ac:dyDescent="0.3">
      <c r="A28" s="189" t="s">
        <v>7260</v>
      </c>
      <c r="B28" s="190"/>
      <c r="C28" s="191"/>
      <c r="D28" s="26">
        <f>SUM(D23:D27)</f>
        <v>254.22999999999996</v>
      </c>
      <c r="E28" s="43">
        <f>SUMIF(E23:E27,"&gt;0",D23:D27)</f>
        <v>254.22999999999996</v>
      </c>
    </row>
    <row r="34" spans="1:5" ht="13.8" thickBot="1" x14ac:dyDescent="0.3"/>
    <row r="35" spans="1:5" ht="21.6" thickBot="1" x14ac:dyDescent="0.3">
      <c r="A35" s="186" t="s">
        <v>1501</v>
      </c>
      <c r="B35" s="187"/>
      <c r="C35" s="187"/>
      <c r="D35" s="187"/>
      <c r="E35" s="188"/>
    </row>
    <row r="36" spans="1:5" ht="15" customHeight="1" x14ac:dyDescent="0.35">
      <c r="A36" s="196" t="s">
        <v>982</v>
      </c>
      <c r="B36" s="48" t="s">
        <v>586</v>
      </c>
      <c r="C36" s="192" t="s">
        <v>1768</v>
      </c>
      <c r="D36" s="194" t="s">
        <v>1769</v>
      </c>
      <c r="E36" s="49" t="s">
        <v>7217</v>
      </c>
    </row>
    <row r="37" spans="1:5" ht="15" customHeight="1" thickBot="1" x14ac:dyDescent="0.4">
      <c r="A37" s="197"/>
      <c r="B37" s="50" t="s">
        <v>1767</v>
      </c>
      <c r="C37" s="193"/>
      <c r="D37" s="195"/>
      <c r="E37" s="51" t="s">
        <v>7216</v>
      </c>
    </row>
    <row r="38" spans="1:5" ht="14.4" thickTop="1" x14ac:dyDescent="0.3">
      <c r="A38" s="12" t="s">
        <v>1508</v>
      </c>
      <c r="B38" s="5">
        <v>226</v>
      </c>
      <c r="C38" s="1" t="s">
        <v>625</v>
      </c>
      <c r="D38" s="25">
        <v>1.54</v>
      </c>
      <c r="E38" s="34">
        <v>0</v>
      </c>
    </row>
    <row r="39" spans="1:5" ht="13.8" x14ac:dyDescent="0.3">
      <c r="A39" s="10" t="s">
        <v>1509</v>
      </c>
      <c r="B39" s="5"/>
      <c r="C39" s="1" t="s">
        <v>624</v>
      </c>
      <c r="D39" s="25">
        <v>15.71</v>
      </c>
      <c r="E39" s="33">
        <v>5</v>
      </c>
    </row>
    <row r="40" spans="1:5" ht="14.4" thickBot="1" x14ac:dyDescent="0.35">
      <c r="A40" s="10" t="s">
        <v>1510</v>
      </c>
      <c r="B40" s="5"/>
      <c r="C40" s="1" t="s">
        <v>4902</v>
      </c>
      <c r="D40" s="25">
        <v>30.92</v>
      </c>
      <c r="E40" s="33">
        <v>5</v>
      </c>
    </row>
    <row r="41" spans="1:5" s="16" customFormat="1" ht="16.2" thickTop="1" thickBot="1" x14ac:dyDescent="0.3">
      <c r="A41" s="189" t="s">
        <v>7260</v>
      </c>
      <c r="B41" s="190"/>
      <c r="C41" s="191"/>
      <c r="D41" s="26">
        <f>SUM(D38:D40)</f>
        <v>48.17</v>
      </c>
      <c r="E41" s="43">
        <f>SUMIF(E38:E40,"&gt;0",D38:D40)</f>
        <v>46.63</v>
      </c>
    </row>
  </sheetData>
  <mergeCells count="10">
    <mergeCell ref="A20:E20"/>
    <mergeCell ref="A41:C41"/>
    <mergeCell ref="A28:C28"/>
    <mergeCell ref="C36:C37"/>
    <mergeCell ref="C21:C22"/>
    <mergeCell ref="D21:D22"/>
    <mergeCell ref="D36:D37"/>
    <mergeCell ref="A36:A37"/>
    <mergeCell ref="A35:E35"/>
    <mergeCell ref="A21:A22"/>
  </mergeCells>
  <phoneticPr fontId="2" type="noConversion"/>
  <conditionalFormatting sqref="D4">
    <cfRule type="cellIs" dxfId="52" priority="15" operator="notEqual">
      <formula>SUM($D$5:$D$15)</formula>
    </cfRule>
  </conditionalFormatting>
  <conditionalFormatting sqref="D23">
    <cfRule type="cellIs" dxfId="51" priority="2" operator="notEqual">
      <formula>$D$23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41"/>
  </sheetPr>
  <dimension ref="A2:F451"/>
  <sheetViews>
    <sheetView topLeftCell="A428" zoomScaleNormal="100" zoomScaleSheetLayoutView="100" workbookViewId="0">
      <selection activeCell="H413" sqref="H1:H1048576"/>
    </sheetView>
  </sheetViews>
  <sheetFormatPr defaultRowHeight="13.2" x14ac:dyDescent="0.25"/>
  <cols>
    <col min="1" max="1" width="14.6640625" style="6" customWidth="1"/>
    <col min="2" max="2" width="10.6640625" style="4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SUM(D451,D435,D406,D354,D308,D257,D218,D172,D134,D67)</f>
        <v>8848.49</v>
      </c>
      <c r="E3"/>
    </row>
    <row r="4" spans="3:6" ht="15.75" customHeight="1" thickBot="1" x14ac:dyDescent="0.3">
      <c r="C4" s="45" t="s">
        <v>7220</v>
      </c>
      <c r="D4" s="46">
        <f>SUM(E451,E435,E406,E354,E308,E257,E218,E172,E134,E67)</f>
        <v>5912.1900000000005</v>
      </c>
      <c r="E4" s="62"/>
      <c r="F4" s="62"/>
    </row>
    <row r="5" spans="3:6" ht="15.75" customHeight="1" thickBot="1" x14ac:dyDescent="0.3">
      <c r="C5" s="45" t="s">
        <v>7221</v>
      </c>
      <c r="D5" s="46">
        <f>SUMIF(E$23:E$550,"1",D$23:D$550)</f>
        <v>1463.4700000000003</v>
      </c>
      <c r="E5"/>
    </row>
    <row r="6" spans="3:6" ht="15.75" customHeight="1" thickBot="1" x14ac:dyDescent="0.3">
      <c r="C6" s="45" t="s">
        <v>7222</v>
      </c>
      <c r="D6" s="46">
        <f>SUMIF(E$23:E$550,"2",D$23:D$550)</f>
        <v>1014.4399999999998</v>
      </c>
      <c r="E6"/>
    </row>
    <row r="7" spans="3:6" ht="15.75" customHeight="1" thickBot="1" x14ac:dyDescent="0.3">
      <c r="C7" s="45" t="s">
        <v>7223</v>
      </c>
      <c r="D7" s="46">
        <f>SUMIF(E$23:E$550,"3",D$23:D$550)</f>
        <v>309.40000000000015</v>
      </c>
      <c r="E7"/>
    </row>
    <row r="8" spans="3:6" ht="15.75" customHeight="1" thickBot="1" x14ac:dyDescent="0.3">
      <c r="C8" s="45" t="s">
        <v>7218</v>
      </c>
      <c r="D8" s="46">
        <f>SUMIF(E$23:E$550,"4",D$23:D$550)</f>
        <v>180.59</v>
      </c>
      <c r="E8"/>
    </row>
    <row r="9" spans="3:6" ht="15.75" customHeight="1" thickBot="1" x14ac:dyDescent="0.3">
      <c r="C9" s="45" t="s">
        <v>7224</v>
      </c>
      <c r="D9" s="46">
        <f>SUMIF(E$23:E$550,"5",D$23:D$550)</f>
        <v>1898.1999999999998</v>
      </c>
      <c r="E9"/>
    </row>
    <row r="10" spans="3:6" ht="15.75" customHeight="1" thickBot="1" x14ac:dyDescent="0.3">
      <c r="C10" s="45" t="s">
        <v>7225</v>
      </c>
      <c r="D10" s="46">
        <f>SUMIF(E$23:E$550,"6",D$23:D$550)</f>
        <v>18.239999999999998</v>
      </c>
    </row>
    <row r="11" spans="3:6" ht="15.75" customHeight="1" thickBot="1" x14ac:dyDescent="0.3">
      <c r="C11" s="45" t="s">
        <v>7226</v>
      </c>
      <c r="D11" s="46">
        <f>SUMIF(E$23:E$550,"7",D$23:D$550)</f>
        <v>55.21</v>
      </c>
    </row>
    <row r="12" spans="3:6" ht="15.75" customHeight="1" thickBot="1" x14ac:dyDescent="0.3">
      <c r="C12" s="45" t="s">
        <v>7227</v>
      </c>
      <c r="D12" s="46">
        <f>SUMIF(E$23:E$550,"8",D$23:D$550)</f>
        <v>972.64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7729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4.4" thickTop="1" x14ac:dyDescent="0.3">
      <c r="A23" s="12" t="s">
        <v>1265</v>
      </c>
      <c r="B23" s="5" t="s">
        <v>2178</v>
      </c>
      <c r="C23" s="1" t="s">
        <v>2179</v>
      </c>
      <c r="D23" s="25">
        <v>16.12</v>
      </c>
      <c r="E23" s="34">
        <v>5</v>
      </c>
    </row>
    <row r="24" spans="1:5" ht="13.8" x14ac:dyDescent="0.3">
      <c r="A24" s="10" t="s">
        <v>308</v>
      </c>
      <c r="B24" s="5"/>
      <c r="C24" s="1" t="s">
        <v>2542</v>
      </c>
      <c r="D24" s="25">
        <v>22.58</v>
      </c>
      <c r="E24" s="33">
        <v>5</v>
      </c>
    </row>
    <row r="25" spans="1:5" ht="13.8" x14ac:dyDescent="0.3">
      <c r="A25" s="10" t="s">
        <v>309</v>
      </c>
      <c r="B25" s="5" t="s">
        <v>2180</v>
      </c>
      <c r="C25" s="1" t="s">
        <v>2542</v>
      </c>
      <c r="D25" s="25">
        <v>149.26</v>
      </c>
      <c r="E25" s="33">
        <v>5</v>
      </c>
    </row>
    <row r="26" spans="1:5" ht="13.8" x14ac:dyDescent="0.3">
      <c r="A26" s="10" t="s">
        <v>6855</v>
      </c>
      <c r="B26" s="5"/>
      <c r="C26" s="1" t="s">
        <v>624</v>
      </c>
      <c r="D26" s="25">
        <v>4.6900000000000004</v>
      </c>
      <c r="E26" s="33">
        <v>5</v>
      </c>
    </row>
    <row r="27" spans="1:5" ht="13.8" x14ac:dyDescent="0.25">
      <c r="A27" s="10" t="s">
        <v>310</v>
      </c>
      <c r="B27" s="5" t="s">
        <v>2181</v>
      </c>
      <c r="C27" s="1" t="s">
        <v>2182</v>
      </c>
      <c r="D27" s="25">
        <v>5.04</v>
      </c>
      <c r="E27" s="31">
        <v>5</v>
      </c>
    </row>
    <row r="28" spans="1:5" ht="13.8" x14ac:dyDescent="0.3">
      <c r="A28" s="10" t="s">
        <v>311</v>
      </c>
      <c r="B28" s="5" t="s">
        <v>2183</v>
      </c>
      <c r="C28" s="1" t="s">
        <v>2184</v>
      </c>
      <c r="D28" s="25">
        <v>17.920000000000002</v>
      </c>
      <c r="E28" s="33">
        <v>0</v>
      </c>
    </row>
    <row r="29" spans="1:5" ht="13.8" x14ac:dyDescent="0.3">
      <c r="A29" s="10" t="s">
        <v>312</v>
      </c>
      <c r="B29" s="5" t="s">
        <v>2185</v>
      </c>
      <c r="C29" s="1" t="s">
        <v>2186</v>
      </c>
      <c r="D29" s="25">
        <v>1.68</v>
      </c>
      <c r="E29" s="33">
        <v>3</v>
      </c>
    </row>
    <row r="30" spans="1:5" ht="13.8" x14ac:dyDescent="0.3">
      <c r="A30" s="10" t="s">
        <v>313</v>
      </c>
      <c r="B30" s="5"/>
      <c r="C30" s="1" t="s">
        <v>3810</v>
      </c>
      <c r="D30" s="25">
        <v>1.43</v>
      </c>
      <c r="E30" s="33">
        <v>3</v>
      </c>
    </row>
    <row r="31" spans="1:5" ht="13.8" x14ac:dyDescent="0.3">
      <c r="A31" s="10" t="s">
        <v>314</v>
      </c>
      <c r="B31" s="5" t="s">
        <v>2187</v>
      </c>
      <c r="C31" s="1" t="s">
        <v>2188</v>
      </c>
      <c r="D31" s="25">
        <v>34.29</v>
      </c>
      <c r="E31" s="33">
        <v>0</v>
      </c>
    </row>
    <row r="32" spans="1:5" ht="13.8" x14ac:dyDescent="0.3">
      <c r="A32" s="10" t="s">
        <v>315</v>
      </c>
      <c r="B32" s="5" t="s">
        <v>2189</v>
      </c>
      <c r="C32" s="1" t="s">
        <v>2190</v>
      </c>
      <c r="D32" s="25">
        <v>36.89</v>
      </c>
      <c r="E32" s="33">
        <v>0</v>
      </c>
    </row>
    <row r="33" spans="1:5" ht="13.8" x14ac:dyDescent="0.3">
      <c r="A33" s="10" t="s">
        <v>316</v>
      </c>
      <c r="B33" s="5"/>
      <c r="C33" s="1" t="s">
        <v>624</v>
      </c>
      <c r="D33" s="25">
        <v>3.24</v>
      </c>
      <c r="E33" s="33">
        <v>5</v>
      </c>
    </row>
    <row r="34" spans="1:5" ht="13.8" x14ac:dyDescent="0.3">
      <c r="A34" s="10" t="s">
        <v>317</v>
      </c>
      <c r="B34" s="5" t="s">
        <v>2191</v>
      </c>
      <c r="C34" s="1" t="s">
        <v>2192</v>
      </c>
      <c r="D34" s="25">
        <v>30.66</v>
      </c>
      <c r="E34" s="33">
        <v>0</v>
      </c>
    </row>
    <row r="35" spans="1:5" ht="13.8" x14ac:dyDescent="0.3">
      <c r="A35" s="10" t="s">
        <v>318</v>
      </c>
      <c r="B35" s="5"/>
      <c r="C35" s="1" t="s">
        <v>2326</v>
      </c>
      <c r="D35" s="25">
        <v>26.17</v>
      </c>
      <c r="E35" s="33">
        <v>0</v>
      </c>
    </row>
    <row r="36" spans="1:5" ht="13.8" x14ac:dyDescent="0.3">
      <c r="A36" s="10" t="s">
        <v>319</v>
      </c>
      <c r="B36" s="5" t="s">
        <v>2193</v>
      </c>
      <c r="C36" s="1" t="s">
        <v>2194</v>
      </c>
      <c r="D36" s="25">
        <v>11.17</v>
      </c>
      <c r="E36" s="33">
        <v>0</v>
      </c>
    </row>
    <row r="37" spans="1:5" ht="13.8" x14ac:dyDescent="0.3">
      <c r="A37" s="10" t="s">
        <v>320</v>
      </c>
      <c r="B37" s="5" t="s">
        <v>2195</v>
      </c>
      <c r="C37" s="1" t="s">
        <v>2196</v>
      </c>
      <c r="D37" s="25">
        <v>2.4300000000000002</v>
      </c>
      <c r="E37" s="33">
        <v>0</v>
      </c>
    </row>
    <row r="38" spans="1:5" ht="13.8" x14ac:dyDescent="0.3">
      <c r="A38" s="10" t="s">
        <v>299</v>
      </c>
      <c r="B38" s="5" t="s">
        <v>2197</v>
      </c>
      <c r="C38" s="1" t="s">
        <v>4089</v>
      </c>
      <c r="D38" s="25">
        <v>49.36</v>
      </c>
      <c r="E38" s="33">
        <v>0</v>
      </c>
    </row>
    <row r="39" spans="1:5" ht="13.8" x14ac:dyDescent="0.3">
      <c r="A39" s="10" t="s">
        <v>300</v>
      </c>
      <c r="B39" s="5" t="s">
        <v>4090</v>
      </c>
      <c r="C39" s="1" t="s">
        <v>2542</v>
      </c>
      <c r="D39" s="25">
        <v>34.340000000000003</v>
      </c>
      <c r="E39" s="33">
        <v>5</v>
      </c>
    </row>
    <row r="40" spans="1:5" ht="13.8" x14ac:dyDescent="0.3">
      <c r="A40" s="10" t="s">
        <v>301</v>
      </c>
      <c r="B40" s="5" t="s">
        <v>4091</v>
      </c>
      <c r="C40" s="1" t="s">
        <v>4092</v>
      </c>
      <c r="D40" s="25">
        <v>24.53</v>
      </c>
      <c r="E40" s="33">
        <v>0</v>
      </c>
    </row>
    <row r="41" spans="1:5" ht="13.8" x14ac:dyDescent="0.3">
      <c r="A41" s="10" t="s">
        <v>302</v>
      </c>
      <c r="B41" s="5" t="s">
        <v>4093</v>
      </c>
      <c r="C41" s="1" t="s">
        <v>4094</v>
      </c>
      <c r="D41" s="25">
        <v>16.899999999999999</v>
      </c>
      <c r="E41" s="33">
        <v>0</v>
      </c>
    </row>
    <row r="42" spans="1:5" ht="13.8" x14ac:dyDescent="0.3">
      <c r="A42" s="10" t="s">
        <v>303</v>
      </c>
      <c r="B42" s="5" t="s">
        <v>4095</v>
      </c>
      <c r="C42" s="1" t="s">
        <v>4096</v>
      </c>
      <c r="D42" s="25">
        <v>5.98</v>
      </c>
      <c r="E42" s="33">
        <v>3</v>
      </c>
    </row>
    <row r="43" spans="1:5" ht="13.8" x14ac:dyDescent="0.3">
      <c r="A43" s="10" t="s">
        <v>304</v>
      </c>
      <c r="B43" s="5" t="s">
        <v>4097</v>
      </c>
      <c r="C43" s="1" t="s">
        <v>2327</v>
      </c>
      <c r="D43" s="25">
        <v>28.64</v>
      </c>
      <c r="E43" s="33">
        <v>0</v>
      </c>
    </row>
    <row r="44" spans="1:5" ht="13.8" x14ac:dyDescent="0.3">
      <c r="A44" s="10" t="s">
        <v>305</v>
      </c>
      <c r="B44" s="5" t="s">
        <v>3325</v>
      </c>
      <c r="C44" s="1" t="s">
        <v>3326</v>
      </c>
      <c r="D44" s="25">
        <v>16.920000000000002</v>
      </c>
      <c r="E44" s="33">
        <v>0</v>
      </c>
    </row>
    <row r="45" spans="1:5" ht="13.8" x14ac:dyDescent="0.3">
      <c r="A45" s="10" t="s">
        <v>306</v>
      </c>
      <c r="B45" s="5" t="s">
        <v>3327</v>
      </c>
      <c r="C45" s="1" t="s">
        <v>3328</v>
      </c>
      <c r="D45" s="25">
        <v>17.96</v>
      </c>
      <c r="E45" s="33">
        <v>0</v>
      </c>
    </row>
    <row r="46" spans="1:5" ht="13.8" x14ac:dyDescent="0.3">
      <c r="A46" s="10" t="s">
        <v>307</v>
      </c>
      <c r="B46" s="5" t="s">
        <v>3329</v>
      </c>
      <c r="C46" s="1" t="s">
        <v>6981</v>
      </c>
      <c r="D46" s="25">
        <v>17.96</v>
      </c>
      <c r="E46" s="33">
        <v>0</v>
      </c>
    </row>
    <row r="47" spans="1:5" ht="13.8" x14ac:dyDescent="0.3">
      <c r="A47" s="10" t="s">
        <v>1894</v>
      </c>
      <c r="B47" s="5" t="s">
        <v>3330</v>
      </c>
      <c r="C47" s="1" t="s">
        <v>3331</v>
      </c>
      <c r="D47" s="25">
        <v>30.27</v>
      </c>
      <c r="E47" s="33">
        <v>0</v>
      </c>
    </row>
    <row r="48" spans="1:5" ht="13.8" x14ac:dyDescent="0.3">
      <c r="A48" s="10" t="s">
        <v>1895</v>
      </c>
      <c r="B48" s="5" t="s">
        <v>3332</v>
      </c>
      <c r="C48" s="1" t="s">
        <v>2542</v>
      </c>
      <c r="D48" s="25">
        <v>49.91</v>
      </c>
      <c r="E48" s="33">
        <v>5</v>
      </c>
    </row>
    <row r="49" spans="1:5" ht="13.8" x14ac:dyDescent="0.3">
      <c r="A49" s="10" t="s">
        <v>1896</v>
      </c>
      <c r="B49" s="5" t="s">
        <v>3333</v>
      </c>
      <c r="C49" s="1" t="s">
        <v>3334</v>
      </c>
      <c r="D49" s="25">
        <v>19.920000000000002</v>
      </c>
      <c r="E49" s="33">
        <v>0</v>
      </c>
    </row>
    <row r="50" spans="1:5" ht="13.8" x14ac:dyDescent="0.3">
      <c r="A50" s="10" t="s">
        <v>1897</v>
      </c>
      <c r="B50" s="5" t="s">
        <v>3335</v>
      </c>
      <c r="C50" s="1" t="s">
        <v>3336</v>
      </c>
      <c r="D50" s="25">
        <v>20.92</v>
      </c>
      <c r="E50" s="33">
        <v>0</v>
      </c>
    </row>
    <row r="51" spans="1:5" ht="13.8" x14ac:dyDescent="0.3">
      <c r="A51" s="10" t="s">
        <v>1898</v>
      </c>
      <c r="B51" s="5" t="s">
        <v>3337</v>
      </c>
      <c r="C51" s="1" t="s">
        <v>462</v>
      </c>
      <c r="D51" s="25">
        <v>16.86</v>
      </c>
      <c r="E51" s="33">
        <v>0</v>
      </c>
    </row>
    <row r="52" spans="1:5" ht="13.8" x14ac:dyDescent="0.3">
      <c r="A52" s="10" t="s">
        <v>1899</v>
      </c>
      <c r="B52" s="5" t="s">
        <v>3338</v>
      </c>
      <c r="C52" s="1" t="s">
        <v>3339</v>
      </c>
      <c r="D52" s="25">
        <v>19.350000000000001</v>
      </c>
      <c r="E52" s="33">
        <v>0</v>
      </c>
    </row>
    <row r="53" spans="1:5" ht="13.8" x14ac:dyDescent="0.3">
      <c r="A53" s="10" t="s">
        <v>1900</v>
      </c>
      <c r="B53" s="5" t="s">
        <v>3340</v>
      </c>
      <c r="C53" s="1" t="s">
        <v>3341</v>
      </c>
      <c r="D53" s="25">
        <v>7.82</v>
      </c>
      <c r="E53" s="33">
        <v>0</v>
      </c>
    </row>
    <row r="54" spans="1:5" ht="13.8" x14ac:dyDescent="0.3">
      <c r="A54" s="10" t="s">
        <v>1901</v>
      </c>
      <c r="B54" s="5" t="s">
        <v>3342</v>
      </c>
      <c r="C54" s="1" t="s">
        <v>6990</v>
      </c>
      <c r="D54" s="25">
        <v>32.82</v>
      </c>
      <c r="E54" s="33">
        <v>0</v>
      </c>
    </row>
    <row r="55" spans="1:5" ht="13.8" x14ac:dyDescent="0.3">
      <c r="A55" s="10" t="s">
        <v>1902</v>
      </c>
      <c r="B55" s="5" t="s">
        <v>19</v>
      </c>
      <c r="C55" s="1" t="s">
        <v>20</v>
      </c>
      <c r="D55" s="25">
        <v>16.809999999999999</v>
      </c>
      <c r="E55" s="33">
        <v>0</v>
      </c>
    </row>
    <row r="56" spans="1:5" ht="13.8" x14ac:dyDescent="0.3">
      <c r="A56" s="10" t="s">
        <v>1903</v>
      </c>
      <c r="B56" s="5" t="s">
        <v>21</v>
      </c>
      <c r="C56" s="1" t="s">
        <v>2327</v>
      </c>
      <c r="D56" s="25">
        <v>16.760000000000002</v>
      </c>
      <c r="E56" s="33">
        <v>0</v>
      </c>
    </row>
    <row r="57" spans="1:5" ht="13.8" x14ac:dyDescent="0.3">
      <c r="A57" s="10" t="s">
        <v>1904</v>
      </c>
      <c r="B57" s="5" t="s">
        <v>3552</v>
      </c>
      <c r="C57" s="1" t="s">
        <v>22</v>
      </c>
      <c r="D57" s="25">
        <v>16.7</v>
      </c>
      <c r="E57" s="33">
        <v>0</v>
      </c>
    </row>
    <row r="58" spans="1:5" ht="13.8" x14ac:dyDescent="0.3">
      <c r="A58" s="10" t="s">
        <v>1905</v>
      </c>
      <c r="B58" s="5" t="s">
        <v>23</v>
      </c>
      <c r="C58" s="1" t="s">
        <v>6982</v>
      </c>
      <c r="D58" s="25">
        <v>20.98</v>
      </c>
      <c r="E58" s="33">
        <v>0</v>
      </c>
    </row>
    <row r="59" spans="1:5" ht="13.8" x14ac:dyDescent="0.3">
      <c r="A59" s="10" t="s">
        <v>1906</v>
      </c>
      <c r="B59" s="5" t="s">
        <v>2323</v>
      </c>
      <c r="C59" s="1" t="s">
        <v>2324</v>
      </c>
      <c r="D59" s="25">
        <v>41.23</v>
      </c>
      <c r="E59" s="33">
        <v>0</v>
      </c>
    </row>
    <row r="60" spans="1:5" ht="13.8" x14ac:dyDescent="0.3">
      <c r="A60" s="10" t="s">
        <v>265</v>
      </c>
      <c r="B60" s="5"/>
      <c r="C60" s="1" t="s">
        <v>2327</v>
      </c>
      <c r="D60" s="25">
        <v>16.510000000000002</v>
      </c>
      <c r="E60" s="33">
        <v>0</v>
      </c>
    </row>
    <row r="61" spans="1:5" ht="13.8" x14ac:dyDescent="0.3">
      <c r="A61" s="10" t="s">
        <v>266</v>
      </c>
      <c r="B61" s="5" t="s">
        <v>2325</v>
      </c>
      <c r="C61" s="1" t="s">
        <v>2324</v>
      </c>
      <c r="D61" s="25">
        <v>64.77</v>
      </c>
      <c r="E61" s="33">
        <v>0</v>
      </c>
    </row>
    <row r="62" spans="1:5" ht="13.8" x14ac:dyDescent="0.3">
      <c r="A62" s="10" t="s">
        <v>267</v>
      </c>
      <c r="B62" s="5"/>
      <c r="C62" s="1" t="s">
        <v>2328</v>
      </c>
      <c r="D62" s="25">
        <v>65.92</v>
      </c>
      <c r="E62" s="33">
        <v>0</v>
      </c>
    </row>
    <row r="63" spans="1:5" ht="13.8" x14ac:dyDescent="0.3">
      <c r="A63" s="10" t="s">
        <v>6856</v>
      </c>
      <c r="B63" s="5"/>
      <c r="C63" s="1" t="s">
        <v>6858</v>
      </c>
      <c r="D63" s="25">
        <v>53.9</v>
      </c>
      <c r="E63" s="33">
        <v>0</v>
      </c>
    </row>
    <row r="64" spans="1:5" ht="13.8" x14ac:dyDescent="0.3">
      <c r="A64" s="10" t="s">
        <v>6857</v>
      </c>
      <c r="B64" s="5"/>
      <c r="C64" s="1" t="s">
        <v>6858</v>
      </c>
      <c r="D64" s="25">
        <v>7.14</v>
      </c>
      <c r="E64" s="33">
        <v>0</v>
      </c>
    </row>
    <row r="65" spans="1:5" ht="13.8" x14ac:dyDescent="0.3">
      <c r="A65" s="10" t="s">
        <v>268</v>
      </c>
      <c r="B65" s="5"/>
      <c r="C65" s="1" t="s">
        <v>2329</v>
      </c>
      <c r="D65" s="25">
        <v>143.07</v>
      </c>
      <c r="E65" s="33">
        <v>0</v>
      </c>
    </row>
    <row r="66" spans="1:5" ht="14.4" thickBot="1" x14ac:dyDescent="0.35">
      <c r="A66" s="10" t="s">
        <v>269</v>
      </c>
      <c r="B66" s="5"/>
      <c r="C66" s="1" t="s">
        <v>624</v>
      </c>
      <c r="D66" s="25">
        <v>4.17</v>
      </c>
      <c r="E66" s="33">
        <v>0</v>
      </c>
    </row>
    <row r="67" spans="1:5" s="16" customFormat="1" ht="16.2" thickTop="1" thickBot="1" x14ac:dyDescent="0.3">
      <c r="A67" s="189" t="s">
        <v>7260</v>
      </c>
      <c r="B67" s="190"/>
      <c r="C67" s="191"/>
      <c r="D67" s="26">
        <f>SUM(D23:D66)</f>
        <v>1241.9900000000002</v>
      </c>
      <c r="E67" s="43">
        <f>SUMIF(E23:E66,"&gt;0",D23:D66)</f>
        <v>294.27</v>
      </c>
    </row>
    <row r="73" spans="1:5" ht="13.8" thickBot="1" x14ac:dyDescent="0.3"/>
    <row r="74" spans="1:5" ht="22.5" customHeight="1" thickBot="1" x14ac:dyDescent="0.3">
      <c r="A74" s="186" t="s">
        <v>7730</v>
      </c>
      <c r="B74" s="187"/>
      <c r="C74" s="187"/>
      <c r="D74" s="187"/>
      <c r="E74" s="188"/>
    </row>
    <row r="75" spans="1:5" ht="15" customHeight="1" x14ac:dyDescent="0.35">
      <c r="A75" s="196" t="s">
        <v>982</v>
      </c>
      <c r="B75" s="48" t="s">
        <v>586</v>
      </c>
      <c r="C75" s="192" t="s">
        <v>1768</v>
      </c>
      <c r="D75" s="194" t="s">
        <v>1769</v>
      </c>
      <c r="E75" s="49" t="s">
        <v>7217</v>
      </c>
    </row>
    <row r="76" spans="1:5" ht="15" customHeight="1" thickBot="1" x14ac:dyDescent="0.4">
      <c r="A76" s="197"/>
      <c r="B76" s="50" t="s">
        <v>1767</v>
      </c>
      <c r="C76" s="193"/>
      <c r="D76" s="195"/>
      <c r="E76" s="51" t="s">
        <v>7216</v>
      </c>
    </row>
    <row r="77" spans="1:5" ht="14.4" thickTop="1" x14ac:dyDescent="0.25">
      <c r="A77" s="12" t="s">
        <v>3814</v>
      </c>
      <c r="B77" s="5" t="s">
        <v>2330</v>
      </c>
      <c r="C77" s="1" t="s">
        <v>2542</v>
      </c>
      <c r="D77" s="25">
        <v>16.510000000000002</v>
      </c>
      <c r="E77" s="35">
        <v>5</v>
      </c>
    </row>
    <row r="78" spans="1:5" ht="13.8" x14ac:dyDescent="0.25">
      <c r="A78" s="10" t="s">
        <v>3815</v>
      </c>
      <c r="B78" s="5"/>
      <c r="C78" s="1" t="s">
        <v>2542</v>
      </c>
      <c r="D78" s="25">
        <v>5.57</v>
      </c>
      <c r="E78" s="36">
        <v>5</v>
      </c>
    </row>
    <row r="79" spans="1:5" ht="13.8" x14ac:dyDescent="0.25">
      <c r="A79" s="10" t="s">
        <v>3816</v>
      </c>
      <c r="B79" s="5" t="s">
        <v>2331</v>
      </c>
      <c r="C79" s="1" t="s">
        <v>2542</v>
      </c>
      <c r="D79" s="25">
        <v>90.6</v>
      </c>
      <c r="E79" s="31">
        <v>5</v>
      </c>
    </row>
    <row r="80" spans="1:5" ht="13.8" x14ac:dyDescent="0.25">
      <c r="A80" s="10" t="s">
        <v>3817</v>
      </c>
      <c r="B80" s="5" t="s">
        <v>2332</v>
      </c>
      <c r="C80" s="1" t="s">
        <v>2333</v>
      </c>
      <c r="D80" s="25">
        <v>5.04</v>
      </c>
      <c r="E80" s="31">
        <v>0</v>
      </c>
    </row>
    <row r="81" spans="1:5" ht="13.8" x14ac:dyDescent="0.25">
      <c r="A81" s="10" t="s">
        <v>3818</v>
      </c>
      <c r="B81" s="5" t="s">
        <v>2334</v>
      </c>
      <c r="C81" s="1" t="s">
        <v>2335</v>
      </c>
      <c r="D81" s="25">
        <v>1.55</v>
      </c>
      <c r="E81" s="31">
        <v>0</v>
      </c>
    </row>
    <row r="82" spans="1:5" ht="13.8" x14ac:dyDescent="0.25">
      <c r="A82" s="10" t="s">
        <v>3819</v>
      </c>
      <c r="B82" s="5" t="s">
        <v>2336</v>
      </c>
      <c r="C82" s="1" t="s">
        <v>2337</v>
      </c>
      <c r="D82" s="25">
        <v>7.56</v>
      </c>
      <c r="E82" s="31">
        <v>3</v>
      </c>
    </row>
    <row r="83" spans="1:5" ht="13.8" x14ac:dyDescent="0.25">
      <c r="A83" s="10" t="s">
        <v>3820</v>
      </c>
      <c r="B83" s="5" t="s">
        <v>2338</v>
      </c>
      <c r="C83" s="1" t="s">
        <v>2339</v>
      </c>
      <c r="D83" s="25">
        <v>9.39</v>
      </c>
      <c r="E83" s="31">
        <v>3</v>
      </c>
    </row>
    <row r="84" spans="1:5" ht="13.8" x14ac:dyDescent="0.25">
      <c r="A84" s="10" t="s">
        <v>3965</v>
      </c>
      <c r="B84" s="5" t="s">
        <v>2340</v>
      </c>
      <c r="C84" s="1" t="s">
        <v>2341</v>
      </c>
      <c r="D84" s="25">
        <v>9.6999999999999993</v>
      </c>
      <c r="E84" s="31">
        <v>0</v>
      </c>
    </row>
    <row r="85" spans="1:5" ht="13.8" x14ac:dyDescent="0.25">
      <c r="A85" s="10" t="s">
        <v>3966</v>
      </c>
      <c r="B85" s="5"/>
      <c r="C85" s="1" t="s">
        <v>2341</v>
      </c>
      <c r="D85" s="25">
        <v>9.7799999999999994</v>
      </c>
      <c r="E85" s="31">
        <v>0</v>
      </c>
    </row>
    <row r="86" spans="1:5" ht="13.8" x14ac:dyDescent="0.25">
      <c r="A86" s="10" t="s">
        <v>1002</v>
      </c>
      <c r="B86" s="5" t="s">
        <v>2342</v>
      </c>
      <c r="C86" s="1" t="s">
        <v>2343</v>
      </c>
      <c r="D86" s="25">
        <v>27.99</v>
      </c>
      <c r="E86" s="31">
        <v>0</v>
      </c>
    </row>
    <row r="87" spans="1:5" ht="13.8" x14ac:dyDescent="0.25">
      <c r="A87" s="10" t="s">
        <v>1003</v>
      </c>
      <c r="B87" s="5" t="s">
        <v>2344</v>
      </c>
      <c r="C87" s="1" t="s">
        <v>2345</v>
      </c>
      <c r="D87" s="25">
        <v>19.27</v>
      </c>
      <c r="E87" s="31">
        <v>0</v>
      </c>
    </row>
    <row r="88" spans="1:5" ht="13.8" x14ac:dyDescent="0.25">
      <c r="A88" s="10" t="s">
        <v>1004</v>
      </c>
      <c r="B88" s="5" t="s">
        <v>2346</v>
      </c>
      <c r="C88" s="1" t="s">
        <v>2347</v>
      </c>
      <c r="D88" s="25">
        <v>12.58</v>
      </c>
      <c r="E88" s="31">
        <v>0</v>
      </c>
    </row>
    <row r="89" spans="1:5" ht="13.8" x14ac:dyDescent="0.25">
      <c r="A89" s="10" t="s">
        <v>1005</v>
      </c>
      <c r="B89" s="5" t="s">
        <v>2348</v>
      </c>
      <c r="C89" s="1" t="s">
        <v>2542</v>
      </c>
      <c r="D89" s="25">
        <v>5.0199999999999996</v>
      </c>
      <c r="E89" s="31">
        <v>5</v>
      </c>
    </row>
    <row r="90" spans="1:5" ht="13.8" x14ac:dyDescent="0.25">
      <c r="A90" s="10" t="s">
        <v>1006</v>
      </c>
      <c r="B90" s="5"/>
      <c r="C90" s="1" t="s">
        <v>2542</v>
      </c>
      <c r="D90" s="25">
        <v>12.25</v>
      </c>
      <c r="E90" s="31">
        <v>5</v>
      </c>
    </row>
    <row r="91" spans="1:5" ht="13.8" x14ac:dyDescent="0.25">
      <c r="A91" s="10" t="s">
        <v>1348</v>
      </c>
      <c r="B91" s="5"/>
      <c r="C91" s="1" t="s">
        <v>2542</v>
      </c>
      <c r="D91" s="25">
        <v>0.77</v>
      </c>
      <c r="E91" s="31">
        <v>5</v>
      </c>
    </row>
    <row r="92" spans="1:5" ht="13.8" x14ac:dyDescent="0.25">
      <c r="A92" s="10" t="s">
        <v>1349</v>
      </c>
      <c r="B92" s="5" t="s">
        <v>2349</v>
      </c>
      <c r="C92" s="1" t="s">
        <v>2350</v>
      </c>
      <c r="D92" s="25">
        <v>2.39</v>
      </c>
      <c r="E92" s="31">
        <v>0</v>
      </c>
    </row>
    <row r="93" spans="1:5" ht="13.8" x14ac:dyDescent="0.25">
      <c r="A93" s="10" t="s">
        <v>1350</v>
      </c>
      <c r="B93" s="5" t="s">
        <v>2351</v>
      </c>
      <c r="C93" s="1" t="s">
        <v>2350</v>
      </c>
      <c r="D93" s="25">
        <v>1.73</v>
      </c>
      <c r="E93" s="31">
        <v>0</v>
      </c>
    </row>
    <row r="94" spans="1:5" ht="13.8" x14ac:dyDescent="0.25">
      <c r="A94" s="10" t="s">
        <v>1351</v>
      </c>
      <c r="B94" s="5"/>
      <c r="C94" s="1" t="s">
        <v>2327</v>
      </c>
      <c r="D94" s="25">
        <v>4.76</v>
      </c>
      <c r="E94" s="31">
        <v>0</v>
      </c>
    </row>
    <row r="95" spans="1:5" ht="13.8" x14ac:dyDescent="0.25">
      <c r="A95" s="10" t="s">
        <v>1352</v>
      </c>
      <c r="B95" s="5"/>
      <c r="C95" s="1" t="s">
        <v>2327</v>
      </c>
      <c r="D95" s="25">
        <v>12.17</v>
      </c>
      <c r="E95" s="31">
        <v>0</v>
      </c>
    </row>
    <row r="96" spans="1:5" ht="13.8" x14ac:dyDescent="0.25">
      <c r="A96" s="10" t="s">
        <v>1353</v>
      </c>
      <c r="B96" s="5"/>
      <c r="C96" s="1" t="s">
        <v>3549</v>
      </c>
      <c r="D96" s="25">
        <v>5.74</v>
      </c>
      <c r="E96" s="31">
        <v>3</v>
      </c>
    </row>
    <row r="97" spans="1:5" ht="13.8" x14ac:dyDescent="0.25">
      <c r="A97" s="10" t="s">
        <v>1354</v>
      </c>
      <c r="B97" s="5"/>
      <c r="C97" s="1" t="s">
        <v>1728</v>
      </c>
      <c r="D97" s="25">
        <v>3.14</v>
      </c>
      <c r="E97" s="31">
        <v>0</v>
      </c>
    </row>
    <row r="98" spans="1:5" ht="13.8" x14ac:dyDescent="0.25">
      <c r="A98" s="10" t="s">
        <v>1355</v>
      </c>
      <c r="B98" s="5"/>
      <c r="C98" s="1" t="s">
        <v>634</v>
      </c>
      <c r="D98" s="25">
        <v>6.58</v>
      </c>
      <c r="E98" s="31">
        <v>0</v>
      </c>
    </row>
    <row r="99" spans="1:5" ht="13.8" x14ac:dyDescent="0.25">
      <c r="A99" s="10" t="s">
        <v>1356</v>
      </c>
      <c r="B99" s="5"/>
      <c r="C99" s="1" t="s">
        <v>3810</v>
      </c>
      <c r="D99" s="25">
        <v>2.5</v>
      </c>
      <c r="E99" s="31">
        <v>3</v>
      </c>
    </row>
    <row r="100" spans="1:5" ht="13.8" x14ac:dyDescent="0.25">
      <c r="A100" s="10" t="s">
        <v>7137</v>
      </c>
      <c r="B100" s="5"/>
      <c r="C100" s="1" t="s">
        <v>7138</v>
      </c>
      <c r="D100" s="25">
        <v>1.22</v>
      </c>
      <c r="E100" s="31">
        <v>0</v>
      </c>
    </row>
    <row r="101" spans="1:5" ht="13.8" x14ac:dyDescent="0.25">
      <c r="A101" s="10" t="s">
        <v>1357</v>
      </c>
      <c r="B101" s="5" t="s">
        <v>2353</v>
      </c>
      <c r="C101" s="1" t="s">
        <v>2354</v>
      </c>
      <c r="D101" s="25">
        <v>2.1800000000000002</v>
      </c>
      <c r="E101" s="31">
        <v>5</v>
      </c>
    </row>
    <row r="102" spans="1:5" ht="13.8" x14ac:dyDescent="0.25">
      <c r="A102" s="10" t="s">
        <v>1358</v>
      </c>
      <c r="B102" s="5" t="s">
        <v>2355</v>
      </c>
      <c r="C102" s="1" t="s">
        <v>2542</v>
      </c>
      <c r="D102" s="25">
        <v>84.43</v>
      </c>
      <c r="E102" s="31">
        <v>5</v>
      </c>
    </row>
    <row r="103" spans="1:5" ht="13.8" x14ac:dyDescent="0.25">
      <c r="A103" s="10" t="s">
        <v>1359</v>
      </c>
      <c r="B103" s="5" t="s">
        <v>435</v>
      </c>
      <c r="C103" s="1" t="s">
        <v>2542</v>
      </c>
      <c r="D103" s="25">
        <v>11.21</v>
      </c>
      <c r="E103" s="31">
        <v>5</v>
      </c>
    </row>
    <row r="104" spans="1:5" ht="13.8" x14ac:dyDescent="0.25">
      <c r="A104" s="10" t="s">
        <v>1360</v>
      </c>
      <c r="B104" s="5" t="s">
        <v>436</v>
      </c>
      <c r="C104" s="1" t="s">
        <v>437</v>
      </c>
      <c r="D104" s="25">
        <v>15.42</v>
      </c>
      <c r="E104" s="31">
        <v>3</v>
      </c>
    </row>
    <row r="105" spans="1:5" ht="13.8" x14ac:dyDescent="0.25">
      <c r="A105" s="10" t="s">
        <v>1361</v>
      </c>
      <c r="B105" s="5" t="s">
        <v>438</v>
      </c>
      <c r="C105" s="1" t="s">
        <v>439</v>
      </c>
      <c r="D105" s="25">
        <v>15.63</v>
      </c>
      <c r="E105" s="31">
        <v>3</v>
      </c>
    </row>
    <row r="106" spans="1:5" ht="13.8" x14ac:dyDescent="0.25">
      <c r="A106" s="10" t="s">
        <v>1237</v>
      </c>
      <c r="B106" s="5" t="s">
        <v>440</v>
      </c>
      <c r="C106" s="1" t="s">
        <v>2168</v>
      </c>
      <c r="D106" s="25">
        <v>7.34</v>
      </c>
      <c r="E106" s="31">
        <v>4</v>
      </c>
    </row>
    <row r="107" spans="1:5" ht="13.8" x14ac:dyDescent="0.25">
      <c r="A107" s="10" t="s">
        <v>1238</v>
      </c>
      <c r="B107" s="5" t="s">
        <v>441</v>
      </c>
      <c r="C107" s="1" t="s">
        <v>442</v>
      </c>
      <c r="D107" s="25">
        <v>13.11</v>
      </c>
      <c r="E107" s="31">
        <v>1</v>
      </c>
    </row>
    <row r="108" spans="1:5" ht="13.8" x14ac:dyDescent="0.25">
      <c r="A108" s="10" t="s">
        <v>1239</v>
      </c>
      <c r="B108" s="5" t="s">
        <v>443</v>
      </c>
      <c r="C108" s="1" t="s">
        <v>444</v>
      </c>
      <c r="D108" s="25">
        <v>13.58</v>
      </c>
      <c r="E108" s="31">
        <v>1</v>
      </c>
    </row>
    <row r="109" spans="1:5" ht="13.8" x14ac:dyDescent="0.25">
      <c r="A109" s="10" t="s">
        <v>1240</v>
      </c>
      <c r="B109" s="5" t="s">
        <v>445</v>
      </c>
      <c r="C109" s="1" t="s">
        <v>446</v>
      </c>
      <c r="D109" s="25">
        <v>15.97</v>
      </c>
      <c r="E109" s="31">
        <v>8</v>
      </c>
    </row>
    <row r="110" spans="1:5" ht="13.8" x14ac:dyDescent="0.25">
      <c r="A110" s="10" t="s">
        <v>1241</v>
      </c>
      <c r="B110" s="5" t="s">
        <v>447</v>
      </c>
      <c r="C110" s="1" t="s">
        <v>448</v>
      </c>
      <c r="D110" s="25">
        <v>6</v>
      </c>
      <c r="E110" s="31">
        <v>8</v>
      </c>
    </row>
    <row r="111" spans="1:5" ht="13.8" x14ac:dyDescent="0.25">
      <c r="A111" s="10" t="s">
        <v>1242</v>
      </c>
      <c r="B111" s="5" t="s">
        <v>449</v>
      </c>
      <c r="C111" s="1" t="s">
        <v>450</v>
      </c>
      <c r="D111" s="25">
        <v>15.86</v>
      </c>
      <c r="E111" s="31">
        <v>8</v>
      </c>
    </row>
    <row r="112" spans="1:5" ht="13.8" x14ac:dyDescent="0.25">
      <c r="A112" s="10" t="s">
        <v>1243</v>
      </c>
      <c r="B112" s="5" t="s">
        <v>451</v>
      </c>
      <c r="C112" s="1" t="s">
        <v>452</v>
      </c>
      <c r="D112" s="25">
        <v>20.88</v>
      </c>
      <c r="E112" s="31">
        <v>8</v>
      </c>
    </row>
    <row r="113" spans="1:5" ht="13.8" x14ac:dyDescent="0.25">
      <c r="A113" s="10" t="s">
        <v>1244</v>
      </c>
      <c r="B113" s="5" t="s">
        <v>453</v>
      </c>
      <c r="C113" s="1" t="s">
        <v>454</v>
      </c>
      <c r="D113" s="25">
        <v>10.71</v>
      </c>
      <c r="E113" s="31">
        <v>8</v>
      </c>
    </row>
    <row r="114" spans="1:5" ht="13.8" x14ac:dyDescent="0.25">
      <c r="A114" s="10" t="s">
        <v>1245</v>
      </c>
      <c r="B114" s="5" t="s">
        <v>455</v>
      </c>
      <c r="C114" s="1" t="s">
        <v>456</v>
      </c>
      <c r="D114" s="25">
        <v>10.57</v>
      </c>
      <c r="E114" s="31">
        <v>8</v>
      </c>
    </row>
    <row r="115" spans="1:5" ht="13.8" x14ac:dyDescent="0.25">
      <c r="A115" s="10" t="s">
        <v>1246</v>
      </c>
      <c r="B115" s="5" t="s">
        <v>457</v>
      </c>
      <c r="C115" s="1" t="s">
        <v>458</v>
      </c>
      <c r="D115" s="25">
        <v>16.12</v>
      </c>
      <c r="E115" s="31">
        <v>8</v>
      </c>
    </row>
    <row r="116" spans="1:5" ht="13.8" x14ac:dyDescent="0.25">
      <c r="A116" s="10" t="s">
        <v>1247</v>
      </c>
      <c r="B116" s="5" t="s">
        <v>459</v>
      </c>
      <c r="C116" s="1" t="s">
        <v>460</v>
      </c>
      <c r="D116" s="25">
        <v>13.91</v>
      </c>
      <c r="E116" s="31">
        <v>1</v>
      </c>
    </row>
    <row r="117" spans="1:5" ht="13.8" x14ac:dyDescent="0.25">
      <c r="A117" s="10" t="s">
        <v>1248</v>
      </c>
      <c r="B117" s="5" t="s">
        <v>461</v>
      </c>
      <c r="C117" s="1" t="s">
        <v>462</v>
      </c>
      <c r="D117" s="25">
        <v>13.22</v>
      </c>
      <c r="E117" s="31">
        <v>1</v>
      </c>
    </row>
    <row r="118" spans="1:5" ht="13.8" x14ac:dyDescent="0.25">
      <c r="A118" s="10" t="s">
        <v>1249</v>
      </c>
      <c r="B118" s="5" t="s">
        <v>463</v>
      </c>
      <c r="C118" s="1" t="s">
        <v>464</v>
      </c>
      <c r="D118" s="25">
        <v>15.92</v>
      </c>
      <c r="E118" s="31">
        <v>1</v>
      </c>
    </row>
    <row r="119" spans="1:5" ht="13.8" x14ac:dyDescent="0.25">
      <c r="A119" s="10" t="s">
        <v>1250</v>
      </c>
      <c r="B119" s="5" t="s">
        <v>465</v>
      </c>
      <c r="C119" s="1" t="s">
        <v>466</v>
      </c>
      <c r="D119" s="25">
        <v>12.67</v>
      </c>
      <c r="E119" s="31">
        <v>8</v>
      </c>
    </row>
    <row r="120" spans="1:5" ht="13.8" x14ac:dyDescent="0.25">
      <c r="A120" s="10" t="s">
        <v>1251</v>
      </c>
      <c r="B120" s="5" t="s">
        <v>467</v>
      </c>
      <c r="C120" s="1" t="s">
        <v>468</v>
      </c>
      <c r="D120" s="25">
        <v>11.51</v>
      </c>
      <c r="E120" s="31">
        <v>8</v>
      </c>
    </row>
    <row r="121" spans="1:5" ht="13.8" x14ac:dyDescent="0.25">
      <c r="A121" s="10" t="s">
        <v>1252</v>
      </c>
      <c r="B121" s="5" t="s">
        <v>469</v>
      </c>
      <c r="C121" s="1" t="s">
        <v>470</v>
      </c>
      <c r="D121" s="25">
        <v>6.07</v>
      </c>
      <c r="E121" s="31">
        <v>8</v>
      </c>
    </row>
    <row r="122" spans="1:5" ht="13.8" x14ac:dyDescent="0.25">
      <c r="A122" s="10" t="s">
        <v>1253</v>
      </c>
      <c r="B122" s="5" t="s">
        <v>471</v>
      </c>
      <c r="C122" s="1" t="s">
        <v>472</v>
      </c>
      <c r="D122" s="25">
        <v>11.15</v>
      </c>
      <c r="E122" s="31">
        <v>8</v>
      </c>
    </row>
    <row r="123" spans="1:5" ht="13.8" x14ac:dyDescent="0.25">
      <c r="A123" s="10" t="s">
        <v>1254</v>
      </c>
      <c r="B123" s="5" t="s">
        <v>473</v>
      </c>
      <c r="C123" s="1" t="s">
        <v>2542</v>
      </c>
      <c r="D123" s="25">
        <v>37.86</v>
      </c>
      <c r="E123" s="31">
        <v>5</v>
      </c>
    </row>
    <row r="124" spans="1:5" ht="13.8" x14ac:dyDescent="0.25">
      <c r="A124" s="10" t="s">
        <v>1255</v>
      </c>
      <c r="B124" s="5" t="s">
        <v>474</v>
      </c>
      <c r="C124" s="1" t="s">
        <v>475</v>
      </c>
      <c r="D124" s="25">
        <v>8.6300000000000008</v>
      </c>
      <c r="E124" s="31">
        <v>3</v>
      </c>
    </row>
    <row r="125" spans="1:5" ht="13.8" x14ac:dyDescent="0.25">
      <c r="A125" s="10" t="s">
        <v>1256</v>
      </c>
      <c r="B125" s="5" t="s">
        <v>476</v>
      </c>
      <c r="C125" s="1" t="s">
        <v>477</v>
      </c>
      <c r="D125" s="25">
        <v>21.65</v>
      </c>
      <c r="E125" s="31">
        <v>3</v>
      </c>
    </row>
    <row r="126" spans="1:5" ht="13.8" x14ac:dyDescent="0.25">
      <c r="A126" s="10" t="s">
        <v>1257</v>
      </c>
      <c r="B126" s="5" t="s">
        <v>478</v>
      </c>
      <c r="C126" s="1" t="s">
        <v>479</v>
      </c>
      <c r="D126" s="25">
        <v>13.53</v>
      </c>
      <c r="E126" s="31">
        <v>8</v>
      </c>
    </row>
    <row r="127" spans="1:5" ht="13.8" x14ac:dyDescent="0.25">
      <c r="A127" s="10" t="s">
        <v>1258</v>
      </c>
      <c r="B127" s="5" t="s">
        <v>480</v>
      </c>
      <c r="C127" s="1" t="s">
        <v>481</v>
      </c>
      <c r="D127" s="25">
        <v>13.13</v>
      </c>
      <c r="E127" s="31">
        <v>8</v>
      </c>
    </row>
    <row r="128" spans="1:5" ht="13.8" x14ac:dyDescent="0.25">
      <c r="A128" s="10" t="s">
        <v>1259</v>
      </c>
      <c r="B128" s="5" t="s">
        <v>482</v>
      </c>
      <c r="C128" s="1" t="s">
        <v>2327</v>
      </c>
      <c r="D128" s="25">
        <v>16.739999999999998</v>
      </c>
      <c r="E128" s="31">
        <v>8</v>
      </c>
    </row>
    <row r="129" spans="1:5" ht="13.8" x14ac:dyDescent="0.25">
      <c r="A129" s="10" t="s">
        <v>1260</v>
      </c>
      <c r="B129" s="5" t="s">
        <v>483</v>
      </c>
      <c r="C129" s="1" t="s">
        <v>2327</v>
      </c>
      <c r="D129" s="25">
        <v>17.260000000000002</v>
      </c>
      <c r="E129" s="31">
        <v>8</v>
      </c>
    </row>
    <row r="130" spans="1:5" ht="13.8" x14ac:dyDescent="0.25">
      <c r="A130" s="10" t="s">
        <v>1261</v>
      </c>
      <c r="B130" s="5" t="s">
        <v>484</v>
      </c>
      <c r="C130" s="1" t="s">
        <v>3660</v>
      </c>
      <c r="D130" s="25">
        <v>8.4499999999999993</v>
      </c>
      <c r="E130" s="31">
        <v>1</v>
      </c>
    </row>
    <row r="131" spans="1:5" ht="13.8" x14ac:dyDescent="0.25">
      <c r="A131" s="10" t="s">
        <v>1262</v>
      </c>
      <c r="B131" s="5" t="s">
        <v>321</v>
      </c>
      <c r="C131" s="1" t="s">
        <v>322</v>
      </c>
      <c r="D131" s="25">
        <v>39.299999999999997</v>
      </c>
      <c r="E131" s="31">
        <v>0</v>
      </c>
    </row>
    <row r="132" spans="1:5" ht="13.8" x14ac:dyDescent="0.25">
      <c r="A132" s="10" t="s">
        <v>1263</v>
      </c>
      <c r="B132" s="5" t="s">
        <v>323</v>
      </c>
      <c r="C132" s="1" t="s">
        <v>324</v>
      </c>
      <c r="D132" s="25">
        <v>4.6399999999999997</v>
      </c>
      <c r="E132" s="31">
        <v>0</v>
      </c>
    </row>
    <row r="133" spans="1:5" ht="14.4" thickBot="1" x14ac:dyDescent="0.3">
      <c r="A133" s="10" t="s">
        <v>1264</v>
      </c>
      <c r="B133" s="5" t="s">
        <v>1727</v>
      </c>
      <c r="C133" s="1" t="s">
        <v>5192</v>
      </c>
      <c r="D133" s="25">
        <v>5.44</v>
      </c>
      <c r="E133" s="31">
        <v>0</v>
      </c>
    </row>
    <row r="134" spans="1:5" s="16" customFormat="1" ht="16.2" thickTop="1" thickBot="1" x14ac:dyDescent="0.3">
      <c r="A134" s="189" t="s">
        <v>7260</v>
      </c>
      <c r="B134" s="190"/>
      <c r="C134" s="191"/>
      <c r="D134" s="26">
        <f>SUM(D77:D133)</f>
        <v>803.9</v>
      </c>
      <c r="E134" s="43">
        <f>SUMIF(E77:E133,"&gt;0",D77:D133)</f>
        <v>636.62</v>
      </c>
    </row>
    <row r="140" spans="1:5" ht="13.8" thickBot="1" x14ac:dyDescent="0.3"/>
    <row r="141" spans="1:5" ht="22.5" customHeight="1" thickBot="1" x14ac:dyDescent="0.3">
      <c r="A141" s="186" t="s">
        <v>7731</v>
      </c>
      <c r="B141" s="187"/>
      <c r="C141" s="187"/>
      <c r="D141" s="187"/>
      <c r="E141" s="188"/>
    </row>
    <row r="142" spans="1:5" ht="15" customHeight="1" x14ac:dyDescent="0.35">
      <c r="A142" s="196" t="s">
        <v>982</v>
      </c>
      <c r="B142" s="48" t="s">
        <v>586</v>
      </c>
      <c r="C142" s="192" t="s">
        <v>1768</v>
      </c>
      <c r="D142" s="194" t="s">
        <v>1769</v>
      </c>
      <c r="E142" s="49" t="s">
        <v>7217</v>
      </c>
    </row>
    <row r="143" spans="1:5" ht="15" customHeight="1" thickBot="1" x14ac:dyDescent="0.4">
      <c r="A143" s="197"/>
      <c r="B143" s="50" t="s">
        <v>1767</v>
      </c>
      <c r="C143" s="193"/>
      <c r="D143" s="195"/>
      <c r="E143" s="51" t="s">
        <v>7216</v>
      </c>
    </row>
    <row r="144" spans="1:5" ht="14.4" thickTop="1" x14ac:dyDescent="0.25">
      <c r="A144" s="12" t="s">
        <v>721</v>
      </c>
      <c r="B144" s="5">
        <v>1</v>
      </c>
      <c r="C144" s="1" t="s">
        <v>2179</v>
      </c>
      <c r="D144" s="25">
        <v>16.649999999999999</v>
      </c>
      <c r="E144" s="35">
        <v>5</v>
      </c>
    </row>
    <row r="145" spans="1:5" ht="13.8" x14ac:dyDescent="0.25">
      <c r="A145" s="10" t="s">
        <v>722</v>
      </c>
      <c r="B145" s="5">
        <v>2</v>
      </c>
      <c r="C145" s="1" t="s">
        <v>2542</v>
      </c>
      <c r="D145" s="25">
        <v>259.52999999999997</v>
      </c>
      <c r="E145" s="36">
        <v>5</v>
      </c>
    </row>
    <row r="146" spans="1:5" ht="13.8" x14ac:dyDescent="0.25">
      <c r="A146" s="10" t="s">
        <v>723</v>
      </c>
      <c r="B146" s="5">
        <v>3</v>
      </c>
      <c r="C146" s="1" t="s">
        <v>2333</v>
      </c>
      <c r="D146" s="25">
        <v>4.88</v>
      </c>
      <c r="E146" s="31">
        <v>0</v>
      </c>
    </row>
    <row r="147" spans="1:5" ht="13.8" x14ac:dyDescent="0.25">
      <c r="A147" s="10" t="s">
        <v>724</v>
      </c>
      <c r="B147" s="5">
        <v>4</v>
      </c>
      <c r="C147" s="1" t="s">
        <v>2335</v>
      </c>
      <c r="D147" s="25">
        <v>1.64</v>
      </c>
      <c r="E147" s="31">
        <v>0</v>
      </c>
    </row>
    <row r="148" spans="1:5" ht="13.8" x14ac:dyDescent="0.25">
      <c r="A148" s="10" t="s">
        <v>725</v>
      </c>
      <c r="B148" s="5">
        <v>5</v>
      </c>
      <c r="C148" s="1" t="s">
        <v>325</v>
      </c>
      <c r="D148" s="25">
        <v>6.33</v>
      </c>
      <c r="E148" s="31">
        <v>3</v>
      </c>
    </row>
    <row r="149" spans="1:5" ht="13.8" x14ac:dyDescent="0.25">
      <c r="A149" s="10" t="s">
        <v>726</v>
      </c>
      <c r="B149" s="5"/>
      <c r="C149" s="1" t="s">
        <v>2335</v>
      </c>
      <c r="D149" s="25">
        <v>1.28</v>
      </c>
      <c r="E149" s="31">
        <v>0</v>
      </c>
    </row>
    <row r="150" spans="1:5" ht="13.8" x14ac:dyDescent="0.25">
      <c r="A150" s="10" t="s">
        <v>727</v>
      </c>
      <c r="B150" s="5">
        <v>6</v>
      </c>
      <c r="C150" s="1" t="s">
        <v>326</v>
      </c>
      <c r="D150" s="25">
        <v>9.3000000000000007</v>
      </c>
      <c r="E150" s="31">
        <v>3</v>
      </c>
    </row>
    <row r="151" spans="1:5" ht="13.8" x14ac:dyDescent="0.25">
      <c r="A151" s="10" t="s">
        <v>3278</v>
      </c>
      <c r="B151" s="5">
        <v>7</v>
      </c>
      <c r="C151" s="1" t="s">
        <v>327</v>
      </c>
      <c r="D151" s="25">
        <v>13.93</v>
      </c>
      <c r="E151" s="31">
        <v>1</v>
      </c>
    </row>
    <row r="152" spans="1:5" ht="13.8" x14ac:dyDescent="0.25">
      <c r="A152" s="10" t="s">
        <v>1907</v>
      </c>
      <c r="B152" s="5">
        <v>8</v>
      </c>
      <c r="C152" s="1" t="s">
        <v>328</v>
      </c>
      <c r="D152" s="25">
        <v>15.63</v>
      </c>
      <c r="E152" s="31">
        <v>4</v>
      </c>
    </row>
    <row r="153" spans="1:5" ht="13.8" x14ac:dyDescent="0.25">
      <c r="A153" s="10" t="s">
        <v>1908</v>
      </c>
      <c r="B153" s="5">
        <v>9</v>
      </c>
      <c r="C153" s="1" t="s">
        <v>329</v>
      </c>
      <c r="D153" s="25">
        <v>22.06</v>
      </c>
      <c r="E153" s="31">
        <v>0</v>
      </c>
    </row>
    <row r="154" spans="1:5" ht="13.8" x14ac:dyDescent="0.25">
      <c r="A154" s="10" t="s">
        <v>1909</v>
      </c>
      <c r="B154" s="5">
        <v>15</v>
      </c>
      <c r="C154" s="1" t="s">
        <v>330</v>
      </c>
      <c r="D154" s="25">
        <v>29.42</v>
      </c>
      <c r="E154" s="31">
        <v>0</v>
      </c>
    </row>
    <row r="155" spans="1:5" ht="13.8" x14ac:dyDescent="0.25">
      <c r="A155" s="10" t="s">
        <v>1910</v>
      </c>
      <c r="B155" s="5" t="s">
        <v>331</v>
      </c>
      <c r="C155" s="1" t="s">
        <v>2354</v>
      </c>
      <c r="D155" s="25">
        <v>2.4500000000000002</v>
      </c>
      <c r="E155" s="31">
        <v>0</v>
      </c>
    </row>
    <row r="156" spans="1:5" ht="13.8" x14ac:dyDescent="0.25">
      <c r="A156" s="10" t="s">
        <v>1911</v>
      </c>
      <c r="B156" s="5"/>
      <c r="C156" s="1" t="s">
        <v>3810</v>
      </c>
      <c r="D156" s="25">
        <v>2.58</v>
      </c>
      <c r="E156" s="31">
        <v>3</v>
      </c>
    </row>
    <row r="157" spans="1:5" ht="13.8" x14ac:dyDescent="0.25">
      <c r="A157" s="10" t="s">
        <v>1912</v>
      </c>
      <c r="B157" s="5">
        <v>16</v>
      </c>
      <c r="C157" s="1" t="s">
        <v>332</v>
      </c>
      <c r="D157" s="25">
        <v>78.31</v>
      </c>
      <c r="E157" s="31">
        <v>4</v>
      </c>
    </row>
    <row r="158" spans="1:5" ht="13.8" x14ac:dyDescent="0.25">
      <c r="A158" s="10" t="s">
        <v>1913</v>
      </c>
      <c r="B158" s="5">
        <v>17</v>
      </c>
      <c r="C158" s="1" t="s">
        <v>326</v>
      </c>
      <c r="D158" s="25">
        <v>5.3</v>
      </c>
      <c r="E158" s="31">
        <v>3</v>
      </c>
    </row>
    <row r="159" spans="1:5" ht="13.8" x14ac:dyDescent="0.25">
      <c r="A159" s="10" t="s">
        <v>528</v>
      </c>
      <c r="B159" s="5">
        <v>18</v>
      </c>
      <c r="C159" s="1" t="s">
        <v>333</v>
      </c>
      <c r="D159" s="25">
        <v>3.24</v>
      </c>
      <c r="E159" s="31">
        <v>3</v>
      </c>
    </row>
    <row r="160" spans="1:5" ht="13.8" x14ac:dyDescent="0.25">
      <c r="A160" s="10" t="s">
        <v>529</v>
      </c>
      <c r="B160" s="5">
        <v>19</v>
      </c>
      <c r="C160" s="1" t="s">
        <v>334</v>
      </c>
      <c r="D160" s="25">
        <v>7.86</v>
      </c>
      <c r="E160" s="31">
        <v>3</v>
      </c>
    </row>
    <row r="161" spans="1:5" ht="13.8" x14ac:dyDescent="0.25">
      <c r="A161" s="10" t="s">
        <v>530</v>
      </c>
      <c r="B161" s="5">
        <v>20</v>
      </c>
      <c r="C161" s="1" t="s">
        <v>335</v>
      </c>
      <c r="D161" s="25">
        <v>3.85</v>
      </c>
      <c r="E161" s="31">
        <v>0</v>
      </c>
    </row>
    <row r="162" spans="1:5" ht="13.8" x14ac:dyDescent="0.25">
      <c r="A162" s="10" t="s">
        <v>531</v>
      </c>
      <c r="B162" s="5">
        <v>21</v>
      </c>
      <c r="C162" s="1" t="s">
        <v>336</v>
      </c>
      <c r="D162" s="25">
        <v>35.53</v>
      </c>
      <c r="E162" s="31">
        <v>2</v>
      </c>
    </row>
    <row r="163" spans="1:5" ht="13.8" x14ac:dyDescent="0.25">
      <c r="A163" s="10" t="s">
        <v>532</v>
      </c>
      <c r="B163" s="5">
        <v>22</v>
      </c>
      <c r="C163" s="1" t="s">
        <v>337</v>
      </c>
      <c r="D163" s="25">
        <v>197.71</v>
      </c>
      <c r="E163" s="31">
        <v>8</v>
      </c>
    </row>
    <row r="164" spans="1:5" ht="13.8" x14ac:dyDescent="0.25">
      <c r="A164" s="10" t="s">
        <v>533</v>
      </c>
      <c r="B164" s="5">
        <v>23</v>
      </c>
      <c r="C164" s="1" t="s">
        <v>338</v>
      </c>
      <c r="D164" s="25">
        <v>1.94</v>
      </c>
      <c r="E164" s="31">
        <v>0</v>
      </c>
    </row>
    <row r="165" spans="1:5" ht="13.8" x14ac:dyDescent="0.25">
      <c r="A165" s="10" t="s">
        <v>534</v>
      </c>
      <c r="B165" s="5">
        <v>24</v>
      </c>
      <c r="C165" s="1" t="s">
        <v>339</v>
      </c>
      <c r="D165" s="25">
        <v>22.83</v>
      </c>
      <c r="E165" s="31">
        <v>8</v>
      </c>
    </row>
    <row r="166" spans="1:5" ht="13.8" x14ac:dyDescent="0.25">
      <c r="A166" s="10" t="s">
        <v>535</v>
      </c>
      <c r="B166" s="5">
        <v>25</v>
      </c>
      <c r="C166" s="1" t="s">
        <v>340</v>
      </c>
      <c r="D166" s="25">
        <v>5.83</v>
      </c>
      <c r="E166" s="31">
        <v>8</v>
      </c>
    </row>
    <row r="167" spans="1:5" ht="13.8" x14ac:dyDescent="0.25">
      <c r="A167" s="10" t="s">
        <v>536</v>
      </c>
      <c r="B167" s="5">
        <v>26</v>
      </c>
      <c r="C167" s="1" t="s">
        <v>341</v>
      </c>
      <c r="D167" s="25">
        <v>101.48</v>
      </c>
      <c r="E167" s="31">
        <v>2</v>
      </c>
    </row>
    <row r="168" spans="1:5" ht="13.8" x14ac:dyDescent="0.25">
      <c r="A168" s="10" t="s">
        <v>537</v>
      </c>
      <c r="B168" s="5">
        <v>27</v>
      </c>
      <c r="C168" s="1" t="s">
        <v>1725</v>
      </c>
      <c r="D168" s="25">
        <v>15.78</v>
      </c>
      <c r="E168" s="31">
        <v>1</v>
      </c>
    </row>
    <row r="169" spans="1:5" ht="13.8" x14ac:dyDescent="0.25">
      <c r="A169" s="10" t="s">
        <v>538</v>
      </c>
      <c r="B169" s="5">
        <v>28</v>
      </c>
      <c r="C169" s="1" t="s">
        <v>1726</v>
      </c>
      <c r="D169" s="25">
        <v>12.04</v>
      </c>
      <c r="E169" s="31">
        <v>1</v>
      </c>
    </row>
    <row r="170" spans="1:5" ht="13.8" x14ac:dyDescent="0.25">
      <c r="A170" s="10" t="s">
        <v>539</v>
      </c>
      <c r="B170" s="5">
        <v>29</v>
      </c>
      <c r="C170" s="1" t="s">
        <v>342</v>
      </c>
      <c r="D170" s="25">
        <v>12.23</v>
      </c>
      <c r="E170" s="31">
        <v>1</v>
      </c>
    </row>
    <row r="171" spans="1:5" ht="14.4" thickBot="1" x14ac:dyDescent="0.3">
      <c r="A171" s="10" t="s">
        <v>540</v>
      </c>
      <c r="B171" s="5">
        <v>30</v>
      </c>
      <c r="C171" s="1" t="s">
        <v>5192</v>
      </c>
      <c r="D171" s="25">
        <v>9.32</v>
      </c>
      <c r="E171" s="31">
        <v>0</v>
      </c>
    </row>
    <row r="172" spans="1:5" s="16" customFormat="1" ht="16.2" thickTop="1" thickBot="1" x14ac:dyDescent="0.3">
      <c r="A172" s="189" t="s">
        <v>7260</v>
      </c>
      <c r="B172" s="190"/>
      <c r="C172" s="191"/>
      <c r="D172" s="26">
        <f>SUM(D144:D171)</f>
        <v>898.93000000000018</v>
      </c>
      <c r="E172" s="43">
        <f>SUMIF(E144:E171,"&gt;0",D144:D171)</f>
        <v>822.09</v>
      </c>
    </row>
    <row r="178" spans="1:5" ht="13.8" thickBot="1" x14ac:dyDescent="0.3"/>
    <row r="179" spans="1:5" ht="22.5" customHeight="1" thickBot="1" x14ac:dyDescent="0.3">
      <c r="A179" s="186" t="s">
        <v>7732</v>
      </c>
      <c r="B179" s="187"/>
      <c r="C179" s="187"/>
      <c r="D179" s="187"/>
      <c r="E179" s="188"/>
    </row>
    <row r="180" spans="1:5" ht="15" customHeight="1" x14ac:dyDescent="0.35">
      <c r="A180" s="196" t="s">
        <v>982</v>
      </c>
      <c r="B180" s="48" t="s">
        <v>586</v>
      </c>
      <c r="C180" s="192" t="s">
        <v>1768</v>
      </c>
      <c r="D180" s="194" t="s">
        <v>1769</v>
      </c>
      <c r="E180" s="49" t="s">
        <v>7217</v>
      </c>
    </row>
    <row r="181" spans="1:5" ht="15" customHeight="1" thickBot="1" x14ac:dyDescent="0.4">
      <c r="A181" s="197"/>
      <c r="B181" s="50" t="s">
        <v>1767</v>
      </c>
      <c r="C181" s="193"/>
      <c r="D181" s="195"/>
      <c r="E181" s="51" t="s">
        <v>7216</v>
      </c>
    </row>
    <row r="182" spans="1:5" ht="14.4" thickTop="1" x14ac:dyDescent="0.25">
      <c r="A182" s="12" t="s">
        <v>541</v>
      </c>
      <c r="B182" s="5">
        <v>101</v>
      </c>
      <c r="C182" s="1" t="s">
        <v>2179</v>
      </c>
      <c r="D182" s="25">
        <v>13.19</v>
      </c>
      <c r="E182" s="35">
        <v>5</v>
      </c>
    </row>
    <row r="183" spans="1:5" ht="13.8" x14ac:dyDescent="0.25">
      <c r="A183" s="10" t="s">
        <v>542</v>
      </c>
      <c r="B183" s="5">
        <v>102</v>
      </c>
      <c r="C183" s="1" t="s">
        <v>2542</v>
      </c>
      <c r="D183" s="25">
        <v>64.94</v>
      </c>
      <c r="E183" s="36">
        <v>5</v>
      </c>
    </row>
    <row r="184" spans="1:5" ht="13.8" x14ac:dyDescent="0.25">
      <c r="A184" s="10" t="s">
        <v>543</v>
      </c>
      <c r="B184" s="5">
        <v>103</v>
      </c>
      <c r="C184" s="1" t="s">
        <v>2333</v>
      </c>
      <c r="D184" s="25">
        <v>5.04</v>
      </c>
      <c r="E184" s="31">
        <v>0</v>
      </c>
    </row>
    <row r="185" spans="1:5" ht="13.8" x14ac:dyDescent="0.25">
      <c r="A185" s="10" t="s">
        <v>544</v>
      </c>
      <c r="B185" s="5">
        <v>104</v>
      </c>
      <c r="C185" s="1" t="s">
        <v>2335</v>
      </c>
      <c r="D185" s="25">
        <v>1.6</v>
      </c>
      <c r="E185" s="31">
        <v>0</v>
      </c>
    </row>
    <row r="186" spans="1:5" ht="13.8" x14ac:dyDescent="0.25">
      <c r="A186" s="10" t="s">
        <v>545</v>
      </c>
      <c r="B186" s="5">
        <v>105</v>
      </c>
      <c r="C186" s="1" t="s">
        <v>2337</v>
      </c>
      <c r="D186" s="25">
        <v>7.41</v>
      </c>
      <c r="E186" s="31">
        <v>3</v>
      </c>
    </row>
    <row r="187" spans="1:5" ht="13.8" x14ac:dyDescent="0.25">
      <c r="A187" s="10" t="s">
        <v>546</v>
      </c>
      <c r="B187" s="5">
        <v>106</v>
      </c>
      <c r="C187" s="1" t="s">
        <v>2339</v>
      </c>
      <c r="D187" s="25">
        <v>9.32</v>
      </c>
      <c r="E187" s="31">
        <v>3</v>
      </c>
    </row>
    <row r="188" spans="1:5" ht="13.8" x14ac:dyDescent="0.25">
      <c r="A188" s="10" t="s">
        <v>547</v>
      </c>
      <c r="B188" s="5">
        <v>107</v>
      </c>
      <c r="C188" s="1" t="s">
        <v>343</v>
      </c>
      <c r="D188" s="25">
        <v>16.52</v>
      </c>
      <c r="E188" s="31">
        <v>0</v>
      </c>
    </row>
    <row r="189" spans="1:5" ht="13.8" x14ac:dyDescent="0.25">
      <c r="A189" s="10" t="s">
        <v>548</v>
      </c>
      <c r="B189" s="5">
        <v>108</v>
      </c>
      <c r="C189" s="1" t="s">
        <v>2542</v>
      </c>
      <c r="D189" s="25">
        <v>113.03</v>
      </c>
      <c r="E189" s="31">
        <v>5</v>
      </c>
    </row>
    <row r="190" spans="1:5" ht="13.8" x14ac:dyDescent="0.25">
      <c r="A190" s="10" t="s">
        <v>549</v>
      </c>
      <c r="B190" s="5">
        <v>109</v>
      </c>
      <c r="C190" s="1" t="s">
        <v>2327</v>
      </c>
      <c r="D190" s="25">
        <v>5.31</v>
      </c>
      <c r="E190" s="31">
        <v>0</v>
      </c>
    </row>
    <row r="191" spans="1:5" ht="13.8" x14ac:dyDescent="0.25">
      <c r="A191" s="10" t="s">
        <v>550</v>
      </c>
      <c r="B191" s="5" t="s">
        <v>344</v>
      </c>
      <c r="C191" s="1" t="s">
        <v>345</v>
      </c>
      <c r="D191" s="25">
        <v>6.49</v>
      </c>
      <c r="E191" s="31">
        <v>0</v>
      </c>
    </row>
    <row r="192" spans="1:5" ht="13.8" x14ac:dyDescent="0.25">
      <c r="A192" s="10" t="s">
        <v>551</v>
      </c>
      <c r="B192" s="5">
        <v>110</v>
      </c>
      <c r="C192" s="1" t="s">
        <v>462</v>
      </c>
      <c r="D192" s="25">
        <v>5.4</v>
      </c>
      <c r="E192" s="31">
        <v>1</v>
      </c>
    </row>
    <row r="193" spans="1:5" ht="13.8" x14ac:dyDescent="0.25">
      <c r="A193" s="10" t="s">
        <v>552</v>
      </c>
      <c r="B193" s="5">
        <v>111</v>
      </c>
      <c r="C193" s="1" t="s">
        <v>346</v>
      </c>
      <c r="D193" s="25">
        <v>28.76</v>
      </c>
      <c r="E193" s="31">
        <v>1</v>
      </c>
    </row>
    <row r="194" spans="1:5" ht="13.8" x14ac:dyDescent="0.25">
      <c r="A194" s="10" t="s">
        <v>553</v>
      </c>
      <c r="B194" s="5">
        <v>112</v>
      </c>
      <c r="C194" s="1" t="s">
        <v>347</v>
      </c>
      <c r="D194" s="25">
        <v>40.01</v>
      </c>
      <c r="E194" s="31">
        <v>8</v>
      </c>
    </row>
    <row r="195" spans="1:5" ht="13.8" x14ac:dyDescent="0.25">
      <c r="A195" s="10" t="s">
        <v>3584</v>
      </c>
      <c r="B195" s="5">
        <v>113</v>
      </c>
      <c r="C195" s="1" t="s">
        <v>348</v>
      </c>
      <c r="D195" s="25">
        <v>55.21</v>
      </c>
      <c r="E195" s="31">
        <v>7</v>
      </c>
    </row>
    <row r="196" spans="1:5" ht="13.8" x14ac:dyDescent="0.25">
      <c r="A196" s="10" t="s">
        <v>7199</v>
      </c>
      <c r="B196" s="5" t="s">
        <v>6008</v>
      </c>
      <c r="C196" s="1" t="s">
        <v>580</v>
      </c>
      <c r="D196" s="25">
        <v>18.5</v>
      </c>
      <c r="E196" s="31">
        <v>1</v>
      </c>
    </row>
    <row r="197" spans="1:5" ht="13.8" x14ac:dyDescent="0.25">
      <c r="A197" s="10" t="s">
        <v>3585</v>
      </c>
      <c r="B197" s="5">
        <v>114</v>
      </c>
      <c r="C197" s="1" t="s">
        <v>349</v>
      </c>
      <c r="D197" s="25">
        <v>18.57</v>
      </c>
      <c r="E197" s="31">
        <v>1</v>
      </c>
    </row>
    <row r="198" spans="1:5" ht="13.8" x14ac:dyDescent="0.25">
      <c r="A198" s="10" t="s">
        <v>3586</v>
      </c>
      <c r="B198" s="5">
        <v>115</v>
      </c>
      <c r="C198" s="1" t="s">
        <v>444</v>
      </c>
      <c r="D198" s="25">
        <v>31.06</v>
      </c>
      <c r="E198" s="31">
        <v>1</v>
      </c>
    </row>
    <row r="199" spans="1:5" ht="13.8" x14ac:dyDescent="0.25">
      <c r="A199" s="10" t="s">
        <v>3587</v>
      </c>
      <c r="B199" s="5">
        <v>116</v>
      </c>
      <c r="C199" s="1" t="s">
        <v>350</v>
      </c>
      <c r="D199" s="25">
        <v>29.82</v>
      </c>
      <c r="E199" s="31">
        <v>8</v>
      </c>
    </row>
    <row r="200" spans="1:5" ht="13.8" x14ac:dyDescent="0.25">
      <c r="A200" s="10" t="s">
        <v>3588</v>
      </c>
      <c r="B200" s="5">
        <v>117</v>
      </c>
      <c r="C200" s="1" t="s">
        <v>351</v>
      </c>
      <c r="D200" s="25">
        <v>29.95</v>
      </c>
      <c r="E200" s="31">
        <v>8</v>
      </c>
    </row>
    <row r="201" spans="1:5" ht="13.8" x14ac:dyDescent="0.25">
      <c r="A201" s="10" t="s">
        <v>3589</v>
      </c>
      <c r="B201" s="5">
        <v>118</v>
      </c>
      <c r="C201" s="1" t="s">
        <v>352</v>
      </c>
      <c r="D201" s="25">
        <v>14.88</v>
      </c>
      <c r="E201" s="31">
        <v>1</v>
      </c>
    </row>
    <row r="202" spans="1:5" ht="13.8" x14ac:dyDescent="0.25">
      <c r="A202" s="10" t="s">
        <v>3590</v>
      </c>
      <c r="B202" s="5">
        <v>119</v>
      </c>
      <c r="C202" s="1" t="s">
        <v>352</v>
      </c>
      <c r="D202" s="25">
        <v>14.64</v>
      </c>
      <c r="E202" s="31">
        <v>1</v>
      </c>
    </row>
    <row r="203" spans="1:5" ht="13.8" x14ac:dyDescent="0.25">
      <c r="A203" s="10" t="s">
        <v>3591</v>
      </c>
      <c r="B203" s="5">
        <v>120</v>
      </c>
      <c r="C203" s="1" t="s">
        <v>353</v>
      </c>
      <c r="D203" s="25">
        <v>29.77</v>
      </c>
      <c r="E203" s="31">
        <v>8</v>
      </c>
    </row>
    <row r="204" spans="1:5" ht="13.8" x14ac:dyDescent="0.25">
      <c r="A204" s="10" t="s">
        <v>3592</v>
      </c>
      <c r="B204" s="5">
        <v>121</v>
      </c>
      <c r="C204" s="1" t="s">
        <v>352</v>
      </c>
      <c r="D204" s="25">
        <v>14.76</v>
      </c>
      <c r="E204" s="31">
        <v>1</v>
      </c>
    </row>
    <row r="205" spans="1:5" ht="13.8" x14ac:dyDescent="0.25">
      <c r="A205" s="10" t="s">
        <v>3593</v>
      </c>
      <c r="B205" s="5">
        <v>122</v>
      </c>
      <c r="C205" s="1" t="s">
        <v>352</v>
      </c>
      <c r="D205" s="25">
        <v>18.21</v>
      </c>
      <c r="E205" s="31">
        <v>1</v>
      </c>
    </row>
    <row r="206" spans="1:5" ht="13.8" x14ac:dyDescent="0.25">
      <c r="A206" s="10" t="s">
        <v>3594</v>
      </c>
      <c r="B206" s="5">
        <v>123</v>
      </c>
      <c r="C206" s="1" t="s">
        <v>354</v>
      </c>
      <c r="D206" s="25">
        <v>21.58</v>
      </c>
      <c r="E206" s="31">
        <v>8</v>
      </c>
    </row>
    <row r="207" spans="1:5" ht="13.8" x14ac:dyDescent="0.25">
      <c r="A207" s="10" t="s">
        <v>3595</v>
      </c>
      <c r="B207" s="5">
        <v>124</v>
      </c>
      <c r="C207" s="1" t="s">
        <v>355</v>
      </c>
      <c r="D207" s="25">
        <v>29.45</v>
      </c>
      <c r="E207" s="31">
        <v>8</v>
      </c>
    </row>
    <row r="208" spans="1:5" ht="13.8" x14ac:dyDescent="0.25">
      <c r="A208" s="10" t="s">
        <v>3596</v>
      </c>
      <c r="B208" s="5">
        <v>125</v>
      </c>
      <c r="C208" s="1" t="s">
        <v>356</v>
      </c>
      <c r="D208" s="25">
        <v>22.68</v>
      </c>
      <c r="E208" s="31">
        <v>1</v>
      </c>
    </row>
    <row r="209" spans="1:5" ht="13.8" x14ac:dyDescent="0.25">
      <c r="A209" s="10" t="s">
        <v>3597</v>
      </c>
      <c r="B209" s="5">
        <v>126</v>
      </c>
      <c r="C209" s="1" t="s">
        <v>357</v>
      </c>
      <c r="D209" s="25">
        <v>22.67</v>
      </c>
      <c r="E209" s="31">
        <v>8</v>
      </c>
    </row>
    <row r="210" spans="1:5" ht="13.8" x14ac:dyDescent="0.25">
      <c r="A210" s="10" t="s">
        <v>3598</v>
      </c>
      <c r="B210" s="5">
        <v>127</v>
      </c>
      <c r="C210" s="1" t="s">
        <v>352</v>
      </c>
      <c r="D210" s="25">
        <v>23.29</v>
      </c>
      <c r="E210" s="31">
        <v>1</v>
      </c>
    </row>
    <row r="211" spans="1:5" ht="13.8" x14ac:dyDescent="0.25">
      <c r="A211" s="10" t="s">
        <v>3599</v>
      </c>
      <c r="B211" s="5">
        <v>128</v>
      </c>
      <c r="C211" s="1" t="s">
        <v>3705</v>
      </c>
      <c r="D211" s="25">
        <v>17.38</v>
      </c>
      <c r="E211" s="31">
        <v>8</v>
      </c>
    </row>
    <row r="212" spans="1:5" ht="13.8" x14ac:dyDescent="0.25">
      <c r="A212" s="10" t="s">
        <v>3600</v>
      </c>
      <c r="B212" s="5">
        <v>129</v>
      </c>
      <c r="C212" s="1" t="s">
        <v>2168</v>
      </c>
      <c r="D212" s="25">
        <v>17.18</v>
      </c>
      <c r="E212" s="31">
        <v>4</v>
      </c>
    </row>
    <row r="213" spans="1:5" ht="13.8" x14ac:dyDescent="0.25">
      <c r="A213" s="10" t="s">
        <v>3601</v>
      </c>
      <c r="B213" s="5">
        <v>130</v>
      </c>
      <c r="C213" s="1" t="s">
        <v>2545</v>
      </c>
      <c r="D213" s="25">
        <v>4.25</v>
      </c>
      <c r="E213" s="31">
        <v>3</v>
      </c>
    </row>
    <row r="214" spans="1:5" ht="13.8" x14ac:dyDescent="0.25">
      <c r="A214" s="10" t="s">
        <v>3602</v>
      </c>
      <c r="B214" s="5">
        <v>131</v>
      </c>
      <c r="C214" s="1" t="s">
        <v>3706</v>
      </c>
      <c r="D214" s="25">
        <v>4.91</v>
      </c>
      <c r="E214" s="31">
        <v>3</v>
      </c>
    </row>
    <row r="215" spans="1:5" ht="13.8" x14ac:dyDescent="0.25">
      <c r="A215" s="10" t="s">
        <v>3603</v>
      </c>
      <c r="B215" s="5">
        <v>132</v>
      </c>
      <c r="C215" s="1" t="s">
        <v>3707</v>
      </c>
      <c r="D215" s="25">
        <v>12.42</v>
      </c>
      <c r="E215" s="31">
        <v>3</v>
      </c>
    </row>
    <row r="216" spans="1:5" ht="13.8" x14ac:dyDescent="0.25">
      <c r="A216" s="10" t="s">
        <v>3604</v>
      </c>
      <c r="B216" s="5">
        <v>133</v>
      </c>
      <c r="C216" s="1" t="s">
        <v>3708</v>
      </c>
      <c r="D216" s="25">
        <v>4.7699999999999996</v>
      </c>
      <c r="E216" s="31">
        <v>3</v>
      </c>
    </row>
    <row r="217" spans="1:5" ht="14.4" thickBot="1" x14ac:dyDescent="0.3">
      <c r="A217" s="10" t="s">
        <v>2666</v>
      </c>
      <c r="B217" s="5">
        <v>134</v>
      </c>
      <c r="C217" s="1" t="s">
        <v>5192</v>
      </c>
      <c r="D217" s="25">
        <v>11.04</v>
      </c>
      <c r="E217" s="31">
        <v>0</v>
      </c>
    </row>
    <row r="218" spans="1:5" s="16" customFormat="1" ht="16.2" thickTop="1" thickBot="1" x14ac:dyDescent="0.3">
      <c r="A218" s="189" t="s">
        <v>7260</v>
      </c>
      <c r="B218" s="190"/>
      <c r="C218" s="191"/>
      <c r="D218" s="26">
        <f>SUM(D182:D217)</f>
        <v>784.00999999999976</v>
      </c>
      <c r="E218" s="43">
        <f>SUMIF(E182:E217,"&gt;0",D182:D217)</f>
        <v>738.00999999999976</v>
      </c>
    </row>
    <row r="220" spans="1:5" x14ac:dyDescent="0.25">
      <c r="A220" s="3"/>
    </row>
    <row r="221" spans="1:5" x14ac:dyDescent="0.25">
      <c r="A221" s="3"/>
    </row>
    <row r="222" spans="1:5" x14ac:dyDescent="0.25">
      <c r="A222" s="3"/>
    </row>
    <row r="223" spans="1:5" x14ac:dyDescent="0.25">
      <c r="A223" s="3"/>
    </row>
    <row r="224" spans="1:5" ht="13.8" thickBot="1" x14ac:dyDescent="0.3"/>
    <row r="225" spans="1:5" ht="22.5" customHeight="1" thickBot="1" x14ac:dyDescent="0.3">
      <c r="A225" s="186" t="s">
        <v>7733</v>
      </c>
      <c r="B225" s="187"/>
      <c r="C225" s="187"/>
      <c r="D225" s="187"/>
      <c r="E225" s="188"/>
    </row>
    <row r="226" spans="1:5" ht="15" customHeight="1" x14ac:dyDescent="0.35">
      <c r="A226" s="196" t="s">
        <v>982</v>
      </c>
      <c r="B226" s="48" t="s">
        <v>586</v>
      </c>
      <c r="C226" s="192" t="s">
        <v>1768</v>
      </c>
      <c r="D226" s="194" t="s">
        <v>1769</v>
      </c>
      <c r="E226" s="49" t="s">
        <v>7217</v>
      </c>
    </row>
    <row r="227" spans="1:5" ht="15" customHeight="1" thickBot="1" x14ac:dyDescent="0.4">
      <c r="A227" s="197"/>
      <c r="B227" s="50" t="s">
        <v>1767</v>
      </c>
      <c r="C227" s="193"/>
      <c r="D227" s="195"/>
      <c r="E227" s="51" t="s">
        <v>7216</v>
      </c>
    </row>
    <row r="228" spans="1:5" ht="14.4" thickTop="1" x14ac:dyDescent="0.25">
      <c r="A228" s="12" t="s">
        <v>2667</v>
      </c>
      <c r="B228" s="5">
        <v>201</v>
      </c>
      <c r="C228" s="1" t="s">
        <v>2179</v>
      </c>
      <c r="D228" s="25">
        <v>13.19</v>
      </c>
      <c r="E228" s="35">
        <v>5</v>
      </c>
    </row>
    <row r="229" spans="1:5" ht="13.8" x14ac:dyDescent="0.25">
      <c r="A229" s="12" t="s">
        <v>2668</v>
      </c>
      <c r="B229" s="5">
        <v>202</v>
      </c>
      <c r="C229" s="1" t="s">
        <v>2542</v>
      </c>
      <c r="D229" s="25">
        <v>64.790000000000006</v>
      </c>
      <c r="E229" s="31">
        <v>5</v>
      </c>
    </row>
    <row r="230" spans="1:5" ht="13.8" x14ac:dyDescent="0.25">
      <c r="A230" s="12" t="s">
        <v>2669</v>
      </c>
      <c r="B230" s="5">
        <v>203</v>
      </c>
      <c r="C230" s="1" t="s">
        <v>2333</v>
      </c>
      <c r="D230" s="25">
        <v>5.04</v>
      </c>
      <c r="E230" s="31">
        <v>0</v>
      </c>
    </row>
    <row r="231" spans="1:5" ht="13.8" x14ac:dyDescent="0.25">
      <c r="A231" s="12" t="s">
        <v>2670</v>
      </c>
      <c r="B231" s="5">
        <v>204</v>
      </c>
      <c r="C231" s="1" t="s">
        <v>2335</v>
      </c>
      <c r="D231" s="25">
        <v>1.6</v>
      </c>
      <c r="E231" s="31">
        <v>0</v>
      </c>
    </row>
    <row r="232" spans="1:5" ht="13.8" x14ac:dyDescent="0.25">
      <c r="A232" s="12" t="s">
        <v>2671</v>
      </c>
      <c r="B232" s="5">
        <v>205</v>
      </c>
      <c r="C232" s="1" t="s">
        <v>2337</v>
      </c>
      <c r="D232" s="25">
        <v>7.46</v>
      </c>
      <c r="E232" s="31">
        <v>3</v>
      </c>
    </row>
    <row r="233" spans="1:5" ht="13.8" x14ac:dyDescent="0.25">
      <c r="A233" s="12" t="s">
        <v>2672</v>
      </c>
      <c r="B233" s="5">
        <v>206</v>
      </c>
      <c r="C233" s="1" t="s">
        <v>2339</v>
      </c>
      <c r="D233" s="25">
        <v>9.36</v>
      </c>
      <c r="E233" s="31">
        <v>3</v>
      </c>
    </row>
    <row r="234" spans="1:5" ht="13.8" x14ac:dyDescent="0.25">
      <c r="A234" s="12" t="s">
        <v>2673</v>
      </c>
      <c r="B234" s="5">
        <v>207</v>
      </c>
      <c r="C234" s="1" t="s">
        <v>343</v>
      </c>
      <c r="D234" s="25">
        <v>16.54</v>
      </c>
      <c r="E234" s="31">
        <v>0</v>
      </c>
    </row>
    <row r="235" spans="1:5" ht="13.8" x14ac:dyDescent="0.25">
      <c r="A235" s="12" t="s">
        <v>2674</v>
      </c>
      <c r="B235" s="5">
        <v>208</v>
      </c>
      <c r="C235" s="1" t="s">
        <v>2542</v>
      </c>
      <c r="D235" s="25">
        <v>94.47</v>
      </c>
      <c r="E235" s="31">
        <v>5</v>
      </c>
    </row>
    <row r="236" spans="1:5" ht="13.8" x14ac:dyDescent="0.25">
      <c r="A236" s="12" t="s">
        <v>6854</v>
      </c>
      <c r="B236" s="5" t="s">
        <v>3671</v>
      </c>
      <c r="C236" s="1" t="s">
        <v>634</v>
      </c>
      <c r="D236" s="25">
        <v>18.18</v>
      </c>
      <c r="E236" s="31">
        <v>2</v>
      </c>
    </row>
    <row r="237" spans="1:5" ht="13.8" x14ac:dyDescent="0.25">
      <c r="A237" s="12" t="s">
        <v>2675</v>
      </c>
      <c r="B237" s="5">
        <v>209</v>
      </c>
      <c r="C237" s="6" t="s">
        <v>6992</v>
      </c>
      <c r="D237" s="25">
        <v>87.78</v>
      </c>
      <c r="E237" s="31">
        <v>2</v>
      </c>
    </row>
    <row r="238" spans="1:5" ht="13.8" x14ac:dyDescent="0.25">
      <c r="A238" s="12" t="s">
        <v>2676</v>
      </c>
      <c r="B238" s="5">
        <v>210</v>
      </c>
      <c r="C238" s="1" t="s">
        <v>3710</v>
      </c>
      <c r="D238" s="25">
        <v>63.71</v>
      </c>
      <c r="E238" s="31">
        <v>2</v>
      </c>
    </row>
    <row r="239" spans="1:5" ht="13.8" x14ac:dyDescent="0.25">
      <c r="A239" s="12" t="s">
        <v>2677</v>
      </c>
      <c r="B239" s="5">
        <v>212</v>
      </c>
      <c r="C239" s="1" t="s">
        <v>3711</v>
      </c>
      <c r="D239" s="25">
        <v>34.72</v>
      </c>
      <c r="E239" s="31">
        <v>2</v>
      </c>
    </row>
    <row r="240" spans="1:5" ht="13.8" x14ac:dyDescent="0.25">
      <c r="A240" s="12" t="s">
        <v>3967</v>
      </c>
      <c r="B240" s="5">
        <v>213</v>
      </c>
      <c r="C240" s="1" t="s">
        <v>3711</v>
      </c>
      <c r="D240" s="25">
        <v>54.86</v>
      </c>
      <c r="E240" s="31">
        <v>2</v>
      </c>
    </row>
    <row r="241" spans="1:5" ht="13.8" x14ac:dyDescent="0.25">
      <c r="A241" s="12" t="s">
        <v>3968</v>
      </c>
      <c r="B241" s="5" t="s">
        <v>3324</v>
      </c>
      <c r="C241" s="1" t="s">
        <v>3711</v>
      </c>
      <c r="D241" s="25">
        <v>60.33</v>
      </c>
      <c r="E241" s="31">
        <v>2</v>
      </c>
    </row>
    <row r="242" spans="1:5" ht="13.8" x14ac:dyDescent="0.25">
      <c r="A242" s="12" t="s">
        <v>3969</v>
      </c>
      <c r="B242" s="5">
        <v>217</v>
      </c>
      <c r="C242" s="1" t="s">
        <v>349</v>
      </c>
      <c r="D242" s="25">
        <v>14.59</v>
      </c>
      <c r="E242" s="31">
        <v>1</v>
      </c>
    </row>
    <row r="243" spans="1:5" ht="13.8" x14ac:dyDescent="0.25">
      <c r="A243" s="12" t="s">
        <v>3970</v>
      </c>
      <c r="B243" s="5">
        <v>218</v>
      </c>
      <c r="C243" s="1" t="s">
        <v>349</v>
      </c>
      <c r="D243" s="25">
        <v>14.68</v>
      </c>
      <c r="E243" s="31">
        <v>1</v>
      </c>
    </row>
    <row r="244" spans="1:5" ht="13.8" x14ac:dyDescent="0.25">
      <c r="A244" s="12" t="s">
        <v>3971</v>
      </c>
      <c r="B244" s="5">
        <v>219</v>
      </c>
      <c r="C244" s="1" t="s">
        <v>3712</v>
      </c>
      <c r="D244" s="25">
        <v>33.5</v>
      </c>
      <c r="E244" s="31">
        <v>1</v>
      </c>
    </row>
    <row r="245" spans="1:5" ht="13.8" x14ac:dyDescent="0.25">
      <c r="A245" s="12" t="s">
        <v>3972</v>
      </c>
      <c r="B245" s="5">
        <v>220</v>
      </c>
      <c r="C245" s="1" t="s">
        <v>3713</v>
      </c>
      <c r="D245" s="25">
        <v>21.95</v>
      </c>
      <c r="E245" s="31">
        <v>1</v>
      </c>
    </row>
    <row r="246" spans="1:5" ht="13.8" x14ac:dyDescent="0.25">
      <c r="A246" s="12" t="s">
        <v>3973</v>
      </c>
      <c r="B246" s="5">
        <v>221</v>
      </c>
      <c r="C246" s="1" t="s">
        <v>3713</v>
      </c>
      <c r="D246" s="25">
        <v>17.239999999999998</v>
      </c>
      <c r="E246" s="31">
        <v>1</v>
      </c>
    </row>
    <row r="247" spans="1:5" ht="13.8" x14ac:dyDescent="0.25">
      <c r="A247" s="12" t="s">
        <v>3974</v>
      </c>
      <c r="B247" s="5">
        <v>222</v>
      </c>
      <c r="C247" s="1" t="s">
        <v>3713</v>
      </c>
      <c r="D247" s="25">
        <v>17.239999999999998</v>
      </c>
      <c r="E247" s="31">
        <v>1</v>
      </c>
    </row>
    <row r="248" spans="1:5" ht="13.8" x14ac:dyDescent="0.25">
      <c r="A248" s="12" t="s">
        <v>3975</v>
      </c>
      <c r="B248" s="5">
        <v>223</v>
      </c>
      <c r="C248" s="1" t="s">
        <v>3713</v>
      </c>
      <c r="D248" s="25">
        <v>16.21</v>
      </c>
      <c r="E248" s="31">
        <v>1</v>
      </c>
    </row>
    <row r="249" spans="1:5" ht="13.8" x14ac:dyDescent="0.25">
      <c r="A249" s="12" t="s">
        <v>3976</v>
      </c>
      <c r="B249" s="5">
        <v>224</v>
      </c>
      <c r="C249" s="1" t="s">
        <v>3713</v>
      </c>
      <c r="D249" s="25">
        <v>16.489999999999998</v>
      </c>
      <c r="E249" s="31">
        <v>1</v>
      </c>
    </row>
    <row r="250" spans="1:5" ht="13.8" x14ac:dyDescent="0.25">
      <c r="A250" s="12" t="s">
        <v>3977</v>
      </c>
      <c r="B250" s="5">
        <v>225</v>
      </c>
      <c r="C250" s="1" t="s">
        <v>3713</v>
      </c>
      <c r="D250" s="25">
        <v>17.21</v>
      </c>
      <c r="E250" s="31">
        <v>1</v>
      </c>
    </row>
    <row r="251" spans="1:5" ht="13.8" x14ac:dyDescent="0.25">
      <c r="A251" s="12" t="s">
        <v>3978</v>
      </c>
      <c r="B251" s="5">
        <v>226</v>
      </c>
      <c r="C251" s="1" t="s">
        <v>3713</v>
      </c>
      <c r="D251" s="25">
        <v>17.190000000000001</v>
      </c>
      <c r="E251" s="31">
        <v>1</v>
      </c>
    </row>
    <row r="252" spans="1:5" ht="13.8" x14ac:dyDescent="0.25">
      <c r="A252" s="12" t="s">
        <v>3979</v>
      </c>
      <c r="B252" s="5">
        <v>227</v>
      </c>
      <c r="C252" s="1" t="s">
        <v>3709</v>
      </c>
      <c r="D252" s="25">
        <v>29.1</v>
      </c>
      <c r="E252" s="31">
        <v>1</v>
      </c>
    </row>
    <row r="253" spans="1:5" ht="13.8" x14ac:dyDescent="0.25">
      <c r="A253" s="12" t="s">
        <v>3980</v>
      </c>
      <c r="B253" s="5">
        <v>228</v>
      </c>
      <c r="C253" s="1" t="s">
        <v>634</v>
      </c>
      <c r="D253" s="25">
        <v>16.75</v>
      </c>
      <c r="E253" s="31">
        <v>3</v>
      </c>
    </row>
    <row r="254" spans="1:5" ht="13.8" x14ac:dyDescent="0.25">
      <c r="A254" s="12" t="s">
        <v>3981</v>
      </c>
      <c r="B254" s="5">
        <v>229</v>
      </c>
      <c r="C254" s="1" t="s">
        <v>3715</v>
      </c>
      <c r="D254" s="25">
        <v>4.25</v>
      </c>
      <c r="E254" s="31">
        <v>3</v>
      </c>
    </row>
    <row r="255" spans="1:5" ht="13.8" x14ac:dyDescent="0.25">
      <c r="A255" s="12" t="s">
        <v>3982</v>
      </c>
      <c r="B255" s="5">
        <v>230</v>
      </c>
      <c r="C255" s="1" t="s">
        <v>704</v>
      </c>
      <c r="D255" s="25">
        <v>4.71</v>
      </c>
      <c r="E255" s="31">
        <v>3</v>
      </c>
    </row>
    <row r="256" spans="1:5" ht="14.4" thickBot="1" x14ac:dyDescent="0.3">
      <c r="A256" s="12" t="s">
        <v>3983</v>
      </c>
      <c r="B256" s="5">
        <v>231</v>
      </c>
      <c r="C256" s="1" t="s">
        <v>5192</v>
      </c>
      <c r="D256" s="25">
        <v>10.86</v>
      </c>
      <c r="E256" s="31">
        <v>0</v>
      </c>
    </row>
    <row r="257" spans="1:5" s="16" customFormat="1" ht="16.2" thickTop="1" thickBot="1" x14ac:dyDescent="0.3">
      <c r="A257" s="189" t="s">
        <v>7260</v>
      </c>
      <c r="B257" s="190"/>
      <c r="C257" s="191"/>
      <c r="D257" s="26">
        <f>SUM(D228:D256)</f>
        <v>784.00000000000023</v>
      </c>
      <c r="E257" s="43">
        <f>SUMIF(E228:E256,"&gt;0",D228:D256)</f>
        <v>749.96000000000015</v>
      </c>
    </row>
    <row r="263" spans="1:5" ht="13.8" thickBot="1" x14ac:dyDescent="0.3"/>
    <row r="264" spans="1:5" ht="22.5" customHeight="1" thickBot="1" x14ac:dyDescent="0.3">
      <c r="A264" s="186" t="s">
        <v>7734</v>
      </c>
      <c r="B264" s="187"/>
      <c r="C264" s="187"/>
      <c r="D264" s="187"/>
      <c r="E264" s="188"/>
    </row>
    <row r="265" spans="1:5" ht="15" customHeight="1" x14ac:dyDescent="0.35">
      <c r="A265" s="196" t="s">
        <v>982</v>
      </c>
      <c r="B265" s="48" t="s">
        <v>586</v>
      </c>
      <c r="C265" s="192" t="s">
        <v>1768</v>
      </c>
      <c r="D265" s="194" t="s">
        <v>1769</v>
      </c>
      <c r="E265" s="49" t="s">
        <v>7217</v>
      </c>
    </row>
    <row r="266" spans="1:5" ht="15" customHeight="1" thickBot="1" x14ac:dyDescent="0.4">
      <c r="A266" s="197"/>
      <c r="B266" s="50" t="s">
        <v>1767</v>
      </c>
      <c r="C266" s="193"/>
      <c r="D266" s="195"/>
      <c r="E266" s="51" t="s">
        <v>7216</v>
      </c>
    </row>
    <row r="267" spans="1:5" ht="14.4" thickTop="1" x14ac:dyDescent="0.25">
      <c r="A267" s="12" t="s">
        <v>3984</v>
      </c>
      <c r="B267" s="5">
        <v>301</v>
      </c>
      <c r="C267" s="1" t="s">
        <v>2179</v>
      </c>
      <c r="D267" s="25">
        <v>13.19</v>
      </c>
      <c r="E267" s="35">
        <v>5</v>
      </c>
    </row>
    <row r="268" spans="1:5" ht="13.8" x14ac:dyDescent="0.25">
      <c r="A268" s="12" t="s">
        <v>3985</v>
      </c>
      <c r="B268" s="5">
        <v>302</v>
      </c>
      <c r="C268" s="1" t="s">
        <v>2542</v>
      </c>
      <c r="D268" s="25">
        <v>64.900000000000006</v>
      </c>
      <c r="E268" s="31">
        <v>5</v>
      </c>
    </row>
    <row r="269" spans="1:5" ht="13.8" x14ac:dyDescent="0.25">
      <c r="A269" s="12" t="s">
        <v>3986</v>
      </c>
      <c r="B269" s="5">
        <v>303</v>
      </c>
      <c r="C269" s="1" t="s">
        <v>2333</v>
      </c>
      <c r="D269" s="25">
        <v>5.04</v>
      </c>
      <c r="E269" s="31">
        <v>0</v>
      </c>
    </row>
    <row r="270" spans="1:5" ht="13.8" x14ac:dyDescent="0.25">
      <c r="A270" s="12" t="s">
        <v>3987</v>
      </c>
      <c r="B270" s="5">
        <v>304</v>
      </c>
      <c r="C270" s="1" t="s">
        <v>2335</v>
      </c>
      <c r="D270" s="25">
        <v>1.6</v>
      </c>
      <c r="E270" s="31">
        <v>0</v>
      </c>
    </row>
    <row r="271" spans="1:5" ht="13.8" x14ac:dyDescent="0.25">
      <c r="A271" s="12" t="s">
        <v>3988</v>
      </c>
      <c r="B271" s="5">
        <v>305</v>
      </c>
      <c r="C271" s="1" t="s">
        <v>2337</v>
      </c>
      <c r="D271" s="25">
        <v>7.43</v>
      </c>
      <c r="E271" s="31">
        <v>3</v>
      </c>
    </row>
    <row r="272" spans="1:5" ht="13.8" x14ac:dyDescent="0.25">
      <c r="A272" s="12" t="s">
        <v>3989</v>
      </c>
      <c r="B272" s="5">
        <v>306</v>
      </c>
      <c r="C272" s="1" t="s">
        <v>2339</v>
      </c>
      <c r="D272" s="25">
        <v>9.4</v>
      </c>
      <c r="E272" s="31">
        <v>3</v>
      </c>
    </row>
    <row r="273" spans="1:5" ht="13.8" x14ac:dyDescent="0.25">
      <c r="A273" s="12" t="s">
        <v>3990</v>
      </c>
      <c r="B273" s="5">
        <v>307</v>
      </c>
      <c r="C273" s="1" t="s">
        <v>343</v>
      </c>
      <c r="D273" s="25">
        <v>16.54</v>
      </c>
      <c r="E273" s="31">
        <v>0</v>
      </c>
    </row>
    <row r="274" spans="1:5" ht="13.8" x14ac:dyDescent="0.25">
      <c r="A274" s="12" t="s">
        <v>3991</v>
      </c>
      <c r="B274" s="5">
        <v>308</v>
      </c>
      <c r="C274" s="1" t="s">
        <v>2542</v>
      </c>
      <c r="D274" s="25">
        <v>112.51</v>
      </c>
      <c r="E274" s="31">
        <v>5</v>
      </c>
    </row>
    <row r="275" spans="1:5" ht="13.8" x14ac:dyDescent="0.25">
      <c r="A275" s="12" t="s">
        <v>3992</v>
      </c>
      <c r="B275" s="5">
        <v>309</v>
      </c>
      <c r="C275" s="1" t="s">
        <v>705</v>
      </c>
      <c r="D275" s="25">
        <v>54.23</v>
      </c>
      <c r="E275" s="31">
        <v>2</v>
      </c>
    </row>
    <row r="276" spans="1:5" ht="13.8" x14ac:dyDescent="0.25">
      <c r="A276" s="12" t="s">
        <v>3993</v>
      </c>
      <c r="B276" s="5"/>
      <c r="C276" s="1" t="s">
        <v>288</v>
      </c>
      <c r="D276" s="25">
        <v>2.2599999999999998</v>
      </c>
      <c r="E276" s="31">
        <v>2</v>
      </c>
    </row>
    <row r="277" spans="1:5" ht="13.8" x14ac:dyDescent="0.25">
      <c r="A277" s="12" t="s">
        <v>3994</v>
      </c>
      <c r="B277" s="5"/>
      <c r="C277" s="1" t="s">
        <v>288</v>
      </c>
      <c r="D277" s="25">
        <v>2.2400000000000002</v>
      </c>
      <c r="E277" s="31">
        <v>2</v>
      </c>
    </row>
    <row r="278" spans="1:5" ht="13.8" x14ac:dyDescent="0.25">
      <c r="A278" s="12" t="s">
        <v>3995</v>
      </c>
      <c r="B278" s="5">
        <v>310</v>
      </c>
      <c r="C278" s="1" t="s">
        <v>706</v>
      </c>
      <c r="D278" s="25">
        <v>8.36</v>
      </c>
      <c r="E278" s="31">
        <v>8</v>
      </c>
    </row>
    <row r="279" spans="1:5" ht="13.8" x14ac:dyDescent="0.25">
      <c r="A279" s="12" t="s">
        <v>3996</v>
      </c>
      <c r="B279" s="5" t="s">
        <v>707</v>
      </c>
      <c r="C279" s="1" t="s">
        <v>2545</v>
      </c>
      <c r="D279" s="25">
        <v>6.73</v>
      </c>
      <c r="E279" s="31">
        <v>8</v>
      </c>
    </row>
    <row r="280" spans="1:5" ht="13.8" x14ac:dyDescent="0.25">
      <c r="A280" s="12" t="s">
        <v>3997</v>
      </c>
      <c r="B280" s="5">
        <v>311</v>
      </c>
      <c r="C280" s="1" t="s">
        <v>708</v>
      </c>
      <c r="D280" s="25">
        <v>10.71</v>
      </c>
      <c r="E280" s="31">
        <v>8</v>
      </c>
    </row>
    <row r="281" spans="1:5" ht="13.8" x14ac:dyDescent="0.25">
      <c r="A281" s="12" t="s">
        <v>3998</v>
      </c>
      <c r="B281" s="5">
        <v>312</v>
      </c>
      <c r="C281" s="1" t="s">
        <v>709</v>
      </c>
      <c r="D281" s="25">
        <v>13.29</v>
      </c>
      <c r="E281" s="31">
        <v>2</v>
      </c>
    </row>
    <row r="282" spans="1:5" ht="13.8" x14ac:dyDescent="0.25">
      <c r="A282" s="12" t="s">
        <v>3999</v>
      </c>
      <c r="B282" s="5">
        <v>313</v>
      </c>
      <c r="C282" s="1" t="s">
        <v>710</v>
      </c>
      <c r="D282" s="25">
        <v>60.64</v>
      </c>
      <c r="E282" s="31">
        <v>8</v>
      </c>
    </row>
    <row r="283" spans="1:5" ht="13.8" x14ac:dyDescent="0.25">
      <c r="A283" s="12" t="s">
        <v>4000</v>
      </c>
      <c r="B283" s="5">
        <v>314</v>
      </c>
      <c r="C283" s="1" t="s">
        <v>711</v>
      </c>
      <c r="D283" s="25">
        <v>50.24</v>
      </c>
      <c r="E283" s="31">
        <v>8</v>
      </c>
    </row>
    <row r="284" spans="1:5" ht="13.8" x14ac:dyDescent="0.25">
      <c r="A284" s="12" t="s">
        <v>4001</v>
      </c>
      <c r="B284" s="5">
        <v>315</v>
      </c>
      <c r="C284" s="1" t="s">
        <v>712</v>
      </c>
      <c r="D284" s="25">
        <v>30.1</v>
      </c>
      <c r="E284" s="31">
        <v>8</v>
      </c>
    </row>
    <row r="285" spans="1:5" ht="13.8" x14ac:dyDescent="0.25">
      <c r="A285" s="12" t="s">
        <v>4002</v>
      </c>
      <c r="B285" s="5">
        <v>316</v>
      </c>
      <c r="C285" s="1" t="s">
        <v>2550</v>
      </c>
      <c r="D285" s="25">
        <v>14.69</v>
      </c>
      <c r="E285" s="31">
        <v>1</v>
      </c>
    </row>
    <row r="286" spans="1:5" ht="13.8" x14ac:dyDescent="0.25">
      <c r="A286" s="12" t="s">
        <v>4003</v>
      </c>
      <c r="B286" s="5">
        <v>317</v>
      </c>
      <c r="C286" s="1" t="s">
        <v>2550</v>
      </c>
      <c r="D286" s="25">
        <v>14.64</v>
      </c>
      <c r="E286" s="31">
        <v>1</v>
      </c>
    </row>
    <row r="287" spans="1:5" ht="13.8" x14ac:dyDescent="0.25">
      <c r="A287" s="12" t="s">
        <v>4004</v>
      </c>
      <c r="B287" s="5">
        <v>318</v>
      </c>
      <c r="C287" s="1" t="s">
        <v>713</v>
      </c>
      <c r="D287" s="25">
        <v>15.01</v>
      </c>
      <c r="E287" s="31">
        <v>1</v>
      </c>
    </row>
    <row r="288" spans="1:5" ht="13.8" x14ac:dyDescent="0.25">
      <c r="A288" s="12" t="s">
        <v>4005</v>
      </c>
      <c r="B288" s="5">
        <v>319</v>
      </c>
      <c r="C288" s="1" t="s">
        <v>2550</v>
      </c>
      <c r="D288" s="25">
        <v>14.94</v>
      </c>
      <c r="E288" s="31">
        <v>1</v>
      </c>
    </row>
    <row r="289" spans="1:5" ht="13.8" x14ac:dyDescent="0.25">
      <c r="A289" s="12" t="s">
        <v>4006</v>
      </c>
      <c r="B289" s="5">
        <v>320</v>
      </c>
      <c r="C289" s="1" t="s">
        <v>2550</v>
      </c>
      <c r="D289" s="25">
        <v>14.62</v>
      </c>
      <c r="E289" s="31">
        <v>1</v>
      </c>
    </row>
    <row r="290" spans="1:5" ht="13.8" x14ac:dyDescent="0.25">
      <c r="A290" s="12" t="s">
        <v>4007</v>
      </c>
      <c r="B290" s="5">
        <v>321</v>
      </c>
      <c r="C290" s="1" t="s">
        <v>2550</v>
      </c>
      <c r="D290" s="25">
        <v>14.75</v>
      </c>
      <c r="E290" s="31">
        <v>1</v>
      </c>
    </row>
    <row r="291" spans="1:5" ht="13.8" x14ac:dyDescent="0.25">
      <c r="A291" s="12" t="s">
        <v>4008</v>
      </c>
      <c r="B291" s="5">
        <v>322</v>
      </c>
      <c r="C291" s="1" t="s">
        <v>2550</v>
      </c>
      <c r="D291" s="25">
        <v>15</v>
      </c>
      <c r="E291" s="31">
        <v>1</v>
      </c>
    </row>
    <row r="292" spans="1:5" ht="13.8" x14ac:dyDescent="0.25">
      <c r="A292" s="12" t="s">
        <v>4009</v>
      </c>
      <c r="B292" s="5">
        <v>323</v>
      </c>
      <c r="C292" s="1" t="s">
        <v>348</v>
      </c>
      <c r="D292" s="25">
        <v>18.239999999999998</v>
      </c>
      <c r="E292" s="31">
        <v>6</v>
      </c>
    </row>
    <row r="293" spans="1:5" ht="13.8" x14ac:dyDescent="0.25">
      <c r="A293" s="12" t="s">
        <v>4010</v>
      </c>
      <c r="B293" s="5">
        <v>324</v>
      </c>
      <c r="C293" s="1" t="s">
        <v>3712</v>
      </c>
      <c r="D293" s="25">
        <v>21.82</v>
      </c>
      <c r="E293" s="31">
        <v>1</v>
      </c>
    </row>
    <row r="294" spans="1:5" ht="13.8" x14ac:dyDescent="0.25">
      <c r="A294" s="12" t="s">
        <v>4011</v>
      </c>
      <c r="B294" s="5">
        <v>325</v>
      </c>
      <c r="C294" s="1" t="s">
        <v>349</v>
      </c>
      <c r="D294" s="25">
        <v>17.5</v>
      </c>
      <c r="E294" s="31">
        <v>1</v>
      </c>
    </row>
    <row r="295" spans="1:5" ht="13.8" x14ac:dyDescent="0.25">
      <c r="A295" s="12" t="s">
        <v>4012</v>
      </c>
      <c r="B295" s="5">
        <v>326</v>
      </c>
      <c r="C295" s="1" t="s">
        <v>714</v>
      </c>
      <c r="D295" s="25">
        <v>25.4</v>
      </c>
      <c r="E295" s="31">
        <v>8</v>
      </c>
    </row>
    <row r="296" spans="1:5" ht="13.8" x14ac:dyDescent="0.25">
      <c r="A296" s="12" t="s">
        <v>4013</v>
      </c>
      <c r="B296" s="5">
        <v>327</v>
      </c>
      <c r="C296" s="1" t="s">
        <v>715</v>
      </c>
      <c r="D296" s="25">
        <v>8.0299999999999994</v>
      </c>
      <c r="E296" s="31">
        <v>8</v>
      </c>
    </row>
    <row r="297" spans="1:5" ht="13.8" x14ac:dyDescent="0.25">
      <c r="A297" s="12" t="s">
        <v>4014</v>
      </c>
      <c r="B297" s="5">
        <v>328</v>
      </c>
      <c r="C297" s="1" t="s">
        <v>2542</v>
      </c>
      <c r="D297" s="25">
        <v>5.09</v>
      </c>
      <c r="E297" s="31">
        <v>5</v>
      </c>
    </row>
    <row r="298" spans="1:5" ht="13.8" x14ac:dyDescent="0.25">
      <c r="A298" s="12" t="s">
        <v>4015</v>
      </c>
      <c r="B298" s="5" t="s">
        <v>716</v>
      </c>
      <c r="C298" s="1" t="s">
        <v>456</v>
      </c>
      <c r="D298" s="25">
        <v>3.25</v>
      </c>
      <c r="E298" s="31">
        <v>8</v>
      </c>
    </row>
    <row r="299" spans="1:5" ht="13.8" x14ac:dyDescent="0.25">
      <c r="A299" s="12" t="s">
        <v>4016</v>
      </c>
      <c r="B299" s="5">
        <v>329</v>
      </c>
      <c r="C299" s="1" t="s">
        <v>4017</v>
      </c>
      <c r="D299" s="25">
        <v>16.53</v>
      </c>
      <c r="E299" s="31">
        <v>8</v>
      </c>
    </row>
    <row r="300" spans="1:5" ht="13.8" x14ac:dyDescent="0.25">
      <c r="A300" s="12" t="s">
        <v>4018</v>
      </c>
      <c r="B300" s="5">
        <v>330</v>
      </c>
      <c r="C300" s="1" t="s">
        <v>717</v>
      </c>
      <c r="D300" s="25">
        <v>12.38</v>
      </c>
      <c r="E300" s="31">
        <v>8</v>
      </c>
    </row>
    <row r="301" spans="1:5" ht="13.8" x14ac:dyDescent="0.25">
      <c r="A301" s="12" t="s">
        <v>4019</v>
      </c>
      <c r="B301" s="5">
        <v>331</v>
      </c>
      <c r="C301" s="1" t="s">
        <v>718</v>
      </c>
      <c r="D301" s="25">
        <v>12.74</v>
      </c>
      <c r="E301" s="31">
        <v>8</v>
      </c>
    </row>
    <row r="302" spans="1:5" ht="13.8" x14ac:dyDescent="0.25">
      <c r="A302" s="12" t="s">
        <v>4020</v>
      </c>
      <c r="B302" s="5">
        <v>332</v>
      </c>
      <c r="C302" s="1" t="s">
        <v>719</v>
      </c>
      <c r="D302" s="25">
        <v>23.44</v>
      </c>
      <c r="E302" s="31">
        <v>1</v>
      </c>
    </row>
    <row r="303" spans="1:5" ht="13.8" x14ac:dyDescent="0.25">
      <c r="A303" s="12" t="s">
        <v>4021</v>
      </c>
      <c r="B303" s="5">
        <v>333</v>
      </c>
      <c r="C303" s="1" t="s">
        <v>2168</v>
      </c>
      <c r="D303" s="25">
        <v>20</v>
      </c>
      <c r="E303" s="31">
        <v>4</v>
      </c>
    </row>
    <row r="304" spans="1:5" ht="13.8" x14ac:dyDescent="0.25">
      <c r="A304" s="12" t="s">
        <v>4022</v>
      </c>
      <c r="B304" s="5">
        <v>334</v>
      </c>
      <c r="C304" s="1" t="s">
        <v>720</v>
      </c>
      <c r="D304" s="25">
        <v>2.4</v>
      </c>
      <c r="E304" s="31">
        <v>3</v>
      </c>
    </row>
    <row r="305" spans="1:5" ht="13.8" x14ac:dyDescent="0.25">
      <c r="A305" s="12" t="s">
        <v>4023</v>
      </c>
      <c r="B305" s="5">
        <v>335</v>
      </c>
      <c r="C305" s="1" t="s">
        <v>3810</v>
      </c>
      <c r="D305" s="25">
        <v>3.56</v>
      </c>
      <c r="E305" s="31">
        <v>3</v>
      </c>
    </row>
    <row r="306" spans="1:5" ht="13.8" x14ac:dyDescent="0.25">
      <c r="A306" s="12" t="s">
        <v>4024</v>
      </c>
      <c r="B306" s="5">
        <v>336</v>
      </c>
      <c r="C306" s="1" t="s">
        <v>635</v>
      </c>
      <c r="D306" s="25">
        <v>5.61</v>
      </c>
      <c r="E306" s="31">
        <v>3</v>
      </c>
    </row>
    <row r="307" spans="1:5" ht="14.4" thickBot="1" x14ac:dyDescent="0.3">
      <c r="A307" s="12" t="s">
        <v>4025</v>
      </c>
      <c r="B307" s="5">
        <v>337</v>
      </c>
      <c r="C307" s="1" t="s">
        <v>5192</v>
      </c>
      <c r="D307" s="25">
        <v>10.86</v>
      </c>
      <c r="E307" s="31">
        <v>0</v>
      </c>
    </row>
    <row r="308" spans="1:5" s="16" customFormat="1" ht="16.2" thickTop="1" thickBot="1" x14ac:dyDescent="0.3">
      <c r="A308" s="189" t="s">
        <v>7260</v>
      </c>
      <c r="B308" s="190"/>
      <c r="C308" s="191"/>
      <c r="D308" s="26">
        <f>SUM(D267:D307)</f>
        <v>779.9100000000002</v>
      </c>
      <c r="E308" s="43">
        <f>SUMIF(E267:E307,"&gt;0",D267:D307)</f>
        <v>745.87</v>
      </c>
    </row>
    <row r="314" spans="1:5" ht="13.8" thickBot="1" x14ac:dyDescent="0.3"/>
    <row r="315" spans="1:5" ht="22.5" customHeight="1" thickBot="1" x14ac:dyDescent="0.3">
      <c r="A315" s="186" t="s">
        <v>7735</v>
      </c>
      <c r="B315" s="187"/>
      <c r="C315" s="187"/>
      <c r="D315" s="187"/>
      <c r="E315" s="188"/>
    </row>
    <row r="316" spans="1:5" ht="15" customHeight="1" x14ac:dyDescent="0.35">
      <c r="A316" s="196" t="s">
        <v>982</v>
      </c>
      <c r="B316" s="48" t="s">
        <v>586</v>
      </c>
      <c r="C316" s="192" t="s">
        <v>1768</v>
      </c>
      <c r="D316" s="194" t="s">
        <v>1769</v>
      </c>
      <c r="E316" s="49" t="s">
        <v>7217</v>
      </c>
    </row>
    <row r="317" spans="1:5" ht="15" customHeight="1" thickBot="1" x14ac:dyDescent="0.4">
      <c r="A317" s="197"/>
      <c r="B317" s="50" t="s">
        <v>1767</v>
      </c>
      <c r="C317" s="193"/>
      <c r="D317" s="195"/>
      <c r="E317" s="51" t="s">
        <v>7216</v>
      </c>
    </row>
    <row r="318" spans="1:5" ht="14.4" thickTop="1" x14ac:dyDescent="0.25">
      <c r="A318" s="12" t="s">
        <v>4026</v>
      </c>
      <c r="B318" s="5">
        <v>401</v>
      </c>
      <c r="C318" s="1" t="s">
        <v>2179</v>
      </c>
      <c r="D318" s="25">
        <v>13.19</v>
      </c>
      <c r="E318" s="35">
        <v>5</v>
      </c>
    </row>
    <row r="319" spans="1:5" ht="13.8" x14ac:dyDescent="0.25">
      <c r="A319" s="12" t="s">
        <v>4027</v>
      </c>
      <c r="B319" s="5">
        <v>402</v>
      </c>
      <c r="C319" s="1" t="s">
        <v>2542</v>
      </c>
      <c r="D319" s="25">
        <v>64.849999999999994</v>
      </c>
      <c r="E319" s="31">
        <v>5</v>
      </c>
    </row>
    <row r="320" spans="1:5" ht="13.8" x14ac:dyDescent="0.25">
      <c r="A320" s="12" t="s">
        <v>4028</v>
      </c>
      <c r="B320" s="5">
        <v>403</v>
      </c>
      <c r="C320" s="1" t="s">
        <v>2333</v>
      </c>
      <c r="D320" s="25">
        <v>5.04</v>
      </c>
      <c r="E320" s="31">
        <v>0</v>
      </c>
    </row>
    <row r="321" spans="1:5" ht="13.8" x14ac:dyDescent="0.25">
      <c r="A321" s="12" t="s">
        <v>4029</v>
      </c>
      <c r="B321" s="5">
        <v>404</v>
      </c>
      <c r="C321" s="1" t="s">
        <v>2335</v>
      </c>
      <c r="D321" s="25">
        <v>1.6</v>
      </c>
      <c r="E321" s="31">
        <v>0</v>
      </c>
    </row>
    <row r="322" spans="1:5" ht="13.8" x14ac:dyDescent="0.25">
      <c r="A322" s="12" t="s">
        <v>4030</v>
      </c>
      <c r="B322" s="5">
        <v>405</v>
      </c>
      <c r="C322" s="1" t="s">
        <v>2337</v>
      </c>
      <c r="D322" s="25">
        <v>7.39</v>
      </c>
      <c r="E322" s="31">
        <v>3</v>
      </c>
    </row>
    <row r="323" spans="1:5" ht="13.8" x14ac:dyDescent="0.25">
      <c r="A323" s="12" t="s">
        <v>4031</v>
      </c>
      <c r="B323" s="5">
        <v>406</v>
      </c>
      <c r="C323" s="1" t="s">
        <v>2339</v>
      </c>
      <c r="D323" s="25">
        <v>9.32</v>
      </c>
      <c r="E323" s="31">
        <v>3</v>
      </c>
    </row>
    <row r="324" spans="1:5" ht="13.8" x14ac:dyDescent="0.25">
      <c r="A324" s="12" t="s">
        <v>4032</v>
      </c>
      <c r="B324" s="5">
        <v>407</v>
      </c>
      <c r="C324" s="1" t="s">
        <v>343</v>
      </c>
      <c r="D324" s="25">
        <v>16.54</v>
      </c>
      <c r="E324" s="31">
        <v>0</v>
      </c>
    </row>
    <row r="325" spans="1:5" ht="13.8" x14ac:dyDescent="0.25">
      <c r="A325" s="12" t="s">
        <v>4033</v>
      </c>
      <c r="B325" s="5">
        <v>408</v>
      </c>
      <c r="C325" s="1" t="s">
        <v>2542</v>
      </c>
      <c r="D325" s="25">
        <v>114.37</v>
      </c>
      <c r="E325" s="31">
        <v>5</v>
      </c>
    </row>
    <row r="326" spans="1:5" ht="13.8" x14ac:dyDescent="0.25">
      <c r="A326" s="12" t="s">
        <v>4034</v>
      </c>
      <c r="B326" s="5">
        <v>409</v>
      </c>
      <c r="C326" s="1" t="s">
        <v>4562</v>
      </c>
      <c r="D326" s="25">
        <v>88.55</v>
      </c>
      <c r="E326" s="31">
        <v>2</v>
      </c>
    </row>
    <row r="327" spans="1:5" ht="13.8" x14ac:dyDescent="0.25">
      <c r="A327" s="12" t="s">
        <v>4035</v>
      </c>
      <c r="B327" s="5">
        <v>410</v>
      </c>
      <c r="C327" s="1" t="s">
        <v>6983</v>
      </c>
      <c r="D327" s="25">
        <v>18.420000000000002</v>
      </c>
      <c r="E327" s="31">
        <v>1</v>
      </c>
    </row>
    <row r="328" spans="1:5" ht="13.8" x14ac:dyDescent="0.25">
      <c r="A328" s="12" t="s">
        <v>2626</v>
      </c>
      <c r="B328" s="5">
        <v>411</v>
      </c>
      <c r="C328" s="1" t="s">
        <v>6993</v>
      </c>
      <c r="D328" s="25">
        <v>0</v>
      </c>
      <c r="E328" s="31">
        <v>0</v>
      </c>
    </row>
    <row r="329" spans="1:5" ht="13.8" x14ac:dyDescent="0.25">
      <c r="A329" s="12" t="s">
        <v>2627</v>
      </c>
      <c r="B329" s="5">
        <v>412</v>
      </c>
      <c r="C329" s="1" t="s">
        <v>289</v>
      </c>
      <c r="D329" s="25">
        <v>14.66</v>
      </c>
      <c r="E329" s="31">
        <v>1</v>
      </c>
    </row>
    <row r="330" spans="1:5" ht="13.8" x14ac:dyDescent="0.25">
      <c r="A330" s="12" t="s">
        <v>2628</v>
      </c>
      <c r="B330" s="5">
        <v>413</v>
      </c>
      <c r="C330" s="1" t="s">
        <v>290</v>
      </c>
      <c r="D330" s="25">
        <v>30.21</v>
      </c>
      <c r="E330" s="31">
        <v>1</v>
      </c>
    </row>
    <row r="331" spans="1:5" ht="13.8" x14ac:dyDescent="0.25">
      <c r="A331" s="12" t="s">
        <v>2629</v>
      </c>
      <c r="B331" s="5">
        <v>414</v>
      </c>
      <c r="C331" s="1" t="s">
        <v>2550</v>
      </c>
      <c r="D331" s="25">
        <v>14.88</v>
      </c>
      <c r="E331" s="31">
        <v>1</v>
      </c>
    </row>
    <row r="332" spans="1:5" ht="13.8" x14ac:dyDescent="0.25">
      <c r="A332" s="12" t="s">
        <v>2630</v>
      </c>
      <c r="B332" s="5">
        <v>415</v>
      </c>
      <c r="C332" s="1" t="s">
        <v>291</v>
      </c>
      <c r="D332" s="25">
        <v>14.77</v>
      </c>
      <c r="E332" s="31">
        <v>8</v>
      </c>
    </row>
    <row r="333" spans="1:5" ht="13.8" x14ac:dyDescent="0.25">
      <c r="A333" s="12" t="s">
        <v>2631</v>
      </c>
      <c r="B333" s="5">
        <v>416</v>
      </c>
      <c r="C333" s="1" t="s">
        <v>2550</v>
      </c>
      <c r="D333" s="25">
        <v>14.74</v>
      </c>
      <c r="E333" s="31">
        <v>1</v>
      </c>
    </row>
    <row r="334" spans="1:5" ht="13.8" x14ac:dyDescent="0.25">
      <c r="A334" s="12" t="s">
        <v>2632</v>
      </c>
      <c r="B334" s="5">
        <v>417</v>
      </c>
      <c r="C334" s="1" t="s">
        <v>2550</v>
      </c>
      <c r="D334" s="25">
        <v>14.76</v>
      </c>
      <c r="E334" s="31">
        <v>1</v>
      </c>
    </row>
    <row r="335" spans="1:5" ht="13.8" x14ac:dyDescent="0.25">
      <c r="A335" s="12" t="s">
        <v>2633</v>
      </c>
      <c r="B335" s="5">
        <v>419</v>
      </c>
      <c r="C335" s="1" t="s">
        <v>2550</v>
      </c>
      <c r="D335" s="25">
        <v>30.26</v>
      </c>
      <c r="E335" s="31">
        <v>1</v>
      </c>
    </row>
    <row r="336" spans="1:5" ht="13.8" x14ac:dyDescent="0.25">
      <c r="A336" s="12" t="s">
        <v>2634</v>
      </c>
      <c r="B336" s="5">
        <v>421</v>
      </c>
      <c r="C336" s="1" t="s">
        <v>2550</v>
      </c>
      <c r="D336" s="25">
        <v>45.46</v>
      </c>
      <c r="E336" s="31">
        <v>1</v>
      </c>
    </row>
    <row r="337" spans="1:5" ht="13.8" x14ac:dyDescent="0.25">
      <c r="A337" s="12" t="s">
        <v>2635</v>
      </c>
      <c r="B337" s="5">
        <v>422</v>
      </c>
      <c r="C337" s="1" t="s">
        <v>2550</v>
      </c>
      <c r="D337" s="25">
        <v>14.79</v>
      </c>
      <c r="E337" s="31">
        <v>1</v>
      </c>
    </row>
    <row r="338" spans="1:5" ht="13.8" x14ac:dyDescent="0.25">
      <c r="A338" s="12" t="s">
        <v>2636</v>
      </c>
      <c r="B338" s="5">
        <v>423</v>
      </c>
      <c r="C338" s="1" t="s">
        <v>2550</v>
      </c>
      <c r="D338" s="25">
        <v>14.71</v>
      </c>
      <c r="E338" s="31">
        <v>1</v>
      </c>
    </row>
    <row r="339" spans="1:5" ht="13.8" x14ac:dyDescent="0.25">
      <c r="A339" s="12" t="s">
        <v>2637</v>
      </c>
      <c r="B339" s="5">
        <v>424</v>
      </c>
      <c r="C339" s="1" t="s">
        <v>2550</v>
      </c>
      <c r="D339" s="25">
        <v>14.47</v>
      </c>
      <c r="E339" s="31">
        <v>1</v>
      </c>
    </row>
    <row r="340" spans="1:5" ht="13.8" x14ac:dyDescent="0.25">
      <c r="A340" s="12" t="s">
        <v>2638</v>
      </c>
      <c r="B340" s="5">
        <v>425</v>
      </c>
      <c r="C340" s="1" t="s">
        <v>2550</v>
      </c>
      <c r="D340" s="25">
        <v>14.7</v>
      </c>
      <c r="E340" s="31">
        <v>1</v>
      </c>
    </row>
    <row r="341" spans="1:5" ht="13.8" x14ac:dyDescent="0.25">
      <c r="A341" s="12" t="s">
        <v>2639</v>
      </c>
      <c r="B341" s="5">
        <v>426</v>
      </c>
      <c r="C341" s="1" t="s">
        <v>2550</v>
      </c>
      <c r="D341" s="25">
        <v>14.74</v>
      </c>
      <c r="E341" s="31">
        <v>1</v>
      </c>
    </row>
    <row r="342" spans="1:5" ht="13.8" x14ac:dyDescent="0.25">
      <c r="A342" s="12" t="s">
        <v>2640</v>
      </c>
      <c r="B342" s="5">
        <v>427</v>
      </c>
      <c r="C342" s="1" t="s">
        <v>2550</v>
      </c>
      <c r="D342" s="25">
        <v>18.59</v>
      </c>
      <c r="E342" s="31">
        <v>1</v>
      </c>
    </row>
    <row r="343" spans="1:5" ht="13.8" x14ac:dyDescent="0.25">
      <c r="A343" s="12" t="s">
        <v>892</v>
      </c>
      <c r="B343" s="5">
        <v>428</v>
      </c>
      <c r="C343" s="1" t="s">
        <v>1999</v>
      </c>
      <c r="D343" s="25">
        <v>76.66</v>
      </c>
      <c r="E343" s="31">
        <v>2</v>
      </c>
    </row>
    <row r="344" spans="1:5" ht="13.8" x14ac:dyDescent="0.25">
      <c r="A344" s="12" t="s">
        <v>893</v>
      </c>
      <c r="B344" s="5">
        <v>429</v>
      </c>
      <c r="C344" s="1" t="s">
        <v>6993</v>
      </c>
      <c r="D344" s="25">
        <v>0</v>
      </c>
      <c r="E344" s="31">
        <v>0</v>
      </c>
    </row>
    <row r="345" spans="1:5" ht="13.8" x14ac:dyDescent="0.25">
      <c r="A345" s="12" t="s">
        <v>141</v>
      </c>
      <c r="B345" s="5">
        <v>430</v>
      </c>
      <c r="C345" s="1" t="s">
        <v>3709</v>
      </c>
      <c r="D345" s="25">
        <v>38.409999999999997</v>
      </c>
      <c r="E345" s="31">
        <v>2</v>
      </c>
    </row>
    <row r="346" spans="1:5" ht="13.8" x14ac:dyDescent="0.25">
      <c r="A346" s="12" t="s">
        <v>142</v>
      </c>
      <c r="B346" s="5">
        <v>431</v>
      </c>
      <c r="C346" s="1" t="s">
        <v>2001</v>
      </c>
      <c r="D346" s="25">
        <v>13.85</v>
      </c>
      <c r="E346" s="31">
        <v>4</v>
      </c>
    </row>
    <row r="347" spans="1:5" ht="13.8" x14ac:dyDescent="0.25">
      <c r="A347" s="12" t="s">
        <v>143</v>
      </c>
      <c r="B347" s="5">
        <v>432</v>
      </c>
      <c r="C347" s="1" t="s">
        <v>2002</v>
      </c>
      <c r="D347" s="25">
        <v>5.25</v>
      </c>
      <c r="E347" s="31">
        <v>2</v>
      </c>
    </row>
    <row r="348" spans="1:5" ht="13.8" x14ac:dyDescent="0.25">
      <c r="A348" s="12" t="s">
        <v>144</v>
      </c>
      <c r="B348" s="5">
        <v>433</v>
      </c>
      <c r="C348" s="1" t="s">
        <v>2003</v>
      </c>
      <c r="D348" s="25">
        <v>8.17</v>
      </c>
      <c r="E348" s="31">
        <v>2</v>
      </c>
    </row>
    <row r="349" spans="1:5" ht="13.8" x14ac:dyDescent="0.25">
      <c r="A349" s="12" t="s">
        <v>145</v>
      </c>
      <c r="B349" s="5">
        <v>434</v>
      </c>
      <c r="C349" s="1" t="s">
        <v>2004</v>
      </c>
      <c r="D349" s="25">
        <v>7.99</v>
      </c>
      <c r="E349" s="31">
        <v>2</v>
      </c>
    </row>
    <row r="350" spans="1:5" ht="13.8" x14ac:dyDescent="0.25">
      <c r="A350" s="12" t="s">
        <v>146</v>
      </c>
      <c r="B350" s="5">
        <v>435</v>
      </c>
      <c r="C350" s="1" t="s">
        <v>2005</v>
      </c>
      <c r="D350" s="25">
        <v>27.71</v>
      </c>
      <c r="E350" s="31">
        <v>0</v>
      </c>
    </row>
    <row r="351" spans="1:5" ht="13.8" x14ac:dyDescent="0.25">
      <c r="A351" s="12" t="s">
        <v>147</v>
      </c>
      <c r="B351" s="5">
        <v>436</v>
      </c>
      <c r="C351" s="1" t="s">
        <v>2006</v>
      </c>
      <c r="D351" s="25">
        <v>15.98</v>
      </c>
      <c r="E351" s="31">
        <v>0</v>
      </c>
    </row>
    <row r="352" spans="1:5" ht="13.8" x14ac:dyDescent="0.25">
      <c r="A352" s="12" t="s">
        <v>148</v>
      </c>
      <c r="B352" s="5">
        <v>437</v>
      </c>
      <c r="C352" s="1" t="s">
        <v>475</v>
      </c>
      <c r="D352" s="25">
        <v>6.81</v>
      </c>
      <c r="E352" s="31">
        <v>3</v>
      </c>
    </row>
    <row r="353" spans="1:5" ht="14.4" thickBot="1" x14ac:dyDescent="0.3">
      <c r="A353" s="12" t="s">
        <v>149</v>
      </c>
      <c r="B353" s="5">
        <v>438</v>
      </c>
      <c r="C353" s="1" t="s">
        <v>5192</v>
      </c>
      <c r="D353" s="25">
        <v>10.86</v>
      </c>
      <c r="E353" s="31">
        <v>0</v>
      </c>
    </row>
    <row r="354" spans="1:5" ht="16.2" thickTop="1" thickBot="1" x14ac:dyDescent="0.3">
      <c r="A354" s="189" t="s">
        <v>7260</v>
      </c>
      <c r="B354" s="190"/>
      <c r="C354" s="191"/>
      <c r="D354" s="26">
        <f>SUM(D318:D353)</f>
        <v>822.7</v>
      </c>
      <c r="E354" s="43">
        <f>SUMIF(E318:E353,"&gt;0",D318:D353)</f>
        <v>744.97</v>
      </c>
    </row>
    <row r="360" spans="1:5" ht="13.8" thickBot="1" x14ac:dyDescent="0.3"/>
    <row r="361" spans="1:5" ht="22.5" customHeight="1" thickBot="1" x14ac:dyDescent="0.3">
      <c r="A361" s="186" t="s">
        <v>7736</v>
      </c>
      <c r="B361" s="187"/>
      <c r="C361" s="187"/>
      <c r="D361" s="187"/>
      <c r="E361" s="188"/>
    </row>
    <row r="362" spans="1:5" ht="15" customHeight="1" x14ac:dyDescent="0.35">
      <c r="A362" s="196" t="s">
        <v>982</v>
      </c>
      <c r="B362" s="48" t="s">
        <v>586</v>
      </c>
      <c r="C362" s="192" t="s">
        <v>1768</v>
      </c>
      <c r="D362" s="194" t="s">
        <v>1769</v>
      </c>
      <c r="E362" s="49" t="s">
        <v>7217</v>
      </c>
    </row>
    <row r="363" spans="1:5" ht="15" customHeight="1" thickBot="1" x14ac:dyDescent="0.4">
      <c r="A363" s="197"/>
      <c r="B363" s="50" t="s">
        <v>1767</v>
      </c>
      <c r="C363" s="193"/>
      <c r="D363" s="195"/>
      <c r="E363" s="51" t="s">
        <v>7216</v>
      </c>
    </row>
    <row r="364" spans="1:5" ht="14.4" thickTop="1" x14ac:dyDescent="0.25">
      <c r="A364" s="12" t="s">
        <v>150</v>
      </c>
      <c r="B364" s="5">
        <v>501</v>
      </c>
      <c r="C364" s="1" t="s">
        <v>624</v>
      </c>
      <c r="D364" s="25">
        <v>13.18</v>
      </c>
      <c r="E364" s="35">
        <v>5</v>
      </c>
    </row>
    <row r="365" spans="1:5" ht="13.8" x14ac:dyDescent="0.25">
      <c r="A365" s="12" t="s">
        <v>151</v>
      </c>
      <c r="B365" s="5">
        <v>502</v>
      </c>
      <c r="C365" s="1" t="s">
        <v>2542</v>
      </c>
      <c r="D365" s="25">
        <v>64.02</v>
      </c>
      <c r="E365" s="31">
        <v>5</v>
      </c>
    </row>
    <row r="366" spans="1:5" ht="13.8" x14ac:dyDescent="0.25">
      <c r="A366" s="12" t="s">
        <v>152</v>
      </c>
      <c r="B366" s="5">
        <v>503</v>
      </c>
      <c r="C366" s="1" t="s">
        <v>2333</v>
      </c>
      <c r="D366" s="25">
        <v>5.04</v>
      </c>
      <c r="E366" s="31">
        <v>0</v>
      </c>
    </row>
    <row r="367" spans="1:5" ht="13.8" x14ac:dyDescent="0.25">
      <c r="A367" s="12" t="s">
        <v>153</v>
      </c>
      <c r="B367" s="5">
        <v>504</v>
      </c>
      <c r="C367" s="1" t="s">
        <v>2335</v>
      </c>
      <c r="D367" s="25">
        <v>1.6</v>
      </c>
      <c r="E367" s="31">
        <v>3</v>
      </c>
    </row>
    <row r="368" spans="1:5" ht="13.8" x14ac:dyDescent="0.25">
      <c r="A368" s="12" t="s">
        <v>154</v>
      </c>
      <c r="B368" s="5">
        <v>505</v>
      </c>
      <c r="C368" s="1" t="s">
        <v>4610</v>
      </c>
      <c r="D368" s="25">
        <v>4.8499999999999996</v>
      </c>
      <c r="E368" s="31">
        <v>3</v>
      </c>
    </row>
    <row r="369" spans="1:5" ht="13.8" x14ac:dyDescent="0.25">
      <c r="A369" s="12" t="s">
        <v>7228</v>
      </c>
      <c r="B369" s="5" t="s">
        <v>7229</v>
      </c>
      <c r="C369" s="1" t="s">
        <v>4065</v>
      </c>
      <c r="D369" s="25">
        <v>1.22</v>
      </c>
      <c r="E369" s="31">
        <v>3</v>
      </c>
    </row>
    <row r="370" spans="1:5" ht="13.8" x14ac:dyDescent="0.25">
      <c r="A370" s="12" t="s">
        <v>7230</v>
      </c>
      <c r="B370" s="5" t="s">
        <v>7231</v>
      </c>
      <c r="C370" s="1" t="s">
        <v>4065</v>
      </c>
      <c r="D370" s="25">
        <v>1.22</v>
      </c>
      <c r="E370" s="31">
        <v>3</v>
      </c>
    </row>
    <row r="371" spans="1:5" ht="13.8" x14ac:dyDescent="0.25">
      <c r="A371" s="12" t="s">
        <v>155</v>
      </c>
      <c r="B371" s="5">
        <v>506</v>
      </c>
      <c r="C371" s="1" t="s">
        <v>4592</v>
      </c>
      <c r="D371" s="25">
        <v>2.4300000000000002</v>
      </c>
      <c r="E371" s="31">
        <v>3</v>
      </c>
    </row>
    <row r="372" spans="1:5" ht="13.8" x14ac:dyDescent="0.25">
      <c r="A372" s="12" t="s">
        <v>7232</v>
      </c>
      <c r="B372" s="5" t="s">
        <v>7233</v>
      </c>
      <c r="C372" s="56" t="s">
        <v>7234</v>
      </c>
      <c r="D372" s="25">
        <v>4.45</v>
      </c>
      <c r="E372" s="31">
        <v>3</v>
      </c>
    </row>
    <row r="373" spans="1:5" ht="13.8" x14ac:dyDescent="0.25">
      <c r="A373" s="12" t="s">
        <v>7235</v>
      </c>
      <c r="B373" s="5" t="s">
        <v>7236</v>
      </c>
      <c r="C373" s="56" t="s">
        <v>4052</v>
      </c>
      <c r="D373" s="25">
        <v>1.04</v>
      </c>
      <c r="E373" s="31">
        <v>3</v>
      </c>
    </row>
    <row r="374" spans="1:5" ht="13.8" x14ac:dyDescent="0.25">
      <c r="A374" s="12" t="s">
        <v>7237</v>
      </c>
      <c r="B374" s="5" t="s">
        <v>7238</v>
      </c>
      <c r="C374" s="56" t="s">
        <v>4052</v>
      </c>
      <c r="D374" s="25">
        <v>1.04</v>
      </c>
      <c r="E374" s="31">
        <v>3</v>
      </c>
    </row>
    <row r="375" spans="1:5" ht="13.8" x14ac:dyDescent="0.25">
      <c r="A375" s="12" t="s">
        <v>156</v>
      </c>
      <c r="B375" s="5">
        <v>507</v>
      </c>
      <c r="C375" s="1" t="s">
        <v>343</v>
      </c>
      <c r="D375" s="25">
        <v>16.54</v>
      </c>
      <c r="E375" s="31">
        <v>0</v>
      </c>
    </row>
    <row r="376" spans="1:5" ht="13.8" x14ac:dyDescent="0.25">
      <c r="A376" s="12" t="s">
        <v>499</v>
      </c>
      <c r="B376" s="5">
        <v>508</v>
      </c>
      <c r="C376" s="1" t="s">
        <v>2542</v>
      </c>
      <c r="D376" s="25">
        <v>68.5</v>
      </c>
      <c r="E376" s="31">
        <v>5</v>
      </c>
    </row>
    <row r="377" spans="1:5" ht="13.8" x14ac:dyDescent="0.25">
      <c r="A377" s="12" t="s">
        <v>7239</v>
      </c>
      <c r="B377" s="5" t="s">
        <v>7240</v>
      </c>
      <c r="C377" s="1" t="s">
        <v>2542</v>
      </c>
      <c r="D377" s="25">
        <v>45.49</v>
      </c>
      <c r="E377" s="31">
        <v>5</v>
      </c>
    </row>
    <row r="378" spans="1:5" ht="13.8" x14ac:dyDescent="0.25">
      <c r="A378" s="12" t="s">
        <v>500</v>
      </c>
      <c r="B378" s="5">
        <v>509</v>
      </c>
      <c r="C378" s="1" t="s">
        <v>4562</v>
      </c>
      <c r="D378" s="25">
        <v>89.63</v>
      </c>
      <c r="E378" s="31">
        <v>2</v>
      </c>
    </row>
    <row r="379" spans="1:5" ht="13.8" x14ac:dyDescent="0.25">
      <c r="A379" s="12" t="s">
        <v>501</v>
      </c>
      <c r="B379" s="5">
        <v>511</v>
      </c>
      <c r="C379" s="1" t="s">
        <v>580</v>
      </c>
      <c r="D379" s="25">
        <v>24.17</v>
      </c>
      <c r="E379" s="31">
        <v>1</v>
      </c>
    </row>
    <row r="380" spans="1:5" ht="13.8" x14ac:dyDescent="0.25">
      <c r="A380" s="12" t="s">
        <v>502</v>
      </c>
      <c r="B380" s="5">
        <v>512</v>
      </c>
      <c r="C380" s="1" t="s">
        <v>580</v>
      </c>
      <c r="D380" s="25">
        <v>9.74</v>
      </c>
      <c r="E380" s="31">
        <v>1</v>
      </c>
    </row>
    <row r="381" spans="1:5" ht="13.8" x14ac:dyDescent="0.25">
      <c r="A381" s="12" t="s">
        <v>503</v>
      </c>
      <c r="B381" s="5">
        <v>513</v>
      </c>
      <c r="C381" s="1" t="s">
        <v>580</v>
      </c>
      <c r="D381" s="25">
        <v>14.71</v>
      </c>
      <c r="E381" s="31">
        <v>1</v>
      </c>
    </row>
    <row r="382" spans="1:5" ht="13.8" x14ac:dyDescent="0.25">
      <c r="A382" s="12" t="s">
        <v>3853</v>
      </c>
      <c r="B382" s="5">
        <v>514</v>
      </c>
      <c r="C382" s="1" t="s">
        <v>580</v>
      </c>
      <c r="D382" s="25">
        <v>14.81</v>
      </c>
      <c r="E382" s="31">
        <v>1</v>
      </c>
    </row>
    <row r="383" spans="1:5" ht="13.8" x14ac:dyDescent="0.25">
      <c r="A383" s="12" t="s">
        <v>3854</v>
      </c>
      <c r="B383" s="5">
        <v>515</v>
      </c>
      <c r="C383" s="1" t="s">
        <v>580</v>
      </c>
      <c r="D383" s="25">
        <v>14.74</v>
      </c>
      <c r="E383" s="31">
        <v>1</v>
      </c>
    </row>
    <row r="384" spans="1:5" ht="13.8" x14ac:dyDescent="0.25">
      <c r="A384" s="12" t="s">
        <v>3855</v>
      </c>
      <c r="B384" s="5">
        <v>516</v>
      </c>
      <c r="C384" s="1" t="s">
        <v>580</v>
      </c>
      <c r="D384" s="25">
        <v>14.75</v>
      </c>
      <c r="E384" s="31">
        <v>1</v>
      </c>
    </row>
    <row r="385" spans="1:5" ht="13.8" x14ac:dyDescent="0.25">
      <c r="A385" s="12" t="s">
        <v>3856</v>
      </c>
      <c r="B385" s="5">
        <v>517</v>
      </c>
      <c r="C385" s="1" t="s">
        <v>580</v>
      </c>
      <c r="D385" s="25">
        <v>9.52</v>
      </c>
      <c r="E385" s="31">
        <v>1</v>
      </c>
    </row>
    <row r="386" spans="1:5" ht="13.8" x14ac:dyDescent="0.25">
      <c r="A386" s="12" t="s">
        <v>3857</v>
      </c>
      <c r="B386" s="5">
        <v>518</v>
      </c>
      <c r="C386" s="1" t="s">
        <v>580</v>
      </c>
      <c r="D386" s="25">
        <v>14.71</v>
      </c>
      <c r="E386" s="31">
        <v>1</v>
      </c>
    </row>
    <row r="387" spans="1:5" ht="13.8" x14ac:dyDescent="0.25">
      <c r="A387" s="12" t="s">
        <v>3858</v>
      </c>
      <c r="B387" s="5">
        <v>519</v>
      </c>
      <c r="C387" s="1" t="s">
        <v>580</v>
      </c>
      <c r="D387" s="25">
        <v>29.88</v>
      </c>
      <c r="E387" s="31">
        <v>1</v>
      </c>
    </row>
    <row r="388" spans="1:5" ht="13.8" x14ac:dyDescent="0.25">
      <c r="A388" s="12" t="s">
        <v>3859</v>
      </c>
      <c r="B388" s="5">
        <v>520</v>
      </c>
      <c r="C388" s="1" t="s">
        <v>580</v>
      </c>
      <c r="D388" s="25">
        <v>19.78</v>
      </c>
      <c r="E388" s="31">
        <v>1</v>
      </c>
    </row>
    <row r="389" spans="1:5" ht="13.8" x14ac:dyDescent="0.25">
      <c r="A389" s="12" t="s">
        <v>3860</v>
      </c>
      <c r="B389" s="5">
        <v>521</v>
      </c>
      <c r="C389" s="1" t="s">
        <v>580</v>
      </c>
      <c r="D389" s="25">
        <v>14.68</v>
      </c>
      <c r="E389" s="31">
        <v>1</v>
      </c>
    </row>
    <row r="390" spans="1:5" ht="13.8" x14ac:dyDescent="0.25">
      <c r="A390" s="12" t="s">
        <v>3861</v>
      </c>
      <c r="B390" s="5">
        <v>522</v>
      </c>
      <c r="C390" s="1" t="s">
        <v>2550</v>
      </c>
      <c r="D390" s="25">
        <v>14.56</v>
      </c>
      <c r="E390" s="31">
        <v>1</v>
      </c>
    </row>
    <row r="391" spans="1:5" ht="13.8" x14ac:dyDescent="0.25">
      <c r="A391" s="12" t="s">
        <v>3862</v>
      </c>
      <c r="B391" s="5">
        <v>523</v>
      </c>
      <c r="C391" s="1" t="s">
        <v>2550</v>
      </c>
      <c r="D391" s="25">
        <v>14.84</v>
      </c>
      <c r="E391" s="31">
        <v>1</v>
      </c>
    </row>
    <row r="392" spans="1:5" ht="13.8" x14ac:dyDescent="0.25">
      <c r="A392" s="12" t="s">
        <v>3863</v>
      </c>
      <c r="B392" s="5">
        <v>524</v>
      </c>
      <c r="C392" s="1" t="s">
        <v>2550</v>
      </c>
      <c r="D392" s="25">
        <v>15.27</v>
      </c>
      <c r="E392" s="31">
        <v>1</v>
      </c>
    </row>
    <row r="393" spans="1:5" ht="13.8" x14ac:dyDescent="0.25">
      <c r="A393" s="12" t="s">
        <v>3864</v>
      </c>
      <c r="B393" s="5">
        <v>525</v>
      </c>
      <c r="C393" s="1" t="s">
        <v>580</v>
      </c>
      <c r="D393" s="25">
        <v>14.73</v>
      </c>
      <c r="E393" s="31">
        <v>1</v>
      </c>
    </row>
    <row r="394" spans="1:5" ht="13.8" x14ac:dyDescent="0.25">
      <c r="A394" s="12" t="s">
        <v>3865</v>
      </c>
      <c r="B394" s="5">
        <v>526</v>
      </c>
      <c r="C394" s="1" t="s">
        <v>580</v>
      </c>
      <c r="D394" s="25">
        <v>14.78</v>
      </c>
      <c r="E394" s="31">
        <v>1</v>
      </c>
    </row>
    <row r="395" spans="1:5" ht="13.8" x14ac:dyDescent="0.25">
      <c r="A395" s="12" t="s">
        <v>3866</v>
      </c>
      <c r="B395" s="5">
        <v>527</v>
      </c>
      <c r="C395" s="1" t="s">
        <v>580</v>
      </c>
      <c r="D395" s="25">
        <v>18.29</v>
      </c>
      <c r="E395" s="31">
        <v>1</v>
      </c>
    </row>
    <row r="396" spans="1:5" ht="13.8" x14ac:dyDescent="0.25">
      <c r="A396" s="12" t="s">
        <v>3867</v>
      </c>
      <c r="B396" s="5">
        <v>528</v>
      </c>
      <c r="C396" s="1" t="s">
        <v>2210</v>
      </c>
      <c r="D396" s="25">
        <v>22.14</v>
      </c>
      <c r="E396" s="31">
        <v>8</v>
      </c>
    </row>
    <row r="397" spans="1:5" ht="13.8" x14ac:dyDescent="0.25">
      <c r="A397" s="12" t="s">
        <v>3868</v>
      </c>
      <c r="B397" s="5">
        <v>529</v>
      </c>
      <c r="C397" s="1" t="s">
        <v>2210</v>
      </c>
      <c r="D397" s="25">
        <v>20.07</v>
      </c>
      <c r="E397" s="31">
        <v>8</v>
      </c>
    </row>
    <row r="398" spans="1:5" ht="13.8" x14ac:dyDescent="0.25">
      <c r="A398" s="12" t="s">
        <v>3869</v>
      </c>
      <c r="B398" s="5">
        <v>530</v>
      </c>
      <c r="C398" s="1" t="s">
        <v>2210</v>
      </c>
      <c r="D398" s="25">
        <v>14.96</v>
      </c>
      <c r="E398" s="31">
        <v>8</v>
      </c>
    </row>
    <row r="399" spans="1:5" ht="13.8" x14ac:dyDescent="0.25">
      <c r="A399" s="12" t="s">
        <v>4402</v>
      </c>
      <c r="B399" s="5">
        <v>531</v>
      </c>
      <c r="C399" s="1" t="s">
        <v>7241</v>
      </c>
      <c r="D399" s="25">
        <v>10.42</v>
      </c>
      <c r="E399" s="31">
        <v>8</v>
      </c>
    </row>
    <row r="400" spans="1:5" ht="13.8" x14ac:dyDescent="0.25">
      <c r="A400" s="12" t="s">
        <v>4403</v>
      </c>
      <c r="B400" s="5">
        <v>532</v>
      </c>
      <c r="C400" s="1" t="s">
        <v>2550</v>
      </c>
      <c r="D400" s="25">
        <v>5.87</v>
      </c>
      <c r="E400" s="31">
        <v>1</v>
      </c>
    </row>
    <row r="401" spans="1:5" ht="13.8" x14ac:dyDescent="0.25">
      <c r="A401" s="12" t="s">
        <v>4404</v>
      </c>
      <c r="B401" s="5">
        <v>533</v>
      </c>
      <c r="C401" s="1" t="s">
        <v>3613</v>
      </c>
      <c r="D401" s="25">
        <v>34.69</v>
      </c>
      <c r="E401" s="31">
        <v>1</v>
      </c>
    </row>
    <row r="402" spans="1:5" ht="13.8" x14ac:dyDescent="0.25">
      <c r="A402" s="12" t="s">
        <v>4405</v>
      </c>
      <c r="B402" s="5">
        <v>534</v>
      </c>
      <c r="C402" s="1" t="s">
        <v>3610</v>
      </c>
      <c r="D402" s="25">
        <v>17.260000000000002</v>
      </c>
      <c r="E402" s="31">
        <v>4</v>
      </c>
    </row>
    <row r="403" spans="1:5" ht="13.8" x14ac:dyDescent="0.25">
      <c r="A403" s="12" t="s">
        <v>504</v>
      </c>
      <c r="B403" s="5">
        <v>535</v>
      </c>
      <c r="C403" s="1" t="s">
        <v>2464</v>
      </c>
      <c r="D403" s="25">
        <v>50.25</v>
      </c>
      <c r="E403" s="31">
        <v>2</v>
      </c>
    </row>
    <row r="404" spans="1:5" ht="13.8" x14ac:dyDescent="0.25">
      <c r="A404" s="12" t="s">
        <v>2495</v>
      </c>
      <c r="B404" s="5">
        <v>537</v>
      </c>
      <c r="C404" s="1" t="s">
        <v>2708</v>
      </c>
      <c r="D404" s="25">
        <v>7.61</v>
      </c>
      <c r="E404" s="31">
        <v>3</v>
      </c>
    </row>
    <row r="405" spans="1:5" ht="14.4" thickBot="1" x14ac:dyDescent="0.3">
      <c r="A405" s="12" t="s">
        <v>2496</v>
      </c>
      <c r="B405" s="5">
        <v>545</v>
      </c>
      <c r="C405" s="1" t="s">
        <v>4406</v>
      </c>
      <c r="D405" s="25">
        <v>10.86</v>
      </c>
      <c r="E405" s="31">
        <v>0</v>
      </c>
    </row>
    <row r="406" spans="1:5" ht="16.2" thickTop="1" thickBot="1" x14ac:dyDescent="0.3">
      <c r="A406" s="189" t="s">
        <v>7260</v>
      </c>
      <c r="B406" s="190"/>
      <c r="C406" s="191"/>
      <c r="D406" s="26">
        <f>SUM(D364:D405)</f>
        <v>788.33999999999992</v>
      </c>
      <c r="E406" s="43">
        <f>SUMIF(E364:E405,"&gt;0",D364:D405)</f>
        <v>755.9</v>
      </c>
    </row>
    <row r="407" spans="1:5" ht="13.5" customHeight="1" x14ac:dyDescent="0.25">
      <c r="B407" s="52"/>
      <c r="C407" s="52"/>
      <c r="D407" s="53"/>
      <c r="E407" s="32"/>
    </row>
    <row r="408" spans="1:5" ht="13.5" customHeight="1" x14ac:dyDescent="0.25">
      <c r="B408" s="52"/>
      <c r="C408" s="52"/>
      <c r="D408" s="53"/>
      <c r="E408" s="32"/>
    </row>
    <row r="409" spans="1:5" ht="13.5" customHeight="1" x14ac:dyDescent="0.25">
      <c r="B409" s="52"/>
      <c r="C409" s="52"/>
      <c r="D409" s="53"/>
      <c r="E409" s="32"/>
    </row>
    <row r="410" spans="1:5" ht="13.5" customHeight="1" x14ac:dyDescent="0.25">
      <c r="B410" s="52"/>
      <c r="C410" s="52"/>
      <c r="D410" s="53"/>
      <c r="E410" s="32"/>
    </row>
    <row r="411" spans="1:5" ht="13.5" customHeight="1" x14ac:dyDescent="0.25">
      <c r="B411" s="52"/>
      <c r="C411" s="52"/>
      <c r="D411" s="53"/>
      <c r="E411" s="32"/>
    </row>
    <row r="412" spans="1:5" ht="13.5" customHeight="1" thickBot="1" x14ac:dyDescent="0.3"/>
    <row r="413" spans="1:5" ht="22.5" customHeight="1" thickBot="1" x14ac:dyDescent="0.3">
      <c r="A413" s="186" t="s">
        <v>7737</v>
      </c>
      <c r="B413" s="187"/>
      <c r="C413" s="187"/>
      <c r="D413" s="187"/>
      <c r="E413" s="188"/>
    </row>
    <row r="414" spans="1:5" ht="15" customHeight="1" x14ac:dyDescent="0.35">
      <c r="A414" s="196" t="s">
        <v>982</v>
      </c>
      <c r="B414" s="48" t="s">
        <v>586</v>
      </c>
      <c r="C414" s="192" t="s">
        <v>1768</v>
      </c>
      <c r="D414" s="194" t="s">
        <v>1769</v>
      </c>
      <c r="E414" s="49" t="s">
        <v>7217</v>
      </c>
    </row>
    <row r="415" spans="1:5" ht="15" customHeight="1" thickBot="1" x14ac:dyDescent="0.4">
      <c r="A415" s="197"/>
      <c r="B415" s="50" t="s">
        <v>1767</v>
      </c>
      <c r="C415" s="193"/>
      <c r="D415" s="195"/>
      <c r="E415" s="51" t="s">
        <v>7216</v>
      </c>
    </row>
    <row r="416" spans="1:5" ht="14.4" thickTop="1" x14ac:dyDescent="0.25">
      <c r="A416" s="12" t="s">
        <v>4407</v>
      </c>
      <c r="B416" s="5">
        <v>602</v>
      </c>
      <c r="C416" s="1" t="s">
        <v>2542</v>
      </c>
      <c r="D416" s="25">
        <v>64.23</v>
      </c>
      <c r="E416" s="35">
        <v>5</v>
      </c>
    </row>
    <row r="417" spans="1:5" ht="13.8" x14ac:dyDescent="0.25">
      <c r="A417" s="12" t="s">
        <v>4408</v>
      </c>
      <c r="B417" s="5">
        <v>603</v>
      </c>
      <c r="C417" s="1" t="s">
        <v>2333</v>
      </c>
      <c r="D417" s="25">
        <v>5.04</v>
      </c>
      <c r="E417" s="31">
        <v>0</v>
      </c>
    </row>
    <row r="418" spans="1:5" ht="13.8" x14ac:dyDescent="0.25">
      <c r="A418" s="12" t="s">
        <v>4409</v>
      </c>
      <c r="B418" s="5">
        <v>604</v>
      </c>
      <c r="C418" s="1" t="s">
        <v>2335</v>
      </c>
      <c r="D418" s="25">
        <v>1.6</v>
      </c>
      <c r="E418" s="31">
        <v>0</v>
      </c>
    </row>
    <row r="419" spans="1:5" ht="13.8" x14ac:dyDescent="0.25">
      <c r="A419" s="12" t="s">
        <v>4410</v>
      </c>
      <c r="B419" s="5">
        <v>605</v>
      </c>
      <c r="C419" s="1" t="s">
        <v>2337</v>
      </c>
      <c r="D419" s="25">
        <v>6.98</v>
      </c>
      <c r="E419" s="31">
        <v>3</v>
      </c>
    </row>
    <row r="420" spans="1:5" ht="13.8" x14ac:dyDescent="0.25">
      <c r="A420" s="12" t="s">
        <v>4411</v>
      </c>
      <c r="B420" s="5">
        <v>606</v>
      </c>
      <c r="C420" s="1" t="s">
        <v>2339</v>
      </c>
      <c r="D420" s="25">
        <v>9.2100000000000009</v>
      </c>
      <c r="E420" s="31">
        <v>3</v>
      </c>
    </row>
    <row r="421" spans="1:5" ht="13.8" x14ac:dyDescent="0.25">
      <c r="A421" s="12" t="s">
        <v>4412</v>
      </c>
      <c r="B421" s="5">
        <v>607</v>
      </c>
      <c r="C421" s="1" t="s">
        <v>343</v>
      </c>
      <c r="D421" s="25">
        <v>16.54</v>
      </c>
      <c r="E421" s="31">
        <v>0</v>
      </c>
    </row>
    <row r="422" spans="1:5" ht="13.8" x14ac:dyDescent="0.25">
      <c r="A422" s="12" t="s">
        <v>4413</v>
      </c>
      <c r="B422" s="5">
        <v>608</v>
      </c>
      <c r="C422" s="1" t="s">
        <v>2542</v>
      </c>
      <c r="D422" s="25">
        <v>63.31</v>
      </c>
      <c r="E422" s="31">
        <v>5</v>
      </c>
    </row>
    <row r="423" spans="1:5" ht="13.8" x14ac:dyDescent="0.25">
      <c r="A423" s="12" t="s">
        <v>4414</v>
      </c>
      <c r="B423" s="5">
        <v>609</v>
      </c>
      <c r="C423" s="1" t="s">
        <v>2021</v>
      </c>
      <c r="D423" s="25">
        <v>87.14</v>
      </c>
      <c r="E423" s="31">
        <v>2</v>
      </c>
    </row>
    <row r="424" spans="1:5" ht="13.8" x14ac:dyDescent="0.25">
      <c r="A424" s="12" t="s">
        <v>4415</v>
      </c>
      <c r="B424" s="5">
        <v>610</v>
      </c>
      <c r="C424" s="1" t="s">
        <v>2021</v>
      </c>
      <c r="D424" s="25">
        <v>33.78</v>
      </c>
      <c r="E424" s="31">
        <v>2</v>
      </c>
    </row>
    <row r="425" spans="1:5" ht="13.8" x14ac:dyDescent="0.25">
      <c r="A425" s="12" t="s">
        <v>4416</v>
      </c>
      <c r="B425" s="5">
        <v>611</v>
      </c>
      <c r="C425" s="1" t="s">
        <v>2550</v>
      </c>
      <c r="D425" s="25">
        <v>29.92</v>
      </c>
      <c r="E425" s="31">
        <v>1</v>
      </c>
    </row>
    <row r="426" spans="1:5" ht="13.8" x14ac:dyDescent="0.25">
      <c r="A426" s="12" t="s">
        <v>4417</v>
      </c>
      <c r="B426" s="5">
        <v>612</v>
      </c>
      <c r="C426" s="1" t="s">
        <v>2550</v>
      </c>
      <c r="D426" s="25">
        <v>14.83</v>
      </c>
      <c r="E426" s="31">
        <v>1</v>
      </c>
    </row>
    <row r="427" spans="1:5" ht="13.8" x14ac:dyDescent="0.25">
      <c r="A427" s="12" t="s">
        <v>4418</v>
      </c>
      <c r="B427" s="5" t="s">
        <v>2022</v>
      </c>
      <c r="C427" s="1" t="s">
        <v>2550</v>
      </c>
      <c r="D427" s="25">
        <v>14.49</v>
      </c>
      <c r="E427" s="31">
        <v>1</v>
      </c>
    </row>
    <row r="428" spans="1:5" ht="13.8" x14ac:dyDescent="0.25">
      <c r="A428" s="12" t="s">
        <v>4419</v>
      </c>
      <c r="B428" s="5">
        <v>613</v>
      </c>
      <c r="C428" s="1" t="s">
        <v>2550</v>
      </c>
      <c r="D428" s="25">
        <v>14.6</v>
      </c>
      <c r="E428" s="31">
        <v>1</v>
      </c>
    </row>
    <row r="429" spans="1:5" ht="13.8" x14ac:dyDescent="0.25">
      <c r="A429" s="12" t="s">
        <v>4420</v>
      </c>
      <c r="B429" s="5" t="s">
        <v>2023</v>
      </c>
      <c r="C429" s="1" t="s">
        <v>2550</v>
      </c>
      <c r="D429" s="25">
        <v>14.57</v>
      </c>
      <c r="E429" s="31">
        <v>1</v>
      </c>
    </row>
    <row r="430" spans="1:5" ht="13.8" x14ac:dyDescent="0.25">
      <c r="A430" s="12" t="s">
        <v>1398</v>
      </c>
      <c r="B430" s="5">
        <v>614</v>
      </c>
      <c r="C430" s="1" t="s">
        <v>2550</v>
      </c>
      <c r="D430" s="25">
        <v>19.649999999999999</v>
      </c>
      <c r="E430" s="31">
        <v>1</v>
      </c>
    </row>
    <row r="431" spans="1:5" ht="13.8" x14ac:dyDescent="0.25">
      <c r="A431" s="12" t="s">
        <v>1399</v>
      </c>
      <c r="B431" s="5">
        <v>615</v>
      </c>
      <c r="C431" s="1" t="s">
        <v>2168</v>
      </c>
      <c r="D431" s="25">
        <v>11.02</v>
      </c>
      <c r="E431" s="31">
        <v>4</v>
      </c>
    </row>
    <row r="432" spans="1:5" ht="13.8" x14ac:dyDescent="0.25">
      <c r="A432" s="12" t="s">
        <v>1400</v>
      </c>
      <c r="B432" s="5">
        <v>616</v>
      </c>
      <c r="C432" s="1" t="s">
        <v>2550</v>
      </c>
      <c r="D432" s="25">
        <v>12.97</v>
      </c>
      <c r="E432" s="31">
        <v>1</v>
      </c>
    </row>
    <row r="433" spans="1:5" ht="13.8" x14ac:dyDescent="0.25">
      <c r="A433" s="12" t="s">
        <v>1401</v>
      </c>
      <c r="B433" s="5">
        <v>617</v>
      </c>
      <c r="C433" s="1" t="s">
        <v>2550</v>
      </c>
      <c r="D433" s="25">
        <v>27.8</v>
      </c>
      <c r="E433" s="31">
        <v>1</v>
      </c>
    </row>
    <row r="434" spans="1:5" ht="14.4" thickBot="1" x14ac:dyDescent="0.3">
      <c r="A434" s="12" t="s">
        <v>1402</v>
      </c>
      <c r="B434" s="5">
        <v>618</v>
      </c>
      <c r="C434" s="1" t="s">
        <v>1403</v>
      </c>
      <c r="D434" s="25">
        <v>337.19</v>
      </c>
      <c r="E434" s="31">
        <v>0</v>
      </c>
    </row>
    <row r="435" spans="1:5" ht="16.2" thickTop="1" thickBot="1" x14ac:dyDescent="0.3">
      <c r="A435" s="189" t="s">
        <v>7260</v>
      </c>
      <c r="B435" s="190"/>
      <c r="C435" s="191"/>
      <c r="D435" s="26">
        <f>SUM(D416:D434)</f>
        <v>784.87000000000012</v>
      </c>
      <c r="E435" s="43">
        <f>SUMIF(E416:E434,"&gt;0",D416:D434)</f>
        <v>424.5</v>
      </c>
    </row>
    <row r="441" spans="1:5" ht="13.8" thickBot="1" x14ac:dyDescent="0.3"/>
    <row r="442" spans="1:5" ht="22.5" customHeight="1" thickBot="1" x14ac:dyDescent="0.3">
      <c r="A442" s="186" t="s">
        <v>7738</v>
      </c>
      <c r="B442" s="187"/>
      <c r="C442" s="187"/>
      <c r="D442" s="187"/>
      <c r="E442" s="188"/>
    </row>
    <row r="443" spans="1:5" ht="15" customHeight="1" x14ac:dyDescent="0.35">
      <c r="A443" s="196" t="s">
        <v>982</v>
      </c>
      <c r="B443" s="48" t="s">
        <v>586</v>
      </c>
      <c r="C443" s="192" t="s">
        <v>1768</v>
      </c>
      <c r="D443" s="194" t="s">
        <v>1769</v>
      </c>
      <c r="E443" s="49" t="s">
        <v>7217</v>
      </c>
    </row>
    <row r="444" spans="1:5" ht="15" customHeight="1" thickBot="1" x14ac:dyDescent="0.4">
      <c r="A444" s="197"/>
      <c r="B444" s="50" t="s">
        <v>1767</v>
      </c>
      <c r="C444" s="193"/>
      <c r="D444" s="195"/>
      <c r="E444" s="51" t="s">
        <v>7216</v>
      </c>
    </row>
    <row r="445" spans="1:5" ht="14.4" thickTop="1" x14ac:dyDescent="0.25">
      <c r="A445" s="12" t="s">
        <v>3811</v>
      </c>
      <c r="B445" s="5"/>
      <c r="C445" s="1" t="s">
        <v>2024</v>
      </c>
      <c r="D445" s="25">
        <v>106.11</v>
      </c>
      <c r="E445" s="35">
        <v>0</v>
      </c>
    </row>
    <row r="446" spans="1:5" ht="13.8" x14ac:dyDescent="0.25">
      <c r="A446" s="12" t="s">
        <v>3812</v>
      </c>
      <c r="B446" s="5"/>
      <c r="C446" s="1" t="s">
        <v>2024</v>
      </c>
      <c r="D446" s="25">
        <v>21.33</v>
      </c>
      <c r="E446" s="31">
        <v>0</v>
      </c>
    </row>
    <row r="447" spans="1:5" ht="13.8" x14ac:dyDescent="0.25">
      <c r="A447" s="12" t="s">
        <v>3813</v>
      </c>
      <c r="B447" s="5"/>
      <c r="C447" s="1" t="s">
        <v>2024</v>
      </c>
      <c r="D447" s="25">
        <v>6.75</v>
      </c>
      <c r="E447" s="31">
        <v>0</v>
      </c>
    </row>
    <row r="448" spans="1:5" ht="13.8" x14ac:dyDescent="0.25">
      <c r="A448" s="12" t="s">
        <v>7179</v>
      </c>
      <c r="B448" s="5"/>
      <c r="C448" s="1" t="s">
        <v>7180</v>
      </c>
      <c r="D448" s="25">
        <v>357.99</v>
      </c>
      <c r="E448" s="31">
        <v>0</v>
      </c>
    </row>
    <row r="449" spans="1:5" ht="13.8" x14ac:dyDescent="0.25">
      <c r="A449" s="12" t="s">
        <v>7181</v>
      </c>
      <c r="B449" s="5"/>
      <c r="C449" s="1" t="s">
        <v>7182</v>
      </c>
      <c r="D449" s="25">
        <v>523.59</v>
      </c>
      <c r="E449" s="31">
        <v>0</v>
      </c>
    </row>
    <row r="450" spans="1:5" ht="14.4" thickBot="1" x14ac:dyDescent="0.3">
      <c r="A450" s="12" t="s">
        <v>7183</v>
      </c>
      <c r="B450" s="5"/>
      <c r="C450" s="1" t="s">
        <v>7184</v>
      </c>
      <c r="D450" s="25">
        <v>144.07</v>
      </c>
      <c r="E450" s="31">
        <v>0</v>
      </c>
    </row>
    <row r="451" spans="1:5" ht="16.2" thickTop="1" thickBot="1" x14ac:dyDescent="0.3">
      <c r="A451" s="189" t="s">
        <v>7260</v>
      </c>
      <c r="B451" s="190"/>
      <c r="C451" s="191"/>
      <c r="D451" s="26">
        <f>SUM(D445:D450)</f>
        <v>1159.8399999999999</v>
      </c>
      <c r="E451" s="43">
        <f>SUMIF(E445:E450,"&gt;0",D445:D450)</f>
        <v>0</v>
      </c>
    </row>
  </sheetData>
  <mergeCells count="50">
    <mergeCell ref="A225:E225"/>
    <mergeCell ref="A226:A227"/>
    <mergeCell ref="A179:E179"/>
    <mergeCell ref="A180:A181"/>
    <mergeCell ref="C180:C181"/>
    <mergeCell ref="D180:D181"/>
    <mergeCell ref="A361:E361"/>
    <mergeCell ref="A362:A363"/>
    <mergeCell ref="A413:E413"/>
    <mergeCell ref="A265:A266"/>
    <mergeCell ref="A315:E315"/>
    <mergeCell ref="A316:A317"/>
    <mergeCell ref="A308:C308"/>
    <mergeCell ref="C316:C317"/>
    <mergeCell ref="D316:D317"/>
    <mergeCell ref="D265:D266"/>
    <mergeCell ref="C265:C266"/>
    <mergeCell ref="A354:C354"/>
    <mergeCell ref="D75:D76"/>
    <mergeCell ref="A142:A143"/>
    <mergeCell ref="C142:C143"/>
    <mergeCell ref="D142:D143"/>
    <mergeCell ref="A451:C451"/>
    <mergeCell ref="C362:C363"/>
    <mergeCell ref="D362:D363"/>
    <mergeCell ref="A406:C406"/>
    <mergeCell ref="C443:C444"/>
    <mergeCell ref="A414:A415"/>
    <mergeCell ref="A442:E442"/>
    <mergeCell ref="A443:A444"/>
    <mergeCell ref="D443:D444"/>
    <mergeCell ref="A435:C435"/>
    <mergeCell ref="C414:C415"/>
    <mergeCell ref="D414:D415"/>
    <mergeCell ref="A20:E20"/>
    <mergeCell ref="A21:A22"/>
    <mergeCell ref="C21:C22"/>
    <mergeCell ref="D21:D22"/>
    <mergeCell ref="A264:E264"/>
    <mergeCell ref="A67:C67"/>
    <mergeCell ref="A134:C134"/>
    <mergeCell ref="A172:C172"/>
    <mergeCell ref="A257:C257"/>
    <mergeCell ref="C75:C76"/>
    <mergeCell ref="A218:C218"/>
    <mergeCell ref="C226:C227"/>
    <mergeCell ref="A74:E74"/>
    <mergeCell ref="A75:A76"/>
    <mergeCell ref="D226:D227"/>
    <mergeCell ref="A141:E141"/>
  </mergeCells>
  <phoneticPr fontId="2" type="noConversion"/>
  <conditionalFormatting sqref="D4">
    <cfRule type="cellIs" dxfId="50" priority="14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8" manualBreakCount="8">
    <brk id="71" max="5" man="1"/>
    <brk id="136" max="16383" man="1"/>
    <brk id="175" max="5" man="1"/>
    <brk id="221" max="5" man="1"/>
    <brk id="260" max="5" man="1"/>
    <brk id="311" max="5" man="1"/>
    <brk id="357" max="5" man="1"/>
    <brk id="40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8">
    <tabColor indexed="41"/>
  </sheetPr>
  <dimension ref="A2:F223"/>
  <sheetViews>
    <sheetView topLeftCell="A178" zoomScaleNormal="100" zoomScaleSheetLayoutView="100" workbookViewId="0">
      <selection activeCell="J215" sqref="J215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SUM(D106,D140,D223)</f>
        <v>6271.5600000000013</v>
      </c>
      <c r="E3"/>
    </row>
    <row r="4" spans="3:6" ht="15.75" customHeight="1" thickBot="1" x14ac:dyDescent="0.3">
      <c r="C4" s="45" t="s">
        <v>7220</v>
      </c>
      <c r="D4" s="46">
        <f>SUM(E223,E106,E140)</f>
        <v>3395.6699999999996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606.32000000000005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673.94999999999993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354.56999999999982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24.03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1022.8000000000001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41.77</v>
      </c>
    </row>
    <row r="11" spans="3:6" ht="15.75" customHeight="1" thickBot="1" x14ac:dyDescent="0.3">
      <c r="C11" s="45" t="s">
        <v>7226</v>
      </c>
      <c r="D11" s="46">
        <f>SUMIF(E$23:E$553,"7",D$23:D$553)</f>
        <v>254.45</v>
      </c>
    </row>
    <row r="12" spans="3:6" ht="15.75" customHeight="1" thickBot="1" x14ac:dyDescent="0.3">
      <c r="C12" s="45" t="s">
        <v>7227</v>
      </c>
      <c r="D12" s="46">
        <f>SUMIF(E$23:E$553,"8",D$23:D$553)</f>
        <v>417.78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7739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4.4" thickTop="1" x14ac:dyDescent="0.3">
      <c r="A23" s="12" t="s">
        <v>2294</v>
      </c>
      <c r="B23" s="5" t="s">
        <v>2178</v>
      </c>
      <c r="C23" s="1" t="s">
        <v>2025</v>
      </c>
      <c r="D23" s="25">
        <v>55.95</v>
      </c>
      <c r="E23" s="34">
        <v>5</v>
      </c>
    </row>
    <row r="24" spans="1:5" ht="13.8" x14ac:dyDescent="0.3">
      <c r="A24" s="10" t="s">
        <v>2295</v>
      </c>
      <c r="B24" s="5" t="s">
        <v>3533</v>
      </c>
      <c r="C24" s="1" t="s">
        <v>624</v>
      </c>
      <c r="D24" s="25">
        <v>8.2200000000000006</v>
      </c>
      <c r="E24" s="33">
        <v>5</v>
      </c>
    </row>
    <row r="25" spans="1:5" ht="13.8" x14ac:dyDescent="0.3">
      <c r="A25" s="10" t="s">
        <v>2296</v>
      </c>
      <c r="B25" s="5" t="s">
        <v>2180</v>
      </c>
      <c r="C25" s="1" t="s">
        <v>2542</v>
      </c>
      <c r="D25" s="25">
        <v>63.14</v>
      </c>
      <c r="E25" s="33">
        <v>5</v>
      </c>
    </row>
    <row r="26" spans="1:5" ht="13.8" x14ac:dyDescent="0.25">
      <c r="A26" s="10" t="s">
        <v>2297</v>
      </c>
      <c r="B26" s="5" t="s">
        <v>3534</v>
      </c>
      <c r="C26" s="1" t="s">
        <v>2542</v>
      </c>
      <c r="D26" s="25">
        <v>79.05</v>
      </c>
      <c r="E26" s="31">
        <v>5</v>
      </c>
    </row>
    <row r="27" spans="1:5" ht="13.8" x14ac:dyDescent="0.3">
      <c r="A27" s="10" t="s">
        <v>2298</v>
      </c>
      <c r="B27" s="5" t="s">
        <v>2181</v>
      </c>
      <c r="C27" s="1" t="s">
        <v>3535</v>
      </c>
      <c r="D27" s="25">
        <v>14.68</v>
      </c>
      <c r="E27" s="33">
        <v>0</v>
      </c>
    </row>
    <row r="28" spans="1:5" ht="13.8" x14ac:dyDescent="0.3">
      <c r="A28" s="10" t="s">
        <v>2299</v>
      </c>
      <c r="B28" s="5" t="s">
        <v>2183</v>
      </c>
      <c r="C28" s="1" t="s">
        <v>3536</v>
      </c>
      <c r="D28" s="25">
        <v>21.56</v>
      </c>
      <c r="E28" s="33">
        <v>0</v>
      </c>
    </row>
    <row r="29" spans="1:5" ht="13.8" x14ac:dyDescent="0.3">
      <c r="A29" s="10" t="s">
        <v>2300</v>
      </c>
      <c r="B29" s="5" t="s">
        <v>2185</v>
      </c>
      <c r="C29" s="1" t="s">
        <v>633</v>
      </c>
      <c r="D29" s="25">
        <v>19.920000000000002</v>
      </c>
      <c r="E29" s="33">
        <v>0</v>
      </c>
    </row>
    <row r="30" spans="1:5" ht="13.8" x14ac:dyDescent="0.3">
      <c r="A30" s="10" t="s">
        <v>2301</v>
      </c>
      <c r="B30" s="5" t="s">
        <v>2187</v>
      </c>
      <c r="C30" s="1" t="s">
        <v>3537</v>
      </c>
      <c r="D30" s="25">
        <v>19.29</v>
      </c>
      <c r="E30" s="33">
        <v>0</v>
      </c>
    </row>
    <row r="31" spans="1:5" ht="13.8" x14ac:dyDescent="0.3">
      <c r="A31" s="10" t="s">
        <v>2302</v>
      </c>
      <c r="B31" s="5" t="s">
        <v>2189</v>
      </c>
      <c r="C31" s="1" t="s">
        <v>2345</v>
      </c>
      <c r="D31" s="25">
        <v>24.74</v>
      </c>
      <c r="E31" s="33">
        <v>0</v>
      </c>
    </row>
    <row r="32" spans="1:5" ht="13.8" x14ac:dyDescent="0.3">
      <c r="A32" s="10" t="s">
        <v>2303</v>
      </c>
      <c r="B32" s="5" t="s">
        <v>3538</v>
      </c>
      <c r="C32" s="1" t="s">
        <v>3452</v>
      </c>
      <c r="D32" s="25">
        <v>3.24</v>
      </c>
      <c r="E32" s="33">
        <v>5</v>
      </c>
    </row>
    <row r="33" spans="1:5" ht="13.8" x14ac:dyDescent="0.3">
      <c r="A33" s="10" t="s">
        <v>2304</v>
      </c>
      <c r="B33" s="5" t="s">
        <v>2191</v>
      </c>
      <c r="C33" s="1" t="s">
        <v>3539</v>
      </c>
      <c r="D33" s="25">
        <v>61.26</v>
      </c>
      <c r="E33" s="33">
        <v>0</v>
      </c>
    </row>
    <row r="34" spans="1:5" ht="13.8" x14ac:dyDescent="0.3">
      <c r="A34" s="10" t="s">
        <v>2305</v>
      </c>
      <c r="B34" s="5" t="s">
        <v>2193</v>
      </c>
      <c r="C34" s="1" t="s">
        <v>3540</v>
      </c>
      <c r="D34" s="25">
        <v>66.349999999999994</v>
      </c>
      <c r="E34" s="33">
        <v>2</v>
      </c>
    </row>
    <row r="35" spans="1:5" ht="13.8" x14ac:dyDescent="0.3">
      <c r="A35" s="10" t="s">
        <v>2306</v>
      </c>
      <c r="B35" s="5" t="s">
        <v>2197</v>
      </c>
      <c r="C35" s="1" t="s">
        <v>3541</v>
      </c>
      <c r="D35" s="25">
        <v>7.15</v>
      </c>
      <c r="E35" s="33">
        <v>3</v>
      </c>
    </row>
    <row r="36" spans="1:5" ht="13.8" x14ac:dyDescent="0.3">
      <c r="A36" s="10" t="s">
        <v>2307</v>
      </c>
      <c r="B36" s="5" t="s">
        <v>4090</v>
      </c>
      <c r="C36" s="1" t="s">
        <v>3542</v>
      </c>
      <c r="D36" s="25">
        <v>8.5299999999999994</v>
      </c>
      <c r="E36" s="33">
        <v>3</v>
      </c>
    </row>
    <row r="37" spans="1:5" ht="13.8" x14ac:dyDescent="0.3">
      <c r="A37" s="10" t="s">
        <v>2308</v>
      </c>
      <c r="B37" s="5" t="s">
        <v>4091</v>
      </c>
      <c r="C37" s="1" t="s">
        <v>3810</v>
      </c>
      <c r="D37" s="25">
        <v>6.44</v>
      </c>
      <c r="E37" s="33">
        <v>3</v>
      </c>
    </row>
    <row r="38" spans="1:5" ht="13.8" x14ac:dyDescent="0.3">
      <c r="A38" s="10" t="s">
        <v>2309</v>
      </c>
      <c r="B38" s="5" t="s">
        <v>4093</v>
      </c>
      <c r="C38" s="1" t="s">
        <v>3543</v>
      </c>
      <c r="D38" s="25">
        <v>14.66</v>
      </c>
      <c r="E38" s="33">
        <v>3</v>
      </c>
    </row>
    <row r="39" spans="1:5" ht="13.8" x14ac:dyDescent="0.3">
      <c r="A39" s="10" t="s">
        <v>2310</v>
      </c>
      <c r="B39" s="5" t="s">
        <v>4095</v>
      </c>
      <c r="C39" s="1" t="s">
        <v>3544</v>
      </c>
      <c r="D39" s="25">
        <v>4.17</v>
      </c>
      <c r="E39" s="33">
        <v>3</v>
      </c>
    </row>
    <row r="40" spans="1:5" ht="13.8" x14ac:dyDescent="0.3">
      <c r="A40" s="10" t="s">
        <v>1024</v>
      </c>
      <c r="B40" s="5" t="s">
        <v>4097</v>
      </c>
      <c r="C40" s="1" t="s">
        <v>2335</v>
      </c>
      <c r="D40" s="25">
        <v>6.27</v>
      </c>
      <c r="E40" s="33">
        <v>0</v>
      </c>
    </row>
    <row r="41" spans="1:5" ht="13.8" x14ac:dyDescent="0.3">
      <c r="A41" s="10" t="s">
        <v>1025</v>
      </c>
      <c r="B41" s="5" t="s">
        <v>3325</v>
      </c>
      <c r="C41" s="1" t="s">
        <v>274</v>
      </c>
      <c r="D41" s="25">
        <v>9.0299999999999994</v>
      </c>
      <c r="E41" s="33">
        <v>0</v>
      </c>
    </row>
    <row r="42" spans="1:5" ht="13.8" x14ac:dyDescent="0.3">
      <c r="A42" s="10" t="s">
        <v>1026</v>
      </c>
      <c r="B42" s="5" t="s">
        <v>3327</v>
      </c>
      <c r="C42" s="1" t="s">
        <v>3545</v>
      </c>
      <c r="D42" s="25">
        <v>7.83</v>
      </c>
      <c r="E42" s="33">
        <v>3</v>
      </c>
    </row>
    <row r="43" spans="1:5" ht="13.8" x14ac:dyDescent="0.3">
      <c r="A43" s="10" t="s">
        <v>1027</v>
      </c>
      <c r="B43" s="5" t="s">
        <v>3329</v>
      </c>
      <c r="C43" s="1" t="s">
        <v>776</v>
      </c>
      <c r="D43" s="25">
        <v>9.2799999999999994</v>
      </c>
      <c r="E43" s="33">
        <v>3</v>
      </c>
    </row>
    <row r="44" spans="1:5" ht="13.8" x14ac:dyDescent="0.3">
      <c r="A44" s="10" t="s">
        <v>1028</v>
      </c>
      <c r="B44" s="5" t="s">
        <v>3330</v>
      </c>
      <c r="C44" s="1" t="s">
        <v>3810</v>
      </c>
      <c r="D44" s="25">
        <v>7.19</v>
      </c>
      <c r="E44" s="33">
        <v>3</v>
      </c>
    </row>
    <row r="45" spans="1:5" ht="13.8" x14ac:dyDescent="0.3">
      <c r="A45" s="10" t="s">
        <v>1029</v>
      </c>
      <c r="B45" s="5" t="s">
        <v>3332</v>
      </c>
      <c r="C45" s="1" t="s">
        <v>3546</v>
      </c>
      <c r="D45" s="25">
        <v>15.29</v>
      </c>
      <c r="E45" s="33">
        <v>3</v>
      </c>
    </row>
    <row r="46" spans="1:5" ht="13.8" x14ac:dyDescent="0.3">
      <c r="A46" s="10" t="s">
        <v>1030</v>
      </c>
      <c r="B46" s="5" t="s">
        <v>3333</v>
      </c>
      <c r="C46" s="1" t="s">
        <v>3544</v>
      </c>
      <c r="D46" s="25">
        <v>4.37</v>
      </c>
      <c r="E46" s="33">
        <v>3</v>
      </c>
    </row>
    <row r="47" spans="1:5" ht="13.8" x14ac:dyDescent="0.3">
      <c r="A47" s="10" t="s">
        <v>1031</v>
      </c>
      <c r="B47" s="5" t="s">
        <v>3335</v>
      </c>
      <c r="C47" s="1" t="s">
        <v>3547</v>
      </c>
      <c r="D47" s="25">
        <v>53.55</v>
      </c>
      <c r="E47" s="33">
        <v>3</v>
      </c>
    </row>
    <row r="48" spans="1:5" ht="13.8" x14ac:dyDescent="0.3">
      <c r="A48" s="10" t="s">
        <v>1032</v>
      </c>
      <c r="B48" s="5" t="s">
        <v>3337</v>
      </c>
      <c r="C48" s="1" t="s">
        <v>3548</v>
      </c>
      <c r="D48" s="25">
        <v>11.75</v>
      </c>
      <c r="E48" s="33">
        <v>3</v>
      </c>
    </row>
    <row r="49" spans="1:5" ht="13.8" x14ac:dyDescent="0.3">
      <c r="A49" s="10" t="s">
        <v>1033</v>
      </c>
      <c r="B49" s="5" t="s">
        <v>3338</v>
      </c>
      <c r="C49" s="1" t="s">
        <v>3549</v>
      </c>
      <c r="D49" s="25">
        <v>7.73</v>
      </c>
      <c r="E49" s="33">
        <v>3</v>
      </c>
    </row>
    <row r="50" spans="1:5" ht="13.8" x14ac:dyDescent="0.3">
      <c r="A50" s="10" t="s">
        <v>1034</v>
      </c>
      <c r="B50" s="5" t="s">
        <v>3340</v>
      </c>
      <c r="C50" s="1" t="s">
        <v>3544</v>
      </c>
      <c r="D50" s="25">
        <v>5.19</v>
      </c>
      <c r="E50" s="33">
        <v>3</v>
      </c>
    </row>
    <row r="51" spans="1:5" ht="13.8" x14ac:dyDescent="0.3">
      <c r="A51" s="10" t="s">
        <v>1035</v>
      </c>
      <c r="B51" s="5" t="s">
        <v>3342</v>
      </c>
      <c r="C51" s="1" t="s">
        <v>3810</v>
      </c>
      <c r="D51" s="25">
        <v>2.3199999999999998</v>
      </c>
      <c r="E51" s="33">
        <v>3</v>
      </c>
    </row>
    <row r="52" spans="1:5" ht="13.8" x14ac:dyDescent="0.3">
      <c r="A52" s="10" t="s">
        <v>1036</v>
      </c>
      <c r="B52" s="5" t="s">
        <v>19</v>
      </c>
      <c r="C52" s="1" t="s">
        <v>3550</v>
      </c>
      <c r="D52" s="25">
        <v>11.34</v>
      </c>
      <c r="E52" s="33">
        <v>3</v>
      </c>
    </row>
    <row r="53" spans="1:5" ht="13.8" x14ac:dyDescent="0.3">
      <c r="A53" s="10" t="s">
        <v>1037</v>
      </c>
      <c r="B53" s="5" t="s">
        <v>21</v>
      </c>
      <c r="C53" s="1" t="s">
        <v>3551</v>
      </c>
      <c r="D53" s="25">
        <v>12.08</v>
      </c>
      <c r="E53" s="33">
        <v>3</v>
      </c>
    </row>
    <row r="54" spans="1:5" ht="13.8" x14ac:dyDescent="0.3">
      <c r="A54" s="10" t="s">
        <v>1038</v>
      </c>
      <c r="B54" s="5" t="s">
        <v>3552</v>
      </c>
      <c r="C54" s="1" t="s">
        <v>3553</v>
      </c>
      <c r="D54" s="25">
        <v>9.0500000000000007</v>
      </c>
      <c r="E54" s="33">
        <v>3</v>
      </c>
    </row>
    <row r="55" spans="1:5" ht="13.8" x14ac:dyDescent="0.3">
      <c r="A55" s="10" t="s">
        <v>1039</v>
      </c>
      <c r="B55" s="5" t="s">
        <v>23</v>
      </c>
      <c r="C55" s="1" t="s">
        <v>3810</v>
      </c>
      <c r="D55" s="25">
        <v>1.35</v>
      </c>
      <c r="E55" s="33">
        <v>3</v>
      </c>
    </row>
    <row r="56" spans="1:5" ht="13.8" x14ac:dyDescent="0.3">
      <c r="A56" s="10" t="s">
        <v>1040</v>
      </c>
      <c r="B56" s="5" t="s">
        <v>2323</v>
      </c>
      <c r="C56" s="1" t="s">
        <v>3554</v>
      </c>
      <c r="D56" s="25">
        <v>1.35</v>
      </c>
      <c r="E56" s="33">
        <v>3</v>
      </c>
    </row>
    <row r="57" spans="1:5" ht="13.8" x14ac:dyDescent="0.3">
      <c r="A57" s="10" t="s">
        <v>1041</v>
      </c>
      <c r="B57" s="5" t="s">
        <v>2325</v>
      </c>
      <c r="C57" s="1" t="s">
        <v>3544</v>
      </c>
      <c r="D57" s="25">
        <v>3.67</v>
      </c>
      <c r="E57" s="33">
        <v>3</v>
      </c>
    </row>
    <row r="58" spans="1:5" ht="13.8" x14ac:dyDescent="0.3">
      <c r="A58" s="10" t="s">
        <v>1042</v>
      </c>
      <c r="B58" s="5" t="s">
        <v>3555</v>
      </c>
      <c r="C58" s="1" t="s">
        <v>3556</v>
      </c>
      <c r="D58" s="25">
        <v>11.69</v>
      </c>
      <c r="E58" s="33">
        <v>3</v>
      </c>
    </row>
    <row r="59" spans="1:5" ht="13.8" x14ac:dyDescent="0.3">
      <c r="A59" s="10" t="s">
        <v>1043</v>
      </c>
      <c r="B59" s="5" t="s">
        <v>3557</v>
      </c>
      <c r="C59" s="1" t="s">
        <v>2542</v>
      </c>
      <c r="D59" s="25">
        <v>53.63</v>
      </c>
      <c r="E59" s="33">
        <v>5</v>
      </c>
    </row>
    <row r="60" spans="1:5" ht="13.8" x14ac:dyDescent="0.3">
      <c r="A60" s="10" t="s">
        <v>1044</v>
      </c>
      <c r="B60" s="5" t="s">
        <v>3558</v>
      </c>
      <c r="C60" s="1" t="s">
        <v>275</v>
      </c>
      <c r="D60" s="25">
        <v>168.11</v>
      </c>
      <c r="E60" s="33">
        <v>0</v>
      </c>
    </row>
    <row r="61" spans="1:5" ht="13.8" x14ac:dyDescent="0.3">
      <c r="A61" s="10" t="s">
        <v>1045</v>
      </c>
      <c r="B61" s="5" t="s">
        <v>3559</v>
      </c>
      <c r="C61" s="1" t="s">
        <v>276</v>
      </c>
      <c r="D61" s="25">
        <v>144.33000000000001</v>
      </c>
      <c r="E61" s="33">
        <v>0</v>
      </c>
    </row>
    <row r="62" spans="1:5" ht="13.8" x14ac:dyDescent="0.3">
      <c r="A62" s="10" t="s">
        <v>1046</v>
      </c>
      <c r="B62" s="5" t="s">
        <v>3560</v>
      </c>
      <c r="C62" s="1" t="s">
        <v>3561</v>
      </c>
      <c r="D62" s="25">
        <v>58.29</v>
      </c>
      <c r="E62" s="33">
        <v>0</v>
      </c>
    </row>
    <row r="63" spans="1:5" ht="13.8" x14ac:dyDescent="0.3">
      <c r="A63" s="10" t="s">
        <v>1047</v>
      </c>
      <c r="B63" s="5" t="s">
        <v>3562</v>
      </c>
      <c r="C63" s="1" t="s">
        <v>3563</v>
      </c>
      <c r="D63" s="25">
        <v>43.81</v>
      </c>
      <c r="E63" s="33">
        <v>8</v>
      </c>
    </row>
    <row r="64" spans="1:5" ht="13.8" x14ac:dyDescent="0.3">
      <c r="A64" s="10" t="s">
        <v>1048</v>
      </c>
      <c r="B64" s="5" t="s">
        <v>3564</v>
      </c>
      <c r="C64" s="1" t="s">
        <v>2542</v>
      </c>
      <c r="D64" s="25">
        <v>41.62</v>
      </c>
      <c r="E64" s="33">
        <v>5</v>
      </c>
    </row>
    <row r="65" spans="1:5" ht="13.8" x14ac:dyDescent="0.3">
      <c r="A65" s="10" t="s">
        <v>1049</v>
      </c>
      <c r="B65" s="5" t="s">
        <v>3565</v>
      </c>
      <c r="C65" s="1" t="s">
        <v>3566</v>
      </c>
      <c r="D65" s="25">
        <v>26.27</v>
      </c>
      <c r="E65" s="33">
        <v>1</v>
      </c>
    </row>
    <row r="66" spans="1:5" ht="13.8" x14ac:dyDescent="0.3">
      <c r="A66" s="10" t="s">
        <v>1050</v>
      </c>
      <c r="B66" s="5" t="s">
        <v>3567</v>
      </c>
      <c r="C66" s="1" t="s">
        <v>3568</v>
      </c>
      <c r="D66" s="25">
        <v>8.32</v>
      </c>
      <c r="E66" s="33">
        <v>5</v>
      </c>
    </row>
    <row r="67" spans="1:5" ht="13.8" x14ac:dyDescent="0.3">
      <c r="A67" s="10" t="s">
        <v>1051</v>
      </c>
      <c r="B67" s="5" t="s">
        <v>3569</v>
      </c>
      <c r="C67" s="1" t="s">
        <v>277</v>
      </c>
      <c r="D67" s="25">
        <v>17.63</v>
      </c>
      <c r="E67" s="33">
        <v>1</v>
      </c>
    </row>
    <row r="68" spans="1:5" ht="13.8" x14ac:dyDescent="0.3">
      <c r="A68" s="10" t="s">
        <v>1052</v>
      </c>
      <c r="B68" s="5" t="s">
        <v>3570</v>
      </c>
      <c r="C68" s="1" t="s">
        <v>278</v>
      </c>
      <c r="D68" s="25">
        <v>12.95</v>
      </c>
      <c r="E68" s="33">
        <v>8</v>
      </c>
    </row>
    <row r="69" spans="1:5" ht="13.8" x14ac:dyDescent="0.3">
      <c r="A69" s="10" t="s">
        <v>1053</v>
      </c>
      <c r="B69" s="5" t="s">
        <v>3571</v>
      </c>
      <c r="C69" s="1" t="s">
        <v>6984</v>
      </c>
      <c r="D69" s="25">
        <v>12.93</v>
      </c>
      <c r="E69" s="33">
        <v>1</v>
      </c>
    </row>
    <row r="70" spans="1:5" ht="13.8" x14ac:dyDescent="0.3">
      <c r="A70" s="10" t="s">
        <v>1054</v>
      </c>
      <c r="B70" s="5" t="s">
        <v>3572</v>
      </c>
      <c r="C70" s="1" t="s">
        <v>2005</v>
      </c>
      <c r="D70" s="25">
        <v>23.06</v>
      </c>
      <c r="E70" s="33">
        <v>0</v>
      </c>
    </row>
    <row r="71" spans="1:5" ht="13.8" x14ac:dyDescent="0.3">
      <c r="A71" s="10" t="s">
        <v>1055</v>
      </c>
      <c r="B71" s="5" t="s">
        <v>3573</v>
      </c>
      <c r="C71" s="1" t="s">
        <v>279</v>
      </c>
      <c r="D71" s="25">
        <v>3.21</v>
      </c>
      <c r="E71" s="33">
        <v>0</v>
      </c>
    </row>
    <row r="72" spans="1:5" ht="13.8" x14ac:dyDescent="0.3">
      <c r="A72" s="10" t="s">
        <v>2642</v>
      </c>
      <c r="B72" s="5" t="s">
        <v>271</v>
      </c>
      <c r="C72" s="1" t="s">
        <v>273</v>
      </c>
      <c r="D72" s="25">
        <v>205.26</v>
      </c>
      <c r="E72" s="33">
        <v>0</v>
      </c>
    </row>
    <row r="73" spans="1:5" ht="13.8" x14ac:dyDescent="0.3">
      <c r="A73" s="10" t="s">
        <v>2643</v>
      </c>
      <c r="B73" s="5" t="s">
        <v>272</v>
      </c>
      <c r="C73" s="1" t="s">
        <v>5192</v>
      </c>
      <c r="D73" s="25">
        <v>8.17</v>
      </c>
      <c r="E73" s="33">
        <v>0</v>
      </c>
    </row>
    <row r="74" spans="1:5" ht="13.8" x14ac:dyDescent="0.3">
      <c r="A74" s="10" t="s">
        <v>1056</v>
      </c>
      <c r="B74" s="5" t="s">
        <v>3574</v>
      </c>
      <c r="C74" s="1" t="s">
        <v>3575</v>
      </c>
      <c r="D74" s="25">
        <v>15.38</v>
      </c>
      <c r="E74" s="33">
        <v>0</v>
      </c>
    </row>
    <row r="75" spans="1:5" ht="13.8" x14ac:dyDescent="0.3">
      <c r="A75" s="10" t="s">
        <v>1057</v>
      </c>
      <c r="B75" s="5" t="s">
        <v>3576</v>
      </c>
      <c r="C75" s="1" t="s">
        <v>2327</v>
      </c>
      <c r="D75" s="25">
        <v>53.28</v>
      </c>
      <c r="E75" s="33">
        <v>0</v>
      </c>
    </row>
    <row r="76" spans="1:5" ht="13.8" x14ac:dyDescent="0.3">
      <c r="A76" s="10" t="s">
        <v>1058</v>
      </c>
      <c r="B76" s="5" t="s">
        <v>3577</v>
      </c>
      <c r="C76" s="1" t="s">
        <v>3578</v>
      </c>
      <c r="D76" s="25">
        <v>129.93</v>
      </c>
      <c r="E76" s="33">
        <v>0</v>
      </c>
    </row>
    <row r="77" spans="1:5" ht="13.8" x14ac:dyDescent="0.3">
      <c r="A77" s="10" t="s">
        <v>1059</v>
      </c>
      <c r="B77" s="5" t="s">
        <v>3579</v>
      </c>
      <c r="C77" s="1" t="s">
        <v>3580</v>
      </c>
      <c r="D77" s="25">
        <v>66.25</v>
      </c>
      <c r="E77" s="33">
        <v>0</v>
      </c>
    </row>
    <row r="78" spans="1:5" ht="13.8" x14ac:dyDescent="0.3">
      <c r="A78" s="10" t="s">
        <v>1060</v>
      </c>
      <c r="B78" s="5" t="s">
        <v>3581</v>
      </c>
      <c r="C78" s="1" t="s">
        <v>3582</v>
      </c>
      <c r="D78" s="25">
        <v>4.63</v>
      </c>
      <c r="E78" s="33">
        <v>0</v>
      </c>
    </row>
    <row r="79" spans="1:5" ht="13.8" x14ac:dyDescent="0.3">
      <c r="A79" s="10" t="s">
        <v>1061</v>
      </c>
      <c r="B79" s="5" t="s">
        <v>3583</v>
      </c>
      <c r="C79" s="1" t="s">
        <v>94</v>
      </c>
      <c r="D79" s="25">
        <v>42.89</v>
      </c>
      <c r="E79" s="33">
        <v>0</v>
      </c>
    </row>
    <row r="80" spans="1:5" ht="13.8" x14ac:dyDescent="0.3">
      <c r="A80" s="10" t="s">
        <v>1062</v>
      </c>
      <c r="B80" s="5" t="s">
        <v>95</v>
      </c>
      <c r="C80" s="1" t="s">
        <v>1739</v>
      </c>
      <c r="D80" s="25">
        <v>38.74</v>
      </c>
      <c r="E80" s="33">
        <v>0</v>
      </c>
    </row>
    <row r="81" spans="1:5" ht="13.8" x14ac:dyDescent="0.3">
      <c r="A81" s="10" t="s">
        <v>1063</v>
      </c>
      <c r="B81" s="5" t="s">
        <v>1740</v>
      </c>
      <c r="C81" s="1" t="s">
        <v>1741</v>
      </c>
      <c r="D81" s="25">
        <v>7.8</v>
      </c>
      <c r="E81" s="33">
        <v>3</v>
      </c>
    </row>
    <row r="82" spans="1:5" ht="13.8" x14ac:dyDescent="0.3">
      <c r="A82" s="10" t="s">
        <v>1064</v>
      </c>
      <c r="B82" s="5" t="s">
        <v>1742</v>
      </c>
      <c r="C82" s="1" t="s">
        <v>277</v>
      </c>
      <c r="D82" s="25">
        <v>10.24</v>
      </c>
      <c r="E82" s="33">
        <v>1</v>
      </c>
    </row>
    <row r="83" spans="1:5" ht="13.8" x14ac:dyDescent="0.3">
      <c r="A83" s="10" t="s">
        <v>1065</v>
      </c>
      <c r="B83" s="5" t="s">
        <v>1743</v>
      </c>
      <c r="C83" s="1" t="s">
        <v>634</v>
      </c>
      <c r="D83" s="25">
        <v>9.07</v>
      </c>
      <c r="E83" s="33">
        <v>3</v>
      </c>
    </row>
    <row r="84" spans="1:5" ht="13.8" x14ac:dyDescent="0.3">
      <c r="A84" s="10" t="s">
        <v>1066</v>
      </c>
      <c r="B84" s="5" t="s">
        <v>1744</v>
      </c>
      <c r="C84" s="1" t="s">
        <v>1745</v>
      </c>
      <c r="D84" s="25">
        <v>4.1399999999999997</v>
      </c>
      <c r="E84" s="33">
        <v>3</v>
      </c>
    </row>
    <row r="85" spans="1:5" ht="13.8" x14ac:dyDescent="0.3">
      <c r="A85" s="10" t="s">
        <v>1067</v>
      </c>
      <c r="B85" s="5"/>
      <c r="C85" s="1" t="s">
        <v>635</v>
      </c>
      <c r="D85" s="25">
        <v>2.7</v>
      </c>
      <c r="E85" s="33">
        <v>3</v>
      </c>
    </row>
    <row r="86" spans="1:5" ht="13.8" x14ac:dyDescent="0.3">
      <c r="A86" s="10" t="s">
        <v>359</v>
      </c>
      <c r="B86" s="5" t="s">
        <v>1746</v>
      </c>
      <c r="C86" s="1" t="s">
        <v>3810</v>
      </c>
      <c r="D86" s="25">
        <v>2.11</v>
      </c>
      <c r="E86" s="33">
        <v>3</v>
      </c>
    </row>
    <row r="87" spans="1:5" ht="13.8" x14ac:dyDescent="0.3">
      <c r="A87" s="10" t="s">
        <v>360</v>
      </c>
      <c r="B87" s="5" t="s">
        <v>1747</v>
      </c>
      <c r="C87" s="1" t="s">
        <v>1748</v>
      </c>
      <c r="D87" s="25">
        <v>37.200000000000003</v>
      </c>
      <c r="E87" s="33">
        <v>2</v>
      </c>
    </row>
    <row r="88" spans="1:5" ht="13.8" x14ac:dyDescent="0.3">
      <c r="A88" s="10" t="s">
        <v>361</v>
      </c>
      <c r="B88" s="5" t="s">
        <v>1749</v>
      </c>
      <c r="C88" s="1" t="s">
        <v>1750</v>
      </c>
      <c r="D88" s="25">
        <v>5.32</v>
      </c>
      <c r="E88" s="33">
        <v>0</v>
      </c>
    </row>
    <row r="89" spans="1:5" ht="13.8" x14ac:dyDescent="0.3">
      <c r="A89" s="10" t="s">
        <v>362</v>
      </c>
      <c r="B89" s="5" t="s">
        <v>1751</v>
      </c>
      <c r="C89" s="1" t="s">
        <v>1752</v>
      </c>
      <c r="D89" s="25">
        <v>9.06</v>
      </c>
      <c r="E89" s="33">
        <v>0</v>
      </c>
    </row>
    <row r="90" spans="1:5" ht="13.8" x14ac:dyDescent="0.3">
      <c r="A90" s="10" t="s">
        <v>363</v>
      </c>
      <c r="B90" s="5" t="s">
        <v>1753</v>
      </c>
      <c r="C90" s="1" t="s">
        <v>1754</v>
      </c>
      <c r="D90" s="25">
        <v>15.52</v>
      </c>
      <c r="E90" s="33">
        <v>0</v>
      </c>
    </row>
    <row r="91" spans="1:5" ht="13.8" x14ac:dyDescent="0.3">
      <c r="A91" s="10" t="s">
        <v>364</v>
      </c>
      <c r="B91" s="5" t="s">
        <v>1755</v>
      </c>
      <c r="C91" s="1" t="s">
        <v>1756</v>
      </c>
      <c r="D91" s="25">
        <v>4.62</v>
      </c>
      <c r="E91" s="33">
        <v>0</v>
      </c>
    </row>
    <row r="92" spans="1:5" ht="13.8" x14ac:dyDescent="0.3">
      <c r="A92" s="10" t="s">
        <v>365</v>
      </c>
      <c r="B92" s="5" t="s">
        <v>1757</v>
      </c>
      <c r="C92" s="1" t="s">
        <v>2545</v>
      </c>
      <c r="D92" s="25">
        <v>8.1300000000000008</v>
      </c>
      <c r="E92" s="33">
        <v>0</v>
      </c>
    </row>
    <row r="93" spans="1:5" ht="13.8" x14ac:dyDescent="0.3">
      <c r="A93" s="10" t="s">
        <v>366</v>
      </c>
      <c r="B93" s="5"/>
      <c r="C93" s="1" t="s">
        <v>2024</v>
      </c>
      <c r="D93" s="25">
        <v>5.17</v>
      </c>
      <c r="E93" s="33">
        <v>0</v>
      </c>
    </row>
    <row r="94" spans="1:5" ht="13.8" x14ac:dyDescent="0.3">
      <c r="A94" s="10" t="s">
        <v>367</v>
      </c>
      <c r="B94" s="5" t="s">
        <v>1758</v>
      </c>
      <c r="C94" s="1" t="s">
        <v>1759</v>
      </c>
      <c r="D94" s="25">
        <v>12.4</v>
      </c>
      <c r="E94" s="33">
        <v>0</v>
      </c>
    </row>
    <row r="95" spans="1:5" ht="13.8" x14ac:dyDescent="0.3">
      <c r="A95" s="10" t="s">
        <v>368</v>
      </c>
      <c r="B95" s="5" t="s">
        <v>1760</v>
      </c>
      <c r="C95" s="1" t="s">
        <v>2015</v>
      </c>
      <c r="D95" s="25">
        <v>20.65</v>
      </c>
      <c r="E95" s="33">
        <v>0</v>
      </c>
    </row>
    <row r="96" spans="1:5" ht="13.8" x14ac:dyDescent="0.3">
      <c r="A96" s="10" t="s">
        <v>369</v>
      </c>
      <c r="B96" s="5" t="s">
        <v>1761</v>
      </c>
      <c r="C96" s="1" t="s">
        <v>280</v>
      </c>
      <c r="D96" s="25">
        <v>16.559999999999999</v>
      </c>
      <c r="E96" s="33">
        <v>0</v>
      </c>
    </row>
    <row r="97" spans="1:5" ht="13.8" x14ac:dyDescent="0.3">
      <c r="A97" s="10" t="s">
        <v>370</v>
      </c>
      <c r="B97" s="5" t="s">
        <v>1762</v>
      </c>
      <c r="C97" s="1" t="s">
        <v>281</v>
      </c>
      <c r="D97" s="25">
        <v>9.5500000000000007</v>
      </c>
      <c r="E97" s="33">
        <v>0</v>
      </c>
    </row>
    <row r="98" spans="1:5" ht="13.8" x14ac:dyDescent="0.3">
      <c r="A98" s="10" t="s">
        <v>371</v>
      </c>
      <c r="B98" s="5" t="s">
        <v>1763</v>
      </c>
      <c r="C98" s="1" t="s">
        <v>2545</v>
      </c>
      <c r="D98" s="25">
        <v>4.91</v>
      </c>
      <c r="E98" s="33">
        <v>5</v>
      </c>
    </row>
    <row r="99" spans="1:5" ht="13.8" x14ac:dyDescent="0.3">
      <c r="A99" s="10" t="s">
        <v>372</v>
      </c>
      <c r="B99" s="5" t="s">
        <v>1764</v>
      </c>
      <c r="C99" s="1" t="s">
        <v>1765</v>
      </c>
      <c r="D99" s="25">
        <v>8.74</v>
      </c>
      <c r="E99" s="33">
        <v>0</v>
      </c>
    </row>
    <row r="100" spans="1:5" ht="13.8" x14ac:dyDescent="0.3">
      <c r="A100" s="10" t="s">
        <v>373</v>
      </c>
      <c r="B100" s="5" t="s">
        <v>3605</v>
      </c>
      <c r="C100" s="1" t="s">
        <v>3606</v>
      </c>
      <c r="D100" s="25">
        <v>16.55</v>
      </c>
      <c r="E100" s="33">
        <v>0</v>
      </c>
    </row>
    <row r="101" spans="1:5" ht="13.8" x14ac:dyDescent="0.3">
      <c r="A101" s="10" t="s">
        <v>374</v>
      </c>
      <c r="B101" s="5" t="s">
        <v>3607</v>
      </c>
      <c r="C101" s="1" t="s">
        <v>2008</v>
      </c>
      <c r="D101" s="25">
        <v>5.45</v>
      </c>
      <c r="E101" s="33">
        <v>0</v>
      </c>
    </row>
    <row r="102" spans="1:5" ht="13.8" x14ac:dyDescent="0.3">
      <c r="A102" s="10" t="s">
        <v>375</v>
      </c>
      <c r="B102" s="5"/>
      <c r="C102" s="1" t="s">
        <v>2024</v>
      </c>
      <c r="D102" s="25">
        <v>8.43</v>
      </c>
      <c r="E102" s="33">
        <v>0</v>
      </c>
    </row>
    <row r="103" spans="1:5" ht="13.8" x14ac:dyDescent="0.3">
      <c r="A103" s="10" t="s">
        <v>376</v>
      </c>
      <c r="B103" s="5"/>
      <c r="C103" s="1" t="s">
        <v>2024</v>
      </c>
      <c r="D103" s="25">
        <v>3.84</v>
      </c>
      <c r="E103" s="33">
        <v>0</v>
      </c>
    </row>
    <row r="104" spans="1:5" ht="13.8" x14ac:dyDescent="0.3">
      <c r="A104" s="10" t="s">
        <v>377</v>
      </c>
      <c r="B104" s="5"/>
      <c r="C104" s="1" t="s">
        <v>2024</v>
      </c>
      <c r="D104" s="25">
        <v>2.96</v>
      </c>
      <c r="E104" s="33">
        <v>0</v>
      </c>
    </row>
    <row r="105" spans="1:5" ht="14.4" thickBot="1" x14ac:dyDescent="0.35">
      <c r="A105" s="10" t="s">
        <v>378</v>
      </c>
      <c r="B105" s="5"/>
      <c r="C105" s="1" t="s">
        <v>2024</v>
      </c>
      <c r="D105" s="25">
        <v>4.9400000000000004</v>
      </c>
      <c r="E105" s="33">
        <v>0</v>
      </c>
    </row>
    <row r="106" spans="1:5" ht="16.2" thickTop="1" thickBot="1" x14ac:dyDescent="0.3">
      <c r="A106" s="189" t="s">
        <v>7260</v>
      </c>
      <c r="B106" s="190"/>
      <c r="C106" s="191"/>
      <c r="D106" s="26">
        <f>SUM(D23:D105)</f>
        <v>2083.4300000000007</v>
      </c>
      <c r="E106" s="43">
        <f>SUMIF(E23:E105,"&gt;0",D23:D105)</f>
        <v>787.26000000000022</v>
      </c>
    </row>
    <row r="112" spans="1:5" ht="13.8" thickBot="1" x14ac:dyDescent="0.3"/>
    <row r="113" spans="1:5" ht="22.5" customHeight="1" thickBot="1" x14ac:dyDescent="0.3">
      <c r="A113" s="186" t="s">
        <v>7740</v>
      </c>
      <c r="B113" s="187"/>
      <c r="C113" s="187"/>
      <c r="D113" s="187"/>
      <c r="E113" s="188"/>
    </row>
    <row r="114" spans="1:5" ht="15" customHeight="1" x14ac:dyDescent="0.35">
      <c r="A114" s="196" t="s">
        <v>982</v>
      </c>
      <c r="B114" s="48" t="s">
        <v>586</v>
      </c>
      <c r="C114" s="192" t="s">
        <v>1768</v>
      </c>
      <c r="D114" s="194" t="s">
        <v>1769</v>
      </c>
      <c r="E114" s="49" t="s">
        <v>7217</v>
      </c>
    </row>
    <row r="115" spans="1:5" ht="15" customHeight="1" thickBot="1" x14ac:dyDescent="0.4">
      <c r="A115" s="197"/>
      <c r="B115" s="50" t="s">
        <v>1767</v>
      </c>
      <c r="C115" s="193"/>
      <c r="D115" s="195"/>
      <c r="E115" s="51" t="s">
        <v>7216</v>
      </c>
    </row>
    <row r="116" spans="1:5" ht="14.4" thickTop="1" x14ac:dyDescent="0.3">
      <c r="A116" s="12" t="s">
        <v>587</v>
      </c>
      <c r="B116" s="5" t="s">
        <v>2330</v>
      </c>
      <c r="C116" s="1" t="s">
        <v>2025</v>
      </c>
      <c r="D116" s="25">
        <v>56.63</v>
      </c>
      <c r="E116" s="34">
        <v>5</v>
      </c>
    </row>
    <row r="117" spans="1:5" ht="13.8" x14ac:dyDescent="0.3">
      <c r="A117" s="10" t="s">
        <v>588</v>
      </c>
      <c r="B117" s="5" t="s">
        <v>2026</v>
      </c>
      <c r="C117" s="1" t="s">
        <v>624</v>
      </c>
      <c r="D117" s="25">
        <v>8.52</v>
      </c>
      <c r="E117" s="33">
        <v>5</v>
      </c>
    </row>
    <row r="118" spans="1:5" ht="13.8" x14ac:dyDescent="0.3">
      <c r="A118" s="10" t="s">
        <v>589</v>
      </c>
      <c r="B118" s="5" t="s">
        <v>2331</v>
      </c>
      <c r="C118" s="1" t="s">
        <v>2542</v>
      </c>
      <c r="D118" s="25">
        <v>56.28</v>
      </c>
      <c r="E118" s="33">
        <v>5</v>
      </c>
    </row>
    <row r="119" spans="1:5" ht="13.8" x14ac:dyDescent="0.25">
      <c r="A119" s="10" t="s">
        <v>590</v>
      </c>
      <c r="B119" s="5" t="s">
        <v>2027</v>
      </c>
      <c r="C119" s="1" t="s">
        <v>3450</v>
      </c>
      <c r="D119" s="25">
        <v>230.83</v>
      </c>
      <c r="E119" s="31">
        <v>5</v>
      </c>
    </row>
    <row r="120" spans="1:5" ht="13.8" x14ac:dyDescent="0.3">
      <c r="A120" s="10" t="s">
        <v>591</v>
      </c>
      <c r="B120" s="5" t="s">
        <v>2332</v>
      </c>
      <c r="C120" s="1" t="s">
        <v>3451</v>
      </c>
      <c r="D120" s="25">
        <v>254.45</v>
      </c>
      <c r="E120" s="33">
        <v>7</v>
      </c>
    </row>
    <row r="121" spans="1:5" ht="13.8" x14ac:dyDescent="0.3">
      <c r="A121" s="10" t="s">
        <v>592</v>
      </c>
      <c r="B121" s="5" t="s">
        <v>2334</v>
      </c>
      <c r="C121" s="1" t="s">
        <v>3452</v>
      </c>
      <c r="D121" s="25">
        <v>3.24</v>
      </c>
      <c r="E121" s="33">
        <v>5</v>
      </c>
    </row>
    <row r="122" spans="1:5" ht="13.8" x14ac:dyDescent="0.3">
      <c r="A122" s="10" t="s">
        <v>593</v>
      </c>
      <c r="B122" s="5" t="s">
        <v>2336</v>
      </c>
      <c r="C122" s="1" t="s">
        <v>3453</v>
      </c>
      <c r="D122" s="25">
        <v>76.510000000000005</v>
      </c>
      <c r="E122" s="33">
        <v>2</v>
      </c>
    </row>
    <row r="123" spans="1:5" ht="13.8" x14ac:dyDescent="0.3">
      <c r="A123" s="10" t="s">
        <v>594</v>
      </c>
      <c r="B123" s="5" t="s">
        <v>2338</v>
      </c>
      <c r="C123" s="1" t="s">
        <v>3454</v>
      </c>
      <c r="D123" s="25">
        <v>78.650000000000006</v>
      </c>
      <c r="E123" s="33">
        <v>2</v>
      </c>
    </row>
    <row r="124" spans="1:5" ht="13.8" x14ac:dyDescent="0.3">
      <c r="A124" s="10" t="s">
        <v>595</v>
      </c>
      <c r="B124" s="5" t="s">
        <v>2340</v>
      </c>
      <c r="C124" s="1" t="s">
        <v>3455</v>
      </c>
      <c r="D124" s="25">
        <v>61.21</v>
      </c>
      <c r="E124" s="33">
        <v>2</v>
      </c>
    </row>
    <row r="125" spans="1:5" ht="13.8" x14ac:dyDescent="0.3">
      <c r="A125" s="10" t="s">
        <v>596</v>
      </c>
      <c r="B125" s="5" t="s">
        <v>2342</v>
      </c>
      <c r="C125" s="1" t="s">
        <v>3456</v>
      </c>
      <c r="D125" s="25">
        <v>69.319999999999993</v>
      </c>
      <c r="E125" s="33">
        <v>2</v>
      </c>
    </row>
    <row r="126" spans="1:5" ht="13.8" x14ac:dyDescent="0.3">
      <c r="A126" s="10" t="s">
        <v>597</v>
      </c>
      <c r="B126" s="5" t="s">
        <v>2344</v>
      </c>
      <c r="C126" s="1" t="s">
        <v>768</v>
      </c>
      <c r="D126" s="25">
        <v>85.52</v>
      </c>
      <c r="E126" s="33">
        <v>2</v>
      </c>
    </row>
    <row r="127" spans="1:5" ht="13.8" x14ac:dyDescent="0.3">
      <c r="A127" s="10" t="s">
        <v>598</v>
      </c>
      <c r="B127" s="5" t="s">
        <v>2346</v>
      </c>
      <c r="C127" s="1" t="s">
        <v>769</v>
      </c>
      <c r="D127" s="25">
        <v>37.340000000000003</v>
      </c>
      <c r="E127" s="33">
        <v>0</v>
      </c>
    </row>
    <row r="128" spans="1:5" ht="13.8" x14ac:dyDescent="0.3">
      <c r="A128" s="10" t="s">
        <v>599</v>
      </c>
      <c r="B128" s="5" t="s">
        <v>2348</v>
      </c>
      <c r="C128" s="1" t="s">
        <v>770</v>
      </c>
      <c r="D128" s="25">
        <v>79.72</v>
      </c>
      <c r="E128" s="33">
        <v>2</v>
      </c>
    </row>
    <row r="129" spans="1:5" ht="13.8" x14ac:dyDescent="0.3">
      <c r="A129" s="10" t="s">
        <v>600</v>
      </c>
      <c r="B129" s="5" t="s">
        <v>771</v>
      </c>
      <c r="C129" s="1" t="s">
        <v>772</v>
      </c>
      <c r="D129" s="25">
        <v>103.32</v>
      </c>
      <c r="E129" s="33">
        <v>2</v>
      </c>
    </row>
    <row r="130" spans="1:5" ht="13.8" x14ac:dyDescent="0.3">
      <c r="A130" s="10" t="s">
        <v>601</v>
      </c>
      <c r="B130" s="5" t="s">
        <v>2352</v>
      </c>
      <c r="C130" s="1" t="s">
        <v>773</v>
      </c>
      <c r="D130" s="25">
        <v>16.149999999999999</v>
      </c>
      <c r="E130" s="33">
        <v>2</v>
      </c>
    </row>
    <row r="131" spans="1:5" ht="13.8" x14ac:dyDescent="0.3">
      <c r="A131" s="10" t="s">
        <v>602</v>
      </c>
      <c r="B131" s="5" t="s">
        <v>774</v>
      </c>
      <c r="C131" s="1" t="s">
        <v>775</v>
      </c>
      <c r="D131" s="25">
        <v>4.75</v>
      </c>
      <c r="E131" s="33">
        <v>3</v>
      </c>
    </row>
    <row r="132" spans="1:5" ht="13.8" x14ac:dyDescent="0.3">
      <c r="A132" s="10" t="s">
        <v>603</v>
      </c>
      <c r="B132" s="5" t="s">
        <v>2353</v>
      </c>
      <c r="C132" s="1" t="s">
        <v>776</v>
      </c>
      <c r="D132" s="25">
        <v>8.14</v>
      </c>
      <c r="E132" s="33">
        <v>3</v>
      </c>
    </row>
    <row r="133" spans="1:5" ht="13.8" x14ac:dyDescent="0.3">
      <c r="A133" s="10" t="s">
        <v>604</v>
      </c>
      <c r="B133" s="5" t="s">
        <v>2355</v>
      </c>
      <c r="C133" s="1" t="s">
        <v>3810</v>
      </c>
      <c r="D133" s="25">
        <v>5</v>
      </c>
      <c r="E133" s="33">
        <v>3</v>
      </c>
    </row>
    <row r="134" spans="1:5" ht="13.8" x14ac:dyDescent="0.3">
      <c r="A134" s="10" t="s">
        <v>605</v>
      </c>
      <c r="B134" s="5" t="s">
        <v>435</v>
      </c>
      <c r="C134" s="1" t="s">
        <v>2335</v>
      </c>
      <c r="D134" s="25">
        <v>7.54</v>
      </c>
      <c r="E134" s="33">
        <v>0</v>
      </c>
    </row>
    <row r="135" spans="1:5" ht="13.8" x14ac:dyDescent="0.3">
      <c r="A135" s="10" t="s">
        <v>606</v>
      </c>
      <c r="B135" s="5" t="s">
        <v>436</v>
      </c>
      <c r="C135" s="1" t="s">
        <v>777</v>
      </c>
      <c r="D135" s="25">
        <v>3.87</v>
      </c>
      <c r="E135" s="33">
        <v>3</v>
      </c>
    </row>
    <row r="136" spans="1:5" ht="13.8" x14ac:dyDescent="0.3">
      <c r="A136" s="10" t="s">
        <v>607</v>
      </c>
      <c r="B136" s="5" t="s">
        <v>438</v>
      </c>
      <c r="C136" s="1" t="s">
        <v>3532</v>
      </c>
      <c r="D136" s="25">
        <v>5.61</v>
      </c>
      <c r="E136" s="33">
        <v>3</v>
      </c>
    </row>
    <row r="137" spans="1:5" ht="13.8" x14ac:dyDescent="0.3">
      <c r="A137" s="10" t="s">
        <v>608</v>
      </c>
      <c r="B137" s="5" t="s">
        <v>440</v>
      </c>
      <c r="C137" s="1" t="s">
        <v>2545</v>
      </c>
      <c r="D137" s="25">
        <v>6.07</v>
      </c>
      <c r="E137" s="33">
        <v>3</v>
      </c>
    </row>
    <row r="138" spans="1:5" ht="13.8" x14ac:dyDescent="0.3">
      <c r="A138" s="10" t="s">
        <v>609</v>
      </c>
      <c r="B138" s="5" t="s">
        <v>441</v>
      </c>
      <c r="C138" s="1" t="s">
        <v>3810</v>
      </c>
      <c r="D138" s="25">
        <v>5.0599999999999996</v>
      </c>
      <c r="E138" s="33">
        <v>3</v>
      </c>
    </row>
    <row r="139" spans="1:5" ht="14.4" thickBot="1" x14ac:dyDescent="0.35">
      <c r="A139" s="10" t="s">
        <v>2641</v>
      </c>
      <c r="B139" s="5" t="s">
        <v>445</v>
      </c>
      <c r="C139" s="1" t="s">
        <v>270</v>
      </c>
      <c r="D139" s="25">
        <v>10.99</v>
      </c>
      <c r="E139" s="33">
        <v>0</v>
      </c>
    </row>
    <row r="140" spans="1:5" ht="16.2" thickTop="1" thickBot="1" x14ac:dyDescent="0.3">
      <c r="A140" s="189" t="s">
        <v>7260</v>
      </c>
      <c r="B140" s="190"/>
      <c r="C140" s="191"/>
      <c r="D140" s="26">
        <f>SUM(D116:D139)</f>
        <v>1274.7199999999998</v>
      </c>
      <c r="E140" s="43">
        <f>SUMIF(E116:E139,"&gt;0",D116:D139)</f>
        <v>1218.8499999999999</v>
      </c>
    </row>
    <row r="146" spans="1:5" ht="13.8" thickBot="1" x14ac:dyDescent="0.3"/>
    <row r="147" spans="1:5" ht="22.5" customHeight="1" thickBot="1" x14ac:dyDescent="0.3">
      <c r="A147" s="186" t="s">
        <v>7741</v>
      </c>
      <c r="B147" s="187"/>
      <c r="C147" s="187"/>
      <c r="D147" s="187"/>
      <c r="E147" s="188"/>
    </row>
    <row r="148" spans="1:5" ht="15" customHeight="1" x14ac:dyDescent="0.35">
      <c r="A148" s="196" t="s">
        <v>982</v>
      </c>
      <c r="B148" s="48" t="s">
        <v>586</v>
      </c>
      <c r="C148" s="192" t="s">
        <v>1768</v>
      </c>
      <c r="D148" s="194" t="s">
        <v>1769</v>
      </c>
      <c r="E148" s="49" t="s">
        <v>7217</v>
      </c>
    </row>
    <row r="149" spans="1:5" ht="15" customHeight="1" thickBot="1" x14ac:dyDescent="0.4">
      <c r="A149" s="197"/>
      <c r="B149" s="50" t="s">
        <v>1767</v>
      </c>
      <c r="C149" s="193"/>
      <c r="D149" s="195"/>
      <c r="E149" s="51" t="s">
        <v>7216</v>
      </c>
    </row>
    <row r="150" spans="1:5" ht="14.4" thickTop="1" x14ac:dyDescent="0.3">
      <c r="A150" s="12" t="s">
        <v>379</v>
      </c>
      <c r="B150" s="5">
        <v>1</v>
      </c>
      <c r="C150" s="1" t="s">
        <v>2542</v>
      </c>
      <c r="D150" s="25">
        <v>57.11</v>
      </c>
      <c r="E150" s="34">
        <v>5</v>
      </c>
    </row>
    <row r="151" spans="1:5" ht="13.8" x14ac:dyDescent="0.3">
      <c r="A151" s="10" t="s">
        <v>380</v>
      </c>
      <c r="B151" s="5">
        <v>2</v>
      </c>
      <c r="C151" s="1" t="s">
        <v>3608</v>
      </c>
      <c r="D151" s="25">
        <v>67.760000000000005</v>
      </c>
      <c r="E151" s="33">
        <v>5</v>
      </c>
    </row>
    <row r="152" spans="1:5" ht="13.8" x14ac:dyDescent="0.3">
      <c r="A152" s="10" t="s">
        <v>381</v>
      </c>
      <c r="B152" s="5">
        <v>3</v>
      </c>
      <c r="C152" s="1" t="s">
        <v>2542</v>
      </c>
      <c r="D152" s="25">
        <v>224.35</v>
      </c>
      <c r="E152" s="33">
        <v>5</v>
      </c>
    </row>
    <row r="153" spans="1:5" ht="13.8" x14ac:dyDescent="0.25">
      <c r="A153" s="10" t="s">
        <v>4421</v>
      </c>
      <c r="B153" s="5">
        <v>4</v>
      </c>
      <c r="C153" s="1" t="s">
        <v>3452</v>
      </c>
      <c r="D153" s="25">
        <v>3.24</v>
      </c>
      <c r="E153" s="31">
        <v>0</v>
      </c>
    </row>
    <row r="154" spans="1:5" ht="13.8" x14ac:dyDescent="0.3">
      <c r="A154" s="10" t="s">
        <v>4422</v>
      </c>
      <c r="B154" s="5">
        <v>5</v>
      </c>
      <c r="C154" s="1" t="s">
        <v>3609</v>
      </c>
      <c r="D154" s="25">
        <v>23.96</v>
      </c>
      <c r="E154" s="33">
        <v>1</v>
      </c>
    </row>
    <row r="155" spans="1:5" ht="13.8" x14ac:dyDescent="0.3">
      <c r="A155" s="10" t="s">
        <v>4423</v>
      </c>
      <c r="B155" s="5">
        <v>6</v>
      </c>
      <c r="C155" s="1" t="s">
        <v>3610</v>
      </c>
      <c r="D155" s="25">
        <v>6.25</v>
      </c>
      <c r="E155" s="33">
        <v>4</v>
      </c>
    </row>
    <row r="156" spans="1:5" ht="13.8" x14ac:dyDescent="0.3">
      <c r="A156" s="10" t="s">
        <v>4424</v>
      </c>
      <c r="B156" s="5">
        <v>7</v>
      </c>
      <c r="C156" s="1" t="s">
        <v>3611</v>
      </c>
      <c r="D156" s="25">
        <v>48.1</v>
      </c>
      <c r="E156" s="33">
        <v>1</v>
      </c>
    </row>
    <row r="157" spans="1:5" ht="13.8" x14ac:dyDescent="0.3">
      <c r="A157" s="10" t="s">
        <v>4425</v>
      </c>
      <c r="B157" s="5">
        <v>8</v>
      </c>
      <c r="C157" s="1" t="s">
        <v>3612</v>
      </c>
      <c r="D157" s="25">
        <v>14.86</v>
      </c>
      <c r="E157" s="33">
        <v>1</v>
      </c>
    </row>
    <row r="158" spans="1:5" ht="13.8" x14ac:dyDescent="0.3">
      <c r="A158" s="10" t="s">
        <v>4426</v>
      </c>
      <c r="B158" s="5">
        <v>9</v>
      </c>
      <c r="C158" s="1" t="s">
        <v>775</v>
      </c>
      <c r="D158" s="25">
        <v>3.78</v>
      </c>
      <c r="E158" s="33">
        <v>3</v>
      </c>
    </row>
    <row r="159" spans="1:5" ht="13.8" x14ac:dyDescent="0.3">
      <c r="A159" s="10" t="s">
        <v>4427</v>
      </c>
      <c r="B159" s="5">
        <v>10</v>
      </c>
      <c r="C159" s="1" t="s">
        <v>635</v>
      </c>
      <c r="D159" s="25">
        <v>3.64</v>
      </c>
      <c r="E159" s="33">
        <v>3</v>
      </c>
    </row>
    <row r="160" spans="1:5" ht="13.8" x14ac:dyDescent="0.3">
      <c r="A160" s="10" t="s">
        <v>4428</v>
      </c>
      <c r="B160" s="5">
        <v>12</v>
      </c>
      <c r="C160" s="1" t="s">
        <v>776</v>
      </c>
      <c r="D160" s="25">
        <v>5.81</v>
      </c>
      <c r="E160" s="33">
        <v>3</v>
      </c>
    </row>
    <row r="161" spans="1:6" ht="13.8" x14ac:dyDescent="0.3">
      <c r="A161" s="10" t="s">
        <v>4429</v>
      </c>
      <c r="B161" s="5">
        <v>13</v>
      </c>
      <c r="C161" s="1" t="s">
        <v>3810</v>
      </c>
      <c r="D161" s="25">
        <v>2.64</v>
      </c>
      <c r="E161" s="33">
        <v>3</v>
      </c>
    </row>
    <row r="162" spans="1:6" ht="13.8" x14ac:dyDescent="0.3">
      <c r="A162" s="10" t="s">
        <v>4430</v>
      </c>
      <c r="B162" s="5">
        <v>14</v>
      </c>
      <c r="C162" s="1" t="s">
        <v>3532</v>
      </c>
      <c r="D162" s="25">
        <v>4.03</v>
      </c>
      <c r="E162" s="33">
        <v>3</v>
      </c>
    </row>
    <row r="163" spans="1:6" ht="13.8" x14ac:dyDescent="0.3">
      <c r="A163" s="10" t="s">
        <v>4431</v>
      </c>
      <c r="B163" s="5">
        <v>15</v>
      </c>
      <c r="C163" s="1" t="s">
        <v>3810</v>
      </c>
      <c r="D163" s="25">
        <v>2.98</v>
      </c>
      <c r="E163" s="33">
        <v>3</v>
      </c>
    </row>
    <row r="164" spans="1:6" ht="13.8" x14ac:dyDescent="0.3">
      <c r="A164" s="10" t="s">
        <v>4432</v>
      </c>
      <c r="B164" s="5">
        <v>16</v>
      </c>
      <c r="C164" s="1" t="s">
        <v>635</v>
      </c>
      <c r="D164" s="25">
        <v>3.64</v>
      </c>
      <c r="E164" s="33">
        <v>3</v>
      </c>
    </row>
    <row r="165" spans="1:6" ht="13.8" x14ac:dyDescent="0.3">
      <c r="A165" s="10" t="s">
        <v>4433</v>
      </c>
      <c r="B165" s="5">
        <v>18</v>
      </c>
      <c r="C165" s="1" t="s">
        <v>2550</v>
      </c>
      <c r="D165" s="25">
        <v>16.440000000000001</v>
      </c>
      <c r="E165" s="33">
        <v>1</v>
      </c>
    </row>
    <row r="166" spans="1:6" ht="13.8" x14ac:dyDescent="0.3">
      <c r="A166" s="10" t="s">
        <v>4434</v>
      </c>
      <c r="B166" s="5">
        <v>19</v>
      </c>
      <c r="C166" s="1" t="s">
        <v>3613</v>
      </c>
      <c r="D166" s="25">
        <v>52.6</v>
      </c>
      <c r="E166" s="33">
        <v>1</v>
      </c>
    </row>
    <row r="167" spans="1:6" ht="13.8" x14ac:dyDescent="0.3">
      <c r="A167" s="10" t="s">
        <v>4435</v>
      </c>
      <c r="B167" s="5">
        <v>20</v>
      </c>
      <c r="C167" s="1" t="s">
        <v>2168</v>
      </c>
      <c r="D167" s="25">
        <v>17.78</v>
      </c>
      <c r="E167" s="33">
        <v>4</v>
      </c>
    </row>
    <row r="168" spans="1:6" ht="13.8" x14ac:dyDescent="0.3">
      <c r="A168" s="10" t="s">
        <v>4436</v>
      </c>
      <c r="B168" s="5">
        <v>21</v>
      </c>
      <c r="C168" s="1" t="s">
        <v>2207</v>
      </c>
      <c r="D168" s="25">
        <v>20.53</v>
      </c>
      <c r="E168" s="33">
        <v>8</v>
      </c>
    </row>
    <row r="169" spans="1:6" ht="13.8" x14ac:dyDescent="0.3">
      <c r="A169" s="10" t="s">
        <v>4437</v>
      </c>
      <c r="B169" s="5">
        <v>22</v>
      </c>
      <c r="C169" s="1" t="s">
        <v>348</v>
      </c>
      <c r="D169" s="25">
        <v>41.77</v>
      </c>
      <c r="E169" s="33">
        <v>6</v>
      </c>
    </row>
    <row r="170" spans="1:6" ht="13.8" x14ac:dyDescent="0.3">
      <c r="A170" s="10" t="s">
        <v>4438</v>
      </c>
      <c r="B170" s="5" t="s">
        <v>2208</v>
      </c>
      <c r="C170" s="1" t="s">
        <v>282</v>
      </c>
      <c r="D170" s="25">
        <v>11.83</v>
      </c>
      <c r="E170" s="33">
        <v>1</v>
      </c>
    </row>
    <row r="171" spans="1:6" ht="13.8" x14ac:dyDescent="0.3">
      <c r="A171" s="10" t="s">
        <v>4439</v>
      </c>
      <c r="B171" s="5">
        <v>23</v>
      </c>
      <c r="C171" s="1" t="s">
        <v>283</v>
      </c>
      <c r="D171" s="25">
        <v>11.31</v>
      </c>
      <c r="E171" s="33">
        <v>0</v>
      </c>
      <c r="F171" s="18"/>
    </row>
    <row r="172" spans="1:6" ht="13.8" x14ac:dyDescent="0.3">
      <c r="A172" s="10" t="s">
        <v>4440</v>
      </c>
      <c r="B172" s="5">
        <v>24</v>
      </c>
      <c r="C172" s="1" t="s">
        <v>2550</v>
      </c>
      <c r="D172" s="25">
        <v>32.229999999999997</v>
      </c>
      <c r="E172" s="33">
        <v>1</v>
      </c>
    </row>
    <row r="173" spans="1:6" ht="13.8" x14ac:dyDescent="0.3">
      <c r="A173" s="10" t="s">
        <v>4441</v>
      </c>
      <c r="B173" s="5">
        <v>25</v>
      </c>
      <c r="C173" s="1" t="s">
        <v>2209</v>
      </c>
      <c r="D173" s="25">
        <v>17.36</v>
      </c>
      <c r="E173" s="33">
        <v>8</v>
      </c>
    </row>
    <row r="174" spans="1:6" ht="13.8" x14ac:dyDescent="0.3">
      <c r="A174" s="10" t="s">
        <v>3033</v>
      </c>
      <c r="B174" s="5">
        <v>26</v>
      </c>
      <c r="C174" s="1" t="s">
        <v>2210</v>
      </c>
      <c r="D174" s="25">
        <v>17.350000000000001</v>
      </c>
      <c r="E174" s="33">
        <v>8</v>
      </c>
    </row>
    <row r="175" spans="1:6" ht="13.8" x14ac:dyDescent="0.3">
      <c r="A175" s="10" t="s">
        <v>3034</v>
      </c>
      <c r="B175" s="5">
        <v>27</v>
      </c>
      <c r="C175" s="1" t="s">
        <v>284</v>
      </c>
      <c r="D175" s="25">
        <v>37.94</v>
      </c>
      <c r="E175" s="33">
        <v>1</v>
      </c>
    </row>
    <row r="176" spans="1:6" ht="13.8" x14ac:dyDescent="0.3">
      <c r="A176" s="10" t="s">
        <v>3035</v>
      </c>
      <c r="B176" s="5">
        <v>28</v>
      </c>
      <c r="C176" s="1" t="s">
        <v>3532</v>
      </c>
      <c r="D176" s="25">
        <v>5</v>
      </c>
      <c r="E176" s="33">
        <v>3</v>
      </c>
    </row>
    <row r="177" spans="1:5" ht="13.8" x14ac:dyDescent="0.3">
      <c r="A177" s="10" t="s">
        <v>3036</v>
      </c>
      <c r="B177" s="5">
        <v>29</v>
      </c>
      <c r="C177" s="1" t="s">
        <v>2545</v>
      </c>
      <c r="D177" s="25">
        <v>3.42</v>
      </c>
      <c r="E177" s="33">
        <v>3</v>
      </c>
    </row>
    <row r="178" spans="1:5" ht="13.8" x14ac:dyDescent="0.3">
      <c r="A178" s="10" t="s">
        <v>3037</v>
      </c>
      <c r="B178" s="5">
        <v>30</v>
      </c>
      <c r="C178" s="1" t="s">
        <v>3810</v>
      </c>
      <c r="D178" s="25">
        <v>2.4</v>
      </c>
      <c r="E178" s="33">
        <v>3</v>
      </c>
    </row>
    <row r="179" spans="1:5" ht="13.8" x14ac:dyDescent="0.3">
      <c r="A179" s="10" t="s">
        <v>3038</v>
      </c>
      <c r="B179" s="5">
        <v>31</v>
      </c>
      <c r="C179" s="1" t="s">
        <v>285</v>
      </c>
      <c r="D179" s="25">
        <v>5.42</v>
      </c>
      <c r="E179" s="33">
        <v>3</v>
      </c>
    </row>
    <row r="180" spans="1:5" ht="13.8" x14ac:dyDescent="0.3">
      <c r="A180" s="10" t="s">
        <v>3039</v>
      </c>
      <c r="B180" s="5">
        <v>32</v>
      </c>
      <c r="C180" s="1" t="s">
        <v>775</v>
      </c>
      <c r="D180" s="25">
        <v>4.4000000000000004</v>
      </c>
      <c r="E180" s="33">
        <v>3</v>
      </c>
    </row>
    <row r="181" spans="1:5" ht="13.8" x14ac:dyDescent="0.3">
      <c r="A181" s="10" t="s">
        <v>3040</v>
      </c>
      <c r="B181" s="5">
        <v>33</v>
      </c>
      <c r="C181" s="1" t="s">
        <v>776</v>
      </c>
      <c r="D181" s="25">
        <v>4.26</v>
      </c>
      <c r="E181" s="33">
        <v>3</v>
      </c>
    </row>
    <row r="182" spans="1:5" ht="13.8" x14ac:dyDescent="0.3">
      <c r="A182" s="10" t="s">
        <v>3041</v>
      </c>
      <c r="B182" s="5">
        <v>34</v>
      </c>
      <c r="C182" s="1" t="s">
        <v>3810</v>
      </c>
      <c r="D182" s="25">
        <v>2.4</v>
      </c>
      <c r="E182" s="33">
        <v>3</v>
      </c>
    </row>
    <row r="183" spans="1:5" ht="13.8" x14ac:dyDescent="0.3">
      <c r="A183" s="10" t="s">
        <v>3042</v>
      </c>
      <c r="B183" s="5">
        <v>35</v>
      </c>
      <c r="C183" s="1" t="s">
        <v>2211</v>
      </c>
      <c r="D183" s="25">
        <v>11.01</v>
      </c>
      <c r="E183" s="33">
        <v>0</v>
      </c>
    </row>
    <row r="184" spans="1:5" ht="13.8" x14ac:dyDescent="0.3">
      <c r="A184" s="10" t="s">
        <v>3043</v>
      </c>
      <c r="B184" s="5">
        <v>36</v>
      </c>
      <c r="C184" s="1" t="s">
        <v>2212</v>
      </c>
      <c r="D184" s="25">
        <v>20.45</v>
      </c>
      <c r="E184" s="33">
        <v>3</v>
      </c>
    </row>
    <row r="185" spans="1:5" ht="13.8" x14ac:dyDescent="0.3">
      <c r="A185" s="10" t="s">
        <v>626</v>
      </c>
      <c r="B185" s="5">
        <v>37</v>
      </c>
      <c r="C185" s="1" t="s">
        <v>2210</v>
      </c>
      <c r="D185" s="25">
        <v>13.78</v>
      </c>
      <c r="E185" s="33">
        <v>8</v>
      </c>
    </row>
    <row r="186" spans="1:5" ht="13.8" x14ac:dyDescent="0.3">
      <c r="A186" s="10" t="s">
        <v>627</v>
      </c>
      <c r="B186" s="5">
        <v>38</v>
      </c>
      <c r="C186" s="1" t="s">
        <v>2213</v>
      </c>
      <c r="D186" s="25">
        <v>13.65</v>
      </c>
      <c r="E186" s="33">
        <v>8</v>
      </c>
    </row>
    <row r="187" spans="1:5" ht="13.8" x14ac:dyDescent="0.3">
      <c r="A187" s="10" t="s">
        <v>628</v>
      </c>
      <c r="B187" s="5">
        <v>39</v>
      </c>
      <c r="C187" s="1" t="s">
        <v>2210</v>
      </c>
      <c r="D187" s="25">
        <v>13.49</v>
      </c>
      <c r="E187" s="33">
        <v>8</v>
      </c>
    </row>
    <row r="188" spans="1:5" ht="13.8" x14ac:dyDescent="0.3">
      <c r="A188" s="10" t="s">
        <v>629</v>
      </c>
      <c r="B188" s="5">
        <v>40</v>
      </c>
      <c r="C188" s="1" t="s">
        <v>2210</v>
      </c>
      <c r="D188" s="25">
        <v>27</v>
      </c>
      <c r="E188" s="33">
        <v>8</v>
      </c>
    </row>
    <row r="189" spans="1:5" ht="13.8" x14ac:dyDescent="0.3">
      <c r="A189" s="10" t="s">
        <v>630</v>
      </c>
      <c r="B189" s="5">
        <v>41</v>
      </c>
      <c r="C189" s="1" t="s">
        <v>2649</v>
      </c>
      <c r="D189" s="25">
        <v>13.09</v>
      </c>
      <c r="E189" s="33">
        <v>1</v>
      </c>
    </row>
    <row r="190" spans="1:5" ht="13.8" x14ac:dyDescent="0.3">
      <c r="A190" s="10" t="s">
        <v>1404</v>
      </c>
      <c r="B190" s="5">
        <v>42</v>
      </c>
      <c r="C190" s="1" t="s">
        <v>2550</v>
      </c>
      <c r="D190" s="25">
        <v>13.36</v>
      </c>
      <c r="E190" s="33">
        <v>1</v>
      </c>
    </row>
    <row r="191" spans="1:5" ht="13.8" x14ac:dyDescent="0.3">
      <c r="A191" s="10" t="s">
        <v>1405</v>
      </c>
      <c r="B191" s="5">
        <v>43</v>
      </c>
      <c r="C191" s="1" t="s">
        <v>2550</v>
      </c>
      <c r="D191" s="25">
        <v>13.28</v>
      </c>
      <c r="E191" s="33">
        <v>1</v>
      </c>
    </row>
    <row r="192" spans="1:5" ht="13.8" x14ac:dyDescent="0.3">
      <c r="A192" s="10" t="s">
        <v>1406</v>
      </c>
      <c r="B192" s="5">
        <v>44</v>
      </c>
      <c r="C192" s="1" t="s">
        <v>2550</v>
      </c>
      <c r="D192" s="25">
        <v>13.3</v>
      </c>
      <c r="E192" s="33">
        <v>1</v>
      </c>
    </row>
    <row r="193" spans="1:5" ht="13.8" x14ac:dyDescent="0.3">
      <c r="A193" s="10" t="s">
        <v>1407</v>
      </c>
      <c r="B193" s="5">
        <v>45</v>
      </c>
      <c r="C193" s="1" t="s">
        <v>2650</v>
      </c>
      <c r="D193" s="25">
        <v>4.51</v>
      </c>
      <c r="E193" s="33">
        <v>8</v>
      </c>
    </row>
    <row r="194" spans="1:5" ht="13.8" x14ac:dyDescent="0.3">
      <c r="A194" s="10" t="s">
        <v>1408</v>
      </c>
      <c r="B194" s="5">
        <v>46</v>
      </c>
      <c r="C194" s="1" t="s">
        <v>635</v>
      </c>
      <c r="D194" s="25">
        <v>2.56</v>
      </c>
      <c r="E194" s="33">
        <v>8</v>
      </c>
    </row>
    <row r="195" spans="1:5" ht="13.8" x14ac:dyDescent="0.3">
      <c r="A195" s="10" t="s">
        <v>1409</v>
      </c>
      <c r="B195" s="5">
        <v>48</v>
      </c>
      <c r="C195" s="1" t="s">
        <v>2651</v>
      </c>
      <c r="D195" s="25">
        <v>26.85</v>
      </c>
      <c r="E195" s="33">
        <v>8</v>
      </c>
    </row>
    <row r="196" spans="1:5" ht="13.8" x14ac:dyDescent="0.3">
      <c r="A196" s="10" t="s">
        <v>1410</v>
      </c>
      <c r="B196" s="5">
        <v>49</v>
      </c>
      <c r="C196" s="1" t="s">
        <v>286</v>
      </c>
      <c r="D196" s="25">
        <v>29.7</v>
      </c>
      <c r="E196" s="33">
        <v>1</v>
      </c>
    </row>
    <row r="197" spans="1:5" ht="13.8" x14ac:dyDescent="0.3">
      <c r="A197" s="10" t="s">
        <v>1411</v>
      </c>
      <c r="B197" s="5">
        <v>50</v>
      </c>
      <c r="C197" s="1" t="s">
        <v>2210</v>
      </c>
      <c r="D197" s="25">
        <v>16.57</v>
      </c>
      <c r="E197" s="33">
        <v>8</v>
      </c>
    </row>
    <row r="198" spans="1:5" ht="13.8" x14ac:dyDescent="0.3">
      <c r="A198" s="10" t="s">
        <v>1412</v>
      </c>
      <c r="B198" s="5">
        <v>51</v>
      </c>
      <c r="C198" s="1" t="s">
        <v>2210</v>
      </c>
      <c r="D198" s="25">
        <v>29.88</v>
      </c>
      <c r="E198" s="33">
        <v>8</v>
      </c>
    </row>
    <row r="199" spans="1:5" ht="13.8" x14ac:dyDescent="0.3">
      <c r="A199" s="10" t="s">
        <v>1413</v>
      </c>
      <c r="B199" s="5">
        <v>52</v>
      </c>
      <c r="C199" s="1" t="s">
        <v>2550</v>
      </c>
      <c r="D199" s="25">
        <v>18.66</v>
      </c>
      <c r="E199" s="33">
        <v>1</v>
      </c>
    </row>
    <row r="200" spans="1:5" ht="13.8" x14ac:dyDescent="0.3">
      <c r="A200" s="10" t="s">
        <v>1414</v>
      </c>
      <c r="B200" s="5">
        <v>53</v>
      </c>
      <c r="C200" s="1" t="s">
        <v>2550</v>
      </c>
      <c r="D200" s="25">
        <v>18.329999999999998</v>
      </c>
      <c r="E200" s="33">
        <v>1</v>
      </c>
    </row>
    <row r="201" spans="1:5" ht="13.8" x14ac:dyDescent="0.3">
      <c r="A201" s="10" t="s">
        <v>1415</v>
      </c>
      <c r="B201" s="5">
        <v>54</v>
      </c>
      <c r="C201" s="1" t="s">
        <v>2550</v>
      </c>
      <c r="D201" s="25">
        <v>16.57</v>
      </c>
      <c r="E201" s="33">
        <v>1</v>
      </c>
    </row>
    <row r="202" spans="1:5" ht="13.8" x14ac:dyDescent="0.3">
      <c r="A202" s="10" t="s">
        <v>1416</v>
      </c>
      <c r="B202" s="5">
        <v>55</v>
      </c>
      <c r="C202" s="1" t="s">
        <v>2550</v>
      </c>
      <c r="D202" s="25">
        <v>18.23</v>
      </c>
      <c r="E202" s="33">
        <v>1</v>
      </c>
    </row>
    <row r="203" spans="1:5" ht="13.8" x14ac:dyDescent="0.3">
      <c r="A203" s="10" t="s">
        <v>1417</v>
      </c>
      <c r="B203" s="5">
        <v>56</v>
      </c>
      <c r="C203" s="1" t="s">
        <v>3202</v>
      </c>
      <c r="D203" s="25">
        <v>45.96</v>
      </c>
      <c r="E203" s="33">
        <v>8</v>
      </c>
    </row>
    <row r="204" spans="1:5" ht="13.8" x14ac:dyDescent="0.3">
      <c r="A204" s="10" t="s">
        <v>1418</v>
      </c>
      <c r="B204" s="5">
        <v>57</v>
      </c>
      <c r="C204" s="1" t="s">
        <v>3203</v>
      </c>
      <c r="D204" s="25">
        <v>33.619999999999997</v>
      </c>
      <c r="E204" s="33">
        <v>8</v>
      </c>
    </row>
    <row r="205" spans="1:5" ht="13.8" x14ac:dyDescent="0.3">
      <c r="A205" s="10" t="s">
        <v>1419</v>
      </c>
      <c r="B205" s="5">
        <v>58</v>
      </c>
      <c r="C205" s="1" t="s">
        <v>456</v>
      </c>
      <c r="D205" s="25">
        <v>8.64</v>
      </c>
      <c r="E205" s="33">
        <v>8</v>
      </c>
    </row>
    <row r="206" spans="1:5" ht="13.8" x14ac:dyDescent="0.3">
      <c r="A206" s="10" t="s">
        <v>1420</v>
      </c>
      <c r="B206" s="5">
        <v>59</v>
      </c>
      <c r="C206" s="1" t="s">
        <v>2210</v>
      </c>
      <c r="D206" s="25">
        <v>29.01</v>
      </c>
      <c r="E206" s="33">
        <v>8</v>
      </c>
    </row>
    <row r="207" spans="1:5" ht="13.8" x14ac:dyDescent="0.3">
      <c r="A207" s="10" t="s">
        <v>1421</v>
      </c>
      <c r="B207" s="5">
        <v>60</v>
      </c>
      <c r="C207" s="1" t="s">
        <v>2017</v>
      </c>
      <c r="D207" s="25">
        <v>14.17</v>
      </c>
      <c r="E207" s="33">
        <v>1</v>
      </c>
    </row>
    <row r="208" spans="1:5" ht="13.8" x14ac:dyDescent="0.3">
      <c r="A208" s="10" t="s">
        <v>1422</v>
      </c>
      <c r="B208" s="5">
        <v>61</v>
      </c>
      <c r="C208" s="1" t="s">
        <v>2210</v>
      </c>
      <c r="D208" s="25">
        <v>14.17</v>
      </c>
      <c r="E208" s="33">
        <v>8</v>
      </c>
    </row>
    <row r="209" spans="1:5" ht="13.8" x14ac:dyDescent="0.3">
      <c r="A209" s="10" t="s">
        <v>1423</v>
      </c>
      <c r="B209" s="5">
        <v>62</v>
      </c>
      <c r="C209" s="1" t="s">
        <v>2210</v>
      </c>
      <c r="D209" s="25">
        <v>13.53</v>
      </c>
      <c r="E209" s="33">
        <v>8</v>
      </c>
    </row>
    <row r="210" spans="1:5" ht="13.8" x14ac:dyDescent="0.3">
      <c r="A210" s="10" t="s">
        <v>1424</v>
      </c>
      <c r="B210" s="5">
        <v>63</v>
      </c>
      <c r="C210" s="1" t="s">
        <v>2550</v>
      </c>
      <c r="D210" s="25">
        <v>27.9</v>
      </c>
      <c r="E210" s="33">
        <v>1</v>
      </c>
    </row>
    <row r="211" spans="1:5" ht="13.8" x14ac:dyDescent="0.3">
      <c r="A211" s="10" t="s">
        <v>1425</v>
      </c>
      <c r="B211" s="5">
        <v>64</v>
      </c>
      <c r="C211" s="1" t="s">
        <v>2550</v>
      </c>
      <c r="D211" s="25">
        <v>26.85</v>
      </c>
      <c r="E211" s="33">
        <v>1</v>
      </c>
    </row>
    <row r="212" spans="1:5" ht="13.8" x14ac:dyDescent="0.3">
      <c r="A212" s="10" t="s">
        <v>1426</v>
      </c>
      <c r="B212" s="5">
        <v>65</v>
      </c>
      <c r="C212" s="1" t="s">
        <v>2210</v>
      </c>
      <c r="D212" s="25">
        <v>12.56</v>
      </c>
      <c r="E212" s="33">
        <v>8</v>
      </c>
    </row>
    <row r="213" spans="1:5" ht="13.8" x14ac:dyDescent="0.3">
      <c r="A213" s="10" t="s">
        <v>1427</v>
      </c>
      <c r="B213" s="5">
        <v>66</v>
      </c>
      <c r="C213" s="1" t="s">
        <v>2550</v>
      </c>
      <c r="D213" s="25">
        <v>24.99</v>
      </c>
      <c r="E213" s="33">
        <v>1</v>
      </c>
    </row>
    <row r="214" spans="1:5" ht="13.8" x14ac:dyDescent="0.3">
      <c r="A214" s="10" t="s">
        <v>1428</v>
      </c>
      <c r="B214" s="5">
        <v>67</v>
      </c>
      <c r="C214" s="1" t="s">
        <v>2550</v>
      </c>
      <c r="D214" s="25">
        <v>26.54</v>
      </c>
      <c r="E214" s="33">
        <v>1</v>
      </c>
    </row>
    <row r="215" spans="1:5" ht="13.8" x14ac:dyDescent="0.3">
      <c r="A215" s="10" t="s">
        <v>1429</v>
      </c>
      <c r="B215" s="5">
        <v>68</v>
      </c>
      <c r="C215" s="1" t="s">
        <v>2550</v>
      </c>
      <c r="D215" s="25">
        <v>26.32</v>
      </c>
      <c r="E215" s="33">
        <v>1</v>
      </c>
    </row>
    <row r="216" spans="1:5" ht="13.8" x14ac:dyDescent="0.3">
      <c r="A216" s="10" t="s">
        <v>2644</v>
      </c>
      <c r="B216" s="5"/>
      <c r="C216" s="1" t="s">
        <v>5192</v>
      </c>
      <c r="D216" s="25">
        <v>10.99</v>
      </c>
      <c r="E216" s="33">
        <v>0</v>
      </c>
    </row>
    <row r="217" spans="1:5" ht="13.8" x14ac:dyDescent="0.3">
      <c r="A217" s="10" t="s">
        <v>2645</v>
      </c>
      <c r="B217" s="5"/>
      <c r="C217" s="1" t="s">
        <v>322</v>
      </c>
      <c r="D217" s="25">
        <v>40.130000000000003</v>
      </c>
      <c r="E217" s="33">
        <v>0</v>
      </c>
    </row>
    <row r="218" spans="1:5" ht="13.8" x14ac:dyDescent="0.3">
      <c r="A218" s="10" t="s">
        <v>2646</v>
      </c>
      <c r="B218" s="5"/>
      <c r="C218" s="1" t="s">
        <v>322</v>
      </c>
      <c r="D218" s="25">
        <v>154.4</v>
      </c>
      <c r="E218" s="33">
        <v>0</v>
      </c>
    </row>
    <row r="219" spans="1:5" ht="13.8" x14ac:dyDescent="0.3">
      <c r="A219" s="10" t="s">
        <v>2647</v>
      </c>
      <c r="B219" s="5"/>
      <c r="C219" s="1" t="s">
        <v>322</v>
      </c>
      <c r="D219" s="25">
        <v>10.130000000000001</v>
      </c>
      <c r="E219" s="33">
        <v>0</v>
      </c>
    </row>
    <row r="220" spans="1:5" ht="13.8" x14ac:dyDescent="0.3">
      <c r="A220" s="10" t="s">
        <v>2648</v>
      </c>
      <c r="B220" s="5"/>
      <c r="C220" s="1" t="s">
        <v>624</v>
      </c>
      <c r="D220" s="25">
        <v>9.16</v>
      </c>
      <c r="E220" s="33">
        <v>0</v>
      </c>
    </row>
    <row r="221" spans="1:5" ht="13.8" x14ac:dyDescent="0.3">
      <c r="A221" s="10" t="s">
        <v>7006</v>
      </c>
      <c r="B221" s="5"/>
      <c r="C221" s="1" t="s">
        <v>270</v>
      </c>
      <c r="D221" s="25">
        <v>0</v>
      </c>
      <c r="E221" s="33">
        <v>0</v>
      </c>
    </row>
    <row r="222" spans="1:5" ht="14.4" thickBot="1" x14ac:dyDescent="0.35">
      <c r="A222" s="10" t="s">
        <v>7187</v>
      </c>
      <c r="B222" s="5"/>
      <c r="C222" s="1" t="s">
        <v>7185</v>
      </c>
      <c r="D222" s="25">
        <v>1273.48</v>
      </c>
      <c r="E222" s="33">
        <v>0</v>
      </c>
    </row>
    <row r="223" spans="1:5" ht="16.2" thickTop="1" thickBot="1" x14ac:dyDescent="0.3">
      <c r="A223" s="189" t="s">
        <v>7260</v>
      </c>
      <c r="B223" s="190"/>
      <c r="C223" s="191"/>
      <c r="D223" s="26">
        <f>SUM(D150:D222)</f>
        <v>2913.4100000000003</v>
      </c>
      <c r="E223" s="43">
        <f>SUMIF(E150:E222,"&gt;0",D150:D222)</f>
        <v>1389.5599999999997</v>
      </c>
    </row>
  </sheetData>
  <mergeCells count="15">
    <mergeCell ref="A147:E147"/>
    <mergeCell ref="A148:A149"/>
    <mergeCell ref="A140:C140"/>
    <mergeCell ref="A223:C223"/>
    <mergeCell ref="C148:C149"/>
    <mergeCell ref="D148:D149"/>
    <mergeCell ref="A113:E113"/>
    <mergeCell ref="A114:A115"/>
    <mergeCell ref="C114:C115"/>
    <mergeCell ref="D114:D115"/>
    <mergeCell ref="A20:E20"/>
    <mergeCell ref="A21:A22"/>
    <mergeCell ref="D21:D22"/>
    <mergeCell ref="A106:C106"/>
    <mergeCell ref="C21:C22"/>
  </mergeCells>
  <phoneticPr fontId="2" type="noConversion"/>
  <conditionalFormatting sqref="D4">
    <cfRule type="cellIs" dxfId="49" priority="15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67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109" max="5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3">
    <tabColor indexed="22"/>
  </sheetPr>
  <dimension ref="A2:E220"/>
  <sheetViews>
    <sheetView zoomScaleNormal="100" zoomScaleSheetLayoutView="100" workbookViewId="0">
      <selection activeCell="H1" sqref="H1:H1048576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5" ht="13.8" thickBot="1" x14ac:dyDescent="0.3">
      <c r="E2"/>
    </row>
    <row r="3" spans="3:5" ht="15.75" customHeight="1" thickBot="1" x14ac:dyDescent="0.3">
      <c r="C3" s="45" t="s">
        <v>7219</v>
      </c>
      <c r="D3" s="46">
        <f>SUM(D220,D200,D151,D101,D63)</f>
        <v>3195.6100000000006</v>
      </c>
      <c r="E3"/>
    </row>
    <row r="4" spans="3:5" ht="15.75" customHeight="1" thickBot="1" x14ac:dyDescent="0.3">
      <c r="C4" s="45" t="s">
        <v>7220</v>
      </c>
      <c r="D4" s="46">
        <f>SUM(E220,E200,E151,E101,E63)</f>
        <v>2247.84</v>
      </c>
      <c r="E4" s="62"/>
    </row>
    <row r="5" spans="3:5" ht="15.75" customHeight="1" thickBot="1" x14ac:dyDescent="0.3">
      <c r="C5" s="45" t="s">
        <v>7221</v>
      </c>
      <c r="D5" s="46">
        <f>SUMIF(E$23:E$553,"1",D$23:D$553)</f>
        <v>286.38</v>
      </c>
      <c r="E5"/>
    </row>
    <row r="6" spans="3:5" ht="15.75" customHeight="1" thickBot="1" x14ac:dyDescent="0.3">
      <c r="C6" s="45" t="s">
        <v>7222</v>
      </c>
      <c r="D6" s="46">
        <f>SUMIF(E$23:E$553,"2",D$23:D$553)</f>
        <v>135.02000000000001</v>
      </c>
      <c r="E6"/>
    </row>
    <row r="7" spans="3:5" ht="15.75" customHeight="1" thickBot="1" x14ac:dyDescent="0.3">
      <c r="C7" s="45" t="s">
        <v>7223</v>
      </c>
      <c r="D7" s="46">
        <f>SUMIF(E$23:E$553,"3",D$23:D$553)</f>
        <v>109.45000000000002</v>
      </c>
      <c r="E7"/>
    </row>
    <row r="8" spans="3:5" ht="15.75" customHeight="1" thickBot="1" x14ac:dyDescent="0.3">
      <c r="C8" s="45" t="s">
        <v>7218</v>
      </c>
      <c r="D8" s="46">
        <f>SUMIF(E$23:E$553,"4",D$23:D$553)</f>
        <v>21.689999999999998</v>
      </c>
      <c r="E8"/>
    </row>
    <row r="9" spans="3:5" ht="15.75" customHeight="1" thickBot="1" x14ac:dyDescent="0.3">
      <c r="C9" s="45" t="s">
        <v>7224</v>
      </c>
      <c r="D9" s="46">
        <f>SUMIF(E$23:E$553,"5",D$23:D$553)</f>
        <v>538.42000000000007</v>
      </c>
      <c r="E9"/>
    </row>
    <row r="10" spans="3:5" ht="15.75" customHeight="1" thickBot="1" x14ac:dyDescent="0.3">
      <c r="C10" s="45" t="s">
        <v>7225</v>
      </c>
      <c r="D10" s="46">
        <f>SUMIF(E$23:E$553,"6",D$23:D$553)</f>
        <v>0</v>
      </c>
    </row>
    <row r="11" spans="3:5" ht="15.75" customHeight="1" thickBot="1" x14ac:dyDescent="0.3">
      <c r="C11" s="45" t="s">
        <v>7226</v>
      </c>
      <c r="D11" s="46">
        <f>SUMIF(E$23:E$553,"7",D$23:D$553)</f>
        <v>0</v>
      </c>
    </row>
    <row r="12" spans="3:5" ht="15.75" customHeight="1" thickBot="1" x14ac:dyDescent="0.3">
      <c r="C12" s="45" t="s">
        <v>7227</v>
      </c>
      <c r="D12" s="46">
        <f>SUMIF(E$23:E$553,"8",D$23:D$553)</f>
        <v>979.74999999999989</v>
      </c>
      <c r="E12" s="41"/>
    </row>
    <row r="13" spans="3:5" ht="15.75" customHeight="1" thickBot="1" x14ac:dyDescent="0.3">
      <c r="C13" s="45" t="s">
        <v>7261</v>
      </c>
      <c r="D13" s="46">
        <f>SUMIF(E$23:E$553,"9",D$23:D$553)</f>
        <v>0</v>
      </c>
    </row>
    <row r="14" spans="3:5" ht="15.75" customHeight="1" thickBot="1" x14ac:dyDescent="0.3">
      <c r="C14" s="45" t="s">
        <v>7262</v>
      </c>
      <c r="D14" s="46">
        <f>SUMIF(E$23:E$553,"10",D$23:D$553)</f>
        <v>177.13</v>
      </c>
    </row>
    <row r="15" spans="3:5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7742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3">
      <c r="A23" s="12" t="s">
        <v>636</v>
      </c>
      <c r="B23" s="5" t="s">
        <v>1770</v>
      </c>
      <c r="C23" s="1" t="s">
        <v>624</v>
      </c>
      <c r="D23" s="25">
        <v>9.49</v>
      </c>
      <c r="E23" s="34">
        <v>5</v>
      </c>
    </row>
    <row r="24" spans="1:5" ht="15" customHeight="1" x14ac:dyDescent="0.3">
      <c r="A24" s="10" t="s">
        <v>637</v>
      </c>
      <c r="B24" s="5" t="s">
        <v>1771</v>
      </c>
      <c r="C24" s="1" t="s">
        <v>625</v>
      </c>
      <c r="D24" s="25">
        <v>3.85</v>
      </c>
      <c r="E24" s="33">
        <v>5</v>
      </c>
    </row>
    <row r="25" spans="1:5" ht="15" customHeight="1" x14ac:dyDescent="0.3">
      <c r="A25" s="10" t="s">
        <v>638</v>
      </c>
      <c r="B25" s="5" t="s">
        <v>1772</v>
      </c>
      <c r="C25" s="1" t="s">
        <v>2541</v>
      </c>
      <c r="D25" s="25">
        <v>6.94</v>
      </c>
      <c r="E25" s="33">
        <v>10</v>
      </c>
    </row>
    <row r="26" spans="1:5" ht="15" customHeight="1" x14ac:dyDescent="0.25">
      <c r="A26" s="10" t="s">
        <v>639</v>
      </c>
      <c r="B26" s="5" t="s">
        <v>1773</v>
      </c>
      <c r="C26" s="1" t="s">
        <v>2542</v>
      </c>
      <c r="D26" s="25">
        <v>75.53</v>
      </c>
      <c r="E26" s="31">
        <v>5</v>
      </c>
    </row>
    <row r="27" spans="1:5" ht="15" customHeight="1" x14ac:dyDescent="0.3">
      <c r="A27" s="10" t="s">
        <v>640</v>
      </c>
      <c r="B27" s="5" t="s">
        <v>1774</v>
      </c>
      <c r="C27" s="1" t="s">
        <v>2543</v>
      </c>
      <c r="D27" s="25">
        <v>24.61</v>
      </c>
      <c r="E27" s="33">
        <v>8</v>
      </c>
    </row>
    <row r="28" spans="1:5" ht="15" customHeight="1" x14ac:dyDescent="0.3">
      <c r="A28" s="10" t="s">
        <v>641</v>
      </c>
      <c r="B28" s="5" t="s">
        <v>1775</v>
      </c>
      <c r="C28" s="1" t="s">
        <v>2544</v>
      </c>
      <c r="D28" s="25">
        <v>15.3</v>
      </c>
      <c r="E28" s="33">
        <v>0</v>
      </c>
    </row>
    <row r="29" spans="1:5" ht="15" customHeight="1" x14ac:dyDescent="0.3">
      <c r="A29" s="10" t="s">
        <v>642</v>
      </c>
      <c r="B29" s="5" t="s">
        <v>1776</v>
      </c>
      <c r="C29" s="1" t="s">
        <v>2545</v>
      </c>
      <c r="D29" s="25">
        <v>4.04</v>
      </c>
      <c r="E29" s="33">
        <v>8</v>
      </c>
    </row>
    <row r="30" spans="1:5" ht="15" customHeight="1" x14ac:dyDescent="0.3">
      <c r="A30" s="10" t="s">
        <v>643</v>
      </c>
      <c r="B30" s="5" t="s">
        <v>1777</v>
      </c>
      <c r="C30" s="1" t="s">
        <v>2546</v>
      </c>
      <c r="D30" s="25">
        <v>49.03</v>
      </c>
      <c r="E30" s="33">
        <v>8</v>
      </c>
    </row>
    <row r="31" spans="1:5" ht="15" customHeight="1" x14ac:dyDescent="0.3">
      <c r="A31" s="10" t="s">
        <v>644</v>
      </c>
      <c r="B31" s="5" t="s">
        <v>1778</v>
      </c>
      <c r="C31" s="1" t="s">
        <v>2547</v>
      </c>
      <c r="D31" s="25">
        <v>21.87</v>
      </c>
      <c r="E31" s="33">
        <v>8</v>
      </c>
    </row>
    <row r="32" spans="1:5" ht="15" customHeight="1" x14ac:dyDescent="0.3">
      <c r="A32" s="10" t="s">
        <v>645</v>
      </c>
      <c r="B32" s="5" t="s">
        <v>1780</v>
      </c>
      <c r="C32" s="1" t="s">
        <v>2548</v>
      </c>
      <c r="D32" s="25">
        <v>23.39</v>
      </c>
      <c r="E32" s="33">
        <v>8</v>
      </c>
    </row>
    <row r="33" spans="1:5" ht="15" customHeight="1" x14ac:dyDescent="0.3">
      <c r="A33" s="10" t="s">
        <v>646</v>
      </c>
      <c r="B33" s="5" t="s">
        <v>1781</v>
      </c>
      <c r="C33" s="1" t="s">
        <v>2549</v>
      </c>
      <c r="D33" s="25">
        <v>208.69</v>
      </c>
      <c r="E33" s="33">
        <v>0</v>
      </c>
    </row>
    <row r="34" spans="1:5" ht="15" customHeight="1" x14ac:dyDescent="0.3">
      <c r="A34" s="10" t="s">
        <v>647</v>
      </c>
      <c r="B34" s="5" t="s">
        <v>1782</v>
      </c>
      <c r="C34" s="1" t="s">
        <v>2548</v>
      </c>
      <c r="D34" s="25">
        <v>35.5</v>
      </c>
      <c r="E34" s="33">
        <v>8</v>
      </c>
    </row>
    <row r="35" spans="1:5" ht="15" customHeight="1" x14ac:dyDescent="0.3">
      <c r="A35" s="10" t="s">
        <v>648</v>
      </c>
      <c r="B35" s="5" t="s">
        <v>1783</v>
      </c>
      <c r="C35" s="1" t="s">
        <v>5192</v>
      </c>
      <c r="D35" s="25">
        <v>11.83</v>
      </c>
      <c r="E35" s="33">
        <v>0</v>
      </c>
    </row>
    <row r="36" spans="1:5" ht="15" customHeight="1" x14ac:dyDescent="0.3">
      <c r="A36" s="10" t="s">
        <v>649</v>
      </c>
      <c r="B36" s="5" t="s">
        <v>1784</v>
      </c>
      <c r="C36" s="1" t="s">
        <v>2542</v>
      </c>
      <c r="D36" s="25">
        <v>26.07</v>
      </c>
      <c r="E36" s="33">
        <v>5</v>
      </c>
    </row>
    <row r="37" spans="1:5" ht="15" customHeight="1" x14ac:dyDescent="0.3">
      <c r="A37" s="10" t="s">
        <v>650</v>
      </c>
      <c r="B37" s="5" t="s">
        <v>1785</v>
      </c>
      <c r="C37" s="1" t="s">
        <v>2550</v>
      </c>
      <c r="D37" s="25">
        <v>11.19</v>
      </c>
      <c r="E37" s="33">
        <v>1</v>
      </c>
    </row>
    <row r="38" spans="1:5" ht="15" customHeight="1" x14ac:dyDescent="0.3">
      <c r="A38" s="10" t="s">
        <v>651</v>
      </c>
      <c r="B38" s="5" t="s">
        <v>1786</v>
      </c>
      <c r="C38" s="1" t="s">
        <v>2551</v>
      </c>
      <c r="D38" s="25">
        <v>11.29</v>
      </c>
      <c r="E38" s="33">
        <v>8</v>
      </c>
    </row>
    <row r="39" spans="1:5" ht="15" customHeight="1" x14ac:dyDescent="0.3">
      <c r="A39" s="10" t="s">
        <v>652</v>
      </c>
      <c r="B39" s="5" t="s">
        <v>1787</v>
      </c>
      <c r="C39" s="1" t="s">
        <v>2552</v>
      </c>
      <c r="D39" s="25">
        <v>3.44</v>
      </c>
      <c r="E39" s="33">
        <v>0</v>
      </c>
    </row>
    <row r="40" spans="1:5" ht="15" customHeight="1" x14ac:dyDescent="0.3">
      <c r="A40" s="10" t="s">
        <v>653</v>
      </c>
      <c r="B40" s="5" t="s">
        <v>1788</v>
      </c>
      <c r="C40" s="1" t="s">
        <v>2548</v>
      </c>
      <c r="D40" s="25">
        <v>17.29</v>
      </c>
      <c r="E40" s="33">
        <v>8</v>
      </c>
    </row>
    <row r="41" spans="1:5" ht="15" customHeight="1" x14ac:dyDescent="0.3">
      <c r="A41" s="10" t="s">
        <v>654</v>
      </c>
      <c r="B41" s="5" t="s">
        <v>1790</v>
      </c>
      <c r="C41" s="1" t="s">
        <v>2553</v>
      </c>
      <c r="D41" s="25">
        <v>29.16</v>
      </c>
      <c r="E41" s="33">
        <v>8</v>
      </c>
    </row>
    <row r="42" spans="1:5" ht="15" customHeight="1" x14ac:dyDescent="0.3">
      <c r="A42" s="10" t="s">
        <v>3949</v>
      </c>
      <c r="B42" s="5" t="s">
        <v>1791</v>
      </c>
      <c r="C42" s="1" t="s">
        <v>2554</v>
      </c>
      <c r="D42" s="25">
        <v>12.61</v>
      </c>
      <c r="E42" s="33">
        <v>0</v>
      </c>
    </row>
    <row r="43" spans="1:5" ht="15" customHeight="1" x14ac:dyDescent="0.3">
      <c r="A43" s="10" t="s">
        <v>3950</v>
      </c>
      <c r="B43" s="5" t="s">
        <v>1792</v>
      </c>
      <c r="C43" s="1" t="s">
        <v>2555</v>
      </c>
      <c r="D43" s="25">
        <v>8.83</v>
      </c>
      <c r="E43" s="33">
        <v>0</v>
      </c>
    </row>
    <row r="44" spans="1:5" ht="15" customHeight="1" x14ac:dyDescent="0.3">
      <c r="A44" s="10" t="s">
        <v>3951</v>
      </c>
      <c r="B44" s="5" t="s">
        <v>1793</v>
      </c>
      <c r="C44" s="1" t="s">
        <v>2556</v>
      </c>
      <c r="D44" s="25">
        <v>1.69</v>
      </c>
      <c r="E44" s="33">
        <v>3</v>
      </c>
    </row>
    <row r="45" spans="1:5" ht="15" customHeight="1" x14ac:dyDescent="0.3">
      <c r="A45" s="10" t="s">
        <v>3952</v>
      </c>
      <c r="B45" s="5" t="s">
        <v>1794</v>
      </c>
      <c r="C45" s="1" t="s">
        <v>2557</v>
      </c>
      <c r="D45" s="25">
        <v>6.25</v>
      </c>
      <c r="E45" s="33">
        <v>3</v>
      </c>
    </row>
    <row r="46" spans="1:5" ht="15" customHeight="1" x14ac:dyDescent="0.3">
      <c r="A46" s="10" t="s">
        <v>3953</v>
      </c>
      <c r="B46" s="5" t="s">
        <v>1795</v>
      </c>
      <c r="C46" s="1" t="s">
        <v>2558</v>
      </c>
      <c r="D46" s="25">
        <v>1.35</v>
      </c>
      <c r="E46" s="33">
        <v>3</v>
      </c>
    </row>
    <row r="47" spans="1:5" ht="15" customHeight="1" x14ac:dyDescent="0.3">
      <c r="A47" s="10" t="s">
        <v>3954</v>
      </c>
      <c r="B47" s="5" t="s">
        <v>1796</v>
      </c>
      <c r="C47" s="1" t="s">
        <v>2558</v>
      </c>
      <c r="D47" s="25">
        <v>1.35</v>
      </c>
      <c r="E47" s="33">
        <v>3</v>
      </c>
    </row>
    <row r="48" spans="1:5" ht="15" customHeight="1" x14ac:dyDescent="0.3">
      <c r="A48" s="10" t="s">
        <v>3955</v>
      </c>
      <c r="B48" s="5" t="s">
        <v>1797</v>
      </c>
      <c r="C48" s="1" t="s">
        <v>2559</v>
      </c>
      <c r="D48" s="25">
        <v>3.75</v>
      </c>
      <c r="E48" s="33">
        <v>0</v>
      </c>
    </row>
    <row r="49" spans="1:5" ht="15" customHeight="1" x14ac:dyDescent="0.3">
      <c r="A49" s="10" t="s">
        <v>3956</v>
      </c>
      <c r="B49" s="5" t="s">
        <v>1798</v>
      </c>
      <c r="C49" s="1" t="s">
        <v>2560</v>
      </c>
      <c r="D49" s="25">
        <v>4.3899999999999997</v>
      </c>
      <c r="E49" s="33">
        <v>3</v>
      </c>
    </row>
    <row r="50" spans="1:5" ht="15" customHeight="1" x14ac:dyDescent="0.3">
      <c r="A50" s="10" t="s">
        <v>3957</v>
      </c>
      <c r="B50" s="5" t="s">
        <v>1800</v>
      </c>
      <c r="C50" s="1" t="s">
        <v>2561</v>
      </c>
      <c r="D50" s="25">
        <v>1.71</v>
      </c>
      <c r="E50" s="33">
        <v>3</v>
      </c>
    </row>
    <row r="51" spans="1:5" ht="15" customHeight="1" x14ac:dyDescent="0.3">
      <c r="A51" s="10" t="s">
        <v>3958</v>
      </c>
      <c r="B51" s="5" t="s">
        <v>1801</v>
      </c>
      <c r="C51" s="1" t="s">
        <v>2562</v>
      </c>
      <c r="D51" s="25">
        <v>1.2</v>
      </c>
      <c r="E51" s="33">
        <v>3</v>
      </c>
    </row>
    <row r="52" spans="1:5" ht="15" customHeight="1" x14ac:dyDescent="0.3">
      <c r="A52" s="10" t="s">
        <v>3959</v>
      </c>
      <c r="B52" s="5" t="s">
        <v>1802</v>
      </c>
      <c r="C52" s="1" t="s">
        <v>2562</v>
      </c>
      <c r="D52" s="25">
        <v>1.2</v>
      </c>
      <c r="E52" s="33">
        <v>3</v>
      </c>
    </row>
    <row r="53" spans="1:5" ht="15" customHeight="1" x14ac:dyDescent="0.3">
      <c r="A53" s="10" t="s">
        <v>3960</v>
      </c>
      <c r="B53" s="5" t="s">
        <v>1803</v>
      </c>
      <c r="C53" s="1" t="s">
        <v>2562</v>
      </c>
      <c r="D53" s="25">
        <v>4.0999999999999996</v>
      </c>
      <c r="E53" s="33">
        <v>3</v>
      </c>
    </row>
    <row r="54" spans="1:5" ht="15" customHeight="1" x14ac:dyDescent="0.3">
      <c r="A54" s="10" t="s">
        <v>3961</v>
      </c>
      <c r="B54" s="5" t="s">
        <v>1804</v>
      </c>
      <c r="C54" s="1" t="s">
        <v>2563</v>
      </c>
      <c r="D54" s="25">
        <v>5.18</v>
      </c>
      <c r="E54" s="33">
        <v>5</v>
      </c>
    </row>
    <row r="55" spans="1:5" ht="15" customHeight="1" x14ac:dyDescent="0.3">
      <c r="A55" s="10" t="s">
        <v>3962</v>
      </c>
      <c r="B55" s="5" t="s">
        <v>1805</v>
      </c>
      <c r="C55" s="1" t="s">
        <v>2564</v>
      </c>
      <c r="D55" s="25">
        <v>10.54</v>
      </c>
      <c r="E55" s="33">
        <v>0</v>
      </c>
    </row>
    <row r="56" spans="1:5" ht="15" customHeight="1" x14ac:dyDescent="0.3">
      <c r="A56" s="10" t="s">
        <v>3963</v>
      </c>
      <c r="B56" s="5" t="s">
        <v>1806</v>
      </c>
      <c r="C56" s="1" t="s">
        <v>631</v>
      </c>
      <c r="D56" s="25">
        <v>31.62</v>
      </c>
      <c r="E56" s="33">
        <v>0</v>
      </c>
    </row>
    <row r="57" spans="1:5" ht="15" customHeight="1" x14ac:dyDescent="0.3">
      <c r="A57" s="10" t="s">
        <v>3964</v>
      </c>
      <c r="B57" s="5" t="s">
        <v>1807</v>
      </c>
      <c r="C57" s="1" t="s">
        <v>632</v>
      </c>
      <c r="D57" s="25">
        <v>10.97</v>
      </c>
      <c r="E57" s="33">
        <v>0</v>
      </c>
    </row>
    <row r="58" spans="1:5" ht="15" customHeight="1" x14ac:dyDescent="0.3">
      <c r="A58" s="10" t="s">
        <v>2591</v>
      </c>
      <c r="B58" s="5" t="s">
        <v>1808</v>
      </c>
      <c r="C58" s="1" t="s">
        <v>633</v>
      </c>
      <c r="D58" s="25">
        <v>13.31</v>
      </c>
      <c r="E58" s="33">
        <v>0</v>
      </c>
    </row>
    <row r="59" spans="1:5" ht="15" customHeight="1" x14ac:dyDescent="0.3">
      <c r="A59" s="10" t="s">
        <v>2592</v>
      </c>
      <c r="B59" s="5" t="s">
        <v>1809</v>
      </c>
      <c r="C59" s="1" t="s">
        <v>634</v>
      </c>
      <c r="D59" s="25">
        <v>7.62</v>
      </c>
      <c r="E59" s="33">
        <v>3</v>
      </c>
    </row>
    <row r="60" spans="1:5" ht="15" customHeight="1" x14ac:dyDescent="0.3">
      <c r="A60" s="10" t="s">
        <v>2593</v>
      </c>
      <c r="B60" s="5" t="s">
        <v>1810</v>
      </c>
      <c r="C60" s="1" t="s">
        <v>635</v>
      </c>
      <c r="D60" s="25">
        <v>1.62</v>
      </c>
      <c r="E60" s="33">
        <v>3</v>
      </c>
    </row>
    <row r="61" spans="1:5" ht="15" customHeight="1" x14ac:dyDescent="0.3">
      <c r="A61" s="10" t="s">
        <v>2652</v>
      </c>
      <c r="B61" s="5" t="s">
        <v>1724</v>
      </c>
      <c r="C61" s="1" t="s">
        <v>2653</v>
      </c>
      <c r="D61" s="25">
        <v>8.25</v>
      </c>
      <c r="E61" s="33">
        <v>0</v>
      </c>
    </row>
    <row r="62" spans="1:5" ht="15" customHeight="1" thickBot="1" x14ac:dyDescent="0.35">
      <c r="A62" s="10" t="s">
        <v>2654</v>
      </c>
      <c r="B62" s="5" t="s">
        <v>1766</v>
      </c>
      <c r="C62" s="1" t="s">
        <v>2655</v>
      </c>
      <c r="D62" s="29">
        <v>39.4</v>
      </c>
      <c r="E62" s="33">
        <v>0</v>
      </c>
    </row>
    <row r="63" spans="1:5" ht="15" customHeight="1" thickTop="1" thickBot="1" x14ac:dyDescent="0.3">
      <c r="A63" s="189" t="s">
        <v>7260</v>
      </c>
      <c r="B63" s="190"/>
      <c r="C63" s="191"/>
      <c r="D63" s="26">
        <f>SUM(D23:D62)</f>
        <v>765.45000000000016</v>
      </c>
      <c r="E63" s="43">
        <f>SUMIF(E23:E62,"&gt;0",D23:D62)</f>
        <v>386.91000000000008</v>
      </c>
    </row>
    <row r="64" spans="1:5" ht="15" customHeight="1" x14ac:dyDescent="0.25"/>
    <row r="65" spans="1:5" ht="15" customHeight="1" x14ac:dyDescent="0.25"/>
    <row r="66" spans="1:5" ht="15" customHeight="1" x14ac:dyDescent="0.25"/>
    <row r="67" spans="1:5" ht="15" customHeight="1" x14ac:dyDescent="0.3">
      <c r="E67" s="42"/>
    </row>
    <row r="68" spans="1:5" ht="15" customHeight="1" x14ac:dyDescent="0.25"/>
    <row r="69" spans="1:5" ht="19.5" customHeight="1" thickBot="1" x14ac:dyDescent="0.3"/>
    <row r="70" spans="1:5" ht="22.5" customHeight="1" thickBot="1" x14ac:dyDescent="0.3">
      <c r="A70" s="186" t="s">
        <v>7743</v>
      </c>
      <c r="B70" s="187"/>
      <c r="C70" s="187"/>
      <c r="D70" s="187"/>
      <c r="E70" s="188"/>
    </row>
    <row r="71" spans="1:5" ht="15" customHeight="1" x14ac:dyDescent="0.35">
      <c r="A71" s="196" t="s">
        <v>982</v>
      </c>
      <c r="B71" s="48" t="s">
        <v>586</v>
      </c>
      <c r="C71" s="192" t="s">
        <v>1768</v>
      </c>
      <c r="D71" s="194" t="s">
        <v>1769</v>
      </c>
      <c r="E71" s="49" t="s">
        <v>7217</v>
      </c>
    </row>
    <row r="72" spans="1:5" ht="15" customHeight="1" thickBot="1" x14ac:dyDescent="0.4">
      <c r="A72" s="197"/>
      <c r="B72" s="50" t="s">
        <v>1767</v>
      </c>
      <c r="C72" s="193"/>
      <c r="D72" s="195"/>
      <c r="E72" s="51" t="s">
        <v>7216</v>
      </c>
    </row>
    <row r="73" spans="1:5" ht="15" customHeight="1" thickTop="1" x14ac:dyDescent="0.3">
      <c r="A73" s="12" t="s">
        <v>2602</v>
      </c>
      <c r="B73" s="5">
        <v>101</v>
      </c>
      <c r="C73" s="1" t="s">
        <v>2542</v>
      </c>
      <c r="D73" s="25">
        <v>68.510000000000005</v>
      </c>
      <c r="E73" s="34">
        <v>5</v>
      </c>
    </row>
    <row r="74" spans="1:5" ht="15" customHeight="1" x14ac:dyDescent="0.3">
      <c r="A74" s="10" t="s">
        <v>4546</v>
      </c>
      <c r="B74" s="5">
        <v>102</v>
      </c>
      <c r="C74" s="1" t="s">
        <v>625</v>
      </c>
      <c r="D74" s="25">
        <v>3.85</v>
      </c>
      <c r="E74" s="33">
        <v>0</v>
      </c>
    </row>
    <row r="75" spans="1:5" ht="15" customHeight="1" x14ac:dyDescent="0.3">
      <c r="A75" s="10" t="s">
        <v>4547</v>
      </c>
      <c r="B75" s="5">
        <v>103</v>
      </c>
      <c r="C75" s="1" t="s">
        <v>624</v>
      </c>
      <c r="D75" s="25">
        <v>9.8800000000000008</v>
      </c>
      <c r="E75" s="33">
        <v>5</v>
      </c>
    </row>
    <row r="76" spans="1:5" ht="15" customHeight="1" x14ac:dyDescent="0.3">
      <c r="A76" s="10" t="s">
        <v>4548</v>
      </c>
      <c r="B76" s="5">
        <v>104</v>
      </c>
      <c r="C76" s="1" t="s">
        <v>2596</v>
      </c>
      <c r="D76" s="25">
        <v>2.96</v>
      </c>
      <c r="E76" s="33">
        <v>3</v>
      </c>
    </row>
    <row r="77" spans="1:5" ht="15" customHeight="1" x14ac:dyDescent="0.3">
      <c r="A77" s="10" t="s">
        <v>4549</v>
      </c>
      <c r="B77" s="5">
        <v>105</v>
      </c>
      <c r="C77" s="1" t="s">
        <v>2561</v>
      </c>
      <c r="D77" s="25">
        <v>2.1800000000000002</v>
      </c>
      <c r="E77" s="33">
        <v>3</v>
      </c>
    </row>
    <row r="78" spans="1:5" ht="15" customHeight="1" x14ac:dyDescent="0.3">
      <c r="A78" s="10" t="s">
        <v>4550</v>
      </c>
      <c r="B78" s="5">
        <v>106</v>
      </c>
      <c r="C78" s="1" t="s">
        <v>2562</v>
      </c>
      <c r="D78" s="25">
        <v>1.39</v>
      </c>
      <c r="E78" s="33">
        <v>3</v>
      </c>
    </row>
    <row r="79" spans="1:5" ht="15" customHeight="1" x14ac:dyDescent="0.3">
      <c r="A79" s="10" t="s">
        <v>4551</v>
      </c>
      <c r="B79" s="5">
        <v>107</v>
      </c>
      <c r="C79" s="1" t="s">
        <v>2562</v>
      </c>
      <c r="D79" s="25">
        <v>4.5599999999999996</v>
      </c>
      <c r="E79" s="33">
        <v>3</v>
      </c>
    </row>
    <row r="80" spans="1:5" ht="15" customHeight="1" x14ac:dyDescent="0.3">
      <c r="A80" s="10" t="s">
        <v>4552</v>
      </c>
      <c r="B80" s="5">
        <v>108</v>
      </c>
      <c r="C80" s="1" t="s">
        <v>2562</v>
      </c>
      <c r="D80" s="25">
        <v>1.39</v>
      </c>
      <c r="E80" s="33">
        <v>3</v>
      </c>
    </row>
    <row r="81" spans="1:5" ht="15" customHeight="1" x14ac:dyDescent="0.3">
      <c r="A81" s="10" t="s">
        <v>4553</v>
      </c>
      <c r="B81" s="5">
        <v>109</v>
      </c>
      <c r="C81" s="1" t="s">
        <v>2560</v>
      </c>
      <c r="D81" s="25">
        <v>3.66</v>
      </c>
      <c r="E81" s="33">
        <v>3</v>
      </c>
    </row>
    <row r="82" spans="1:5" ht="15" customHeight="1" x14ac:dyDescent="0.3">
      <c r="A82" s="10" t="s">
        <v>4554</v>
      </c>
      <c r="B82" s="5">
        <v>111</v>
      </c>
      <c r="C82" s="1" t="s">
        <v>2464</v>
      </c>
      <c r="D82" s="25">
        <v>41.14</v>
      </c>
      <c r="E82" s="33">
        <v>2</v>
      </c>
    </row>
    <row r="83" spans="1:5" ht="15" customHeight="1" x14ac:dyDescent="0.3">
      <c r="A83" s="10" t="s">
        <v>4555</v>
      </c>
      <c r="B83" s="5">
        <v>113</v>
      </c>
      <c r="C83" s="1" t="s">
        <v>2597</v>
      </c>
      <c r="D83" s="25">
        <v>27.84</v>
      </c>
      <c r="E83" s="33">
        <v>8</v>
      </c>
    </row>
    <row r="84" spans="1:5" ht="15" customHeight="1" x14ac:dyDescent="0.3">
      <c r="A84" s="10" t="s">
        <v>4556</v>
      </c>
      <c r="B84" s="5">
        <v>114</v>
      </c>
      <c r="C84" s="1" t="s">
        <v>2598</v>
      </c>
      <c r="D84" s="25">
        <v>25.17</v>
      </c>
      <c r="E84" s="33">
        <v>8</v>
      </c>
    </row>
    <row r="85" spans="1:5" ht="15" customHeight="1" x14ac:dyDescent="0.3">
      <c r="A85" s="10" t="s">
        <v>4557</v>
      </c>
      <c r="B85" s="5">
        <v>115</v>
      </c>
      <c r="C85" s="1" t="s">
        <v>2599</v>
      </c>
      <c r="D85" s="25">
        <v>42.02</v>
      </c>
      <c r="E85" s="33">
        <v>8</v>
      </c>
    </row>
    <row r="86" spans="1:5" ht="15" customHeight="1" x14ac:dyDescent="0.3">
      <c r="A86" s="10" t="s">
        <v>4558</v>
      </c>
      <c r="B86" s="5">
        <v>116</v>
      </c>
      <c r="C86" s="1" t="s">
        <v>2600</v>
      </c>
      <c r="D86" s="25">
        <v>15.69</v>
      </c>
      <c r="E86" s="33">
        <v>8</v>
      </c>
    </row>
    <row r="87" spans="1:5" ht="15" customHeight="1" x14ac:dyDescent="0.3">
      <c r="A87" s="10" t="s">
        <v>4559</v>
      </c>
      <c r="B87" s="5">
        <v>117</v>
      </c>
      <c r="C87" s="1" t="s">
        <v>2601</v>
      </c>
      <c r="D87" s="25">
        <v>36.880000000000003</v>
      </c>
      <c r="E87" s="33">
        <v>8</v>
      </c>
    </row>
    <row r="88" spans="1:5" ht="15" customHeight="1" x14ac:dyDescent="0.3">
      <c r="A88" s="10" t="s">
        <v>4560</v>
      </c>
      <c r="B88" s="5">
        <v>118</v>
      </c>
      <c r="C88" s="1" t="s">
        <v>2598</v>
      </c>
      <c r="D88" s="25">
        <v>14.57</v>
      </c>
      <c r="E88" s="33">
        <v>8</v>
      </c>
    </row>
    <row r="89" spans="1:5" ht="15" customHeight="1" x14ac:dyDescent="0.3">
      <c r="A89" s="10" t="s">
        <v>7212</v>
      </c>
      <c r="B89" s="5" t="s">
        <v>7214</v>
      </c>
      <c r="C89" s="1" t="s">
        <v>580</v>
      </c>
      <c r="D89" s="25">
        <v>9.08</v>
      </c>
      <c r="E89" s="33">
        <v>1</v>
      </c>
    </row>
    <row r="90" spans="1:5" ht="15" customHeight="1" x14ac:dyDescent="0.3">
      <c r="A90" s="10" t="s">
        <v>4561</v>
      </c>
      <c r="B90" s="5">
        <v>119</v>
      </c>
      <c r="C90" s="1" t="s">
        <v>2542</v>
      </c>
      <c r="D90" s="25">
        <v>16.309999999999999</v>
      </c>
      <c r="E90" s="33">
        <v>5</v>
      </c>
    </row>
    <row r="91" spans="1:5" ht="15" customHeight="1" x14ac:dyDescent="0.3">
      <c r="A91" s="10" t="s">
        <v>2169</v>
      </c>
      <c r="B91" s="5">
        <v>121</v>
      </c>
      <c r="C91" s="1" t="s">
        <v>4562</v>
      </c>
      <c r="D91" s="25">
        <v>45.36</v>
      </c>
      <c r="E91" s="33">
        <v>2</v>
      </c>
    </row>
    <row r="92" spans="1:5" ht="15" customHeight="1" x14ac:dyDescent="0.3">
      <c r="A92" s="10" t="s">
        <v>2170</v>
      </c>
      <c r="B92" s="5">
        <v>122</v>
      </c>
      <c r="C92" s="1" t="s">
        <v>2167</v>
      </c>
      <c r="D92" s="25">
        <v>11.48</v>
      </c>
      <c r="E92" s="33">
        <v>2</v>
      </c>
    </row>
    <row r="93" spans="1:5" ht="15" customHeight="1" x14ac:dyDescent="0.3">
      <c r="A93" s="10" t="s">
        <v>2171</v>
      </c>
      <c r="B93" s="5">
        <v>123</v>
      </c>
      <c r="C93" s="1" t="s">
        <v>2550</v>
      </c>
      <c r="D93" s="25">
        <v>7.77</v>
      </c>
      <c r="E93" s="33">
        <v>1</v>
      </c>
    </row>
    <row r="94" spans="1:5" ht="15" customHeight="1" x14ac:dyDescent="0.3">
      <c r="A94" s="10" t="s">
        <v>2172</v>
      </c>
      <c r="B94" s="5">
        <v>124</v>
      </c>
      <c r="C94" s="1" t="s">
        <v>2559</v>
      </c>
      <c r="D94" s="25">
        <v>1.98</v>
      </c>
      <c r="E94" s="33">
        <v>0</v>
      </c>
    </row>
    <row r="95" spans="1:5" ht="15" customHeight="1" x14ac:dyDescent="0.3">
      <c r="A95" s="10" t="s">
        <v>2173</v>
      </c>
      <c r="B95" s="5">
        <v>125</v>
      </c>
      <c r="C95" s="1" t="s">
        <v>2558</v>
      </c>
      <c r="D95" s="25">
        <v>5.0199999999999996</v>
      </c>
      <c r="E95" s="33">
        <v>3</v>
      </c>
    </row>
    <row r="96" spans="1:5" ht="15" customHeight="1" x14ac:dyDescent="0.3">
      <c r="A96" s="10" t="s">
        <v>2174</v>
      </c>
      <c r="B96" s="5">
        <v>126</v>
      </c>
      <c r="C96" s="1" t="s">
        <v>2558</v>
      </c>
      <c r="D96" s="25">
        <v>1.1299999999999999</v>
      </c>
      <c r="E96" s="33">
        <v>3</v>
      </c>
    </row>
    <row r="97" spans="1:5" ht="15" customHeight="1" x14ac:dyDescent="0.3">
      <c r="A97" s="10" t="s">
        <v>2175</v>
      </c>
      <c r="B97" s="5">
        <v>127</v>
      </c>
      <c r="C97" s="1" t="s">
        <v>2558</v>
      </c>
      <c r="D97" s="25">
        <v>1.1200000000000001</v>
      </c>
      <c r="E97" s="33">
        <v>3</v>
      </c>
    </row>
    <row r="98" spans="1:5" ht="15" customHeight="1" x14ac:dyDescent="0.3">
      <c r="A98" s="10" t="s">
        <v>2176</v>
      </c>
      <c r="B98" s="5">
        <v>128</v>
      </c>
      <c r="C98" s="1" t="s">
        <v>2558</v>
      </c>
      <c r="D98" s="25">
        <v>1.5</v>
      </c>
      <c r="E98" s="33">
        <v>3</v>
      </c>
    </row>
    <row r="99" spans="1:5" ht="15" customHeight="1" x14ac:dyDescent="0.3">
      <c r="A99" s="10" t="s">
        <v>2177</v>
      </c>
      <c r="B99" s="5">
        <v>129</v>
      </c>
      <c r="C99" s="1" t="s">
        <v>2556</v>
      </c>
      <c r="D99" s="25">
        <v>1.66</v>
      </c>
      <c r="E99" s="33">
        <v>3</v>
      </c>
    </row>
    <row r="100" spans="1:5" ht="15" customHeight="1" thickBot="1" x14ac:dyDescent="0.35">
      <c r="A100" s="10" t="s">
        <v>2465</v>
      </c>
      <c r="B100" s="5"/>
      <c r="C100" s="1" t="s">
        <v>5192</v>
      </c>
      <c r="D100" s="25">
        <v>16.41</v>
      </c>
      <c r="E100" s="33">
        <v>0</v>
      </c>
    </row>
    <row r="101" spans="1:5" ht="15" customHeight="1" thickTop="1" thickBot="1" x14ac:dyDescent="0.3">
      <c r="A101" s="189" t="s">
        <v>7260</v>
      </c>
      <c r="B101" s="190"/>
      <c r="C101" s="191"/>
      <c r="D101" s="26">
        <f>SUM(D73:D100)</f>
        <v>420.51000000000005</v>
      </c>
      <c r="E101" s="43">
        <f>SUMIF(E73:E100,"&gt;0",D73:D100)</f>
        <v>398.27000000000004</v>
      </c>
    </row>
    <row r="102" spans="1:5" ht="15" customHeight="1" x14ac:dyDescent="0.25">
      <c r="B102" s="52"/>
      <c r="C102" s="52"/>
      <c r="D102" s="53"/>
      <c r="E102" s="32"/>
    </row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thickBot="1" x14ac:dyDescent="0.3"/>
    <row r="108" spans="1:5" ht="22.5" customHeight="1" thickBot="1" x14ac:dyDescent="0.3">
      <c r="A108" s="186" t="s">
        <v>7744</v>
      </c>
      <c r="B108" s="187"/>
      <c r="C108" s="187"/>
      <c r="D108" s="187"/>
      <c r="E108" s="188"/>
    </row>
    <row r="109" spans="1:5" ht="15" customHeight="1" x14ac:dyDescent="0.35">
      <c r="A109" s="196" t="s">
        <v>982</v>
      </c>
      <c r="B109" s="48" t="s">
        <v>586</v>
      </c>
      <c r="C109" s="192" t="s">
        <v>1768</v>
      </c>
      <c r="D109" s="194" t="s">
        <v>1769</v>
      </c>
      <c r="E109" s="49" t="s">
        <v>7217</v>
      </c>
    </row>
    <row r="110" spans="1:5" ht="15" customHeight="1" thickBot="1" x14ac:dyDescent="0.4">
      <c r="A110" s="197"/>
      <c r="B110" s="50" t="s">
        <v>1767</v>
      </c>
      <c r="C110" s="193"/>
      <c r="D110" s="195"/>
      <c r="E110" s="51" t="s">
        <v>7216</v>
      </c>
    </row>
    <row r="111" spans="1:5" ht="15" customHeight="1" thickTop="1" x14ac:dyDescent="0.3">
      <c r="A111" s="12" t="s">
        <v>2466</v>
      </c>
      <c r="B111" s="5">
        <v>201</v>
      </c>
      <c r="C111" s="1" t="s">
        <v>2542</v>
      </c>
      <c r="D111" s="25">
        <v>77.180000000000007</v>
      </c>
      <c r="E111" s="34">
        <v>5</v>
      </c>
    </row>
    <row r="112" spans="1:5" ht="15" customHeight="1" x14ac:dyDescent="0.3">
      <c r="A112" s="10" t="s">
        <v>2467</v>
      </c>
      <c r="B112" s="5">
        <v>202</v>
      </c>
      <c r="C112" s="1" t="s">
        <v>625</v>
      </c>
      <c r="D112" s="25">
        <v>3.85</v>
      </c>
      <c r="E112" s="33">
        <v>0</v>
      </c>
    </row>
    <row r="113" spans="1:5" ht="15" customHeight="1" x14ac:dyDescent="0.3">
      <c r="A113" s="10" t="s">
        <v>2468</v>
      </c>
      <c r="B113" s="5">
        <v>203</v>
      </c>
      <c r="C113" s="1" t="s">
        <v>624</v>
      </c>
      <c r="D113" s="25">
        <v>9.49</v>
      </c>
      <c r="E113" s="33">
        <v>5</v>
      </c>
    </row>
    <row r="114" spans="1:5" ht="15" customHeight="1" x14ac:dyDescent="0.3">
      <c r="A114" s="10" t="s">
        <v>2469</v>
      </c>
      <c r="B114" s="5">
        <v>204</v>
      </c>
      <c r="C114" s="1" t="s">
        <v>2596</v>
      </c>
      <c r="D114" s="25">
        <v>3.11</v>
      </c>
      <c r="E114" s="33">
        <v>3</v>
      </c>
    </row>
    <row r="115" spans="1:5" ht="15" customHeight="1" x14ac:dyDescent="0.3">
      <c r="A115" s="10" t="s">
        <v>2470</v>
      </c>
      <c r="B115" s="5">
        <v>205</v>
      </c>
      <c r="C115" s="1" t="s">
        <v>2561</v>
      </c>
      <c r="D115" s="25">
        <v>1.62</v>
      </c>
      <c r="E115" s="33">
        <v>3</v>
      </c>
    </row>
    <row r="116" spans="1:5" ht="15" customHeight="1" x14ac:dyDescent="0.3">
      <c r="A116" s="10" t="s">
        <v>2471</v>
      </c>
      <c r="B116" s="5">
        <v>206</v>
      </c>
      <c r="C116" s="1" t="s">
        <v>4052</v>
      </c>
      <c r="D116" s="25">
        <v>1.17</v>
      </c>
      <c r="E116" s="33">
        <v>3</v>
      </c>
    </row>
    <row r="117" spans="1:5" ht="15" customHeight="1" x14ac:dyDescent="0.3">
      <c r="A117" s="10" t="s">
        <v>4053</v>
      </c>
      <c r="B117" s="5">
        <v>207</v>
      </c>
      <c r="C117" s="1" t="s">
        <v>4052</v>
      </c>
      <c r="D117" s="25">
        <v>1.17</v>
      </c>
      <c r="E117" s="33">
        <v>3</v>
      </c>
    </row>
    <row r="118" spans="1:5" ht="15" customHeight="1" x14ac:dyDescent="0.3">
      <c r="A118" s="10" t="s">
        <v>4054</v>
      </c>
      <c r="B118" s="5">
        <v>208</v>
      </c>
      <c r="C118" s="1" t="s">
        <v>4055</v>
      </c>
      <c r="D118" s="25">
        <v>3.7</v>
      </c>
      <c r="E118" s="33">
        <v>3</v>
      </c>
    </row>
    <row r="119" spans="1:5" ht="15" customHeight="1" x14ac:dyDescent="0.3">
      <c r="A119" s="10" t="s">
        <v>4056</v>
      </c>
      <c r="B119" s="5">
        <v>209</v>
      </c>
      <c r="C119" s="1" t="s">
        <v>2560</v>
      </c>
      <c r="D119" s="25">
        <v>4.05</v>
      </c>
      <c r="E119" s="33">
        <v>3</v>
      </c>
    </row>
    <row r="120" spans="1:5" ht="15" customHeight="1" x14ac:dyDescent="0.3">
      <c r="A120" s="10" t="s">
        <v>4057</v>
      </c>
      <c r="B120" s="5">
        <v>211</v>
      </c>
      <c r="C120" s="1" t="s">
        <v>2464</v>
      </c>
      <c r="D120" s="25">
        <v>37.04</v>
      </c>
      <c r="E120" s="33">
        <v>2</v>
      </c>
    </row>
    <row r="121" spans="1:5" ht="15" customHeight="1" x14ac:dyDescent="0.3">
      <c r="A121" s="10" t="s">
        <v>4058</v>
      </c>
      <c r="B121" s="5">
        <v>212</v>
      </c>
      <c r="C121" s="1" t="s">
        <v>2554</v>
      </c>
      <c r="D121" s="25">
        <v>9.0299999999999994</v>
      </c>
      <c r="E121" s="33">
        <v>0</v>
      </c>
    </row>
    <row r="122" spans="1:5" ht="15" customHeight="1" x14ac:dyDescent="0.3">
      <c r="A122" s="10" t="s">
        <v>4059</v>
      </c>
      <c r="B122" s="5">
        <v>213</v>
      </c>
      <c r="C122" s="1" t="s">
        <v>2550</v>
      </c>
      <c r="D122" s="25">
        <v>18.670000000000002</v>
      </c>
      <c r="E122" s="33">
        <v>1</v>
      </c>
    </row>
    <row r="123" spans="1:5" ht="15" customHeight="1" x14ac:dyDescent="0.3">
      <c r="A123" s="10" t="s">
        <v>4060</v>
      </c>
      <c r="B123" s="5">
        <v>214</v>
      </c>
      <c r="C123" s="1" t="s">
        <v>2550</v>
      </c>
      <c r="D123" s="25">
        <v>18.670000000000002</v>
      </c>
      <c r="E123" s="33">
        <v>1</v>
      </c>
    </row>
    <row r="124" spans="1:5" ht="15" customHeight="1" x14ac:dyDescent="0.3">
      <c r="A124" s="10" t="s">
        <v>4061</v>
      </c>
      <c r="B124" s="5">
        <v>215</v>
      </c>
      <c r="C124" s="1" t="s">
        <v>4062</v>
      </c>
      <c r="D124" s="25">
        <v>15.77</v>
      </c>
      <c r="E124" s="33">
        <v>8</v>
      </c>
    </row>
    <row r="125" spans="1:5" ht="15" customHeight="1" x14ac:dyDescent="0.3">
      <c r="A125" s="10" t="s">
        <v>4063</v>
      </c>
      <c r="B125" s="5">
        <v>216</v>
      </c>
      <c r="C125" s="1" t="s">
        <v>2559</v>
      </c>
      <c r="D125" s="25">
        <v>2.4</v>
      </c>
      <c r="E125" s="33">
        <v>0</v>
      </c>
    </row>
    <row r="126" spans="1:5" ht="15" customHeight="1" x14ac:dyDescent="0.3">
      <c r="A126" s="10" t="s">
        <v>4064</v>
      </c>
      <c r="B126" s="5">
        <v>217</v>
      </c>
      <c r="C126" s="1" t="s">
        <v>4065</v>
      </c>
      <c r="D126" s="25">
        <v>1.17</v>
      </c>
      <c r="E126" s="33">
        <v>3</v>
      </c>
    </row>
    <row r="127" spans="1:5" ht="15" customHeight="1" x14ac:dyDescent="0.3">
      <c r="A127" s="10" t="s">
        <v>4066</v>
      </c>
      <c r="B127" s="5">
        <v>218</v>
      </c>
      <c r="C127" s="1" t="s">
        <v>4065</v>
      </c>
      <c r="D127" s="25">
        <v>1.17</v>
      </c>
      <c r="E127" s="33">
        <v>3</v>
      </c>
    </row>
    <row r="128" spans="1:5" ht="15" customHeight="1" x14ac:dyDescent="0.3">
      <c r="A128" s="10" t="s">
        <v>4067</v>
      </c>
      <c r="B128" s="5">
        <v>219</v>
      </c>
      <c r="C128" s="1" t="s">
        <v>2556</v>
      </c>
      <c r="D128" s="25">
        <v>2.56</v>
      </c>
      <c r="E128" s="33">
        <v>3</v>
      </c>
    </row>
    <row r="129" spans="1:5" ht="15" customHeight="1" x14ac:dyDescent="0.3">
      <c r="A129" s="10" t="s">
        <v>4068</v>
      </c>
      <c r="B129" s="5">
        <v>221</v>
      </c>
      <c r="C129" s="1" t="s">
        <v>2557</v>
      </c>
      <c r="D129" s="25">
        <v>5.48</v>
      </c>
      <c r="E129" s="33">
        <v>3</v>
      </c>
    </row>
    <row r="130" spans="1:5" ht="15" customHeight="1" x14ac:dyDescent="0.3">
      <c r="A130" s="10" t="s">
        <v>4069</v>
      </c>
      <c r="B130" s="5">
        <v>222</v>
      </c>
      <c r="C130" s="1" t="s">
        <v>456</v>
      </c>
      <c r="D130" s="25">
        <v>5.45</v>
      </c>
      <c r="E130" s="33">
        <v>8</v>
      </c>
    </row>
    <row r="131" spans="1:5" ht="15" customHeight="1" x14ac:dyDescent="0.3">
      <c r="A131" s="10" t="s">
        <v>4070</v>
      </c>
      <c r="B131" s="5">
        <v>223</v>
      </c>
      <c r="C131" s="1" t="s">
        <v>4071</v>
      </c>
      <c r="D131" s="25">
        <v>13.32</v>
      </c>
      <c r="E131" s="33">
        <v>4</v>
      </c>
    </row>
    <row r="132" spans="1:5" ht="15" customHeight="1" x14ac:dyDescent="0.3">
      <c r="A132" s="10" t="s">
        <v>4072</v>
      </c>
      <c r="B132" s="5">
        <v>224</v>
      </c>
      <c r="C132" s="1" t="s">
        <v>2550</v>
      </c>
      <c r="D132" s="25">
        <v>18.600000000000001</v>
      </c>
      <c r="E132" s="33">
        <v>1</v>
      </c>
    </row>
    <row r="133" spans="1:5" ht="15" customHeight="1" x14ac:dyDescent="0.3">
      <c r="A133" s="10" t="s">
        <v>4073</v>
      </c>
      <c r="B133" s="5">
        <v>225</v>
      </c>
      <c r="C133" s="1" t="s">
        <v>349</v>
      </c>
      <c r="D133" s="25">
        <v>13.87</v>
      </c>
      <c r="E133" s="33">
        <v>1</v>
      </c>
    </row>
    <row r="134" spans="1:5" ht="15" customHeight="1" x14ac:dyDescent="0.3">
      <c r="A134" s="10" t="s">
        <v>3887</v>
      </c>
      <c r="B134" s="5">
        <v>226</v>
      </c>
      <c r="C134" s="1" t="s">
        <v>2550</v>
      </c>
      <c r="D134" s="25">
        <v>18.600000000000001</v>
      </c>
      <c r="E134" s="33">
        <v>1</v>
      </c>
    </row>
    <row r="135" spans="1:5" ht="15" customHeight="1" x14ac:dyDescent="0.3">
      <c r="A135" s="10" t="s">
        <v>3888</v>
      </c>
      <c r="B135" s="5">
        <v>227</v>
      </c>
      <c r="C135" s="1" t="s">
        <v>2550</v>
      </c>
      <c r="D135" s="25">
        <v>13.87</v>
      </c>
      <c r="E135" s="33">
        <v>1</v>
      </c>
    </row>
    <row r="136" spans="1:5" ht="15" customHeight="1" x14ac:dyDescent="0.3">
      <c r="A136" s="10" t="s">
        <v>3889</v>
      </c>
      <c r="B136" s="5">
        <v>228</v>
      </c>
      <c r="C136" s="1" t="s">
        <v>2542</v>
      </c>
      <c r="D136" s="25">
        <v>65.22</v>
      </c>
      <c r="E136" s="33">
        <v>5</v>
      </c>
    </row>
    <row r="137" spans="1:5" ht="15" customHeight="1" x14ac:dyDescent="0.3">
      <c r="A137" s="10" t="s">
        <v>3890</v>
      </c>
      <c r="B137" s="5">
        <v>229</v>
      </c>
      <c r="C137" s="1" t="s">
        <v>3891</v>
      </c>
      <c r="D137" s="25">
        <v>21.32</v>
      </c>
      <c r="E137" s="33">
        <v>8</v>
      </c>
    </row>
    <row r="138" spans="1:5" ht="15" customHeight="1" x14ac:dyDescent="0.3">
      <c r="A138" s="10" t="s">
        <v>3892</v>
      </c>
      <c r="B138" s="5">
        <v>231</v>
      </c>
      <c r="C138" s="1" t="s">
        <v>3893</v>
      </c>
      <c r="D138" s="25">
        <v>50.93</v>
      </c>
      <c r="E138" s="33">
        <v>8</v>
      </c>
    </row>
    <row r="139" spans="1:5" ht="15" customHeight="1" x14ac:dyDescent="0.3">
      <c r="A139" s="10" t="s">
        <v>3894</v>
      </c>
      <c r="B139" s="5">
        <v>232</v>
      </c>
      <c r="C139" s="1" t="s">
        <v>3895</v>
      </c>
      <c r="D139" s="25">
        <v>16.5</v>
      </c>
      <c r="E139" s="33">
        <v>8</v>
      </c>
    </row>
    <row r="140" spans="1:5" ht="15" customHeight="1" x14ac:dyDescent="0.3">
      <c r="A140" s="10" t="s">
        <v>3896</v>
      </c>
      <c r="B140" s="5">
        <v>233</v>
      </c>
      <c r="C140" s="1" t="s">
        <v>3109</v>
      </c>
      <c r="D140" s="25">
        <v>16.309999999999999</v>
      </c>
      <c r="E140" s="33">
        <v>8</v>
      </c>
    </row>
    <row r="141" spans="1:5" ht="15" customHeight="1" x14ac:dyDescent="0.3">
      <c r="A141" s="10" t="s">
        <v>3110</v>
      </c>
      <c r="B141" s="5">
        <v>234</v>
      </c>
      <c r="C141" s="1" t="s">
        <v>3111</v>
      </c>
      <c r="D141" s="25">
        <v>13.75</v>
      </c>
      <c r="E141" s="33">
        <v>8</v>
      </c>
    </row>
    <row r="142" spans="1:5" ht="15" customHeight="1" x14ac:dyDescent="0.3">
      <c r="A142" s="10" t="s">
        <v>3112</v>
      </c>
      <c r="B142" s="5">
        <v>235</v>
      </c>
      <c r="C142" s="1" t="s">
        <v>3111</v>
      </c>
      <c r="D142" s="25">
        <v>14.28</v>
      </c>
      <c r="E142" s="33">
        <v>8</v>
      </c>
    </row>
    <row r="143" spans="1:5" ht="15" customHeight="1" x14ac:dyDescent="0.3">
      <c r="A143" s="10" t="s">
        <v>3113</v>
      </c>
      <c r="B143" s="5">
        <v>236</v>
      </c>
      <c r="C143" s="1" t="s">
        <v>3114</v>
      </c>
      <c r="D143" s="25">
        <v>16.54</v>
      </c>
      <c r="E143" s="33">
        <v>8</v>
      </c>
    </row>
    <row r="144" spans="1:5" ht="15" customHeight="1" x14ac:dyDescent="0.3">
      <c r="A144" s="10" t="s">
        <v>3115</v>
      </c>
      <c r="B144" s="5">
        <v>237</v>
      </c>
      <c r="C144" s="1" t="s">
        <v>3893</v>
      </c>
      <c r="D144" s="25">
        <v>50.51</v>
      </c>
      <c r="E144" s="33">
        <v>8</v>
      </c>
    </row>
    <row r="145" spans="1:5" ht="15" customHeight="1" x14ac:dyDescent="0.3">
      <c r="A145" s="10" t="s">
        <v>3116</v>
      </c>
      <c r="B145" s="5">
        <v>238</v>
      </c>
      <c r="C145" s="1" t="s">
        <v>2019</v>
      </c>
      <c r="D145" s="25">
        <v>16.600000000000001</v>
      </c>
      <c r="E145" s="33">
        <v>8</v>
      </c>
    </row>
    <row r="146" spans="1:5" ht="15" customHeight="1" x14ac:dyDescent="0.3">
      <c r="A146" s="10" t="s">
        <v>3117</v>
      </c>
      <c r="B146" s="5">
        <v>239</v>
      </c>
      <c r="C146" s="1" t="s">
        <v>2472</v>
      </c>
      <c r="D146" s="25">
        <v>28.53</v>
      </c>
      <c r="E146" s="33">
        <v>8</v>
      </c>
    </row>
    <row r="147" spans="1:5" ht="15" customHeight="1" x14ac:dyDescent="0.3">
      <c r="A147" s="10" t="s">
        <v>2215</v>
      </c>
      <c r="B147" s="5">
        <v>241</v>
      </c>
      <c r="C147" s="1" t="s">
        <v>2216</v>
      </c>
      <c r="D147" s="25">
        <v>24.14</v>
      </c>
      <c r="E147" s="33">
        <v>8</v>
      </c>
    </row>
    <row r="148" spans="1:5" ht="15" customHeight="1" x14ac:dyDescent="0.3">
      <c r="A148" s="10" t="s">
        <v>2217</v>
      </c>
      <c r="B148" s="5">
        <v>242</v>
      </c>
      <c r="C148" s="1" t="s">
        <v>5192</v>
      </c>
      <c r="D148" s="25">
        <v>18.89</v>
      </c>
      <c r="E148" s="33">
        <v>0</v>
      </c>
    </row>
    <row r="149" spans="1:5" ht="15" customHeight="1" x14ac:dyDescent="0.3">
      <c r="A149" s="10" t="s">
        <v>2218</v>
      </c>
      <c r="B149" s="5">
        <v>243</v>
      </c>
      <c r="C149" s="1" t="s">
        <v>456</v>
      </c>
      <c r="D149" s="25">
        <v>4.5</v>
      </c>
      <c r="E149" s="33">
        <v>8</v>
      </c>
    </row>
    <row r="150" spans="1:5" ht="15" customHeight="1" thickBot="1" x14ac:dyDescent="0.35">
      <c r="A150" s="10" t="s">
        <v>2219</v>
      </c>
      <c r="B150" s="5">
        <v>244</v>
      </c>
      <c r="C150" s="1" t="s">
        <v>2220</v>
      </c>
      <c r="D150" s="25">
        <v>5.0999999999999996</v>
      </c>
      <c r="E150" s="33">
        <v>1</v>
      </c>
    </row>
    <row r="151" spans="1:5" ht="15" customHeight="1" thickTop="1" thickBot="1" x14ac:dyDescent="0.3">
      <c r="A151" s="189" t="s">
        <v>7260</v>
      </c>
      <c r="B151" s="190"/>
      <c r="C151" s="191"/>
      <c r="D151" s="26">
        <f>SUM(D111:D150)</f>
        <v>664.13</v>
      </c>
      <c r="E151" s="43">
        <f>SUMIF(E111:E150,"&gt;0",D111:D150)</f>
        <v>629.95999999999992</v>
      </c>
    </row>
    <row r="157" spans="1:5" ht="13.8" thickBot="1" x14ac:dyDescent="0.3"/>
    <row r="158" spans="1:5" ht="22.5" customHeight="1" thickBot="1" x14ac:dyDescent="0.3">
      <c r="A158" s="186" t="s">
        <v>7745</v>
      </c>
      <c r="B158" s="187"/>
      <c r="C158" s="187"/>
      <c r="D158" s="187"/>
      <c r="E158" s="188"/>
    </row>
    <row r="159" spans="1:5" ht="15" customHeight="1" x14ac:dyDescent="0.35">
      <c r="A159" s="196" t="s">
        <v>982</v>
      </c>
      <c r="B159" s="48" t="s">
        <v>586</v>
      </c>
      <c r="C159" s="192" t="s">
        <v>1768</v>
      </c>
      <c r="D159" s="194" t="s">
        <v>1769</v>
      </c>
      <c r="E159" s="49" t="s">
        <v>7217</v>
      </c>
    </row>
    <row r="160" spans="1:5" ht="15" customHeight="1" thickBot="1" x14ac:dyDescent="0.4">
      <c r="A160" s="197"/>
      <c r="B160" s="50" t="s">
        <v>1767</v>
      </c>
      <c r="C160" s="193"/>
      <c r="D160" s="195"/>
      <c r="E160" s="51" t="s">
        <v>7216</v>
      </c>
    </row>
    <row r="161" spans="1:5" ht="15" customHeight="1" thickTop="1" x14ac:dyDescent="0.3">
      <c r="A161" s="12" t="s">
        <v>2221</v>
      </c>
      <c r="B161" s="5">
        <v>301</v>
      </c>
      <c r="C161" s="1" t="s">
        <v>2542</v>
      </c>
      <c r="D161" s="25">
        <v>68.959999999999994</v>
      </c>
      <c r="E161" s="34">
        <v>5</v>
      </c>
    </row>
    <row r="162" spans="1:5" ht="15" customHeight="1" x14ac:dyDescent="0.3">
      <c r="A162" s="10" t="s">
        <v>2222</v>
      </c>
      <c r="B162" s="5">
        <v>302</v>
      </c>
      <c r="C162" s="1" t="s">
        <v>625</v>
      </c>
      <c r="D162" s="25">
        <v>3.85</v>
      </c>
      <c r="E162" s="33">
        <v>0</v>
      </c>
    </row>
    <row r="163" spans="1:5" ht="15" customHeight="1" x14ac:dyDescent="0.3">
      <c r="A163" s="10" t="s">
        <v>2223</v>
      </c>
      <c r="B163" s="5">
        <v>304</v>
      </c>
      <c r="C163" s="1" t="s">
        <v>2596</v>
      </c>
      <c r="D163" s="25">
        <v>3.11</v>
      </c>
      <c r="E163" s="33">
        <v>3</v>
      </c>
    </row>
    <row r="164" spans="1:5" ht="15" customHeight="1" x14ac:dyDescent="0.3">
      <c r="A164" s="10" t="s">
        <v>2224</v>
      </c>
      <c r="B164" s="5">
        <v>305</v>
      </c>
      <c r="C164" s="1" t="s">
        <v>2561</v>
      </c>
      <c r="D164" s="25">
        <v>1.62</v>
      </c>
      <c r="E164" s="33">
        <v>3</v>
      </c>
    </row>
    <row r="165" spans="1:5" ht="15" customHeight="1" x14ac:dyDescent="0.3">
      <c r="A165" s="10" t="s">
        <v>2225</v>
      </c>
      <c r="B165" s="5">
        <v>306</v>
      </c>
      <c r="C165" s="1" t="s">
        <v>4052</v>
      </c>
      <c r="D165" s="25">
        <v>1.17</v>
      </c>
      <c r="E165" s="33">
        <v>3</v>
      </c>
    </row>
    <row r="166" spans="1:5" ht="15" customHeight="1" x14ac:dyDescent="0.3">
      <c r="A166" s="10" t="s">
        <v>2226</v>
      </c>
      <c r="B166" s="5">
        <v>307</v>
      </c>
      <c r="C166" s="1" t="s">
        <v>4052</v>
      </c>
      <c r="D166" s="25">
        <v>1.17</v>
      </c>
      <c r="E166" s="33">
        <v>3</v>
      </c>
    </row>
    <row r="167" spans="1:5" ht="15" customHeight="1" x14ac:dyDescent="0.3">
      <c r="A167" s="10" t="s">
        <v>2227</v>
      </c>
      <c r="B167" s="5">
        <v>308</v>
      </c>
      <c r="C167" s="1" t="s">
        <v>4055</v>
      </c>
      <c r="D167" s="25">
        <v>3.7</v>
      </c>
      <c r="E167" s="33">
        <v>3</v>
      </c>
    </row>
    <row r="168" spans="1:5" ht="15" customHeight="1" x14ac:dyDescent="0.3">
      <c r="A168" s="10" t="s">
        <v>2228</v>
      </c>
      <c r="B168" s="5">
        <v>309</v>
      </c>
      <c r="C168" s="1" t="s">
        <v>2560</v>
      </c>
      <c r="D168" s="25">
        <v>4.05</v>
      </c>
      <c r="E168" s="33">
        <v>3</v>
      </c>
    </row>
    <row r="169" spans="1:5" ht="15" customHeight="1" x14ac:dyDescent="0.3">
      <c r="A169" s="10" t="s">
        <v>2229</v>
      </c>
      <c r="B169" s="5">
        <v>311</v>
      </c>
      <c r="C169" s="1" t="s">
        <v>2230</v>
      </c>
      <c r="D169" s="25">
        <v>8.3699999999999992</v>
      </c>
      <c r="E169" s="33">
        <v>4</v>
      </c>
    </row>
    <row r="170" spans="1:5" ht="15" customHeight="1" x14ac:dyDescent="0.3">
      <c r="A170" s="10" t="s">
        <v>2231</v>
      </c>
      <c r="B170" s="5">
        <v>312</v>
      </c>
      <c r="C170" s="1" t="s">
        <v>2550</v>
      </c>
      <c r="D170" s="25">
        <v>13.87</v>
      </c>
      <c r="E170" s="33">
        <v>1</v>
      </c>
    </row>
    <row r="171" spans="1:5" ht="15" customHeight="1" x14ac:dyDescent="0.3">
      <c r="A171" s="10" t="s">
        <v>2232</v>
      </c>
      <c r="B171" s="5">
        <v>313</v>
      </c>
      <c r="C171" s="1" t="s">
        <v>2550</v>
      </c>
      <c r="D171" s="25">
        <v>13.85</v>
      </c>
      <c r="E171" s="33">
        <v>1</v>
      </c>
    </row>
    <row r="172" spans="1:5" ht="15" customHeight="1" x14ac:dyDescent="0.3">
      <c r="A172" s="10" t="s">
        <v>2233</v>
      </c>
      <c r="B172" s="5">
        <v>314</v>
      </c>
      <c r="C172" s="1" t="s">
        <v>2550</v>
      </c>
      <c r="D172" s="25">
        <v>13.85</v>
      </c>
      <c r="E172" s="33">
        <v>1</v>
      </c>
    </row>
    <row r="173" spans="1:5" ht="15" customHeight="1" x14ac:dyDescent="0.3">
      <c r="A173" s="10" t="s">
        <v>2234</v>
      </c>
      <c r="B173" s="5">
        <v>315</v>
      </c>
      <c r="C173" s="1" t="s">
        <v>2550</v>
      </c>
      <c r="D173" s="25">
        <v>13.91</v>
      </c>
      <c r="E173" s="33">
        <v>1</v>
      </c>
    </row>
    <row r="174" spans="1:5" ht="15" customHeight="1" x14ac:dyDescent="0.3">
      <c r="A174" s="10" t="s">
        <v>2235</v>
      </c>
      <c r="B174" s="5">
        <v>316</v>
      </c>
      <c r="C174" s="1" t="s">
        <v>2559</v>
      </c>
      <c r="D174" s="25">
        <v>2.4</v>
      </c>
      <c r="E174" s="33">
        <v>0</v>
      </c>
    </row>
    <row r="175" spans="1:5" ht="15" customHeight="1" x14ac:dyDescent="0.3">
      <c r="A175" s="10" t="s">
        <v>2236</v>
      </c>
      <c r="B175" s="5">
        <v>317</v>
      </c>
      <c r="C175" s="1" t="s">
        <v>4065</v>
      </c>
      <c r="D175" s="25">
        <v>1.17</v>
      </c>
      <c r="E175" s="33">
        <v>3</v>
      </c>
    </row>
    <row r="176" spans="1:5" ht="15" customHeight="1" x14ac:dyDescent="0.3">
      <c r="A176" s="10" t="s">
        <v>2237</v>
      </c>
      <c r="B176" s="5">
        <v>318</v>
      </c>
      <c r="C176" s="1" t="s">
        <v>4065</v>
      </c>
      <c r="D176" s="25">
        <v>1.17</v>
      </c>
      <c r="E176" s="33">
        <v>3</v>
      </c>
    </row>
    <row r="177" spans="1:5" ht="15" customHeight="1" x14ac:dyDescent="0.3">
      <c r="A177" s="10" t="s">
        <v>2238</v>
      </c>
      <c r="B177" s="5">
        <v>319</v>
      </c>
      <c r="C177" s="1" t="s">
        <v>2556</v>
      </c>
      <c r="D177" s="25">
        <v>2.56</v>
      </c>
      <c r="E177" s="33">
        <v>3</v>
      </c>
    </row>
    <row r="178" spans="1:5" ht="15" customHeight="1" x14ac:dyDescent="0.3">
      <c r="A178" s="10" t="s">
        <v>2239</v>
      </c>
      <c r="B178" s="5">
        <v>321</v>
      </c>
      <c r="C178" s="1" t="s">
        <v>2557</v>
      </c>
      <c r="D178" s="25">
        <v>5.48</v>
      </c>
      <c r="E178" s="33">
        <v>3</v>
      </c>
    </row>
    <row r="179" spans="1:5" ht="15" customHeight="1" x14ac:dyDescent="0.3">
      <c r="A179" s="10" t="s">
        <v>2240</v>
      </c>
      <c r="B179" s="5">
        <v>322</v>
      </c>
      <c r="C179" s="1" t="s">
        <v>2550</v>
      </c>
      <c r="D179" s="25">
        <v>24.64</v>
      </c>
      <c r="E179" s="33">
        <v>1</v>
      </c>
    </row>
    <row r="180" spans="1:5" ht="15" customHeight="1" x14ac:dyDescent="0.3">
      <c r="A180" s="10" t="s">
        <v>2241</v>
      </c>
      <c r="B180" s="5">
        <v>323</v>
      </c>
      <c r="C180" s="1" t="s">
        <v>349</v>
      </c>
      <c r="D180" s="25">
        <v>13.85</v>
      </c>
      <c r="E180" s="33">
        <v>1</v>
      </c>
    </row>
    <row r="181" spans="1:5" ht="15" customHeight="1" x14ac:dyDescent="0.3">
      <c r="A181" s="10" t="s">
        <v>2242</v>
      </c>
      <c r="B181" s="5">
        <v>324</v>
      </c>
      <c r="C181" s="1" t="s">
        <v>349</v>
      </c>
      <c r="D181" s="25">
        <v>13.85</v>
      </c>
      <c r="E181" s="33">
        <v>1</v>
      </c>
    </row>
    <row r="182" spans="1:5" ht="15" customHeight="1" x14ac:dyDescent="0.3">
      <c r="A182" s="10" t="s">
        <v>2243</v>
      </c>
      <c r="B182" s="5">
        <v>325</v>
      </c>
      <c r="C182" s="1" t="s">
        <v>2244</v>
      </c>
      <c r="D182" s="25">
        <v>13.85</v>
      </c>
      <c r="E182" s="33">
        <v>1</v>
      </c>
    </row>
    <row r="183" spans="1:5" ht="15" customHeight="1" x14ac:dyDescent="0.3">
      <c r="A183" s="10" t="s">
        <v>2245</v>
      </c>
      <c r="B183" s="5">
        <v>326</v>
      </c>
      <c r="C183" s="1" t="s">
        <v>2554</v>
      </c>
      <c r="D183" s="25">
        <v>10.62</v>
      </c>
      <c r="E183" s="33">
        <v>0</v>
      </c>
    </row>
    <row r="184" spans="1:5" ht="15" customHeight="1" x14ac:dyDescent="0.3">
      <c r="A184" s="10" t="s">
        <v>2246</v>
      </c>
      <c r="B184" s="5">
        <v>327</v>
      </c>
      <c r="C184" s="1" t="s">
        <v>2542</v>
      </c>
      <c r="D184" s="25">
        <v>69.290000000000006</v>
      </c>
      <c r="E184" s="33">
        <v>5</v>
      </c>
    </row>
    <row r="185" spans="1:5" ht="15" customHeight="1" x14ac:dyDescent="0.3">
      <c r="A185" s="10" t="s">
        <v>2247</v>
      </c>
      <c r="B185" s="5">
        <v>328</v>
      </c>
      <c r="C185" s="1" t="s">
        <v>2248</v>
      </c>
      <c r="D185" s="25">
        <v>13.7</v>
      </c>
      <c r="E185" s="33">
        <v>8</v>
      </c>
    </row>
    <row r="186" spans="1:5" ht="15" customHeight="1" x14ac:dyDescent="0.3">
      <c r="A186" s="10" t="s">
        <v>2249</v>
      </c>
      <c r="B186" s="5">
        <v>329</v>
      </c>
      <c r="C186" s="1" t="s">
        <v>2250</v>
      </c>
      <c r="D186" s="25">
        <v>27.45</v>
      </c>
      <c r="E186" s="33">
        <v>8</v>
      </c>
    </row>
    <row r="187" spans="1:5" ht="15" customHeight="1" x14ac:dyDescent="0.3">
      <c r="A187" s="10" t="s">
        <v>2251</v>
      </c>
      <c r="B187" s="5">
        <v>331</v>
      </c>
      <c r="C187" s="1" t="s">
        <v>456</v>
      </c>
      <c r="D187" s="25">
        <v>9.1199999999999992</v>
      </c>
      <c r="E187" s="33">
        <v>8</v>
      </c>
    </row>
    <row r="188" spans="1:5" ht="15" customHeight="1" x14ac:dyDescent="0.3">
      <c r="A188" s="10" t="s">
        <v>2252</v>
      </c>
      <c r="B188" s="5">
        <v>332</v>
      </c>
      <c r="C188" s="1" t="s">
        <v>278</v>
      </c>
      <c r="D188" s="25">
        <v>7.03</v>
      </c>
      <c r="E188" s="33">
        <v>0</v>
      </c>
    </row>
    <row r="189" spans="1:5" ht="15" customHeight="1" x14ac:dyDescent="0.3">
      <c r="A189" s="10" t="s">
        <v>2253</v>
      </c>
      <c r="B189" s="5">
        <v>333</v>
      </c>
      <c r="C189" s="1" t="s">
        <v>2254</v>
      </c>
      <c r="D189" s="25">
        <v>22.37</v>
      </c>
      <c r="E189" s="33">
        <v>8</v>
      </c>
    </row>
    <row r="190" spans="1:5" ht="15" customHeight="1" x14ac:dyDescent="0.3">
      <c r="A190" s="10" t="s">
        <v>2255</v>
      </c>
      <c r="B190" s="5">
        <v>334</v>
      </c>
      <c r="C190" s="1" t="s">
        <v>3893</v>
      </c>
      <c r="D190" s="25">
        <v>56.86</v>
      </c>
      <c r="E190" s="33">
        <v>8</v>
      </c>
    </row>
    <row r="191" spans="1:5" ht="15" customHeight="1" x14ac:dyDescent="0.3">
      <c r="A191" s="10" t="s">
        <v>2256</v>
      </c>
      <c r="B191" s="5">
        <v>335</v>
      </c>
      <c r="C191" s="1" t="s">
        <v>3111</v>
      </c>
      <c r="D191" s="25">
        <v>8.2200000000000006</v>
      </c>
      <c r="E191" s="33">
        <v>8</v>
      </c>
    </row>
    <row r="192" spans="1:5" ht="15" customHeight="1" x14ac:dyDescent="0.3">
      <c r="A192" s="10" t="s">
        <v>2257</v>
      </c>
      <c r="B192" s="5">
        <v>336</v>
      </c>
      <c r="C192" s="1" t="s">
        <v>2258</v>
      </c>
      <c r="D192" s="25">
        <v>22.24</v>
      </c>
      <c r="E192" s="33">
        <v>8</v>
      </c>
    </row>
    <row r="193" spans="1:5" ht="15" customHeight="1" x14ac:dyDescent="0.3">
      <c r="A193" s="10" t="s">
        <v>2259</v>
      </c>
      <c r="B193" s="5">
        <v>337</v>
      </c>
      <c r="C193" s="1" t="s">
        <v>2260</v>
      </c>
      <c r="D193" s="25">
        <v>22.16</v>
      </c>
      <c r="E193" s="33">
        <v>8</v>
      </c>
    </row>
    <row r="194" spans="1:5" ht="15" customHeight="1" x14ac:dyDescent="0.3">
      <c r="A194" s="10" t="s">
        <v>2261</v>
      </c>
      <c r="B194" s="5">
        <v>338</v>
      </c>
      <c r="C194" s="1" t="s">
        <v>3182</v>
      </c>
      <c r="D194" s="25">
        <v>27.22</v>
      </c>
      <c r="E194" s="33">
        <v>8</v>
      </c>
    </row>
    <row r="195" spans="1:5" ht="15" customHeight="1" x14ac:dyDescent="0.3">
      <c r="A195" s="10" t="s">
        <v>3183</v>
      </c>
      <c r="B195" s="5">
        <v>339</v>
      </c>
      <c r="C195" s="1" t="s">
        <v>3893</v>
      </c>
      <c r="D195" s="25">
        <v>50.61</v>
      </c>
      <c r="E195" s="33">
        <v>8</v>
      </c>
    </row>
    <row r="196" spans="1:5" ht="15" customHeight="1" x14ac:dyDescent="0.3">
      <c r="A196" s="10" t="s">
        <v>3184</v>
      </c>
      <c r="B196" s="5">
        <v>341</v>
      </c>
      <c r="C196" s="1" t="s">
        <v>3185</v>
      </c>
      <c r="D196" s="25">
        <v>22.16</v>
      </c>
      <c r="E196" s="33">
        <v>8</v>
      </c>
    </row>
    <row r="197" spans="1:5" ht="15" customHeight="1" x14ac:dyDescent="0.3">
      <c r="A197" s="10" t="s">
        <v>3186</v>
      </c>
      <c r="B197" s="5">
        <v>342</v>
      </c>
      <c r="C197" s="1" t="s">
        <v>3187</v>
      </c>
      <c r="D197" s="25">
        <v>24.16</v>
      </c>
      <c r="E197" s="33">
        <v>8</v>
      </c>
    </row>
    <row r="198" spans="1:5" ht="15" customHeight="1" x14ac:dyDescent="0.3">
      <c r="A198" s="10" t="s">
        <v>3188</v>
      </c>
      <c r="B198" s="5">
        <v>343</v>
      </c>
      <c r="C198" s="1" t="s">
        <v>5192</v>
      </c>
      <c r="D198" s="25">
        <v>18.899999999999999</v>
      </c>
      <c r="E198" s="33">
        <v>0</v>
      </c>
    </row>
    <row r="199" spans="1:5" ht="15" customHeight="1" thickBot="1" x14ac:dyDescent="0.35">
      <c r="A199" s="10" t="s">
        <v>3189</v>
      </c>
      <c r="B199" s="5">
        <v>344</v>
      </c>
      <c r="C199" s="1" t="s">
        <v>2550</v>
      </c>
      <c r="D199" s="25">
        <v>13.79</v>
      </c>
      <c r="E199" s="33">
        <v>1</v>
      </c>
    </row>
    <row r="200" spans="1:5" ht="15" customHeight="1" thickTop="1" thickBot="1" x14ac:dyDescent="0.3">
      <c r="A200" s="198" t="s">
        <v>7260</v>
      </c>
      <c r="B200" s="199"/>
      <c r="C200" s="200"/>
      <c r="D200" s="26">
        <f>SUM(D161:D199)</f>
        <v>656.34999999999991</v>
      </c>
      <c r="E200" s="44">
        <f>SUMIF(E161:E199,"&gt;0",D161:D199)</f>
        <v>613.54999999999995</v>
      </c>
    </row>
    <row r="205" spans="1:5" ht="12" customHeight="1" x14ac:dyDescent="0.25"/>
    <row r="206" spans="1:5" ht="13.8" thickBot="1" x14ac:dyDescent="0.3"/>
    <row r="207" spans="1:5" ht="22.5" customHeight="1" thickBot="1" x14ac:dyDescent="0.3">
      <c r="A207" s="186" t="s">
        <v>7746</v>
      </c>
      <c r="B207" s="187"/>
      <c r="C207" s="187"/>
      <c r="D207" s="187"/>
      <c r="E207" s="188"/>
    </row>
    <row r="208" spans="1:5" ht="15" customHeight="1" x14ac:dyDescent="0.35">
      <c r="A208" s="196" t="s">
        <v>982</v>
      </c>
      <c r="B208" s="48" t="s">
        <v>586</v>
      </c>
      <c r="C208" s="192" t="s">
        <v>1768</v>
      </c>
      <c r="D208" s="194" t="s">
        <v>1769</v>
      </c>
      <c r="E208" s="49" t="s">
        <v>7217</v>
      </c>
    </row>
    <row r="209" spans="1:5" ht="15" customHeight="1" thickBot="1" x14ac:dyDescent="0.4">
      <c r="A209" s="197"/>
      <c r="B209" s="50" t="s">
        <v>1767</v>
      </c>
      <c r="C209" s="193"/>
      <c r="D209" s="195"/>
      <c r="E209" s="51" t="s">
        <v>7216</v>
      </c>
    </row>
    <row r="210" spans="1:5" ht="15" customHeight="1" thickTop="1" x14ac:dyDescent="0.3">
      <c r="A210" s="10" t="s">
        <v>3191</v>
      </c>
      <c r="B210" s="5">
        <v>403</v>
      </c>
      <c r="C210" s="1" t="s">
        <v>2542</v>
      </c>
      <c r="D210" s="25">
        <v>21.21</v>
      </c>
      <c r="E210" s="33">
        <v>5</v>
      </c>
    </row>
    <row r="211" spans="1:5" ht="15" customHeight="1" x14ac:dyDescent="0.3">
      <c r="A211" s="10" t="s">
        <v>3192</v>
      </c>
      <c r="B211" s="5">
        <v>404</v>
      </c>
      <c r="C211" s="1" t="s">
        <v>2542</v>
      </c>
      <c r="D211" s="25">
        <v>12.25</v>
      </c>
      <c r="E211" s="33">
        <v>5</v>
      </c>
    </row>
    <row r="212" spans="1:5" ht="15" customHeight="1" x14ac:dyDescent="0.3">
      <c r="A212" s="10" t="s">
        <v>3193</v>
      </c>
      <c r="B212" s="5">
        <v>405</v>
      </c>
      <c r="C212" s="1" t="s">
        <v>625</v>
      </c>
      <c r="D212" s="25">
        <v>3.85</v>
      </c>
      <c r="E212" s="33">
        <v>0</v>
      </c>
    </row>
    <row r="213" spans="1:5" ht="15" customHeight="1" x14ac:dyDescent="0.3">
      <c r="A213" s="10" t="s">
        <v>3194</v>
      </c>
      <c r="B213" s="5">
        <v>406</v>
      </c>
      <c r="C213" s="1" t="s">
        <v>2550</v>
      </c>
      <c r="D213" s="25">
        <v>15.5</v>
      </c>
      <c r="E213" s="33">
        <v>1</v>
      </c>
    </row>
    <row r="214" spans="1:5" ht="15" customHeight="1" x14ac:dyDescent="0.3">
      <c r="A214" s="10" t="s">
        <v>3195</v>
      </c>
      <c r="B214" s="5">
        <v>407</v>
      </c>
      <c r="C214" s="1" t="s">
        <v>3196</v>
      </c>
      <c r="D214" s="25">
        <v>15.5</v>
      </c>
      <c r="E214" s="33">
        <v>0</v>
      </c>
    </row>
    <row r="215" spans="1:5" ht="15" customHeight="1" x14ac:dyDescent="0.3">
      <c r="A215" s="10" t="s">
        <v>3197</v>
      </c>
      <c r="B215" s="5">
        <v>408</v>
      </c>
      <c r="C215" s="1" t="s">
        <v>3198</v>
      </c>
      <c r="D215" s="25">
        <v>42.61</v>
      </c>
      <c r="E215" s="33">
        <v>10</v>
      </c>
    </row>
    <row r="216" spans="1:5" ht="15" customHeight="1" x14ac:dyDescent="0.3">
      <c r="A216" s="10" t="s">
        <v>3199</v>
      </c>
      <c r="B216" s="5">
        <v>409</v>
      </c>
      <c r="C216" s="1" t="s">
        <v>3198</v>
      </c>
      <c r="D216" s="25">
        <v>42.61</v>
      </c>
      <c r="E216" s="33">
        <v>10</v>
      </c>
    </row>
    <row r="217" spans="1:5" ht="15" customHeight="1" x14ac:dyDescent="0.3">
      <c r="A217" s="10" t="s">
        <v>3200</v>
      </c>
      <c r="B217" s="5">
        <v>410</v>
      </c>
      <c r="C217" s="1" t="s">
        <v>3198</v>
      </c>
      <c r="D217" s="25">
        <v>42.63</v>
      </c>
      <c r="E217" s="33">
        <v>10</v>
      </c>
    </row>
    <row r="218" spans="1:5" ht="15" customHeight="1" x14ac:dyDescent="0.3">
      <c r="A218" s="11" t="s">
        <v>3201</v>
      </c>
      <c r="B218" s="7">
        <v>411</v>
      </c>
      <c r="C218" s="8" t="s">
        <v>3198</v>
      </c>
      <c r="D218" s="29">
        <v>42.34</v>
      </c>
      <c r="E218" s="40">
        <v>10</v>
      </c>
    </row>
    <row r="219" spans="1:5" ht="15" customHeight="1" thickBot="1" x14ac:dyDescent="0.35">
      <c r="A219" s="11" t="s">
        <v>7139</v>
      </c>
      <c r="B219" s="7"/>
      <c r="C219" s="8" t="s">
        <v>7747</v>
      </c>
      <c r="D219" s="29">
        <v>450.67</v>
      </c>
      <c r="E219" s="40">
        <v>0</v>
      </c>
    </row>
    <row r="220" spans="1:5" ht="16.2" thickTop="1" thickBot="1" x14ac:dyDescent="0.3">
      <c r="A220" s="189" t="s">
        <v>7260</v>
      </c>
      <c r="B220" s="190"/>
      <c r="C220" s="191"/>
      <c r="D220" s="26">
        <f>SUM(D210:D219)</f>
        <v>689.17000000000007</v>
      </c>
      <c r="E220" s="43">
        <f>SUMIF(E210:E219,"&gt;0",D210:D219)</f>
        <v>219.15</v>
      </c>
    </row>
  </sheetData>
  <mergeCells count="25">
    <mergeCell ref="A108:E108"/>
    <mergeCell ref="A207:E207"/>
    <mergeCell ref="A208:A209"/>
    <mergeCell ref="C208:C209"/>
    <mergeCell ref="D208:D209"/>
    <mergeCell ref="A159:A160"/>
    <mergeCell ref="D109:D110"/>
    <mergeCell ref="C159:C160"/>
    <mergeCell ref="D159:D160"/>
    <mergeCell ref="A20:E20"/>
    <mergeCell ref="A21:A22"/>
    <mergeCell ref="A220:C220"/>
    <mergeCell ref="C21:C22"/>
    <mergeCell ref="D21:D22"/>
    <mergeCell ref="A63:C63"/>
    <mergeCell ref="A101:C101"/>
    <mergeCell ref="A151:C151"/>
    <mergeCell ref="A200:C200"/>
    <mergeCell ref="C71:C72"/>
    <mergeCell ref="D71:D72"/>
    <mergeCell ref="C109:C110"/>
    <mergeCell ref="A70:E70"/>
    <mergeCell ref="A71:A72"/>
    <mergeCell ref="A109:A110"/>
    <mergeCell ref="A158:E158"/>
  </mergeCells>
  <phoneticPr fontId="2" type="noConversion"/>
  <conditionalFormatting sqref="D4">
    <cfRule type="cellIs" dxfId="48" priority="14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4" manualBreakCount="4">
    <brk id="64" max="6" man="1"/>
    <brk id="104" max="16383" man="1"/>
    <brk id="154" max="16383" man="1"/>
    <brk id="20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4">
    <tabColor indexed="22"/>
  </sheetPr>
  <dimension ref="A2:F161"/>
  <sheetViews>
    <sheetView zoomScaleNormal="100" zoomScaleSheetLayoutView="100" workbookViewId="0">
      <selection activeCell="H97" sqref="H1:H1048576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SUM(D159,D121,D84,D43)</f>
        <v>1958.25</v>
      </c>
      <c r="E3"/>
    </row>
    <row r="4" spans="3:6" ht="15.75" customHeight="1" thickBot="1" x14ac:dyDescent="0.3">
      <c r="C4" s="45" t="s">
        <v>7220</v>
      </c>
      <c r="D4" s="46">
        <f>SUM(E159,E121,E84,E43)</f>
        <v>1166.3699999999999</v>
      </c>
      <c r="E4" s="62"/>
      <c r="F4" s="62"/>
    </row>
    <row r="5" spans="3:6" ht="15.75" customHeight="1" thickBot="1" x14ac:dyDescent="0.3">
      <c r="C5" s="45" t="s">
        <v>7221</v>
      </c>
      <c r="D5" s="46">
        <f>SUMIF(E$23:E$481,"1",D$23:D$481)</f>
        <v>379.03000000000009</v>
      </c>
      <c r="E5"/>
    </row>
    <row r="6" spans="3:6" ht="15.75" customHeight="1" thickBot="1" x14ac:dyDescent="0.3">
      <c r="C6" s="45" t="s">
        <v>7222</v>
      </c>
      <c r="D6" s="46">
        <f>SUMIF(E$23:E$481,"2",D$23:D$481)</f>
        <v>119.48</v>
      </c>
      <c r="E6"/>
    </row>
    <row r="7" spans="3:6" ht="15.75" customHeight="1" thickBot="1" x14ac:dyDescent="0.3">
      <c r="C7" s="45" t="s">
        <v>7223</v>
      </c>
      <c r="D7" s="46">
        <f>SUMIF(E$23:E$481,"3",D$23:D$481)</f>
        <v>103.66</v>
      </c>
      <c r="E7"/>
    </row>
    <row r="8" spans="3:6" ht="15.75" customHeight="1" thickBot="1" x14ac:dyDescent="0.3">
      <c r="C8" s="45" t="s">
        <v>7218</v>
      </c>
      <c r="D8" s="46">
        <f>SUMIF(E$23:E$481,"4",D$23:D$481)</f>
        <v>43.22</v>
      </c>
      <c r="E8"/>
    </row>
    <row r="9" spans="3:6" ht="15.75" customHeight="1" thickBot="1" x14ac:dyDescent="0.3">
      <c r="C9" s="45" t="s">
        <v>7224</v>
      </c>
      <c r="D9" s="46">
        <f>SUMIF(E$23:E$481,"5",D$23:D$481)</f>
        <v>421.75999999999988</v>
      </c>
      <c r="E9"/>
    </row>
    <row r="10" spans="3:6" ht="15.75" customHeight="1" thickBot="1" x14ac:dyDescent="0.3">
      <c r="C10" s="45" t="s">
        <v>7225</v>
      </c>
      <c r="D10" s="46">
        <f>SUMIF(E$23:E$481,"6",D$23:D$481)</f>
        <v>0</v>
      </c>
    </row>
    <row r="11" spans="3:6" ht="15.75" customHeight="1" thickBot="1" x14ac:dyDescent="0.3">
      <c r="C11" s="45" t="s">
        <v>7226</v>
      </c>
      <c r="D11" s="46">
        <f>SUMIF(E$23:E$481,"7",D$23:D$481)</f>
        <v>0</v>
      </c>
    </row>
    <row r="12" spans="3:6" ht="15.75" customHeight="1" thickBot="1" x14ac:dyDescent="0.3">
      <c r="C12" s="45" t="s">
        <v>7227</v>
      </c>
      <c r="D12" s="46">
        <f>SUMIF(E$23:E$481,"8",D$23:D$481)</f>
        <v>99.220000000000013</v>
      </c>
    </row>
    <row r="13" spans="3:6" ht="15.75" customHeight="1" thickBot="1" x14ac:dyDescent="0.3">
      <c r="C13" s="45" t="s">
        <v>7261</v>
      </c>
      <c r="D13" s="46">
        <f>SUMIF(E$23:E$481,"9",D$23:D$481)</f>
        <v>0</v>
      </c>
    </row>
    <row r="14" spans="3:6" ht="15.75" customHeight="1" thickBot="1" x14ac:dyDescent="0.3">
      <c r="C14" s="45" t="s">
        <v>7262</v>
      </c>
      <c r="D14" s="46">
        <f>SUMIF(E$23:E$481,"10",D$23:D$481)</f>
        <v>0</v>
      </c>
    </row>
    <row r="15" spans="3:6" ht="15.75" customHeight="1" thickBot="1" x14ac:dyDescent="0.3">
      <c r="C15" s="45" t="s">
        <v>7284</v>
      </c>
      <c r="D15" s="46">
        <f>SUMIF(E$23:E$481,"11",D$23:D$481)</f>
        <v>0</v>
      </c>
    </row>
    <row r="19" spans="1:5" ht="13.8" thickBot="1" x14ac:dyDescent="0.3"/>
    <row r="20" spans="1:5" ht="22.5" customHeight="1" thickBot="1" x14ac:dyDescent="0.3">
      <c r="A20" s="186" t="s">
        <v>7748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3">
      <c r="A23" s="12" t="s">
        <v>4211</v>
      </c>
      <c r="B23" s="5" t="s">
        <v>1770</v>
      </c>
      <c r="C23" s="1" t="s">
        <v>2542</v>
      </c>
      <c r="D23" s="181">
        <v>75.459999999999994</v>
      </c>
      <c r="E23" s="34">
        <v>5</v>
      </c>
    </row>
    <row r="24" spans="1:5" ht="15" customHeight="1" x14ac:dyDescent="0.3">
      <c r="A24" s="10" t="s">
        <v>4212</v>
      </c>
      <c r="B24" s="5" t="s">
        <v>1771</v>
      </c>
      <c r="C24" s="1" t="s">
        <v>4213</v>
      </c>
      <c r="D24" s="181">
        <v>3.92</v>
      </c>
      <c r="E24" s="33">
        <v>5</v>
      </c>
    </row>
    <row r="25" spans="1:5" ht="15" customHeight="1" x14ac:dyDescent="0.3">
      <c r="A25" s="10" t="s">
        <v>4214</v>
      </c>
      <c r="B25" s="5" t="s">
        <v>1772</v>
      </c>
      <c r="C25" s="1" t="s">
        <v>624</v>
      </c>
      <c r="D25" s="181">
        <v>9.4700000000000006</v>
      </c>
      <c r="E25" s="33">
        <v>5</v>
      </c>
    </row>
    <row r="26" spans="1:5" ht="15" customHeight="1" x14ac:dyDescent="0.25">
      <c r="A26" s="10" t="s">
        <v>4215</v>
      </c>
      <c r="B26" s="5" t="s">
        <v>1773</v>
      </c>
      <c r="C26" s="1" t="s">
        <v>2542</v>
      </c>
      <c r="D26" s="25">
        <v>6.26</v>
      </c>
      <c r="E26" s="31">
        <v>5</v>
      </c>
    </row>
    <row r="27" spans="1:5" ht="15" customHeight="1" x14ac:dyDescent="0.3">
      <c r="A27" s="10" t="s">
        <v>902</v>
      </c>
      <c r="B27" s="5" t="s">
        <v>1774</v>
      </c>
      <c r="C27" s="1" t="s">
        <v>624</v>
      </c>
      <c r="D27" s="181">
        <v>5.18</v>
      </c>
      <c r="E27" s="33">
        <v>5</v>
      </c>
    </row>
    <row r="28" spans="1:5" ht="15" customHeight="1" x14ac:dyDescent="0.3">
      <c r="A28" s="10" t="s">
        <v>903</v>
      </c>
      <c r="B28" s="5" t="s">
        <v>1775</v>
      </c>
      <c r="C28" s="1" t="s">
        <v>2560</v>
      </c>
      <c r="D28" s="181">
        <v>4.3899999999999997</v>
      </c>
      <c r="E28" s="33">
        <v>3</v>
      </c>
    </row>
    <row r="29" spans="1:5" ht="15" customHeight="1" x14ac:dyDescent="0.3">
      <c r="A29" s="10" t="s">
        <v>904</v>
      </c>
      <c r="B29" s="5" t="s">
        <v>1776</v>
      </c>
      <c r="C29" s="1" t="s">
        <v>4055</v>
      </c>
      <c r="D29" s="181">
        <v>4.1900000000000004</v>
      </c>
      <c r="E29" s="33">
        <v>3</v>
      </c>
    </row>
    <row r="30" spans="1:5" ht="15" customHeight="1" x14ac:dyDescent="0.3">
      <c r="A30" s="10" t="s">
        <v>905</v>
      </c>
      <c r="B30" s="5" t="s">
        <v>1777</v>
      </c>
      <c r="C30" s="1" t="s">
        <v>4052</v>
      </c>
      <c r="D30" s="181">
        <v>1.2</v>
      </c>
      <c r="E30" s="33">
        <v>3</v>
      </c>
    </row>
    <row r="31" spans="1:5" ht="15" customHeight="1" x14ac:dyDescent="0.3">
      <c r="A31" s="10" t="s">
        <v>906</v>
      </c>
      <c r="B31" s="5" t="s">
        <v>1778</v>
      </c>
      <c r="C31" s="1" t="s">
        <v>4052</v>
      </c>
      <c r="D31" s="181">
        <v>1.27</v>
      </c>
      <c r="E31" s="33">
        <v>3</v>
      </c>
    </row>
    <row r="32" spans="1:5" ht="15" customHeight="1" x14ac:dyDescent="0.3">
      <c r="A32" s="10" t="s">
        <v>907</v>
      </c>
      <c r="B32" s="5" t="s">
        <v>1779</v>
      </c>
      <c r="C32" s="1" t="s">
        <v>3706</v>
      </c>
      <c r="D32" s="181">
        <v>1.71</v>
      </c>
      <c r="E32" s="33">
        <v>3</v>
      </c>
    </row>
    <row r="33" spans="1:5" ht="15" customHeight="1" x14ac:dyDescent="0.3">
      <c r="A33" s="10" t="s">
        <v>908</v>
      </c>
      <c r="B33" s="9" t="s">
        <v>1780</v>
      </c>
      <c r="C33" s="1" t="s">
        <v>2559</v>
      </c>
      <c r="D33" s="181">
        <v>3.75</v>
      </c>
      <c r="E33" s="33">
        <v>3</v>
      </c>
    </row>
    <row r="34" spans="1:5" ht="15" customHeight="1" x14ac:dyDescent="0.3">
      <c r="A34" s="10" t="s">
        <v>909</v>
      </c>
      <c r="B34" s="9" t="s">
        <v>1781</v>
      </c>
      <c r="C34" s="1" t="s">
        <v>4065</v>
      </c>
      <c r="D34" s="181">
        <v>1.35</v>
      </c>
      <c r="E34" s="33">
        <v>3</v>
      </c>
    </row>
    <row r="35" spans="1:5" ht="15" customHeight="1" x14ac:dyDescent="0.3">
      <c r="A35" s="10" t="s">
        <v>910</v>
      </c>
      <c r="B35" s="9" t="s">
        <v>1782</v>
      </c>
      <c r="C35" s="1" t="s">
        <v>4065</v>
      </c>
      <c r="D35" s="181">
        <v>1.35</v>
      </c>
      <c r="E35" s="33">
        <v>3</v>
      </c>
    </row>
    <row r="36" spans="1:5" ht="15" customHeight="1" x14ac:dyDescent="0.3">
      <c r="A36" s="10" t="s">
        <v>911</v>
      </c>
      <c r="B36" s="9" t="s">
        <v>1783</v>
      </c>
      <c r="C36" s="1" t="s">
        <v>8742</v>
      </c>
      <c r="D36" s="181">
        <v>6.41</v>
      </c>
      <c r="E36" s="33">
        <v>2</v>
      </c>
    </row>
    <row r="37" spans="1:5" ht="15" customHeight="1" x14ac:dyDescent="0.3">
      <c r="A37" s="10" t="s">
        <v>912</v>
      </c>
      <c r="B37" s="9" t="s">
        <v>1784</v>
      </c>
      <c r="C37" s="1" t="s">
        <v>3708</v>
      </c>
      <c r="D37" s="181">
        <v>1.69</v>
      </c>
      <c r="E37" s="33">
        <v>3</v>
      </c>
    </row>
    <row r="38" spans="1:5" ht="15" customHeight="1" x14ac:dyDescent="0.3">
      <c r="A38" s="10" t="s">
        <v>913</v>
      </c>
      <c r="B38" s="9" t="s">
        <v>1785</v>
      </c>
      <c r="C38" s="1" t="s">
        <v>8743</v>
      </c>
      <c r="D38" s="181">
        <v>3.63</v>
      </c>
      <c r="E38" s="33">
        <v>2</v>
      </c>
    </row>
    <row r="39" spans="1:5" ht="15" customHeight="1" x14ac:dyDescent="0.3">
      <c r="A39" s="10" t="s">
        <v>914</v>
      </c>
      <c r="B39" s="9" t="s">
        <v>1786</v>
      </c>
      <c r="C39" s="1" t="s">
        <v>5851</v>
      </c>
      <c r="D39" s="181">
        <v>9.99</v>
      </c>
      <c r="E39" s="33">
        <v>0</v>
      </c>
    </row>
    <row r="40" spans="1:5" ht="15" customHeight="1" x14ac:dyDescent="0.3">
      <c r="A40" s="10" t="s">
        <v>915</v>
      </c>
      <c r="B40" s="9" t="s">
        <v>1787</v>
      </c>
      <c r="C40" s="1" t="s">
        <v>8744</v>
      </c>
      <c r="D40" s="181">
        <v>3.82</v>
      </c>
      <c r="E40" s="33">
        <v>8</v>
      </c>
    </row>
    <row r="41" spans="1:5" ht="15" customHeight="1" x14ac:dyDescent="0.3">
      <c r="A41" s="10" t="s">
        <v>916</v>
      </c>
      <c r="B41" s="5" t="s">
        <v>1788</v>
      </c>
      <c r="C41" s="1" t="s">
        <v>2327</v>
      </c>
      <c r="D41" s="181">
        <v>27.07</v>
      </c>
      <c r="E41" s="33">
        <v>2</v>
      </c>
    </row>
    <row r="42" spans="1:5" ht="15" customHeight="1" thickBot="1" x14ac:dyDescent="0.35">
      <c r="A42" s="10" t="s">
        <v>917</v>
      </c>
      <c r="B42" s="5" t="s">
        <v>1789</v>
      </c>
      <c r="C42" s="1" t="s">
        <v>2327</v>
      </c>
      <c r="D42" s="181">
        <v>5.81</v>
      </c>
      <c r="E42" s="33">
        <v>2</v>
      </c>
    </row>
    <row r="43" spans="1:5" ht="15" customHeight="1" thickTop="1" thickBot="1" x14ac:dyDescent="0.3">
      <c r="A43" s="189" t="s">
        <v>7260</v>
      </c>
      <c r="B43" s="190"/>
      <c r="C43" s="190"/>
      <c r="D43" s="26">
        <f>SUM(D23:D42)</f>
        <v>177.91999999999996</v>
      </c>
      <c r="E43" s="43">
        <f>SUMIF(E23:E42,"&gt;0",D23:D42)</f>
        <v>167.92999999999995</v>
      </c>
    </row>
    <row r="44" spans="1:5" ht="15" customHeight="1" x14ac:dyDescent="0.25"/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spans="1:5" ht="19.5" customHeight="1" thickBot="1" x14ac:dyDescent="0.3"/>
    <row r="50" spans="1:5" ht="22.5" customHeight="1" thickBot="1" x14ac:dyDescent="0.3">
      <c r="A50" s="186" t="s">
        <v>7749</v>
      </c>
      <c r="B50" s="187"/>
      <c r="C50" s="187"/>
      <c r="D50" s="187"/>
      <c r="E50" s="188"/>
    </row>
    <row r="51" spans="1:5" ht="15" customHeight="1" x14ac:dyDescent="0.35">
      <c r="A51" s="196" t="s">
        <v>982</v>
      </c>
      <c r="B51" s="48" t="s">
        <v>586</v>
      </c>
      <c r="C51" s="192" t="s">
        <v>1768</v>
      </c>
      <c r="D51" s="194" t="s">
        <v>1769</v>
      </c>
      <c r="E51" s="49" t="s">
        <v>7217</v>
      </c>
    </row>
    <row r="52" spans="1:5" ht="15" customHeight="1" thickBot="1" x14ac:dyDescent="0.4">
      <c r="A52" s="197"/>
      <c r="B52" s="50" t="s">
        <v>1767</v>
      </c>
      <c r="C52" s="193"/>
      <c r="D52" s="195"/>
      <c r="E52" s="51" t="s">
        <v>7216</v>
      </c>
    </row>
    <row r="53" spans="1:5" ht="15" customHeight="1" thickTop="1" x14ac:dyDescent="0.3">
      <c r="A53" s="12" t="s">
        <v>1276</v>
      </c>
      <c r="B53" s="5">
        <v>101</v>
      </c>
      <c r="C53" s="1" t="s">
        <v>2542</v>
      </c>
      <c r="D53" s="181">
        <v>68.47</v>
      </c>
      <c r="E53" s="34">
        <v>5</v>
      </c>
    </row>
    <row r="54" spans="1:5" ht="15" customHeight="1" x14ac:dyDescent="0.3">
      <c r="A54" s="10" t="s">
        <v>1277</v>
      </c>
      <c r="B54" s="5">
        <v>102</v>
      </c>
      <c r="C54" s="1" t="s">
        <v>8745</v>
      </c>
      <c r="D54" s="181">
        <v>3.78</v>
      </c>
      <c r="E54" s="33">
        <v>5</v>
      </c>
    </row>
    <row r="55" spans="1:5" ht="15" customHeight="1" x14ac:dyDescent="0.3">
      <c r="A55" s="10" t="s">
        <v>1278</v>
      </c>
      <c r="B55" s="5">
        <v>103</v>
      </c>
      <c r="C55" s="1" t="s">
        <v>624</v>
      </c>
      <c r="D55" s="181">
        <v>9.9</v>
      </c>
      <c r="E55" s="33">
        <v>5</v>
      </c>
    </row>
    <row r="56" spans="1:5" ht="15" customHeight="1" x14ac:dyDescent="0.25">
      <c r="A56" s="10" t="s">
        <v>1279</v>
      </c>
      <c r="B56" s="5">
        <v>104</v>
      </c>
      <c r="C56" s="1" t="s">
        <v>2708</v>
      </c>
      <c r="D56" s="181">
        <v>3.84</v>
      </c>
      <c r="E56" s="31">
        <v>3</v>
      </c>
    </row>
    <row r="57" spans="1:5" ht="15" customHeight="1" x14ac:dyDescent="0.3">
      <c r="A57" s="10" t="s">
        <v>1280</v>
      </c>
      <c r="B57" s="5">
        <v>105</v>
      </c>
      <c r="C57" s="1" t="s">
        <v>4592</v>
      </c>
      <c r="D57" s="181">
        <v>4.96</v>
      </c>
      <c r="E57" s="33">
        <v>3</v>
      </c>
    </row>
    <row r="58" spans="1:5" ht="15" customHeight="1" x14ac:dyDescent="0.3">
      <c r="A58" s="10" t="s">
        <v>1281</v>
      </c>
      <c r="B58" s="5">
        <v>106</v>
      </c>
      <c r="C58" s="1" t="s">
        <v>4055</v>
      </c>
      <c r="D58" s="181">
        <v>3.39</v>
      </c>
      <c r="E58" s="33">
        <v>3</v>
      </c>
    </row>
    <row r="59" spans="1:5" ht="15" customHeight="1" x14ac:dyDescent="0.3">
      <c r="A59" s="10" t="s">
        <v>1282</v>
      </c>
      <c r="B59" s="5">
        <v>107</v>
      </c>
      <c r="C59" s="1" t="s">
        <v>2562</v>
      </c>
      <c r="D59" s="181">
        <v>1.17</v>
      </c>
      <c r="E59" s="33">
        <v>3</v>
      </c>
    </row>
    <row r="60" spans="1:5" ht="15" customHeight="1" x14ac:dyDescent="0.3">
      <c r="A60" s="10" t="s">
        <v>1283</v>
      </c>
      <c r="B60" s="5">
        <v>108</v>
      </c>
      <c r="C60" s="1" t="s">
        <v>2562</v>
      </c>
      <c r="D60" s="181">
        <v>1.19</v>
      </c>
      <c r="E60" s="33">
        <v>3</v>
      </c>
    </row>
    <row r="61" spans="1:5" ht="15" customHeight="1" x14ac:dyDescent="0.3">
      <c r="A61" s="10" t="s">
        <v>1284</v>
      </c>
      <c r="B61" s="5">
        <v>109</v>
      </c>
      <c r="C61" s="1" t="s">
        <v>3706</v>
      </c>
      <c r="D61" s="181">
        <v>1.71</v>
      </c>
      <c r="E61" s="33">
        <v>3</v>
      </c>
    </row>
    <row r="62" spans="1:5" ht="15" customHeight="1" x14ac:dyDescent="0.3">
      <c r="A62" s="10" t="s">
        <v>1285</v>
      </c>
      <c r="B62" s="9">
        <v>110</v>
      </c>
      <c r="C62" s="1" t="s">
        <v>580</v>
      </c>
      <c r="D62" s="181">
        <v>20.09</v>
      </c>
      <c r="E62" s="33">
        <v>1</v>
      </c>
    </row>
    <row r="63" spans="1:5" ht="15" customHeight="1" x14ac:dyDescent="0.3">
      <c r="A63" s="10" t="s">
        <v>1286</v>
      </c>
      <c r="B63" s="9">
        <v>111</v>
      </c>
      <c r="C63" s="1" t="s">
        <v>580</v>
      </c>
      <c r="D63" s="181">
        <v>15.97</v>
      </c>
      <c r="E63" s="33">
        <v>1</v>
      </c>
    </row>
    <row r="64" spans="1:5" ht="15" customHeight="1" x14ac:dyDescent="0.3">
      <c r="A64" s="10" t="s">
        <v>1287</v>
      </c>
      <c r="B64" s="9">
        <v>112</v>
      </c>
      <c r="C64" s="1" t="s">
        <v>580</v>
      </c>
      <c r="D64" s="181">
        <v>15.98</v>
      </c>
      <c r="E64" s="33">
        <v>1</v>
      </c>
    </row>
    <row r="65" spans="1:5" ht="15" customHeight="1" x14ac:dyDescent="0.3">
      <c r="A65" s="10" t="s">
        <v>1288</v>
      </c>
      <c r="B65" s="9">
        <v>113</v>
      </c>
      <c r="C65" s="1" t="s">
        <v>580</v>
      </c>
      <c r="D65" s="181">
        <v>11.8</v>
      </c>
      <c r="E65" s="33">
        <v>1</v>
      </c>
    </row>
    <row r="66" spans="1:5" ht="15" customHeight="1" x14ac:dyDescent="0.3">
      <c r="A66" s="10" t="s">
        <v>1289</v>
      </c>
      <c r="B66" s="9">
        <v>114</v>
      </c>
      <c r="C66" s="1" t="s">
        <v>2550</v>
      </c>
      <c r="D66" s="181">
        <v>14.58</v>
      </c>
      <c r="E66" s="33">
        <v>1</v>
      </c>
    </row>
    <row r="67" spans="1:5" ht="15" customHeight="1" x14ac:dyDescent="0.3">
      <c r="A67" s="10" t="s">
        <v>1290</v>
      </c>
      <c r="B67" s="9">
        <v>115</v>
      </c>
      <c r="C67" s="1" t="s">
        <v>633</v>
      </c>
      <c r="D67" s="181">
        <v>24.84</v>
      </c>
      <c r="E67" s="33">
        <v>0</v>
      </c>
    </row>
    <row r="68" spans="1:5" ht="15" customHeight="1" x14ac:dyDescent="0.3">
      <c r="A68" s="10" t="s">
        <v>1291</v>
      </c>
      <c r="B68" s="9">
        <v>116</v>
      </c>
      <c r="C68" s="1" t="s">
        <v>8746</v>
      </c>
      <c r="D68" s="181">
        <v>73.42</v>
      </c>
      <c r="E68" s="33">
        <v>1</v>
      </c>
    </row>
    <row r="69" spans="1:5" ht="15" customHeight="1" x14ac:dyDescent="0.3">
      <c r="A69" s="10" t="s">
        <v>1292</v>
      </c>
      <c r="B69" s="9">
        <v>117</v>
      </c>
      <c r="C69" s="1" t="s">
        <v>2542</v>
      </c>
      <c r="D69" s="181">
        <v>9.56</v>
      </c>
      <c r="E69" s="33">
        <v>5</v>
      </c>
    </row>
    <row r="70" spans="1:5" ht="15" customHeight="1" x14ac:dyDescent="0.3">
      <c r="A70" s="10" t="s">
        <v>1294</v>
      </c>
      <c r="B70" s="9">
        <v>118</v>
      </c>
      <c r="C70" s="1" t="s">
        <v>8747</v>
      </c>
      <c r="D70" s="181">
        <v>14.64</v>
      </c>
      <c r="E70" s="33">
        <v>1</v>
      </c>
    </row>
    <row r="71" spans="1:5" ht="15" customHeight="1" x14ac:dyDescent="0.3">
      <c r="A71" s="10" t="s">
        <v>1295</v>
      </c>
      <c r="B71" s="9">
        <v>119</v>
      </c>
      <c r="C71" s="1" t="s">
        <v>8748</v>
      </c>
      <c r="D71" s="181">
        <v>14.58</v>
      </c>
      <c r="E71" s="33">
        <v>0</v>
      </c>
    </row>
    <row r="72" spans="1:5" ht="15" customHeight="1" x14ac:dyDescent="0.3">
      <c r="A72" s="10" t="s">
        <v>1296</v>
      </c>
      <c r="B72" s="9">
        <v>120</v>
      </c>
      <c r="C72" s="1" t="s">
        <v>580</v>
      </c>
      <c r="D72" s="181">
        <v>19.77</v>
      </c>
      <c r="E72" s="33">
        <v>1</v>
      </c>
    </row>
    <row r="73" spans="1:5" ht="15" customHeight="1" x14ac:dyDescent="0.3">
      <c r="A73" s="10" t="s">
        <v>1297</v>
      </c>
      <c r="B73" s="9">
        <v>121</v>
      </c>
      <c r="C73" s="1" t="s">
        <v>580</v>
      </c>
      <c r="D73" s="181">
        <v>11.75</v>
      </c>
      <c r="E73" s="33">
        <v>1</v>
      </c>
    </row>
    <row r="74" spans="1:5" ht="15" customHeight="1" x14ac:dyDescent="0.3">
      <c r="A74" s="10" t="s">
        <v>1298</v>
      </c>
      <c r="B74" s="9">
        <v>122</v>
      </c>
      <c r="C74" s="1" t="s">
        <v>580</v>
      </c>
      <c r="D74" s="181">
        <v>11.85</v>
      </c>
      <c r="E74" s="33">
        <v>1</v>
      </c>
    </row>
    <row r="75" spans="1:5" ht="15" customHeight="1" x14ac:dyDescent="0.3">
      <c r="A75" s="10" t="s">
        <v>1300</v>
      </c>
      <c r="B75" s="9">
        <v>123</v>
      </c>
      <c r="C75" s="1" t="s">
        <v>580</v>
      </c>
      <c r="D75" s="181">
        <v>11.81</v>
      </c>
      <c r="E75" s="33">
        <v>1</v>
      </c>
    </row>
    <row r="76" spans="1:5" ht="15" customHeight="1" x14ac:dyDescent="0.3">
      <c r="A76" s="10" t="s">
        <v>1301</v>
      </c>
      <c r="B76" s="9">
        <v>124</v>
      </c>
      <c r="C76" s="1" t="s">
        <v>2168</v>
      </c>
      <c r="D76" s="181">
        <v>11.86</v>
      </c>
      <c r="E76" s="33">
        <v>4</v>
      </c>
    </row>
    <row r="77" spans="1:5" ht="15" customHeight="1" x14ac:dyDescent="0.3">
      <c r="A77" s="10" t="s">
        <v>1302</v>
      </c>
      <c r="B77" s="9">
        <v>125</v>
      </c>
      <c r="C77" s="1" t="s">
        <v>8749</v>
      </c>
      <c r="D77" s="181">
        <v>15.58</v>
      </c>
      <c r="E77" s="33">
        <v>1</v>
      </c>
    </row>
    <row r="78" spans="1:5" ht="15" customHeight="1" x14ac:dyDescent="0.3">
      <c r="A78" s="10" t="s">
        <v>1303</v>
      </c>
      <c r="B78" s="9">
        <v>126</v>
      </c>
      <c r="C78" s="1" t="s">
        <v>4610</v>
      </c>
      <c r="D78" s="181">
        <v>4.72</v>
      </c>
      <c r="E78" s="33">
        <v>3</v>
      </c>
    </row>
    <row r="79" spans="1:5" ht="15" customHeight="1" x14ac:dyDescent="0.3">
      <c r="A79" s="10" t="s">
        <v>1304</v>
      </c>
      <c r="B79" s="9">
        <v>127</v>
      </c>
      <c r="C79" s="1" t="s">
        <v>3708</v>
      </c>
      <c r="D79" s="181">
        <v>4.82</v>
      </c>
      <c r="E79" s="33">
        <v>3</v>
      </c>
    </row>
    <row r="80" spans="1:5" ht="15" customHeight="1" x14ac:dyDescent="0.3">
      <c r="A80" s="10" t="s">
        <v>1305</v>
      </c>
      <c r="B80" s="9">
        <v>128</v>
      </c>
      <c r="C80" s="1" t="s">
        <v>2558</v>
      </c>
      <c r="D80" s="181">
        <v>2.63</v>
      </c>
      <c r="E80" s="33">
        <v>3</v>
      </c>
    </row>
    <row r="81" spans="1:5" ht="15" customHeight="1" x14ac:dyDescent="0.3">
      <c r="A81" s="10" t="s">
        <v>1306</v>
      </c>
      <c r="B81" s="9">
        <v>129</v>
      </c>
      <c r="C81" s="1" t="s">
        <v>2558</v>
      </c>
      <c r="D81" s="181">
        <v>1.55</v>
      </c>
      <c r="E81" s="33">
        <v>3</v>
      </c>
    </row>
    <row r="82" spans="1:5" ht="15" customHeight="1" x14ac:dyDescent="0.3">
      <c r="A82" s="10" t="s">
        <v>1307</v>
      </c>
      <c r="B82" s="9">
        <v>130</v>
      </c>
      <c r="C82" s="1" t="s">
        <v>2559</v>
      </c>
      <c r="D82" s="181">
        <v>1.18</v>
      </c>
      <c r="E82" s="33">
        <v>3</v>
      </c>
    </row>
    <row r="83" spans="1:5" ht="15" customHeight="1" thickBot="1" x14ac:dyDescent="0.35">
      <c r="A83" s="10" t="s">
        <v>2703</v>
      </c>
      <c r="B83" s="5">
        <v>135</v>
      </c>
      <c r="C83" s="1" t="s">
        <v>5192</v>
      </c>
      <c r="D83" s="25">
        <v>15.4</v>
      </c>
      <c r="E83" s="33">
        <v>0</v>
      </c>
    </row>
    <row r="84" spans="1:5" ht="15" customHeight="1" thickTop="1" thickBot="1" x14ac:dyDescent="0.3">
      <c r="A84" s="189" t="s">
        <v>7260</v>
      </c>
      <c r="B84" s="190"/>
      <c r="C84" s="191"/>
      <c r="D84" s="26">
        <f>SUM(D53:D83)</f>
        <v>426.79</v>
      </c>
      <c r="E84" s="43">
        <f>SUMIF(E53:E83,"&gt;0",D53:D83)</f>
        <v>371.97</v>
      </c>
    </row>
    <row r="85" spans="1:5" ht="15" customHeight="1" x14ac:dyDescent="0.25">
      <c r="B85" s="52"/>
      <c r="C85" s="52"/>
      <c r="D85" s="53"/>
      <c r="E85" s="32"/>
    </row>
    <row r="86" spans="1:5" ht="15" customHeight="1" x14ac:dyDescent="0.25"/>
    <row r="87" spans="1:5" ht="15" customHeight="1" x14ac:dyDescent="0.25"/>
    <row r="88" spans="1:5" ht="15" customHeight="1" x14ac:dyDescent="0.25"/>
    <row r="89" spans="1:5" ht="15" customHeight="1" x14ac:dyDescent="0.25"/>
    <row r="90" spans="1:5" ht="15" customHeight="1" thickBot="1" x14ac:dyDescent="0.3"/>
    <row r="91" spans="1:5" ht="22.5" customHeight="1" thickBot="1" x14ac:dyDescent="0.3">
      <c r="A91" s="186" t="s">
        <v>7750</v>
      </c>
      <c r="B91" s="187"/>
      <c r="C91" s="187"/>
      <c r="D91" s="187"/>
      <c r="E91" s="188"/>
    </row>
    <row r="92" spans="1:5" ht="15" customHeight="1" x14ac:dyDescent="0.35">
      <c r="A92" s="196" t="s">
        <v>982</v>
      </c>
      <c r="B92" s="48" t="s">
        <v>586</v>
      </c>
      <c r="C92" s="192" t="s">
        <v>1768</v>
      </c>
      <c r="D92" s="194" t="s">
        <v>1769</v>
      </c>
      <c r="E92" s="49" t="s">
        <v>7217</v>
      </c>
    </row>
    <row r="93" spans="1:5" ht="15" customHeight="1" thickBot="1" x14ac:dyDescent="0.4">
      <c r="A93" s="197"/>
      <c r="B93" s="50" t="s">
        <v>1767</v>
      </c>
      <c r="C93" s="193"/>
      <c r="D93" s="195"/>
      <c r="E93" s="51" t="s">
        <v>7216</v>
      </c>
    </row>
    <row r="94" spans="1:5" ht="15" customHeight="1" thickTop="1" x14ac:dyDescent="0.3">
      <c r="A94" s="12" t="s">
        <v>2704</v>
      </c>
      <c r="B94" s="5">
        <v>201</v>
      </c>
      <c r="C94" s="1" t="s">
        <v>4213</v>
      </c>
      <c r="D94" s="181">
        <v>64.87</v>
      </c>
      <c r="E94" s="34">
        <v>5</v>
      </c>
    </row>
    <row r="95" spans="1:5" ht="15" customHeight="1" x14ac:dyDescent="0.3">
      <c r="A95" s="10" t="s">
        <v>2705</v>
      </c>
      <c r="B95" s="5">
        <v>202</v>
      </c>
      <c r="C95" s="1" t="s">
        <v>624</v>
      </c>
      <c r="D95" s="181">
        <v>3.78</v>
      </c>
      <c r="E95" s="33">
        <v>5</v>
      </c>
    </row>
    <row r="96" spans="1:5" ht="15" customHeight="1" x14ac:dyDescent="0.3">
      <c r="A96" s="10" t="s">
        <v>2706</v>
      </c>
      <c r="B96" s="5">
        <v>203</v>
      </c>
      <c r="C96" s="1" t="s">
        <v>2708</v>
      </c>
      <c r="D96" s="181">
        <v>9.52</v>
      </c>
      <c r="E96" s="33">
        <v>5</v>
      </c>
    </row>
    <row r="97" spans="1:5" ht="15" customHeight="1" x14ac:dyDescent="0.25">
      <c r="A97" s="10" t="s">
        <v>2707</v>
      </c>
      <c r="B97" s="5">
        <v>204</v>
      </c>
      <c r="C97" s="1" t="s">
        <v>3706</v>
      </c>
      <c r="D97" s="181">
        <v>3.09</v>
      </c>
      <c r="E97" s="31">
        <v>3</v>
      </c>
    </row>
    <row r="98" spans="1:5" ht="15" customHeight="1" x14ac:dyDescent="0.3">
      <c r="A98" s="10" t="s">
        <v>2709</v>
      </c>
      <c r="B98" s="5">
        <v>205</v>
      </c>
      <c r="C98" s="1" t="s">
        <v>2562</v>
      </c>
      <c r="D98" s="181">
        <v>1.62</v>
      </c>
      <c r="E98" s="33">
        <v>3</v>
      </c>
    </row>
    <row r="99" spans="1:5" ht="15" customHeight="1" x14ac:dyDescent="0.3">
      <c r="A99" s="10" t="s">
        <v>2710</v>
      </c>
      <c r="B99" s="5">
        <v>206</v>
      </c>
      <c r="C99" s="1" t="s">
        <v>2562</v>
      </c>
      <c r="D99" s="181">
        <v>1.23</v>
      </c>
      <c r="E99" s="33">
        <v>3</v>
      </c>
    </row>
    <row r="100" spans="1:5" ht="15" customHeight="1" x14ac:dyDescent="0.3">
      <c r="A100" s="10" t="s">
        <v>2711</v>
      </c>
      <c r="B100" s="5">
        <v>207</v>
      </c>
      <c r="C100" s="1" t="s">
        <v>4055</v>
      </c>
      <c r="D100" s="181">
        <v>1.18</v>
      </c>
      <c r="E100" s="33">
        <v>3</v>
      </c>
    </row>
    <row r="101" spans="1:5" ht="15" customHeight="1" x14ac:dyDescent="0.3">
      <c r="A101" s="10" t="s">
        <v>2712</v>
      </c>
      <c r="B101" s="5">
        <v>208</v>
      </c>
      <c r="C101" s="1" t="s">
        <v>4592</v>
      </c>
      <c r="D101" s="181">
        <v>3.65</v>
      </c>
      <c r="E101" s="33">
        <v>3</v>
      </c>
    </row>
    <row r="102" spans="1:5" ht="14.25" customHeight="1" x14ac:dyDescent="0.3">
      <c r="A102" s="10" t="s">
        <v>2713</v>
      </c>
      <c r="B102" s="5">
        <v>209</v>
      </c>
      <c r="C102" s="1" t="s">
        <v>8750</v>
      </c>
      <c r="D102" s="181">
        <v>3.8</v>
      </c>
      <c r="E102" s="33">
        <v>2</v>
      </c>
    </row>
    <row r="103" spans="1:5" ht="14.25" customHeight="1" x14ac:dyDescent="0.3">
      <c r="A103" s="10" t="s">
        <v>2714</v>
      </c>
      <c r="B103" s="9">
        <v>210</v>
      </c>
      <c r="C103" s="1" t="s">
        <v>580</v>
      </c>
      <c r="D103" s="181">
        <v>8.49</v>
      </c>
      <c r="E103" s="33">
        <v>1</v>
      </c>
    </row>
    <row r="104" spans="1:5" ht="15" customHeight="1" x14ac:dyDescent="0.3">
      <c r="A104" s="10" t="s">
        <v>2715</v>
      </c>
      <c r="B104" s="9">
        <v>211</v>
      </c>
      <c r="C104" s="1" t="s">
        <v>580</v>
      </c>
      <c r="D104" s="181">
        <v>14.03</v>
      </c>
      <c r="E104" s="33">
        <v>1</v>
      </c>
    </row>
    <row r="105" spans="1:5" ht="15" customHeight="1" x14ac:dyDescent="0.3">
      <c r="A105" s="10" t="s">
        <v>2716</v>
      </c>
      <c r="B105" s="9">
        <v>212</v>
      </c>
      <c r="C105" s="1" t="s">
        <v>580</v>
      </c>
      <c r="D105" s="181">
        <v>13.86</v>
      </c>
      <c r="E105" s="33">
        <v>1</v>
      </c>
    </row>
    <row r="106" spans="1:5" ht="15" customHeight="1" x14ac:dyDescent="0.3">
      <c r="A106" s="10" t="s">
        <v>2717</v>
      </c>
      <c r="B106" s="9">
        <v>213</v>
      </c>
      <c r="C106" s="1" t="s">
        <v>7283</v>
      </c>
      <c r="D106" s="181">
        <v>13.86</v>
      </c>
      <c r="E106" s="33">
        <v>2</v>
      </c>
    </row>
    <row r="107" spans="1:5" ht="15" customHeight="1" x14ac:dyDescent="0.3">
      <c r="A107" s="10" t="s">
        <v>2718</v>
      </c>
      <c r="B107" s="9">
        <v>214</v>
      </c>
      <c r="C107" s="1" t="s">
        <v>634</v>
      </c>
      <c r="D107" s="181">
        <v>11.29</v>
      </c>
      <c r="E107" s="33">
        <v>2</v>
      </c>
    </row>
    <row r="108" spans="1:5" ht="15" customHeight="1" x14ac:dyDescent="0.3">
      <c r="A108" s="10" t="s">
        <v>2719</v>
      </c>
      <c r="B108" s="9">
        <v>215</v>
      </c>
      <c r="C108" s="1" t="s">
        <v>2720</v>
      </c>
      <c r="D108" s="181">
        <v>8.9700000000000006</v>
      </c>
      <c r="E108" s="33">
        <v>2</v>
      </c>
    </row>
    <row r="109" spans="1:5" ht="15" customHeight="1" x14ac:dyDescent="0.3">
      <c r="A109" s="10" t="s">
        <v>2982</v>
      </c>
      <c r="B109" s="9">
        <v>216</v>
      </c>
      <c r="C109" s="1" t="s">
        <v>580</v>
      </c>
      <c r="D109" s="181">
        <v>13.86</v>
      </c>
      <c r="E109" s="33">
        <v>1</v>
      </c>
    </row>
    <row r="110" spans="1:5" ht="15" customHeight="1" x14ac:dyDescent="0.3">
      <c r="A110" s="10" t="s">
        <v>2983</v>
      </c>
      <c r="B110" s="9">
        <v>217</v>
      </c>
      <c r="C110" s="1" t="s">
        <v>580</v>
      </c>
      <c r="D110" s="181">
        <v>13.85</v>
      </c>
      <c r="E110" s="33">
        <v>1</v>
      </c>
    </row>
    <row r="111" spans="1:5" ht="15" customHeight="1" x14ac:dyDescent="0.3">
      <c r="A111" s="10" t="s">
        <v>2984</v>
      </c>
      <c r="B111" s="9">
        <v>218</v>
      </c>
      <c r="C111" s="1" t="s">
        <v>2168</v>
      </c>
      <c r="D111" s="181">
        <v>13.85</v>
      </c>
      <c r="E111" s="33">
        <v>4</v>
      </c>
    </row>
    <row r="112" spans="1:5" ht="15" customHeight="1" x14ac:dyDescent="0.3">
      <c r="A112" s="10" t="s">
        <v>2985</v>
      </c>
      <c r="B112" s="9">
        <v>219</v>
      </c>
      <c r="C112" s="1" t="s">
        <v>580</v>
      </c>
      <c r="D112" s="181">
        <v>14.13</v>
      </c>
      <c r="E112" s="33">
        <v>1</v>
      </c>
    </row>
    <row r="113" spans="1:5" ht="15" customHeight="1" x14ac:dyDescent="0.3">
      <c r="A113" s="10" t="s">
        <v>2986</v>
      </c>
      <c r="B113" s="9">
        <v>220</v>
      </c>
      <c r="C113" s="1" t="s">
        <v>8750</v>
      </c>
      <c r="D113" s="181">
        <v>9.83</v>
      </c>
      <c r="E113" s="33">
        <v>2</v>
      </c>
    </row>
    <row r="114" spans="1:5" ht="15" customHeight="1" x14ac:dyDescent="0.3">
      <c r="A114" s="10" t="s">
        <v>1007</v>
      </c>
      <c r="B114" s="9">
        <v>223</v>
      </c>
      <c r="C114" s="1" t="s">
        <v>3708</v>
      </c>
      <c r="D114" s="181">
        <v>2.44</v>
      </c>
      <c r="E114" s="33">
        <v>3</v>
      </c>
    </row>
    <row r="115" spans="1:5" ht="15" customHeight="1" x14ac:dyDescent="0.3">
      <c r="A115" s="10" t="s">
        <v>1008</v>
      </c>
      <c r="B115" s="9">
        <v>224</v>
      </c>
      <c r="C115" s="1" t="s">
        <v>2558</v>
      </c>
      <c r="D115" s="181">
        <v>1.23</v>
      </c>
      <c r="E115" s="33">
        <v>3</v>
      </c>
    </row>
    <row r="116" spans="1:5" ht="15" customHeight="1" x14ac:dyDescent="0.3">
      <c r="A116" s="10" t="s">
        <v>1009</v>
      </c>
      <c r="B116" s="9">
        <v>225</v>
      </c>
      <c r="C116" s="1" t="s">
        <v>2558</v>
      </c>
      <c r="D116" s="181">
        <v>1.21</v>
      </c>
      <c r="E116" s="33">
        <v>3</v>
      </c>
    </row>
    <row r="117" spans="1:5" ht="15" customHeight="1" x14ac:dyDescent="0.3">
      <c r="A117" s="10" t="s">
        <v>1010</v>
      </c>
      <c r="B117" s="9">
        <v>226</v>
      </c>
      <c r="C117" s="1" t="s">
        <v>2559</v>
      </c>
      <c r="D117" s="181">
        <v>2.5499999999999998</v>
      </c>
      <c r="E117" s="33">
        <v>3</v>
      </c>
    </row>
    <row r="118" spans="1:5" ht="15" customHeight="1" x14ac:dyDescent="0.3">
      <c r="A118" s="10" t="s">
        <v>1011</v>
      </c>
      <c r="B118" s="9">
        <v>222</v>
      </c>
      <c r="C118" s="1" t="s">
        <v>4610</v>
      </c>
      <c r="D118" s="181">
        <v>5.35</v>
      </c>
      <c r="E118" s="33">
        <v>3</v>
      </c>
    </row>
    <row r="119" spans="1:5" ht="15" customHeight="1" x14ac:dyDescent="0.3">
      <c r="A119" s="10" t="s">
        <v>1012</v>
      </c>
      <c r="B119" s="5">
        <v>254</v>
      </c>
      <c r="C119" s="17" t="s">
        <v>6859</v>
      </c>
      <c r="D119" s="25">
        <v>18.89</v>
      </c>
      <c r="E119" s="33">
        <v>0</v>
      </c>
    </row>
    <row r="120" spans="1:5" ht="15" customHeight="1" thickBot="1" x14ac:dyDescent="0.35">
      <c r="A120" s="10" t="s">
        <v>1013</v>
      </c>
      <c r="B120" s="5">
        <v>255</v>
      </c>
      <c r="C120" s="1" t="s">
        <v>2542</v>
      </c>
      <c r="D120" s="25">
        <v>71.209999999999994</v>
      </c>
      <c r="E120" s="33">
        <v>5</v>
      </c>
    </row>
    <row r="121" spans="1:5" ht="15" customHeight="1" thickTop="1" thickBot="1" x14ac:dyDescent="0.3">
      <c r="A121" s="189" t="s">
        <v>7260</v>
      </c>
      <c r="B121" s="190"/>
      <c r="C121" s="191"/>
      <c r="D121" s="26">
        <f>SUM(D94:D120)</f>
        <v>331.64</v>
      </c>
      <c r="E121" s="43">
        <f>SUMIF(E94:E120,"&gt;0",D94:D120)</f>
        <v>312.75</v>
      </c>
    </row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thickBot="1" x14ac:dyDescent="0.3"/>
    <row r="128" spans="1:5" ht="22.5" customHeight="1" thickBot="1" x14ac:dyDescent="0.3">
      <c r="A128" s="186" t="s">
        <v>7751</v>
      </c>
      <c r="B128" s="187"/>
      <c r="C128" s="187"/>
      <c r="D128" s="187"/>
      <c r="E128" s="188"/>
    </row>
    <row r="129" spans="1:5" ht="15" customHeight="1" x14ac:dyDescent="0.35">
      <c r="A129" s="196" t="s">
        <v>982</v>
      </c>
      <c r="B129" s="48" t="s">
        <v>586</v>
      </c>
      <c r="C129" s="192" t="s">
        <v>1768</v>
      </c>
      <c r="D129" s="194" t="s">
        <v>1769</v>
      </c>
      <c r="E129" s="49" t="s">
        <v>7217</v>
      </c>
    </row>
    <row r="130" spans="1:5" ht="15" customHeight="1" thickBot="1" x14ac:dyDescent="0.4">
      <c r="A130" s="197"/>
      <c r="B130" s="50" t="s">
        <v>1767</v>
      </c>
      <c r="C130" s="193"/>
      <c r="D130" s="195"/>
      <c r="E130" s="51" t="s">
        <v>7216</v>
      </c>
    </row>
    <row r="131" spans="1:5" ht="15" customHeight="1" thickTop="1" x14ac:dyDescent="0.3">
      <c r="A131" s="12" t="s">
        <v>1014</v>
      </c>
      <c r="B131" s="5">
        <v>301</v>
      </c>
      <c r="C131" s="1" t="s">
        <v>2542</v>
      </c>
      <c r="D131" s="181">
        <v>76.599999999999994</v>
      </c>
      <c r="E131" s="34">
        <v>5</v>
      </c>
    </row>
    <row r="132" spans="1:5" ht="15" customHeight="1" x14ac:dyDescent="0.3">
      <c r="A132" s="10" t="s">
        <v>1015</v>
      </c>
      <c r="B132" s="5">
        <v>302</v>
      </c>
      <c r="C132" s="1" t="s">
        <v>4213</v>
      </c>
      <c r="D132" s="181">
        <v>3.78</v>
      </c>
      <c r="E132" s="33">
        <v>5</v>
      </c>
    </row>
    <row r="133" spans="1:5" ht="15" customHeight="1" x14ac:dyDescent="0.25">
      <c r="A133" s="10" t="s">
        <v>1016</v>
      </c>
      <c r="B133" s="5">
        <v>304</v>
      </c>
      <c r="C133" s="1" t="s">
        <v>2708</v>
      </c>
      <c r="D133" s="181">
        <v>3.09</v>
      </c>
      <c r="E133" s="31">
        <v>3</v>
      </c>
    </row>
    <row r="134" spans="1:5" ht="15" customHeight="1" x14ac:dyDescent="0.3">
      <c r="A134" s="10" t="s">
        <v>1017</v>
      </c>
      <c r="B134" s="5">
        <v>305</v>
      </c>
      <c r="C134" s="1" t="s">
        <v>4592</v>
      </c>
      <c r="D134" s="181">
        <v>4.22</v>
      </c>
      <c r="E134" s="33">
        <v>3</v>
      </c>
    </row>
    <row r="135" spans="1:5" ht="15" customHeight="1" x14ac:dyDescent="0.3">
      <c r="A135" s="10" t="s">
        <v>1018</v>
      </c>
      <c r="B135" s="5">
        <v>306</v>
      </c>
      <c r="C135" s="1" t="s">
        <v>3706</v>
      </c>
      <c r="D135" s="181">
        <v>1.62</v>
      </c>
      <c r="E135" s="33">
        <v>3</v>
      </c>
    </row>
    <row r="136" spans="1:5" ht="15" customHeight="1" x14ac:dyDescent="0.3">
      <c r="A136" s="10" t="s">
        <v>1019</v>
      </c>
      <c r="B136" s="5">
        <v>307</v>
      </c>
      <c r="C136" s="1" t="s">
        <v>2562</v>
      </c>
      <c r="D136" s="181">
        <v>1.22</v>
      </c>
      <c r="E136" s="33">
        <v>3</v>
      </c>
    </row>
    <row r="137" spans="1:5" ht="15" customHeight="1" x14ac:dyDescent="0.3">
      <c r="A137" s="10" t="s">
        <v>1020</v>
      </c>
      <c r="B137" s="5">
        <v>308</v>
      </c>
      <c r="C137" s="1" t="s">
        <v>2562</v>
      </c>
      <c r="D137" s="181">
        <v>1.23</v>
      </c>
      <c r="E137" s="33">
        <v>3</v>
      </c>
    </row>
    <row r="138" spans="1:5" ht="15" customHeight="1" x14ac:dyDescent="0.3">
      <c r="A138" s="10" t="s">
        <v>1021</v>
      </c>
      <c r="B138" s="5">
        <v>309</v>
      </c>
      <c r="C138" s="1" t="s">
        <v>4055</v>
      </c>
      <c r="D138" s="181">
        <v>3.89</v>
      </c>
      <c r="E138" s="33">
        <v>3</v>
      </c>
    </row>
    <row r="139" spans="1:5" ht="15" customHeight="1" x14ac:dyDescent="0.3">
      <c r="A139" s="10" t="s">
        <v>1022</v>
      </c>
      <c r="B139" s="9">
        <v>310</v>
      </c>
      <c r="C139" s="1" t="s">
        <v>2168</v>
      </c>
      <c r="D139" s="181">
        <v>17.510000000000002</v>
      </c>
      <c r="E139" s="33">
        <v>4</v>
      </c>
    </row>
    <row r="140" spans="1:5" ht="15" customHeight="1" x14ac:dyDescent="0.3">
      <c r="A140" s="10" t="s">
        <v>1023</v>
      </c>
      <c r="B140" s="9">
        <v>311</v>
      </c>
      <c r="C140" s="1" t="s">
        <v>8751</v>
      </c>
      <c r="D140" s="181">
        <v>18.68</v>
      </c>
      <c r="E140" s="33">
        <v>8</v>
      </c>
    </row>
    <row r="141" spans="1:5" ht="15" customHeight="1" x14ac:dyDescent="0.3">
      <c r="A141" s="10" t="s">
        <v>2010</v>
      </c>
      <c r="B141" s="9">
        <v>312</v>
      </c>
      <c r="C141" s="1" t="s">
        <v>8751</v>
      </c>
      <c r="D141" s="181">
        <v>13.85</v>
      </c>
      <c r="E141" s="33">
        <v>8</v>
      </c>
    </row>
    <row r="142" spans="1:5" ht="15" customHeight="1" x14ac:dyDescent="0.3">
      <c r="A142" s="10" t="s">
        <v>2011</v>
      </c>
      <c r="B142" s="9">
        <v>313</v>
      </c>
      <c r="C142" s="1" t="s">
        <v>8751</v>
      </c>
      <c r="D142" s="181">
        <v>13.85</v>
      </c>
      <c r="E142" s="33">
        <v>8</v>
      </c>
    </row>
    <row r="143" spans="1:5" ht="15" customHeight="1" x14ac:dyDescent="0.3">
      <c r="A143" s="10" t="s">
        <v>2012</v>
      </c>
      <c r="B143" s="9">
        <v>314</v>
      </c>
      <c r="C143" s="1" t="s">
        <v>8752</v>
      </c>
      <c r="D143" s="181">
        <v>6.9</v>
      </c>
      <c r="E143" s="33">
        <v>8</v>
      </c>
    </row>
    <row r="144" spans="1:5" ht="15" customHeight="1" x14ac:dyDescent="0.3">
      <c r="A144" s="10" t="s">
        <v>2013</v>
      </c>
      <c r="B144" s="9">
        <v>315</v>
      </c>
      <c r="C144" s="1" t="s">
        <v>2327</v>
      </c>
      <c r="D144" s="181">
        <v>4.84</v>
      </c>
      <c r="E144" s="33">
        <v>2</v>
      </c>
    </row>
    <row r="145" spans="1:5" ht="15" customHeight="1" x14ac:dyDescent="0.3">
      <c r="A145" s="10" t="s">
        <v>2014</v>
      </c>
      <c r="B145" s="9">
        <v>316</v>
      </c>
      <c r="C145" s="1" t="s">
        <v>580</v>
      </c>
      <c r="D145" s="181">
        <v>16.559999999999999</v>
      </c>
      <c r="E145" s="33">
        <v>1</v>
      </c>
    </row>
    <row r="146" spans="1:5" ht="15" customHeight="1" x14ac:dyDescent="0.3">
      <c r="A146" s="10" t="s">
        <v>4228</v>
      </c>
      <c r="B146" s="9">
        <v>329</v>
      </c>
      <c r="C146" s="1" t="s">
        <v>580</v>
      </c>
      <c r="D146" s="181">
        <v>16.64</v>
      </c>
      <c r="E146" s="33">
        <v>1</v>
      </c>
    </row>
    <row r="147" spans="1:5" ht="15" customHeight="1" x14ac:dyDescent="0.3">
      <c r="A147" s="10" t="s">
        <v>4229</v>
      </c>
      <c r="B147" s="9" t="s">
        <v>8754</v>
      </c>
      <c r="C147" s="1" t="s">
        <v>8749</v>
      </c>
      <c r="D147" s="181">
        <v>16.57</v>
      </c>
      <c r="E147" s="33">
        <v>1</v>
      </c>
    </row>
    <row r="148" spans="1:5" ht="15" customHeight="1" x14ac:dyDescent="0.3">
      <c r="A148" s="10" t="s">
        <v>4230</v>
      </c>
      <c r="B148" s="9">
        <v>330</v>
      </c>
      <c r="C148" s="1" t="s">
        <v>8753</v>
      </c>
      <c r="D148" s="181">
        <v>13.8</v>
      </c>
      <c r="E148" s="33">
        <v>1</v>
      </c>
    </row>
    <row r="149" spans="1:5" ht="15" customHeight="1" x14ac:dyDescent="0.3">
      <c r="A149" s="10" t="s">
        <v>4231</v>
      </c>
      <c r="B149" s="9">
        <v>331</v>
      </c>
      <c r="C149" s="1" t="s">
        <v>634</v>
      </c>
      <c r="D149" s="181">
        <v>13.85</v>
      </c>
      <c r="E149" s="33">
        <v>2</v>
      </c>
    </row>
    <row r="150" spans="1:5" ht="15" customHeight="1" x14ac:dyDescent="0.3">
      <c r="A150" s="10" t="s">
        <v>4232</v>
      </c>
      <c r="B150" s="9">
        <v>332</v>
      </c>
      <c r="C150" s="1" t="s">
        <v>8751</v>
      </c>
      <c r="D150" s="181">
        <v>18.61</v>
      </c>
      <c r="E150" s="33">
        <v>8</v>
      </c>
    </row>
    <row r="151" spans="1:5" ht="15" customHeight="1" x14ac:dyDescent="0.3">
      <c r="A151" s="10" t="s">
        <v>4456</v>
      </c>
      <c r="B151" s="9">
        <v>333</v>
      </c>
      <c r="C151" s="1" t="s">
        <v>8751</v>
      </c>
      <c r="D151" s="181">
        <v>23.51</v>
      </c>
      <c r="E151" s="33">
        <v>8</v>
      </c>
    </row>
    <row r="152" spans="1:5" ht="15" customHeight="1" x14ac:dyDescent="0.3">
      <c r="A152" s="10" t="s">
        <v>4457</v>
      </c>
      <c r="B152" s="9">
        <v>334</v>
      </c>
      <c r="C152" s="1" t="s">
        <v>2327</v>
      </c>
      <c r="D152" s="181">
        <v>10.119999999999999</v>
      </c>
      <c r="E152" s="33">
        <v>2</v>
      </c>
    </row>
    <row r="153" spans="1:5" ht="15" customHeight="1" x14ac:dyDescent="0.3">
      <c r="A153" s="10" t="s">
        <v>4458</v>
      </c>
      <c r="B153" s="9">
        <v>335</v>
      </c>
      <c r="C153" s="1" t="s">
        <v>4610</v>
      </c>
      <c r="D153" s="181">
        <v>5.34</v>
      </c>
      <c r="E153" s="33">
        <v>3</v>
      </c>
    </row>
    <row r="154" spans="1:5" ht="15" customHeight="1" x14ac:dyDescent="0.3">
      <c r="A154" s="10" t="s">
        <v>4459</v>
      </c>
      <c r="B154" s="9">
        <v>340</v>
      </c>
      <c r="C154" s="1" t="s">
        <v>2559</v>
      </c>
      <c r="D154" s="181">
        <v>2.5499999999999998</v>
      </c>
      <c r="E154" s="33">
        <v>3</v>
      </c>
    </row>
    <row r="155" spans="1:5" ht="15" customHeight="1" x14ac:dyDescent="0.3">
      <c r="A155" s="10" t="s">
        <v>4460</v>
      </c>
      <c r="B155" s="9">
        <v>338</v>
      </c>
      <c r="C155" s="1" t="s">
        <v>2558</v>
      </c>
      <c r="D155" s="181">
        <v>1.23</v>
      </c>
      <c r="E155" s="33">
        <v>3</v>
      </c>
    </row>
    <row r="156" spans="1:5" ht="15" customHeight="1" x14ac:dyDescent="0.3">
      <c r="A156" s="10" t="s">
        <v>4461</v>
      </c>
      <c r="B156" s="9">
        <v>339</v>
      </c>
      <c r="C156" s="1" t="s">
        <v>2558</v>
      </c>
      <c r="D156" s="181">
        <v>1.22</v>
      </c>
      <c r="E156" s="33">
        <v>3</v>
      </c>
    </row>
    <row r="157" spans="1:5" ht="15" customHeight="1" x14ac:dyDescent="0.3">
      <c r="A157" s="10" t="s">
        <v>4462</v>
      </c>
      <c r="B157" s="9">
        <v>337</v>
      </c>
      <c r="C157" s="1" t="s">
        <v>3708</v>
      </c>
      <c r="D157" s="181">
        <v>2.44</v>
      </c>
      <c r="E157" s="33">
        <v>3</v>
      </c>
    </row>
    <row r="158" spans="1:5" ht="15" customHeight="1" thickBot="1" x14ac:dyDescent="0.35">
      <c r="A158" s="10" t="s">
        <v>7140</v>
      </c>
      <c r="B158" s="5"/>
      <c r="C158" s="1" t="s">
        <v>7752</v>
      </c>
      <c r="D158" s="25">
        <v>708.18</v>
      </c>
      <c r="E158" s="33">
        <v>0</v>
      </c>
    </row>
    <row r="159" spans="1:5" ht="15" customHeight="1" thickTop="1" thickBot="1" x14ac:dyDescent="0.3">
      <c r="A159" s="189" t="s">
        <v>7260</v>
      </c>
      <c r="B159" s="190"/>
      <c r="C159" s="191"/>
      <c r="D159" s="26">
        <f>SUM(D131:D158)</f>
        <v>1021.9</v>
      </c>
      <c r="E159" s="43">
        <f>SUMIF(E131:E158,"&gt;0",D131:D158)</f>
        <v>313.72000000000003</v>
      </c>
    </row>
    <row r="160" spans="1:5" ht="15" customHeight="1" x14ac:dyDescent="0.25"/>
    <row r="161" ht="15" customHeight="1" x14ac:dyDescent="0.25"/>
  </sheetData>
  <mergeCells count="20">
    <mergeCell ref="A84:C84"/>
    <mergeCell ref="C51:C52"/>
    <mergeCell ref="A91:E91"/>
    <mergeCell ref="A159:C159"/>
    <mergeCell ref="C129:C130"/>
    <mergeCell ref="D129:D130"/>
    <mergeCell ref="A121:C121"/>
    <mergeCell ref="A128:E128"/>
    <mergeCell ref="A129:A130"/>
    <mergeCell ref="C92:C93"/>
    <mergeCell ref="D92:D93"/>
    <mergeCell ref="A92:A93"/>
    <mergeCell ref="D51:D52"/>
    <mergeCell ref="A50:E50"/>
    <mergeCell ref="A51:A52"/>
    <mergeCell ref="A43:C43"/>
    <mergeCell ref="A20:E20"/>
    <mergeCell ref="A21:A22"/>
    <mergeCell ref="D21:D22"/>
    <mergeCell ref="C21:C22"/>
  </mergeCells>
  <phoneticPr fontId="2" type="noConversion"/>
  <conditionalFormatting sqref="D4">
    <cfRule type="cellIs" dxfId="47" priority="14" operator="notEqual">
      <formula>SUM($D$5:$D$15)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67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87" max="5" man="1"/>
    <brk id="1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5">
    <tabColor indexed="22"/>
  </sheetPr>
  <dimension ref="A2:F224"/>
  <sheetViews>
    <sheetView topLeftCell="A190" zoomScaleNormal="100" zoomScaleSheetLayoutView="100" workbookViewId="0">
      <selection activeCell="F191" sqref="F191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SUM(D223,D171,D122,D81)</f>
        <v>3677.2500000000005</v>
      </c>
      <c r="E3"/>
    </row>
    <row r="4" spans="3:6" ht="15.75" customHeight="1" thickBot="1" x14ac:dyDescent="0.3">
      <c r="C4" s="45" t="s">
        <v>7220</v>
      </c>
      <c r="D4" s="46">
        <f>SUM(E223,E171,E122,E81)</f>
        <v>0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7753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3">
      <c r="A23" s="12" t="s">
        <v>2611</v>
      </c>
      <c r="B23" s="5" t="s">
        <v>1770</v>
      </c>
      <c r="C23" s="1" t="s">
        <v>2542</v>
      </c>
      <c r="D23" s="25">
        <v>74.239999999999995</v>
      </c>
      <c r="E23" s="34">
        <v>0</v>
      </c>
    </row>
    <row r="24" spans="1:5" ht="15" customHeight="1" x14ac:dyDescent="0.3">
      <c r="A24" s="10" t="s">
        <v>4216</v>
      </c>
      <c r="B24" s="5" t="s">
        <v>1771</v>
      </c>
      <c r="C24" s="1" t="s">
        <v>7754</v>
      </c>
      <c r="D24" s="25">
        <v>3.78</v>
      </c>
      <c r="E24" s="33">
        <v>0</v>
      </c>
    </row>
    <row r="25" spans="1:5" ht="15" customHeight="1" x14ac:dyDescent="0.3">
      <c r="A25" s="10" t="s">
        <v>4217</v>
      </c>
      <c r="B25" s="5" t="s">
        <v>1772</v>
      </c>
      <c r="C25" s="1" t="s">
        <v>624</v>
      </c>
      <c r="D25" s="25">
        <v>9.1</v>
      </c>
      <c r="E25" s="33">
        <v>0</v>
      </c>
    </row>
    <row r="26" spans="1:5" ht="15" customHeight="1" x14ac:dyDescent="0.25">
      <c r="A26" s="10" t="s">
        <v>4218</v>
      </c>
      <c r="B26" s="5" t="s">
        <v>1773</v>
      </c>
      <c r="C26" s="1" t="s">
        <v>2542</v>
      </c>
      <c r="D26" s="25">
        <v>7.15</v>
      </c>
      <c r="E26" s="31">
        <v>0</v>
      </c>
    </row>
    <row r="27" spans="1:5" ht="15" customHeight="1" x14ac:dyDescent="0.25">
      <c r="A27" s="10" t="s">
        <v>4219</v>
      </c>
      <c r="B27" s="5" t="s">
        <v>1774</v>
      </c>
      <c r="C27" s="1" t="s">
        <v>624</v>
      </c>
      <c r="D27" s="25">
        <v>5.91</v>
      </c>
      <c r="E27" s="31">
        <v>0</v>
      </c>
    </row>
    <row r="28" spans="1:5" ht="15" customHeight="1" x14ac:dyDescent="0.25">
      <c r="A28" s="10" t="s">
        <v>4220</v>
      </c>
      <c r="B28" s="5" t="s">
        <v>1775</v>
      </c>
      <c r="C28" s="1" t="s">
        <v>2560</v>
      </c>
      <c r="D28" s="25">
        <v>4.3899999999999997</v>
      </c>
      <c r="E28" s="31">
        <v>0</v>
      </c>
    </row>
    <row r="29" spans="1:5" ht="15" customHeight="1" x14ac:dyDescent="0.25">
      <c r="A29" s="10" t="s">
        <v>4221</v>
      </c>
      <c r="B29" s="5" t="s">
        <v>1776</v>
      </c>
      <c r="C29" s="1" t="s">
        <v>4055</v>
      </c>
      <c r="D29" s="25">
        <v>4.1100000000000003</v>
      </c>
      <c r="E29" s="31">
        <v>0</v>
      </c>
    </row>
    <row r="30" spans="1:5" ht="15" customHeight="1" x14ac:dyDescent="0.25">
      <c r="A30" s="10" t="s">
        <v>4222</v>
      </c>
      <c r="B30" s="5" t="s">
        <v>1777</v>
      </c>
      <c r="C30" s="1" t="s">
        <v>4052</v>
      </c>
      <c r="D30" s="25">
        <v>1.2</v>
      </c>
      <c r="E30" s="31">
        <v>0</v>
      </c>
    </row>
    <row r="31" spans="1:5" ht="15" customHeight="1" x14ac:dyDescent="0.25">
      <c r="A31" s="10" t="s">
        <v>4223</v>
      </c>
      <c r="B31" s="5" t="s">
        <v>1778</v>
      </c>
      <c r="C31" s="1" t="s">
        <v>4052</v>
      </c>
      <c r="D31" s="25">
        <v>1.23</v>
      </c>
      <c r="E31" s="31">
        <v>0</v>
      </c>
    </row>
    <row r="32" spans="1:5" ht="15" customHeight="1" x14ac:dyDescent="0.25">
      <c r="A32" s="10" t="s">
        <v>4224</v>
      </c>
      <c r="B32" s="5" t="s">
        <v>1780</v>
      </c>
      <c r="C32" s="1" t="s">
        <v>2561</v>
      </c>
      <c r="D32" s="25">
        <v>1.72</v>
      </c>
      <c r="E32" s="31">
        <v>0</v>
      </c>
    </row>
    <row r="33" spans="1:5" ht="15" customHeight="1" x14ac:dyDescent="0.25">
      <c r="A33" s="10" t="s">
        <v>4225</v>
      </c>
      <c r="B33" s="5" t="s">
        <v>1781</v>
      </c>
      <c r="C33" s="1" t="s">
        <v>2559</v>
      </c>
      <c r="D33" s="25">
        <v>3.76</v>
      </c>
      <c r="E33" s="31">
        <v>0</v>
      </c>
    </row>
    <row r="34" spans="1:5" ht="15" customHeight="1" x14ac:dyDescent="0.25">
      <c r="A34" s="10" t="s">
        <v>4226</v>
      </c>
      <c r="B34" s="5" t="s">
        <v>1782</v>
      </c>
      <c r="C34" s="1" t="s">
        <v>4065</v>
      </c>
      <c r="D34" s="25">
        <v>1.34</v>
      </c>
      <c r="E34" s="31">
        <v>0</v>
      </c>
    </row>
    <row r="35" spans="1:5" ht="15" customHeight="1" x14ac:dyDescent="0.25">
      <c r="A35" s="10" t="s">
        <v>4227</v>
      </c>
      <c r="B35" s="5" t="s">
        <v>1783</v>
      </c>
      <c r="C35" s="1" t="s">
        <v>4065</v>
      </c>
      <c r="D35" s="25">
        <v>1.34</v>
      </c>
      <c r="E35" s="31">
        <v>0</v>
      </c>
    </row>
    <row r="36" spans="1:5" ht="15" customHeight="1" x14ac:dyDescent="0.25">
      <c r="A36" s="10" t="s">
        <v>1308</v>
      </c>
      <c r="B36" s="5" t="s">
        <v>1784</v>
      </c>
      <c r="C36" s="1" t="s">
        <v>2557</v>
      </c>
      <c r="D36" s="25">
        <v>6.39</v>
      </c>
      <c r="E36" s="31">
        <v>0</v>
      </c>
    </row>
    <row r="37" spans="1:5" ht="15" customHeight="1" x14ac:dyDescent="0.25">
      <c r="A37" s="10" t="s">
        <v>1309</v>
      </c>
      <c r="B37" s="5" t="s">
        <v>1785</v>
      </c>
      <c r="C37" s="1" t="s">
        <v>2556</v>
      </c>
      <c r="D37" s="25">
        <v>1.68</v>
      </c>
      <c r="E37" s="31">
        <v>0</v>
      </c>
    </row>
    <row r="38" spans="1:5" ht="15" customHeight="1" x14ac:dyDescent="0.25">
      <c r="A38" s="10" t="s">
        <v>1310</v>
      </c>
      <c r="B38" s="5" t="s">
        <v>1786</v>
      </c>
      <c r="C38" s="1" t="s">
        <v>2552</v>
      </c>
      <c r="D38" s="25">
        <v>3.63</v>
      </c>
      <c r="E38" s="31">
        <v>0</v>
      </c>
    </row>
    <row r="39" spans="1:5" ht="15" customHeight="1" x14ac:dyDescent="0.25">
      <c r="A39" s="10" t="s">
        <v>1311</v>
      </c>
      <c r="B39" s="5" t="s">
        <v>1787</v>
      </c>
      <c r="C39" s="1" t="s">
        <v>2168</v>
      </c>
      <c r="D39" s="25">
        <v>13.45</v>
      </c>
      <c r="E39" s="31">
        <v>0</v>
      </c>
    </row>
    <row r="40" spans="1:5" ht="15" customHeight="1" x14ac:dyDescent="0.25">
      <c r="A40" s="10" t="s">
        <v>1312</v>
      </c>
      <c r="B40" s="5" t="s">
        <v>1788</v>
      </c>
      <c r="C40" s="1" t="s">
        <v>1313</v>
      </c>
      <c r="D40" s="25">
        <v>21.57</v>
      </c>
      <c r="E40" s="31">
        <v>0</v>
      </c>
    </row>
    <row r="41" spans="1:5" ht="15" customHeight="1" x14ac:dyDescent="0.25">
      <c r="A41" s="10" t="s">
        <v>1314</v>
      </c>
      <c r="B41" s="5" t="s">
        <v>1790</v>
      </c>
      <c r="C41" s="1" t="s">
        <v>5180</v>
      </c>
      <c r="D41" s="25">
        <v>17.649999999999999</v>
      </c>
      <c r="E41" s="31">
        <v>0</v>
      </c>
    </row>
    <row r="42" spans="1:5" ht="15" customHeight="1" x14ac:dyDescent="0.25">
      <c r="A42" s="10" t="s">
        <v>1315</v>
      </c>
      <c r="B42" s="5" t="s">
        <v>1791</v>
      </c>
      <c r="C42" s="1" t="s">
        <v>1316</v>
      </c>
      <c r="D42" s="25">
        <v>30.42</v>
      </c>
      <c r="E42" s="31">
        <v>0</v>
      </c>
    </row>
    <row r="43" spans="1:5" ht="15" customHeight="1" x14ac:dyDescent="0.25">
      <c r="A43" s="10" t="s">
        <v>1317</v>
      </c>
      <c r="B43" s="5" t="s">
        <v>1792</v>
      </c>
      <c r="C43" s="1" t="s">
        <v>1318</v>
      </c>
      <c r="D43" s="25">
        <v>18.47</v>
      </c>
      <c r="E43" s="31">
        <v>0</v>
      </c>
    </row>
    <row r="44" spans="1:5" ht="15" customHeight="1" x14ac:dyDescent="0.25">
      <c r="A44" s="10" t="s">
        <v>1319</v>
      </c>
      <c r="B44" s="5" t="s">
        <v>1793</v>
      </c>
      <c r="C44" s="1" t="s">
        <v>1320</v>
      </c>
      <c r="D44" s="25">
        <v>52.07</v>
      </c>
      <c r="E44" s="31">
        <v>0</v>
      </c>
    </row>
    <row r="45" spans="1:5" ht="15" customHeight="1" x14ac:dyDescent="0.25">
      <c r="A45" s="10" t="s">
        <v>1321</v>
      </c>
      <c r="B45" s="5" t="s">
        <v>1794</v>
      </c>
      <c r="C45" s="1" t="s">
        <v>5181</v>
      </c>
      <c r="D45" s="25">
        <v>17.32</v>
      </c>
      <c r="E45" s="31">
        <v>0</v>
      </c>
    </row>
    <row r="46" spans="1:5" ht="15" customHeight="1" x14ac:dyDescent="0.25">
      <c r="A46" s="10" t="s">
        <v>1322</v>
      </c>
      <c r="B46" s="5" t="s">
        <v>1795</v>
      </c>
      <c r="C46" s="1" t="s">
        <v>2210</v>
      </c>
      <c r="D46" s="25">
        <v>24.37</v>
      </c>
      <c r="E46" s="31">
        <v>0</v>
      </c>
    </row>
    <row r="47" spans="1:5" ht="15" customHeight="1" x14ac:dyDescent="0.25">
      <c r="A47" s="10" t="s">
        <v>1323</v>
      </c>
      <c r="B47" s="5" t="s">
        <v>1796</v>
      </c>
      <c r="C47" s="1" t="s">
        <v>2210</v>
      </c>
      <c r="D47" s="25">
        <v>35.479999999999997</v>
      </c>
      <c r="E47" s="31">
        <v>0</v>
      </c>
    </row>
    <row r="48" spans="1:5" ht="15" customHeight="1" x14ac:dyDescent="0.25">
      <c r="A48" s="10" t="s">
        <v>1324</v>
      </c>
      <c r="B48" s="5" t="s">
        <v>1797</v>
      </c>
      <c r="C48" s="1" t="s">
        <v>5182</v>
      </c>
      <c r="D48" s="25">
        <v>35.53</v>
      </c>
      <c r="E48" s="31">
        <v>0</v>
      </c>
    </row>
    <row r="49" spans="1:5" ht="15" customHeight="1" x14ac:dyDescent="0.25">
      <c r="A49" s="10" t="s">
        <v>1326</v>
      </c>
      <c r="B49" s="5" t="s">
        <v>1798</v>
      </c>
      <c r="C49" s="1" t="s">
        <v>632</v>
      </c>
      <c r="D49" s="25">
        <v>14.6</v>
      </c>
      <c r="E49" s="31">
        <v>0</v>
      </c>
    </row>
    <row r="50" spans="1:5" ht="15" customHeight="1" x14ac:dyDescent="0.25">
      <c r="A50" s="10" t="s">
        <v>4079</v>
      </c>
      <c r="B50" s="5" t="s">
        <v>1800</v>
      </c>
      <c r="C50" s="1" t="s">
        <v>1164</v>
      </c>
      <c r="D50" s="25">
        <v>17.28</v>
      </c>
      <c r="E50" s="31">
        <v>0</v>
      </c>
    </row>
    <row r="51" spans="1:5" ht="15" customHeight="1" x14ac:dyDescent="0.25">
      <c r="A51" s="10" t="s">
        <v>4080</v>
      </c>
      <c r="B51" s="5" t="s">
        <v>1801</v>
      </c>
      <c r="C51" s="1" t="s">
        <v>4081</v>
      </c>
      <c r="D51" s="25">
        <v>10.1</v>
      </c>
      <c r="E51" s="31">
        <v>0</v>
      </c>
    </row>
    <row r="52" spans="1:5" ht="15" customHeight="1" x14ac:dyDescent="0.25">
      <c r="A52" s="10" t="s">
        <v>4083</v>
      </c>
      <c r="B52" s="5" t="s">
        <v>1803</v>
      </c>
      <c r="C52" s="1" t="s">
        <v>2542</v>
      </c>
      <c r="D52" s="25">
        <v>62.09</v>
      </c>
      <c r="E52" s="31">
        <v>0</v>
      </c>
    </row>
    <row r="53" spans="1:5" ht="15" customHeight="1" x14ac:dyDescent="0.25">
      <c r="A53" s="10" t="s">
        <v>4084</v>
      </c>
      <c r="B53" s="5" t="s">
        <v>1804</v>
      </c>
      <c r="C53" s="1" t="s">
        <v>5183</v>
      </c>
      <c r="D53" s="25">
        <v>19.87</v>
      </c>
      <c r="E53" s="31">
        <v>0</v>
      </c>
    </row>
    <row r="54" spans="1:5" ht="15" customHeight="1" x14ac:dyDescent="0.25">
      <c r="A54" s="10" t="s">
        <v>4085</v>
      </c>
      <c r="B54" s="5" t="s">
        <v>1805</v>
      </c>
      <c r="C54" s="1" t="s">
        <v>1</v>
      </c>
      <c r="D54" s="25">
        <v>19.96</v>
      </c>
      <c r="E54" s="31">
        <v>0</v>
      </c>
    </row>
    <row r="55" spans="1:5" ht="15" customHeight="1" x14ac:dyDescent="0.25">
      <c r="A55" s="10" t="s">
        <v>2</v>
      </c>
      <c r="B55" s="5" t="s">
        <v>1806</v>
      </c>
      <c r="C55" s="1" t="s">
        <v>3</v>
      </c>
      <c r="D55" s="25">
        <v>14.37</v>
      </c>
      <c r="E55" s="31">
        <v>0</v>
      </c>
    </row>
    <row r="56" spans="1:5" ht="15" customHeight="1" x14ac:dyDescent="0.25">
      <c r="A56" s="10" t="s">
        <v>4</v>
      </c>
      <c r="B56" s="5" t="s">
        <v>1807</v>
      </c>
      <c r="C56" s="1" t="s">
        <v>5184</v>
      </c>
      <c r="D56" s="25">
        <v>50.61</v>
      </c>
      <c r="E56" s="31">
        <v>0</v>
      </c>
    </row>
    <row r="57" spans="1:5" ht="15" customHeight="1" x14ac:dyDescent="0.25">
      <c r="A57" s="10" t="s">
        <v>5</v>
      </c>
      <c r="B57" s="5" t="s">
        <v>1810</v>
      </c>
      <c r="C57" s="1" t="s">
        <v>5185</v>
      </c>
      <c r="D57" s="25">
        <v>50.73</v>
      </c>
      <c r="E57" s="31">
        <v>0</v>
      </c>
    </row>
    <row r="58" spans="1:5" ht="15" customHeight="1" x14ac:dyDescent="0.25">
      <c r="A58" s="10" t="s">
        <v>6</v>
      </c>
      <c r="B58" s="5" t="s">
        <v>1811</v>
      </c>
      <c r="C58" s="1" t="s">
        <v>2060</v>
      </c>
      <c r="D58" s="25">
        <v>72.89</v>
      </c>
      <c r="E58" s="31">
        <v>0</v>
      </c>
    </row>
    <row r="59" spans="1:5" ht="15" customHeight="1" x14ac:dyDescent="0.25">
      <c r="A59" s="10" t="s">
        <v>7</v>
      </c>
      <c r="B59" s="5" t="s">
        <v>1712</v>
      </c>
      <c r="C59" s="1" t="s">
        <v>634</v>
      </c>
      <c r="D59" s="25">
        <v>10.29</v>
      </c>
      <c r="E59" s="31">
        <v>0</v>
      </c>
    </row>
    <row r="60" spans="1:5" ht="15" customHeight="1" x14ac:dyDescent="0.25">
      <c r="A60" s="10" t="s">
        <v>8</v>
      </c>
      <c r="B60" s="5" t="s">
        <v>1713</v>
      </c>
      <c r="C60" s="1" t="s">
        <v>5186</v>
      </c>
      <c r="D60" s="25">
        <v>15.85</v>
      </c>
      <c r="E60" s="31">
        <v>0</v>
      </c>
    </row>
    <row r="61" spans="1:5" ht="15" customHeight="1" x14ac:dyDescent="0.25">
      <c r="A61" s="10" t="s">
        <v>9</v>
      </c>
      <c r="B61" s="5" t="s">
        <v>1714</v>
      </c>
      <c r="C61" s="1" t="s">
        <v>5187</v>
      </c>
      <c r="D61" s="25">
        <v>27.24</v>
      </c>
      <c r="E61" s="31">
        <v>0</v>
      </c>
    </row>
    <row r="62" spans="1:5" ht="15" customHeight="1" x14ac:dyDescent="0.25">
      <c r="A62" s="10" t="s">
        <v>4098</v>
      </c>
      <c r="B62" s="5" t="s">
        <v>1716</v>
      </c>
      <c r="C62" s="1" t="s">
        <v>5186</v>
      </c>
      <c r="D62" s="25">
        <v>15.29</v>
      </c>
      <c r="E62" s="31">
        <v>0</v>
      </c>
    </row>
    <row r="63" spans="1:5" ht="15" customHeight="1" x14ac:dyDescent="0.25">
      <c r="A63" s="10" t="s">
        <v>4099</v>
      </c>
      <c r="B63" s="5" t="s">
        <v>1717</v>
      </c>
      <c r="C63" s="1" t="s">
        <v>4100</v>
      </c>
      <c r="D63" s="25">
        <v>41.08</v>
      </c>
      <c r="E63" s="31">
        <v>0</v>
      </c>
    </row>
    <row r="64" spans="1:5" ht="15" customHeight="1" x14ac:dyDescent="0.25">
      <c r="A64" s="10" t="s">
        <v>4101</v>
      </c>
      <c r="B64" s="5" t="s">
        <v>1718</v>
      </c>
      <c r="C64" s="1" t="s">
        <v>5188</v>
      </c>
      <c r="D64" s="25">
        <v>3.98</v>
      </c>
      <c r="E64" s="31">
        <v>0</v>
      </c>
    </row>
    <row r="65" spans="1:5" ht="15" customHeight="1" x14ac:dyDescent="0.25">
      <c r="A65" s="10" t="s">
        <v>5189</v>
      </c>
      <c r="B65" s="5"/>
      <c r="C65" s="1" t="s">
        <v>5190</v>
      </c>
      <c r="D65" s="25">
        <v>1.99</v>
      </c>
      <c r="E65" s="31">
        <v>0</v>
      </c>
    </row>
    <row r="66" spans="1:5" ht="15" customHeight="1" x14ac:dyDescent="0.25">
      <c r="A66" s="10" t="s">
        <v>4102</v>
      </c>
      <c r="B66" s="5" t="s">
        <v>1720</v>
      </c>
      <c r="C66" s="1" t="s">
        <v>2327</v>
      </c>
      <c r="D66" s="25">
        <v>11.74</v>
      </c>
      <c r="E66" s="31">
        <v>0</v>
      </c>
    </row>
    <row r="67" spans="1:5" ht="15" customHeight="1" x14ac:dyDescent="0.25">
      <c r="A67" s="10" t="s">
        <v>4103</v>
      </c>
      <c r="B67" s="5" t="s">
        <v>1721</v>
      </c>
      <c r="C67" s="1" t="s">
        <v>5191</v>
      </c>
      <c r="D67" s="25">
        <v>10</v>
      </c>
      <c r="E67" s="31">
        <v>0</v>
      </c>
    </row>
    <row r="68" spans="1:5" ht="15" customHeight="1" x14ac:dyDescent="0.25">
      <c r="A68" s="10" t="s">
        <v>4104</v>
      </c>
      <c r="B68" s="5" t="s">
        <v>1722</v>
      </c>
      <c r="C68" s="1" t="s">
        <v>5192</v>
      </c>
      <c r="D68" s="25">
        <v>10.41</v>
      </c>
      <c r="E68" s="31">
        <v>0</v>
      </c>
    </row>
    <row r="69" spans="1:5" ht="15" customHeight="1" x14ac:dyDescent="0.25">
      <c r="A69" s="10" t="s">
        <v>4105</v>
      </c>
      <c r="B69" s="5" t="s">
        <v>1723</v>
      </c>
      <c r="C69" s="1" t="s">
        <v>1275</v>
      </c>
      <c r="D69" s="25">
        <v>29.06</v>
      </c>
      <c r="E69" s="31">
        <v>0</v>
      </c>
    </row>
    <row r="70" spans="1:5" ht="15" customHeight="1" x14ac:dyDescent="0.25">
      <c r="A70" s="10" t="s">
        <v>4106</v>
      </c>
      <c r="B70" s="5" t="s">
        <v>1724</v>
      </c>
      <c r="C70" s="1" t="s">
        <v>2328</v>
      </c>
      <c r="D70" s="25">
        <v>20.48</v>
      </c>
      <c r="E70" s="31">
        <v>0</v>
      </c>
    </row>
    <row r="71" spans="1:5" ht="15" customHeight="1" x14ac:dyDescent="0.25">
      <c r="A71" s="10" t="s">
        <v>4107</v>
      </c>
      <c r="B71" s="5" t="s">
        <v>1729</v>
      </c>
      <c r="C71" s="1" t="s">
        <v>7755</v>
      </c>
      <c r="D71" s="25">
        <v>12.87</v>
      </c>
      <c r="E71" s="31">
        <v>0</v>
      </c>
    </row>
    <row r="72" spans="1:5" ht="15" customHeight="1" x14ac:dyDescent="0.25">
      <c r="A72" s="10" t="s">
        <v>4108</v>
      </c>
      <c r="B72" s="5" t="s">
        <v>1730</v>
      </c>
      <c r="C72" s="1" t="s">
        <v>4082</v>
      </c>
      <c r="D72" s="25">
        <v>37.67</v>
      </c>
      <c r="E72" s="31">
        <v>0</v>
      </c>
    </row>
    <row r="73" spans="1:5" ht="15" customHeight="1" x14ac:dyDescent="0.25">
      <c r="A73" s="10" t="s">
        <v>1330</v>
      </c>
      <c r="B73" s="5" t="s">
        <v>1733</v>
      </c>
      <c r="C73" s="1" t="s">
        <v>2210</v>
      </c>
      <c r="D73" s="25">
        <v>17.309999999999999</v>
      </c>
      <c r="E73" s="31">
        <v>0</v>
      </c>
    </row>
    <row r="74" spans="1:5" ht="15" customHeight="1" x14ac:dyDescent="0.25">
      <c r="A74" s="10" t="s">
        <v>5193</v>
      </c>
      <c r="B74" s="5" t="s">
        <v>5194</v>
      </c>
      <c r="C74" s="1" t="s">
        <v>2060</v>
      </c>
      <c r="D74" s="25">
        <v>9.01</v>
      </c>
      <c r="E74" s="31">
        <v>0</v>
      </c>
    </row>
    <row r="75" spans="1:5" ht="15" customHeight="1" x14ac:dyDescent="0.25">
      <c r="A75" s="10" t="s">
        <v>5195</v>
      </c>
      <c r="B75" s="5" t="s">
        <v>5196</v>
      </c>
      <c r="C75" s="1" t="s">
        <v>2210</v>
      </c>
      <c r="D75" s="25">
        <v>96.51</v>
      </c>
      <c r="E75" s="31">
        <v>0</v>
      </c>
    </row>
    <row r="76" spans="1:5" ht="15" customHeight="1" x14ac:dyDescent="0.25">
      <c r="A76" s="10" t="s">
        <v>5197</v>
      </c>
      <c r="B76" s="5" t="s">
        <v>5198</v>
      </c>
      <c r="C76" s="1" t="s">
        <v>6860</v>
      </c>
      <c r="D76" s="25">
        <v>15.19</v>
      </c>
      <c r="E76" s="31">
        <v>0</v>
      </c>
    </row>
    <row r="77" spans="1:5" ht="15" customHeight="1" x14ac:dyDescent="0.25">
      <c r="A77" s="10" t="s">
        <v>5199</v>
      </c>
      <c r="B77" s="5" t="s">
        <v>5200</v>
      </c>
      <c r="C77" s="1" t="s">
        <v>5201</v>
      </c>
      <c r="D77" s="25">
        <v>59.44</v>
      </c>
      <c r="E77" s="31">
        <v>0</v>
      </c>
    </row>
    <row r="78" spans="1:5" ht="15" customHeight="1" x14ac:dyDescent="0.25">
      <c r="A78" s="10" t="s">
        <v>5202</v>
      </c>
      <c r="B78" s="5" t="s">
        <v>5203</v>
      </c>
      <c r="C78" s="1" t="s">
        <v>6861</v>
      </c>
      <c r="D78" s="25">
        <v>10.16</v>
      </c>
      <c r="E78" s="31">
        <v>0</v>
      </c>
    </row>
    <row r="79" spans="1:5" ht="15" customHeight="1" x14ac:dyDescent="0.25">
      <c r="A79" s="10" t="s">
        <v>5204</v>
      </c>
      <c r="B79" s="5" t="s">
        <v>5205</v>
      </c>
      <c r="C79" s="1" t="s">
        <v>5206</v>
      </c>
      <c r="D79" s="25">
        <v>5.33</v>
      </c>
      <c r="E79" s="31">
        <v>0</v>
      </c>
    </row>
    <row r="80" spans="1:5" ht="15" customHeight="1" thickBot="1" x14ac:dyDescent="0.3">
      <c r="A80" s="10" t="s">
        <v>5207</v>
      </c>
      <c r="B80" s="5" t="s">
        <v>5208</v>
      </c>
      <c r="C80" s="1" t="s">
        <v>2327</v>
      </c>
      <c r="D80" s="25">
        <v>15.94</v>
      </c>
      <c r="E80" s="31">
        <v>0</v>
      </c>
    </row>
    <row r="81" spans="1:5" ht="15" customHeight="1" thickTop="1" thickBot="1" x14ac:dyDescent="0.3">
      <c r="A81" s="189" t="s">
        <v>7260</v>
      </c>
      <c r="B81" s="190"/>
      <c r="C81" s="191"/>
      <c r="D81" s="26">
        <f>SUM(D23:D80)</f>
        <v>1206.6400000000003</v>
      </c>
      <c r="E81" s="43">
        <f>SUMIF(E23:E80,"&gt;0",D23:D80)</f>
        <v>0</v>
      </c>
    </row>
    <row r="82" spans="1:5" ht="15" customHeight="1" x14ac:dyDescent="0.25"/>
    <row r="83" spans="1:5" ht="15" customHeight="1" x14ac:dyDescent="0.25"/>
    <row r="84" spans="1:5" ht="15" customHeight="1" x14ac:dyDescent="0.25"/>
    <row r="85" spans="1:5" ht="15" customHeight="1" x14ac:dyDescent="0.25"/>
    <row r="86" spans="1:5" ht="15" customHeight="1" x14ac:dyDescent="0.25"/>
    <row r="87" spans="1:5" ht="15" customHeight="1" thickBot="1" x14ac:dyDescent="0.3"/>
    <row r="88" spans="1:5" ht="22.5" customHeight="1" thickBot="1" x14ac:dyDescent="0.3">
      <c r="A88" s="186" t="s">
        <v>7756</v>
      </c>
      <c r="B88" s="187"/>
      <c r="C88" s="187"/>
      <c r="D88" s="187"/>
      <c r="E88" s="188"/>
    </row>
    <row r="89" spans="1:5" ht="15" customHeight="1" x14ac:dyDescent="0.35">
      <c r="A89" s="196" t="s">
        <v>982</v>
      </c>
      <c r="B89" s="48" t="s">
        <v>586</v>
      </c>
      <c r="C89" s="192" t="s">
        <v>1768</v>
      </c>
      <c r="D89" s="194" t="s">
        <v>1769</v>
      </c>
      <c r="E89" s="49" t="s">
        <v>7217</v>
      </c>
    </row>
    <row r="90" spans="1:5" ht="15" customHeight="1" thickBot="1" x14ac:dyDescent="0.4">
      <c r="A90" s="197"/>
      <c r="B90" s="50" t="s">
        <v>1767</v>
      </c>
      <c r="C90" s="193"/>
      <c r="D90" s="195"/>
      <c r="E90" s="51" t="s">
        <v>7216</v>
      </c>
    </row>
    <row r="91" spans="1:5" ht="15" customHeight="1" thickTop="1" x14ac:dyDescent="0.3">
      <c r="A91" s="12" t="s">
        <v>1331</v>
      </c>
      <c r="B91" s="5">
        <v>101</v>
      </c>
      <c r="C91" s="1" t="s">
        <v>2542</v>
      </c>
      <c r="D91" s="25">
        <v>64.95</v>
      </c>
      <c r="E91" s="34">
        <v>0</v>
      </c>
    </row>
    <row r="92" spans="1:5" ht="15" customHeight="1" x14ac:dyDescent="0.3">
      <c r="A92" s="10" t="s">
        <v>1332</v>
      </c>
      <c r="B92" s="5">
        <v>102</v>
      </c>
      <c r="C92" s="1" t="s">
        <v>1333</v>
      </c>
      <c r="D92" s="25">
        <v>3.78</v>
      </c>
      <c r="E92" s="33">
        <v>0</v>
      </c>
    </row>
    <row r="93" spans="1:5" ht="15" customHeight="1" x14ac:dyDescent="0.3">
      <c r="A93" s="10" t="s">
        <v>24</v>
      </c>
      <c r="B93" s="5">
        <v>103</v>
      </c>
      <c r="C93" s="1" t="s">
        <v>25</v>
      </c>
      <c r="D93" s="25">
        <v>9.49</v>
      </c>
      <c r="E93" s="33">
        <v>0</v>
      </c>
    </row>
    <row r="94" spans="1:5" ht="15" customHeight="1" x14ac:dyDescent="0.3">
      <c r="A94" s="10" t="s">
        <v>26</v>
      </c>
      <c r="B94" s="5">
        <v>104</v>
      </c>
      <c r="C94" s="1" t="s">
        <v>2708</v>
      </c>
      <c r="D94" s="25">
        <v>3.69</v>
      </c>
      <c r="E94" s="33">
        <v>0</v>
      </c>
    </row>
    <row r="95" spans="1:5" ht="15" customHeight="1" x14ac:dyDescent="0.3">
      <c r="A95" s="10" t="s">
        <v>27</v>
      </c>
      <c r="B95" s="5">
        <v>105</v>
      </c>
      <c r="C95" s="1" t="s">
        <v>2560</v>
      </c>
      <c r="D95" s="25">
        <v>5.14</v>
      </c>
      <c r="E95" s="33">
        <v>0</v>
      </c>
    </row>
    <row r="96" spans="1:5" ht="15" customHeight="1" x14ac:dyDescent="0.3">
      <c r="A96" s="10" t="s">
        <v>28</v>
      </c>
      <c r="B96" s="5">
        <v>106</v>
      </c>
      <c r="C96" s="1" t="s">
        <v>2562</v>
      </c>
      <c r="D96" s="25">
        <v>3.51</v>
      </c>
      <c r="E96" s="33">
        <v>0</v>
      </c>
    </row>
    <row r="97" spans="1:5" ht="15" customHeight="1" x14ac:dyDescent="0.3">
      <c r="A97" s="10" t="s">
        <v>29</v>
      </c>
      <c r="B97" s="5">
        <v>107</v>
      </c>
      <c r="C97" s="1" t="s">
        <v>4052</v>
      </c>
      <c r="D97" s="25">
        <v>1.1100000000000001</v>
      </c>
      <c r="E97" s="33">
        <v>0</v>
      </c>
    </row>
    <row r="98" spans="1:5" ht="15" customHeight="1" x14ac:dyDescent="0.3">
      <c r="A98" s="10" t="s">
        <v>30</v>
      </c>
      <c r="B98" s="5">
        <v>108</v>
      </c>
      <c r="C98" s="1" t="s">
        <v>4052</v>
      </c>
      <c r="D98" s="25">
        <v>1.1100000000000001</v>
      </c>
      <c r="E98" s="33">
        <v>0</v>
      </c>
    </row>
    <row r="99" spans="1:5" ht="15" customHeight="1" x14ac:dyDescent="0.3">
      <c r="A99" s="10" t="s">
        <v>31</v>
      </c>
      <c r="B99" s="5">
        <v>109</v>
      </c>
      <c r="C99" s="1" t="s">
        <v>2561</v>
      </c>
      <c r="D99" s="25">
        <v>1.71</v>
      </c>
      <c r="E99" s="33">
        <v>0</v>
      </c>
    </row>
    <row r="100" spans="1:5" ht="15" customHeight="1" x14ac:dyDescent="0.3">
      <c r="A100" s="10" t="s">
        <v>32</v>
      </c>
      <c r="B100" s="5">
        <v>111</v>
      </c>
      <c r="C100" s="1" t="s">
        <v>33</v>
      </c>
      <c r="D100" s="25">
        <v>24.84</v>
      </c>
      <c r="E100" s="33">
        <v>0</v>
      </c>
    </row>
    <row r="101" spans="1:5" ht="15" customHeight="1" x14ac:dyDescent="0.3">
      <c r="A101" s="10" t="s">
        <v>34</v>
      </c>
      <c r="B101" s="5">
        <v>112</v>
      </c>
      <c r="C101" s="1" t="s">
        <v>2550</v>
      </c>
      <c r="D101" s="25">
        <v>11.93</v>
      </c>
      <c r="E101" s="33">
        <v>0</v>
      </c>
    </row>
    <row r="102" spans="1:5" ht="15" customHeight="1" x14ac:dyDescent="0.3">
      <c r="A102" s="10" t="s">
        <v>35</v>
      </c>
      <c r="B102" s="5">
        <v>113</v>
      </c>
      <c r="C102" s="1" t="s">
        <v>2550</v>
      </c>
      <c r="D102" s="25">
        <v>12</v>
      </c>
      <c r="E102" s="33">
        <v>0</v>
      </c>
    </row>
    <row r="103" spans="1:5" ht="15" customHeight="1" x14ac:dyDescent="0.3">
      <c r="A103" s="10" t="s">
        <v>36</v>
      </c>
      <c r="B103" s="5">
        <v>114</v>
      </c>
      <c r="C103" s="1" t="s">
        <v>2550</v>
      </c>
      <c r="D103" s="25">
        <v>11.93</v>
      </c>
      <c r="E103" s="33">
        <v>0</v>
      </c>
    </row>
    <row r="104" spans="1:5" ht="15" customHeight="1" x14ac:dyDescent="0.3">
      <c r="A104" s="10" t="s">
        <v>37</v>
      </c>
      <c r="B104" s="5">
        <v>115</v>
      </c>
      <c r="C104" s="1" t="s">
        <v>2550</v>
      </c>
      <c r="D104" s="25">
        <v>14.74</v>
      </c>
      <c r="E104" s="33">
        <v>0</v>
      </c>
    </row>
    <row r="105" spans="1:5" ht="15" customHeight="1" x14ac:dyDescent="0.3">
      <c r="A105" s="10" t="s">
        <v>38</v>
      </c>
      <c r="B105" s="5">
        <v>116</v>
      </c>
      <c r="C105" s="1" t="s">
        <v>2550</v>
      </c>
      <c r="D105" s="25">
        <v>14.73</v>
      </c>
      <c r="E105" s="33">
        <v>0</v>
      </c>
    </row>
    <row r="106" spans="1:5" ht="15" customHeight="1" x14ac:dyDescent="0.3">
      <c r="A106" s="10" t="s">
        <v>39</v>
      </c>
      <c r="B106" s="5">
        <v>117</v>
      </c>
      <c r="C106" s="1" t="s">
        <v>40</v>
      </c>
      <c r="D106" s="25">
        <v>14.87</v>
      </c>
      <c r="E106" s="33">
        <v>0</v>
      </c>
    </row>
    <row r="107" spans="1:5" ht="15" customHeight="1" x14ac:dyDescent="0.3">
      <c r="A107" s="10" t="s">
        <v>41</v>
      </c>
      <c r="B107" s="5">
        <v>118</v>
      </c>
      <c r="C107" s="1" t="s">
        <v>42</v>
      </c>
      <c r="D107" s="25">
        <v>74.53</v>
      </c>
      <c r="E107" s="33">
        <v>0</v>
      </c>
    </row>
    <row r="108" spans="1:5" ht="15" customHeight="1" x14ac:dyDescent="0.3">
      <c r="A108" s="10" t="s">
        <v>1234</v>
      </c>
      <c r="B108" s="5">
        <v>119</v>
      </c>
      <c r="C108" s="1" t="s">
        <v>3615</v>
      </c>
      <c r="D108" s="25">
        <v>24.88</v>
      </c>
      <c r="E108" s="33">
        <v>0</v>
      </c>
    </row>
    <row r="109" spans="1:5" ht="15" customHeight="1" x14ac:dyDescent="0.3">
      <c r="A109" s="10" t="s">
        <v>3616</v>
      </c>
      <c r="B109" s="5">
        <v>121</v>
      </c>
      <c r="C109" s="1" t="s">
        <v>349</v>
      </c>
      <c r="D109" s="25">
        <v>19.87</v>
      </c>
      <c r="E109" s="33">
        <v>0</v>
      </c>
    </row>
    <row r="110" spans="1:5" ht="15" customHeight="1" x14ac:dyDescent="0.3">
      <c r="A110" s="10" t="s">
        <v>3617</v>
      </c>
      <c r="B110" s="5">
        <v>122</v>
      </c>
      <c r="C110" s="1" t="s">
        <v>3615</v>
      </c>
      <c r="D110" s="25">
        <v>20.28</v>
      </c>
      <c r="E110" s="33">
        <v>0</v>
      </c>
    </row>
    <row r="111" spans="1:5" ht="15" customHeight="1" x14ac:dyDescent="0.3">
      <c r="A111" s="10" t="s">
        <v>3618</v>
      </c>
      <c r="B111" s="5">
        <v>123</v>
      </c>
      <c r="C111" s="1" t="s">
        <v>2542</v>
      </c>
      <c r="D111" s="25">
        <v>21.86</v>
      </c>
      <c r="E111" s="33">
        <v>0</v>
      </c>
    </row>
    <row r="112" spans="1:5" ht="15" customHeight="1" x14ac:dyDescent="0.3">
      <c r="A112" s="10" t="s">
        <v>3619</v>
      </c>
      <c r="B112" s="5">
        <v>125</v>
      </c>
      <c r="C112" s="1" t="s">
        <v>2550</v>
      </c>
      <c r="D112" s="25">
        <v>12</v>
      </c>
      <c r="E112" s="33">
        <v>0</v>
      </c>
    </row>
    <row r="113" spans="1:5" ht="15" customHeight="1" x14ac:dyDescent="0.3">
      <c r="A113" s="10" t="s">
        <v>3620</v>
      </c>
      <c r="B113" s="5">
        <v>126</v>
      </c>
      <c r="C113" s="1" t="s">
        <v>2550</v>
      </c>
      <c r="D113" s="25">
        <v>12.01</v>
      </c>
      <c r="E113" s="33">
        <v>0</v>
      </c>
    </row>
    <row r="114" spans="1:5" ht="15" customHeight="1" x14ac:dyDescent="0.3">
      <c r="A114" s="10" t="s">
        <v>3621</v>
      </c>
      <c r="B114" s="5">
        <v>127</v>
      </c>
      <c r="C114" s="1" t="s">
        <v>2550</v>
      </c>
      <c r="D114" s="25">
        <v>16.21</v>
      </c>
      <c r="E114" s="33">
        <v>0</v>
      </c>
    </row>
    <row r="115" spans="1:5" ht="15" customHeight="1" x14ac:dyDescent="0.3">
      <c r="A115" s="10" t="s">
        <v>3622</v>
      </c>
      <c r="B115" s="5">
        <v>128</v>
      </c>
      <c r="C115" s="1" t="s">
        <v>2230</v>
      </c>
      <c r="D115" s="25">
        <v>4.42</v>
      </c>
      <c r="E115" s="33">
        <v>0</v>
      </c>
    </row>
    <row r="116" spans="1:5" ht="15" customHeight="1" x14ac:dyDescent="0.3">
      <c r="A116" s="10" t="s">
        <v>3623</v>
      </c>
      <c r="B116" s="5">
        <v>129</v>
      </c>
      <c r="C116" s="1" t="s">
        <v>2557</v>
      </c>
      <c r="D116" s="25">
        <v>5.1100000000000003</v>
      </c>
      <c r="E116" s="33">
        <v>0</v>
      </c>
    </row>
    <row r="117" spans="1:5" ht="15" customHeight="1" x14ac:dyDescent="0.3">
      <c r="A117" s="10" t="s">
        <v>3624</v>
      </c>
      <c r="B117" s="5">
        <v>131</v>
      </c>
      <c r="C117" s="1" t="s">
        <v>2556</v>
      </c>
      <c r="D117" s="25">
        <v>2.61</v>
      </c>
      <c r="E117" s="33">
        <v>0</v>
      </c>
    </row>
    <row r="118" spans="1:5" ht="15" customHeight="1" x14ac:dyDescent="0.3">
      <c r="A118" s="10" t="s">
        <v>3625</v>
      </c>
      <c r="B118" s="5">
        <v>132</v>
      </c>
      <c r="C118" s="1" t="s">
        <v>2559</v>
      </c>
      <c r="D118" s="25">
        <v>1.46</v>
      </c>
      <c r="E118" s="33">
        <v>0</v>
      </c>
    </row>
    <row r="119" spans="1:5" ht="15" customHeight="1" x14ac:dyDescent="0.3">
      <c r="A119" s="10" t="s">
        <v>3626</v>
      </c>
      <c r="B119" s="5">
        <v>133</v>
      </c>
      <c r="C119" s="1" t="s">
        <v>4065</v>
      </c>
      <c r="D119" s="25">
        <v>1.08</v>
      </c>
      <c r="E119" s="33">
        <v>0</v>
      </c>
    </row>
    <row r="120" spans="1:5" ht="15" customHeight="1" x14ac:dyDescent="0.3">
      <c r="A120" s="10" t="s">
        <v>3627</v>
      </c>
      <c r="B120" s="5">
        <v>134</v>
      </c>
      <c r="C120" s="1" t="s">
        <v>4065</v>
      </c>
      <c r="D120" s="25">
        <v>1.08</v>
      </c>
      <c r="E120" s="33">
        <v>0</v>
      </c>
    </row>
    <row r="121" spans="1:5" ht="15" customHeight="1" thickBot="1" x14ac:dyDescent="0.3">
      <c r="A121" s="10" t="s">
        <v>3628</v>
      </c>
      <c r="B121" s="5">
        <v>135</v>
      </c>
      <c r="C121" s="1" t="s">
        <v>5192</v>
      </c>
      <c r="D121" s="25">
        <v>15.63</v>
      </c>
      <c r="E121" s="31">
        <v>0</v>
      </c>
    </row>
    <row r="122" spans="1:5" ht="15" customHeight="1" thickTop="1" thickBot="1" x14ac:dyDescent="0.3">
      <c r="A122" s="189" t="s">
        <v>7260</v>
      </c>
      <c r="B122" s="190"/>
      <c r="C122" s="191"/>
      <c r="D122" s="26">
        <f>SUM(D91:D121)</f>
        <v>432.56</v>
      </c>
      <c r="E122" s="43">
        <f>SUMIF(E91:E121,"&gt;0",D91:D121)</f>
        <v>0</v>
      </c>
    </row>
    <row r="123" spans="1:5" ht="15" customHeight="1" x14ac:dyDescent="0.25">
      <c r="B123" s="52"/>
      <c r="C123" s="52"/>
      <c r="D123" s="53"/>
      <c r="E123" s="32"/>
    </row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thickBot="1" x14ac:dyDescent="0.3"/>
    <row r="129" spans="1:5" ht="22.5" customHeight="1" thickBot="1" x14ac:dyDescent="0.3">
      <c r="A129" s="186" t="s">
        <v>7757</v>
      </c>
      <c r="B129" s="187"/>
      <c r="C129" s="187"/>
      <c r="D129" s="187"/>
      <c r="E129" s="188"/>
    </row>
    <row r="130" spans="1:5" ht="15" customHeight="1" x14ac:dyDescent="0.35">
      <c r="A130" s="196" t="s">
        <v>982</v>
      </c>
      <c r="B130" s="48" t="s">
        <v>586</v>
      </c>
      <c r="C130" s="192" t="s">
        <v>1768</v>
      </c>
      <c r="D130" s="194" t="s">
        <v>1769</v>
      </c>
      <c r="E130" s="49" t="s">
        <v>7217</v>
      </c>
    </row>
    <row r="131" spans="1:5" ht="15" customHeight="1" thickBot="1" x14ac:dyDescent="0.4">
      <c r="A131" s="197"/>
      <c r="B131" s="50" t="s">
        <v>1767</v>
      </c>
      <c r="C131" s="193"/>
      <c r="D131" s="195"/>
      <c r="E131" s="51" t="s">
        <v>7216</v>
      </c>
    </row>
    <row r="132" spans="1:5" ht="15" customHeight="1" thickTop="1" x14ac:dyDescent="0.25">
      <c r="A132" s="10" t="s">
        <v>3629</v>
      </c>
      <c r="B132" s="5">
        <v>201</v>
      </c>
      <c r="C132" s="1" t="s">
        <v>2542</v>
      </c>
      <c r="D132" s="25">
        <v>81.63</v>
      </c>
      <c r="E132" s="31">
        <v>0</v>
      </c>
    </row>
    <row r="133" spans="1:5" ht="15" customHeight="1" x14ac:dyDescent="0.25">
      <c r="A133" s="10" t="s">
        <v>3630</v>
      </c>
      <c r="B133" s="5">
        <v>202</v>
      </c>
      <c r="C133" s="1" t="s">
        <v>625</v>
      </c>
      <c r="D133" s="25">
        <v>3.78</v>
      </c>
      <c r="E133" s="31">
        <v>0</v>
      </c>
    </row>
    <row r="134" spans="1:5" ht="15" customHeight="1" x14ac:dyDescent="0.25">
      <c r="A134" s="10" t="s">
        <v>292</v>
      </c>
      <c r="B134" s="5">
        <v>203</v>
      </c>
      <c r="C134" s="1" t="s">
        <v>624</v>
      </c>
      <c r="D134" s="25">
        <v>9.1</v>
      </c>
      <c r="E134" s="31">
        <v>0</v>
      </c>
    </row>
    <row r="135" spans="1:5" ht="15" customHeight="1" x14ac:dyDescent="0.25">
      <c r="A135" s="10" t="s">
        <v>293</v>
      </c>
      <c r="B135" s="5">
        <v>204</v>
      </c>
      <c r="C135" s="1" t="s">
        <v>2708</v>
      </c>
      <c r="D135" s="25">
        <v>3.16</v>
      </c>
      <c r="E135" s="31">
        <v>0</v>
      </c>
    </row>
    <row r="136" spans="1:5" ht="15" customHeight="1" x14ac:dyDescent="0.25">
      <c r="A136" s="10" t="s">
        <v>294</v>
      </c>
      <c r="B136" s="5">
        <v>205</v>
      </c>
      <c r="C136" s="1" t="s">
        <v>2561</v>
      </c>
      <c r="D136" s="25">
        <v>1.62</v>
      </c>
      <c r="E136" s="31">
        <v>0</v>
      </c>
    </row>
    <row r="137" spans="1:5" ht="15" customHeight="1" x14ac:dyDescent="0.25">
      <c r="A137" s="10" t="s">
        <v>295</v>
      </c>
      <c r="B137" s="5">
        <v>206</v>
      </c>
      <c r="C137" s="1" t="s">
        <v>2562</v>
      </c>
      <c r="D137" s="25">
        <v>1.1200000000000001</v>
      </c>
      <c r="E137" s="31">
        <v>0</v>
      </c>
    </row>
    <row r="138" spans="1:5" ht="15" customHeight="1" x14ac:dyDescent="0.25">
      <c r="A138" s="10" t="s">
        <v>296</v>
      </c>
      <c r="B138" s="5">
        <v>207</v>
      </c>
      <c r="C138" s="1" t="s">
        <v>2562</v>
      </c>
      <c r="D138" s="25">
        <v>1.1200000000000001</v>
      </c>
      <c r="E138" s="31">
        <v>0</v>
      </c>
    </row>
    <row r="139" spans="1:5" ht="15" customHeight="1" x14ac:dyDescent="0.25">
      <c r="A139" s="10" t="s">
        <v>297</v>
      </c>
      <c r="B139" s="5">
        <v>208</v>
      </c>
      <c r="C139" s="1" t="s">
        <v>4055</v>
      </c>
      <c r="D139" s="25">
        <v>4.2300000000000004</v>
      </c>
      <c r="E139" s="31">
        <v>0</v>
      </c>
    </row>
    <row r="140" spans="1:5" ht="15" customHeight="1" x14ac:dyDescent="0.25">
      <c r="A140" s="10" t="s">
        <v>298</v>
      </c>
      <c r="B140" s="5">
        <v>209</v>
      </c>
      <c r="C140" s="1" t="s">
        <v>1589</v>
      </c>
      <c r="D140" s="25">
        <v>4.24</v>
      </c>
      <c r="E140" s="31">
        <v>0</v>
      </c>
    </row>
    <row r="141" spans="1:5" ht="15" customHeight="1" x14ac:dyDescent="0.25">
      <c r="A141" s="10" t="s">
        <v>200</v>
      </c>
      <c r="B141" s="5">
        <v>211</v>
      </c>
      <c r="C141" s="1" t="s">
        <v>3709</v>
      </c>
      <c r="D141" s="25">
        <v>41.8</v>
      </c>
      <c r="E141" s="31">
        <v>0</v>
      </c>
    </row>
    <row r="142" spans="1:5" ht="15" customHeight="1" x14ac:dyDescent="0.25">
      <c r="A142" s="10" t="s">
        <v>201</v>
      </c>
      <c r="B142" s="5">
        <v>212</v>
      </c>
      <c r="C142" s="1" t="s">
        <v>2550</v>
      </c>
      <c r="D142" s="25">
        <v>23.65</v>
      </c>
      <c r="E142" s="31">
        <v>0</v>
      </c>
    </row>
    <row r="143" spans="1:5" ht="15" customHeight="1" x14ac:dyDescent="0.25">
      <c r="A143" s="10" t="s">
        <v>202</v>
      </c>
      <c r="B143" s="5">
        <v>213</v>
      </c>
      <c r="C143" s="1" t="s">
        <v>2550</v>
      </c>
      <c r="D143" s="25">
        <v>13.94</v>
      </c>
      <c r="E143" s="31">
        <v>0</v>
      </c>
    </row>
    <row r="144" spans="1:5" ht="15" customHeight="1" x14ac:dyDescent="0.25">
      <c r="A144" s="10" t="s">
        <v>203</v>
      </c>
      <c r="B144" s="5">
        <v>214</v>
      </c>
      <c r="C144" s="1" t="s">
        <v>2550</v>
      </c>
      <c r="D144" s="25">
        <v>13.94</v>
      </c>
      <c r="E144" s="31">
        <v>0</v>
      </c>
    </row>
    <row r="145" spans="1:5" ht="15" customHeight="1" x14ac:dyDescent="0.25">
      <c r="A145" s="10" t="s">
        <v>204</v>
      </c>
      <c r="B145" s="5">
        <v>215</v>
      </c>
      <c r="C145" s="1" t="s">
        <v>847</v>
      </c>
      <c r="D145" s="25">
        <v>28.45</v>
      </c>
      <c r="E145" s="31">
        <v>0</v>
      </c>
    </row>
    <row r="146" spans="1:5" ht="15" customHeight="1" x14ac:dyDescent="0.25">
      <c r="A146" s="10" t="s">
        <v>205</v>
      </c>
      <c r="B146" s="5">
        <v>216</v>
      </c>
      <c r="C146" s="1" t="s">
        <v>2550</v>
      </c>
      <c r="D146" s="25">
        <v>33.67</v>
      </c>
      <c r="E146" s="31">
        <v>0</v>
      </c>
    </row>
    <row r="147" spans="1:5" ht="15" customHeight="1" x14ac:dyDescent="0.25">
      <c r="A147" s="10" t="s">
        <v>206</v>
      </c>
      <c r="B147" s="5">
        <v>217</v>
      </c>
      <c r="C147" s="1" t="s">
        <v>207</v>
      </c>
      <c r="D147" s="25">
        <v>10.86</v>
      </c>
      <c r="E147" s="31">
        <v>0</v>
      </c>
    </row>
    <row r="148" spans="1:5" ht="15" customHeight="1" x14ac:dyDescent="0.25">
      <c r="A148" s="10" t="s">
        <v>208</v>
      </c>
      <c r="B148" s="5">
        <v>218</v>
      </c>
      <c r="C148" s="1" t="s">
        <v>946</v>
      </c>
      <c r="D148" s="25">
        <v>40.08</v>
      </c>
      <c r="E148" s="31">
        <v>0</v>
      </c>
    </row>
    <row r="149" spans="1:5" ht="15" customHeight="1" x14ac:dyDescent="0.25">
      <c r="A149" s="10" t="s">
        <v>209</v>
      </c>
      <c r="B149" s="5">
        <v>219</v>
      </c>
      <c r="C149" s="1" t="s">
        <v>2016</v>
      </c>
      <c r="D149" s="25">
        <v>16.2</v>
      </c>
      <c r="E149" s="31">
        <v>0</v>
      </c>
    </row>
    <row r="150" spans="1:5" ht="15" customHeight="1" x14ac:dyDescent="0.25">
      <c r="A150" s="10" t="s">
        <v>210</v>
      </c>
      <c r="B150" s="5">
        <v>221</v>
      </c>
      <c r="C150" s="1" t="s">
        <v>211</v>
      </c>
      <c r="D150" s="25">
        <v>23.79</v>
      </c>
      <c r="E150" s="31">
        <v>0</v>
      </c>
    </row>
    <row r="151" spans="1:5" ht="15" customHeight="1" x14ac:dyDescent="0.25">
      <c r="A151" s="10" t="s">
        <v>212</v>
      </c>
      <c r="B151" s="5">
        <v>222</v>
      </c>
      <c r="C151" s="1" t="s">
        <v>2542</v>
      </c>
      <c r="D151" s="25">
        <v>61.93</v>
      </c>
      <c r="E151" s="31">
        <v>0</v>
      </c>
    </row>
    <row r="152" spans="1:5" ht="15" customHeight="1" x14ac:dyDescent="0.25">
      <c r="A152" s="10" t="s">
        <v>213</v>
      </c>
      <c r="B152" s="5">
        <v>223</v>
      </c>
      <c r="C152" s="1" t="s">
        <v>214</v>
      </c>
      <c r="D152" s="25">
        <v>50.95</v>
      </c>
      <c r="E152" s="31">
        <v>0</v>
      </c>
    </row>
    <row r="153" spans="1:5" ht="15" customHeight="1" x14ac:dyDescent="0.25">
      <c r="A153" s="10" t="s">
        <v>215</v>
      </c>
      <c r="B153" s="5">
        <v>224</v>
      </c>
      <c r="C153" s="1" t="s">
        <v>216</v>
      </c>
      <c r="D153" s="25">
        <v>16.690000000000001</v>
      </c>
      <c r="E153" s="31">
        <v>0</v>
      </c>
    </row>
    <row r="154" spans="1:5" ht="15" customHeight="1" x14ac:dyDescent="0.25">
      <c r="A154" s="10" t="s">
        <v>217</v>
      </c>
      <c r="B154" s="5">
        <v>225</v>
      </c>
      <c r="C154" s="1" t="s">
        <v>847</v>
      </c>
      <c r="D154" s="25">
        <v>16.72</v>
      </c>
      <c r="E154" s="31">
        <v>0</v>
      </c>
    </row>
    <row r="155" spans="1:5" ht="15" customHeight="1" x14ac:dyDescent="0.25">
      <c r="A155" s="10" t="s">
        <v>218</v>
      </c>
      <c r="B155" s="5">
        <v>226</v>
      </c>
      <c r="C155" s="1" t="s">
        <v>848</v>
      </c>
      <c r="D155" s="25">
        <v>16.22</v>
      </c>
      <c r="E155" s="31">
        <v>0</v>
      </c>
    </row>
    <row r="156" spans="1:5" ht="15" customHeight="1" x14ac:dyDescent="0.25">
      <c r="A156" s="10" t="s">
        <v>219</v>
      </c>
      <c r="B156" s="5">
        <v>227</v>
      </c>
      <c r="C156" s="1" t="s">
        <v>220</v>
      </c>
      <c r="D156" s="25">
        <v>11.01</v>
      </c>
      <c r="E156" s="31">
        <v>0</v>
      </c>
    </row>
    <row r="157" spans="1:5" ht="15" customHeight="1" x14ac:dyDescent="0.25">
      <c r="A157" s="10" t="s">
        <v>221</v>
      </c>
      <c r="B157" s="5">
        <v>228</v>
      </c>
      <c r="C157" s="1" t="s">
        <v>220</v>
      </c>
      <c r="D157" s="25">
        <v>16.71</v>
      </c>
      <c r="E157" s="31">
        <v>0</v>
      </c>
    </row>
    <row r="158" spans="1:5" ht="15" customHeight="1" x14ac:dyDescent="0.25">
      <c r="A158" s="10" t="s">
        <v>222</v>
      </c>
      <c r="B158" s="5">
        <v>229</v>
      </c>
      <c r="C158" s="1" t="s">
        <v>223</v>
      </c>
      <c r="D158" s="25">
        <v>13.94</v>
      </c>
      <c r="E158" s="31">
        <v>0</v>
      </c>
    </row>
    <row r="159" spans="1:5" ht="15" customHeight="1" x14ac:dyDescent="0.25">
      <c r="A159" s="10" t="s">
        <v>224</v>
      </c>
      <c r="B159" s="5">
        <v>231</v>
      </c>
      <c r="C159" s="1" t="s">
        <v>223</v>
      </c>
      <c r="D159" s="25">
        <v>13.94</v>
      </c>
      <c r="E159" s="31">
        <v>0</v>
      </c>
    </row>
    <row r="160" spans="1:5" ht="15" customHeight="1" x14ac:dyDescent="0.25">
      <c r="A160" s="10" t="s">
        <v>225</v>
      </c>
      <c r="B160" s="5">
        <v>232</v>
      </c>
      <c r="C160" s="1" t="s">
        <v>223</v>
      </c>
      <c r="D160" s="25">
        <v>13.94</v>
      </c>
      <c r="E160" s="31">
        <v>0</v>
      </c>
    </row>
    <row r="161" spans="1:5" ht="15" customHeight="1" x14ac:dyDescent="0.25">
      <c r="A161" s="10" t="s">
        <v>226</v>
      </c>
      <c r="B161" s="5">
        <v>233</v>
      </c>
      <c r="C161" s="1" t="s">
        <v>2550</v>
      </c>
      <c r="D161" s="25">
        <v>13.94</v>
      </c>
      <c r="E161" s="31">
        <v>0</v>
      </c>
    </row>
    <row r="162" spans="1:5" ht="15" customHeight="1" x14ac:dyDescent="0.25">
      <c r="A162" s="10" t="s">
        <v>227</v>
      </c>
      <c r="B162" s="5">
        <v>234</v>
      </c>
      <c r="C162" s="1" t="s">
        <v>2550</v>
      </c>
      <c r="D162" s="25">
        <v>18.79</v>
      </c>
      <c r="E162" s="31">
        <v>0</v>
      </c>
    </row>
    <row r="163" spans="1:5" ht="15" customHeight="1" x14ac:dyDescent="0.25">
      <c r="A163" s="10" t="s">
        <v>228</v>
      </c>
      <c r="B163" s="5">
        <v>235</v>
      </c>
      <c r="C163" s="1" t="s">
        <v>2168</v>
      </c>
      <c r="D163" s="25">
        <v>15.64</v>
      </c>
      <c r="E163" s="31">
        <v>0</v>
      </c>
    </row>
    <row r="164" spans="1:5" ht="15" customHeight="1" x14ac:dyDescent="0.25">
      <c r="A164" s="10" t="s">
        <v>229</v>
      </c>
      <c r="B164" s="5">
        <v>236</v>
      </c>
      <c r="C164" s="1" t="s">
        <v>2220</v>
      </c>
      <c r="D164" s="25">
        <v>3.79</v>
      </c>
      <c r="E164" s="31">
        <v>0</v>
      </c>
    </row>
    <row r="165" spans="1:5" ht="15" customHeight="1" x14ac:dyDescent="0.25">
      <c r="A165" s="10" t="s">
        <v>230</v>
      </c>
      <c r="B165" s="5">
        <v>237</v>
      </c>
      <c r="C165" s="1" t="s">
        <v>3708</v>
      </c>
      <c r="D165" s="25">
        <v>2.76</v>
      </c>
      <c r="E165" s="31">
        <v>0</v>
      </c>
    </row>
    <row r="166" spans="1:5" ht="15" customHeight="1" x14ac:dyDescent="0.25">
      <c r="A166" s="10" t="s">
        <v>231</v>
      </c>
      <c r="B166" s="5">
        <v>238</v>
      </c>
      <c r="C166" s="1" t="s">
        <v>4065</v>
      </c>
      <c r="D166" s="25">
        <v>1.1100000000000001</v>
      </c>
      <c r="E166" s="31">
        <v>0</v>
      </c>
    </row>
    <row r="167" spans="1:5" ht="15" customHeight="1" x14ac:dyDescent="0.25">
      <c r="A167" s="10" t="s">
        <v>232</v>
      </c>
      <c r="B167" s="5">
        <v>239</v>
      </c>
      <c r="C167" s="1" t="s">
        <v>4065</v>
      </c>
      <c r="D167" s="25">
        <v>1.1100000000000001</v>
      </c>
      <c r="E167" s="31">
        <v>0</v>
      </c>
    </row>
    <row r="168" spans="1:5" ht="15" customHeight="1" x14ac:dyDescent="0.25">
      <c r="A168" s="10" t="s">
        <v>233</v>
      </c>
      <c r="B168" s="5">
        <v>241</v>
      </c>
      <c r="C168" s="1" t="s">
        <v>1684</v>
      </c>
      <c r="D168" s="25">
        <v>2.25</v>
      </c>
      <c r="E168" s="31">
        <v>0</v>
      </c>
    </row>
    <row r="169" spans="1:5" ht="15" customHeight="1" x14ac:dyDescent="0.25">
      <c r="A169" s="10" t="s">
        <v>1868</v>
      </c>
      <c r="B169" s="5">
        <v>242</v>
      </c>
      <c r="C169" s="1" t="s">
        <v>2663</v>
      </c>
      <c r="D169" s="25">
        <v>5.83</v>
      </c>
      <c r="E169" s="31">
        <v>0</v>
      </c>
    </row>
    <row r="170" spans="1:5" ht="15" customHeight="1" thickBot="1" x14ac:dyDescent="0.3">
      <c r="A170" s="10" t="s">
        <v>1869</v>
      </c>
      <c r="B170" s="5">
        <v>243</v>
      </c>
      <c r="C170" s="1" t="s">
        <v>5192</v>
      </c>
      <c r="D170" s="25">
        <v>18.399999999999999</v>
      </c>
      <c r="E170" s="31">
        <v>0</v>
      </c>
    </row>
    <row r="171" spans="1:5" ht="15" customHeight="1" thickTop="1" thickBot="1" x14ac:dyDescent="0.3">
      <c r="A171" s="189" t="s">
        <v>7260</v>
      </c>
      <c r="B171" s="190"/>
      <c r="C171" s="191"/>
      <c r="D171" s="26">
        <f>SUM(D132:D170)</f>
        <v>672.05000000000018</v>
      </c>
      <c r="E171" s="43">
        <f>SUMIF(E132:E170,"&gt;0",D132:D170)</f>
        <v>0</v>
      </c>
    </row>
    <row r="172" spans="1:5" ht="15" customHeight="1" x14ac:dyDescent="0.25"/>
    <row r="173" spans="1:5" ht="15" customHeight="1" x14ac:dyDescent="0.25"/>
    <row r="174" spans="1:5" ht="15" customHeight="1" x14ac:dyDescent="0.25"/>
    <row r="175" spans="1:5" ht="15" customHeight="1" x14ac:dyDescent="0.25"/>
    <row r="176" spans="1:5" ht="15" customHeight="1" x14ac:dyDescent="0.25"/>
    <row r="177" spans="1:5" ht="15" customHeight="1" thickBot="1" x14ac:dyDescent="0.3"/>
    <row r="178" spans="1:5" ht="22.5" customHeight="1" thickBot="1" x14ac:dyDescent="0.3">
      <c r="A178" s="186" t="s">
        <v>7758</v>
      </c>
      <c r="B178" s="187"/>
      <c r="C178" s="187"/>
      <c r="D178" s="187"/>
      <c r="E178" s="188"/>
    </row>
    <row r="179" spans="1:5" ht="15" customHeight="1" x14ac:dyDescent="0.35">
      <c r="A179" s="196" t="s">
        <v>982</v>
      </c>
      <c r="B179" s="48" t="s">
        <v>586</v>
      </c>
      <c r="C179" s="192" t="s">
        <v>1768</v>
      </c>
      <c r="D179" s="194" t="s">
        <v>1769</v>
      </c>
      <c r="E179" s="49" t="s">
        <v>7217</v>
      </c>
    </row>
    <row r="180" spans="1:5" ht="15" customHeight="1" thickBot="1" x14ac:dyDescent="0.4">
      <c r="A180" s="197"/>
      <c r="B180" s="50" t="s">
        <v>1767</v>
      </c>
      <c r="C180" s="193"/>
      <c r="D180" s="195"/>
      <c r="E180" s="51" t="s">
        <v>7216</v>
      </c>
    </row>
    <row r="181" spans="1:5" ht="15" customHeight="1" thickTop="1" x14ac:dyDescent="0.25">
      <c r="A181" s="10" t="s">
        <v>1870</v>
      </c>
      <c r="B181" s="5">
        <v>301</v>
      </c>
      <c r="C181" s="1" t="s">
        <v>2542</v>
      </c>
      <c r="D181" s="25">
        <v>68.739999999999995</v>
      </c>
      <c r="E181" s="31">
        <v>0</v>
      </c>
    </row>
    <row r="182" spans="1:5" ht="15" customHeight="1" x14ac:dyDescent="0.25">
      <c r="A182" s="10" t="s">
        <v>1871</v>
      </c>
      <c r="B182" s="5">
        <v>302</v>
      </c>
      <c r="C182" s="1" t="s">
        <v>7754</v>
      </c>
      <c r="D182" s="25">
        <v>3.78</v>
      </c>
      <c r="E182" s="31">
        <v>0</v>
      </c>
    </row>
    <row r="183" spans="1:5" ht="15" customHeight="1" x14ac:dyDescent="0.25">
      <c r="A183" s="10" t="s">
        <v>1872</v>
      </c>
      <c r="B183" s="5">
        <v>304</v>
      </c>
      <c r="C183" s="1" t="s">
        <v>2708</v>
      </c>
      <c r="D183" s="25">
        <v>3.16</v>
      </c>
      <c r="E183" s="31">
        <v>0</v>
      </c>
    </row>
    <row r="184" spans="1:5" ht="15" customHeight="1" x14ac:dyDescent="0.25">
      <c r="A184" s="10" t="s">
        <v>1873</v>
      </c>
      <c r="B184" s="5">
        <v>305</v>
      </c>
      <c r="C184" s="1" t="s">
        <v>4592</v>
      </c>
      <c r="D184" s="25">
        <v>3.82</v>
      </c>
      <c r="E184" s="31">
        <v>0</v>
      </c>
    </row>
    <row r="185" spans="1:5" ht="15" customHeight="1" x14ac:dyDescent="0.25">
      <c r="A185" s="10" t="s">
        <v>1874</v>
      </c>
      <c r="B185" s="5">
        <v>306</v>
      </c>
      <c r="C185" s="1" t="s">
        <v>2561</v>
      </c>
      <c r="D185" s="25">
        <v>1.62</v>
      </c>
      <c r="E185" s="31">
        <v>0</v>
      </c>
    </row>
    <row r="186" spans="1:5" ht="15" customHeight="1" x14ac:dyDescent="0.25">
      <c r="A186" s="10" t="s">
        <v>1875</v>
      </c>
      <c r="B186" s="5">
        <v>307</v>
      </c>
      <c r="C186" s="1" t="s">
        <v>4055</v>
      </c>
      <c r="D186" s="25">
        <v>3.93</v>
      </c>
      <c r="E186" s="31">
        <v>0</v>
      </c>
    </row>
    <row r="187" spans="1:5" ht="15" customHeight="1" x14ac:dyDescent="0.25">
      <c r="A187" s="10" t="s">
        <v>1876</v>
      </c>
      <c r="B187" s="5">
        <v>308</v>
      </c>
      <c r="C187" s="1" t="s">
        <v>4052</v>
      </c>
      <c r="D187" s="25">
        <v>1.1200000000000001</v>
      </c>
      <c r="E187" s="31">
        <v>0</v>
      </c>
    </row>
    <row r="188" spans="1:5" ht="15" customHeight="1" x14ac:dyDescent="0.25">
      <c r="A188" s="10" t="s">
        <v>1877</v>
      </c>
      <c r="B188" s="5">
        <v>309</v>
      </c>
      <c r="C188" s="1" t="s">
        <v>4052</v>
      </c>
      <c r="D188" s="25">
        <v>1.1200000000000001</v>
      </c>
      <c r="E188" s="31">
        <v>0</v>
      </c>
    </row>
    <row r="189" spans="1:5" ht="15" customHeight="1" x14ac:dyDescent="0.25">
      <c r="A189" s="10" t="s">
        <v>1878</v>
      </c>
      <c r="B189" s="5">
        <v>311</v>
      </c>
      <c r="C189" s="1" t="s">
        <v>2230</v>
      </c>
      <c r="D189" s="25">
        <v>13.34</v>
      </c>
      <c r="E189" s="31">
        <v>0</v>
      </c>
    </row>
    <row r="190" spans="1:5" ht="15" customHeight="1" x14ac:dyDescent="0.25">
      <c r="A190" s="10" t="s">
        <v>1879</v>
      </c>
      <c r="B190" s="5">
        <v>312</v>
      </c>
      <c r="C190" s="1" t="s">
        <v>2550</v>
      </c>
      <c r="D190" s="25">
        <v>13.96</v>
      </c>
      <c r="E190" s="31">
        <v>0</v>
      </c>
    </row>
    <row r="191" spans="1:5" ht="15" customHeight="1" x14ac:dyDescent="0.25">
      <c r="A191" s="10" t="s">
        <v>1880</v>
      </c>
      <c r="B191" s="5">
        <v>313</v>
      </c>
      <c r="C191" s="1" t="s">
        <v>2550</v>
      </c>
      <c r="D191" s="25">
        <v>23.57</v>
      </c>
      <c r="E191" s="31">
        <v>0</v>
      </c>
    </row>
    <row r="192" spans="1:5" ht="15" customHeight="1" x14ac:dyDescent="0.25">
      <c r="A192" s="10" t="s">
        <v>1881</v>
      </c>
      <c r="B192" s="5">
        <v>314</v>
      </c>
      <c r="C192" s="1" t="s">
        <v>2550</v>
      </c>
      <c r="D192" s="25">
        <v>13.94</v>
      </c>
      <c r="E192" s="31">
        <v>0</v>
      </c>
    </row>
    <row r="193" spans="1:5" ht="15" customHeight="1" x14ac:dyDescent="0.25">
      <c r="A193" s="10" t="s">
        <v>1882</v>
      </c>
      <c r="B193" s="5">
        <v>315</v>
      </c>
      <c r="C193" s="1" t="s">
        <v>1883</v>
      </c>
      <c r="D193" s="25">
        <v>31.26</v>
      </c>
      <c r="E193" s="31">
        <v>0</v>
      </c>
    </row>
    <row r="194" spans="1:5" ht="15" customHeight="1" x14ac:dyDescent="0.25">
      <c r="A194" s="10" t="s">
        <v>1884</v>
      </c>
      <c r="B194" s="5">
        <v>316</v>
      </c>
      <c r="C194" s="1" t="s">
        <v>4183</v>
      </c>
      <c r="D194" s="25">
        <v>10.89</v>
      </c>
      <c r="E194" s="31">
        <v>0</v>
      </c>
    </row>
    <row r="195" spans="1:5" ht="15" customHeight="1" x14ac:dyDescent="0.25">
      <c r="A195" s="10" t="s">
        <v>1885</v>
      </c>
      <c r="B195" s="5">
        <v>317</v>
      </c>
      <c r="C195" s="1" t="s">
        <v>1886</v>
      </c>
      <c r="D195" s="25">
        <v>16.84</v>
      </c>
      <c r="E195" s="31">
        <v>0</v>
      </c>
    </row>
    <row r="196" spans="1:5" ht="15" customHeight="1" x14ac:dyDescent="0.25">
      <c r="A196" s="10" t="s">
        <v>1887</v>
      </c>
      <c r="B196" s="5">
        <v>318</v>
      </c>
      <c r="C196" s="1" t="s">
        <v>1888</v>
      </c>
      <c r="D196" s="25">
        <v>33.69</v>
      </c>
      <c r="E196" s="31">
        <v>0</v>
      </c>
    </row>
    <row r="197" spans="1:5" ht="15" customHeight="1" x14ac:dyDescent="0.25">
      <c r="A197" s="10" t="s">
        <v>1889</v>
      </c>
      <c r="B197" s="5">
        <v>319</v>
      </c>
      <c r="C197" s="1" t="s">
        <v>1890</v>
      </c>
      <c r="D197" s="25">
        <v>16.690000000000001</v>
      </c>
      <c r="E197" s="31">
        <v>0</v>
      </c>
    </row>
    <row r="198" spans="1:5" ht="15" customHeight="1" x14ac:dyDescent="0.25">
      <c r="A198" s="10" t="s">
        <v>1891</v>
      </c>
      <c r="B198" s="5">
        <v>321</v>
      </c>
      <c r="C198" s="1" t="s">
        <v>1892</v>
      </c>
      <c r="D198" s="25">
        <v>34.36</v>
      </c>
      <c r="E198" s="31">
        <v>0</v>
      </c>
    </row>
    <row r="199" spans="1:5" ht="15" customHeight="1" x14ac:dyDescent="0.25">
      <c r="A199" s="10" t="s">
        <v>1893</v>
      </c>
      <c r="B199" s="5">
        <v>322</v>
      </c>
      <c r="C199" s="1" t="s">
        <v>3111</v>
      </c>
      <c r="D199" s="25">
        <v>14.02</v>
      </c>
      <c r="E199" s="31">
        <v>0</v>
      </c>
    </row>
    <row r="200" spans="1:5" ht="15" customHeight="1" x14ac:dyDescent="0.25">
      <c r="A200" s="10" t="s">
        <v>2955</v>
      </c>
      <c r="B200" s="5">
        <v>323</v>
      </c>
      <c r="C200" s="1" t="s">
        <v>2267</v>
      </c>
      <c r="D200" s="25">
        <v>9.08</v>
      </c>
      <c r="E200" s="31">
        <v>0</v>
      </c>
    </row>
    <row r="201" spans="1:5" ht="15" customHeight="1" x14ac:dyDescent="0.25">
      <c r="A201" s="10" t="s">
        <v>2956</v>
      </c>
      <c r="B201" s="5">
        <v>324</v>
      </c>
      <c r="C201" s="1" t="s">
        <v>2267</v>
      </c>
      <c r="D201" s="25">
        <v>12.03</v>
      </c>
      <c r="E201" s="31">
        <v>0</v>
      </c>
    </row>
    <row r="202" spans="1:5" ht="15" customHeight="1" x14ac:dyDescent="0.25">
      <c r="A202" s="10" t="s">
        <v>2957</v>
      </c>
      <c r="B202" s="5">
        <v>325</v>
      </c>
      <c r="C202" s="1" t="s">
        <v>2542</v>
      </c>
      <c r="D202" s="25">
        <v>68.53</v>
      </c>
      <c r="E202" s="31">
        <v>0</v>
      </c>
    </row>
    <row r="203" spans="1:5" ht="15" customHeight="1" x14ac:dyDescent="0.25">
      <c r="A203" s="10" t="s">
        <v>2958</v>
      </c>
      <c r="B203" s="5">
        <v>326</v>
      </c>
      <c r="C203" s="1" t="s">
        <v>5192</v>
      </c>
      <c r="D203" s="25">
        <v>18.399999999999999</v>
      </c>
      <c r="E203" s="31">
        <v>0</v>
      </c>
    </row>
    <row r="204" spans="1:5" ht="15" customHeight="1" x14ac:dyDescent="0.25">
      <c r="A204" s="10" t="s">
        <v>2959</v>
      </c>
      <c r="B204" s="5">
        <v>327</v>
      </c>
      <c r="C204" s="1" t="s">
        <v>2960</v>
      </c>
      <c r="D204" s="25">
        <v>22</v>
      </c>
      <c r="E204" s="31">
        <v>0</v>
      </c>
    </row>
    <row r="205" spans="1:5" ht="15" customHeight="1" x14ac:dyDescent="0.25">
      <c r="A205" s="10" t="s">
        <v>2961</v>
      </c>
      <c r="B205" s="5">
        <v>328</v>
      </c>
      <c r="C205" s="1" t="s">
        <v>2962</v>
      </c>
      <c r="D205" s="25">
        <v>16.690000000000001</v>
      </c>
      <c r="E205" s="31">
        <v>0</v>
      </c>
    </row>
    <row r="206" spans="1:5" ht="15" customHeight="1" x14ac:dyDescent="0.25">
      <c r="A206" s="10" t="s">
        <v>2963</v>
      </c>
      <c r="B206" s="5">
        <v>329</v>
      </c>
      <c r="C206" s="1" t="s">
        <v>2964</v>
      </c>
      <c r="D206" s="25">
        <v>16.66</v>
      </c>
      <c r="E206" s="31">
        <v>0</v>
      </c>
    </row>
    <row r="207" spans="1:5" ht="15" customHeight="1" x14ac:dyDescent="0.25">
      <c r="A207" s="10" t="s">
        <v>2965</v>
      </c>
      <c r="B207" s="5">
        <v>331</v>
      </c>
      <c r="C207" s="1" t="s">
        <v>1325</v>
      </c>
      <c r="D207" s="25">
        <v>28.21</v>
      </c>
      <c r="E207" s="31">
        <v>0</v>
      </c>
    </row>
    <row r="208" spans="1:5" ht="15" customHeight="1" x14ac:dyDescent="0.25">
      <c r="A208" s="10" t="s">
        <v>2966</v>
      </c>
      <c r="B208" s="5">
        <v>332</v>
      </c>
      <c r="C208" s="1" t="s">
        <v>3111</v>
      </c>
      <c r="D208" s="25">
        <v>13.99</v>
      </c>
      <c r="E208" s="31">
        <v>0</v>
      </c>
    </row>
    <row r="209" spans="1:5" ht="15" customHeight="1" x14ac:dyDescent="0.25">
      <c r="A209" s="10" t="s">
        <v>2967</v>
      </c>
      <c r="B209" s="5">
        <v>333</v>
      </c>
      <c r="C209" s="1" t="s">
        <v>2968</v>
      </c>
      <c r="D209" s="25">
        <v>34.159999999999997</v>
      </c>
      <c r="E209" s="31">
        <v>0</v>
      </c>
    </row>
    <row r="210" spans="1:5" ht="15" customHeight="1" x14ac:dyDescent="0.25">
      <c r="A210" s="10" t="s">
        <v>2969</v>
      </c>
      <c r="B210" s="5">
        <v>334</v>
      </c>
      <c r="C210" s="1" t="s">
        <v>1130</v>
      </c>
      <c r="D210" s="25">
        <v>18.41</v>
      </c>
      <c r="E210" s="31">
        <v>0</v>
      </c>
    </row>
    <row r="211" spans="1:5" ht="15" customHeight="1" x14ac:dyDescent="0.25">
      <c r="A211" s="10" t="s">
        <v>2970</v>
      </c>
      <c r="B211" s="5">
        <v>335</v>
      </c>
      <c r="C211" s="1" t="s">
        <v>3810</v>
      </c>
      <c r="D211" s="25">
        <v>1.35</v>
      </c>
      <c r="E211" s="31">
        <v>0</v>
      </c>
    </row>
    <row r="212" spans="1:5" ht="15" customHeight="1" x14ac:dyDescent="0.25">
      <c r="A212" s="10" t="s">
        <v>2971</v>
      </c>
      <c r="B212" s="5">
        <v>336</v>
      </c>
      <c r="C212" s="1" t="s">
        <v>2550</v>
      </c>
      <c r="D212" s="25">
        <v>18.71</v>
      </c>
      <c r="E212" s="31">
        <v>0</v>
      </c>
    </row>
    <row r="213" spans="1:5" ht="15" customHeight="1" x14ac:dyDescent="0.25">
      <c r="A213" s="10" t="s">
        <v>2972</v>
      </c>
      <c r="B213" s="5">
        <v>337</v>
      </c>
      <c r="C213" s="1" t="s">
        <v>2550</v>
      </c>
      <c r="D213" s="25">
        <v>13.94</v>
      </c>
      <c r="E213" s="31">
        <v>0</v>
      </c>
    </row>
    <row r="214" spans="1:5" ht="15" customHeight="1" x14ac:dyDescent="0.25">
      <c r="A214" s="10" t="s">
        <v>2973</v>
      </c>
      <c r="B214" s="5">
        <v>338</v>
      </c>
      <c r="C214" s="1" t="s">
        <v>2550</v>
      </c>
      <c r="D214" s="25">
        <v>13.94</v>
      </c>
      <c r="E214" s="31">
        <v>0</v>
      </c>
    </row>
    <row r="215" spans="1:5" ht="15" customHeight="1" x14ac:dyDescent="0.25">
      <c r="A215" s="10" t="s">
        <v>2974</v>
      </c>
      <c r="B215" s="5">
        <v>339</v>
      </c>
      <c r="C215" s="1" t="s">
        <v>2550</v>
      </c>
      <c r="D215" s="25">
        <v>24.72</v>
      </c>
      <c r="E215" s="31">
        <v>0</v>
      </c>
    </row>
    <row r="216" spans="1:5" ht="15" customHeight="1" x14ac:dyDescent="0.25">
      <c r="A216" s="10" t="s">
        <v>2975</v>
      </c>
      <c r="B216" s="5">
        <v>341</v>
      </c>
      <c r="C216" s="1" t="s">
        <v>2976</v>
      </c>
      <c r="D216" s="25">
        <v>5.71</v>
      </c>
      <c r="E216" s="31">
        <v>0</v>
      </c>
    </row>
    <row r="217" spans="1:5" ht="15" customHeight="1" x14ac:dyDescent="0.25">
      <c r="A217" s="10" t="s">
        <v>2977</v>
      </c>
      <c r="B217" s="5">
        <v>342</v>
      </c>
      <c r="C217" s="1" t="s">
        <v>2559</v>
      </c>
      <c r="D217" s="25">
        <v>2.29</v>
      </c>
      <c r="E217" s="31">
        <v>0</v>
      </c>
    </row>
    <row r="218" spans="1:5" ht="15" customHeight="1" x14ac:dyDescent="0.25">
      <c r="A218" s="10" t="s">
        <v>2978</v>
      </c>
      <c r="B218" s="5">
        <v>343</v>
      </c>
      <c r="C218" s="1" t="s">
        <v>4065</v>
      </c>
      <c r="D218" s="25">
        <v>1.1299999999999999</v>
      </c>
      <c r="E218" s="31">
        <v>0</v>
      </c>
    </row>
    <row r="219" spans="1:5" ht="15" customHeight="1" x14ac:dyDescent="0.25">
      <c r="A219" s="10" t="s">
        <v>2979</v>
      </c>
      <c r="B219" s="5">
        <v>344</v>
      </c>
      <c r="C219" s="1" t="s">
        <v>4065</v>
      </c>
      <c r="D219" s="25">
        <v>1.1299999999999999</v>
      </c>
      <c r="E219" s="31">
        <v>0</v>
      </c>
    </row>
    <row r="220" spans="1:5" ht="15" customHeight="1" x14ac:dyDescent="0.25">
      <c r="A220" s="10" t="s">
        <v>2980</v>
      </c>
      <c r="B220" s="5">
        <v>345</v>
      </c>
      <c r="C220" s="1" t="s">
        <v>2981</v>
      </c>
      <c r="D220" s="25">
        <v>2.75</v>
      </c>
      <c r="E220" s="31">
        <v>0</v>
      </c>
    </row>
    <row r="221" spans="1:5" ht="15" customHeight="1" x14ac:dyDescent="0.25">
      <c r="A221" s="10" t="s">
        <v>7129</v>
      </c>
      <c r="B221" s="5">
        <v>401</v>
      </c>
      <c r="C221" s="1" t="s">
        <v>3190</v>
      </c>
      <c r="D221" s="25">
        <v>5.34</v>
      </c>
      <c r="E221" s="31">
        <v>0</v>
      </c>
    </row>
    <row r="222" spans="1:5" ht="15" customHeight="1" thickBot="1" x14ac:dyDescent="0.3">
      <c r="A222" s="10" t="s">
        <v>7141</v>
      </c>
      <c r="B222" s="5"/>
      <c r="C222" s="1" t="s">
        <v>7759</v>
      </c>
      <c r="D222" s="25">
        <v>706.98</v>
      </c>
      <c r="E222" s="31">
        <v>0</v>
      </c>
    </row>
    <row r="223" spans="1:5" ht="15" customHeight="1" thickTop="1" thickBot="1" x14ac:dyDescent="0.3">
      <c r="A223" s="189" t="s">
        <v>7260</v>
      </c>
      <c r="B223" s="190"/>
      <c r="C223" s="191"/>
      <c r="D223" s="26">
        <f>SUM(D181:D222)</f>
        <v>1366</v>
      </c>
      <c r="E223" s="43">
        <f>SUMIF(E181:E222,"&gt;0",D181:D222)</f>
        <v>0</v>
      </c>
    </row>
    <row r="224" spans="1:5" ht="15" customHeight="1" x14ac:dyDescent="0.25"/>
  </sheetData>
  <mergeCells count="20">
    <mergeCell ref="A20:E20"/>
    <mergeCell ref="A21:A22"/>
    <mergeCell ref="A129:E129"/>
    <mergeCell ref="A122:C122"/>
    <mergeCell ref="C89:C90"/>
    <mergeCell ref="D89:D90"/>
    <mergeCell ref="C130:C131"/>
    <mergeCell ref="D130:D131"/>
    <mergeCell ref="C21:C22"/>
    <mergeCell ref="D21:D22"/>
    <mergeCell ref="A81:C81"/>
    <mergeCell ref="A88:E88"/>
    <mergeCell ref="A89:A90"/>
    <mergeCell ref="A130:A131"/>
    <mergeCell ref="A223:C223"/>
    <mergeCell ref="C179:C180"/>
    <mergeCell ref="D179:D180"/>
    <mergeCell ref="A171:C171"/>
    <mergeCell ref="A178:E178"/>
    <mergeCell ref="A179:A180"/>
  </mergeCells>
  <phoneticPr fontId="2" type="noConversion"/>
  <conditionalFormatting sqref="D4">
    <cfRule type="cellIs" dxfId="46" priority="14" operator="notEqual">
      <formula>SUM($D$5:$D$15)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63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125" max="5" man="1"/>
    <brk id="17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6">
    <tabColor indexed="22"/>
  </sheetPr>
  <dimension ref="A2:F200"/>
  <sheetViews>
    <sheetView topLeftCell="A127" zoomScaleNormal="100" zoomScaleSheetLayoutView="100" workbookViewId="0">
      <selection activeCell="E147" sqref="E147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SUM(D139,D104,D74,D40)</f>
        <v>2063.67</v>
      </c>
      <c r="E3"/>
    </row>
    <row r="4" spans="3:6" ht="15.75" customHeight="1" thickBot="1" x14ac:dyDescent="0.3">
      <c r="C4" s="45" t="s">
        <v>7220</v>
      </c>
      <c r="D4" s="46">
        <f>SUM(E139,E104,E74,E40)</f>
        <v>1096.1599999999999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221.54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13.37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94.939999999999984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31.130000000000003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356.57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378.60999999999996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7760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1384</v>
      </c>
      <c r="B23" s="5" t="s">
        <v>1770</v>
      </c>
      <c r="C23" s="1" t="s">
        <v>1385</v>
      </c>
      <c r="D23" s="25">
        <v>10.210000000000001</v>
      </c>
      <c r="E23" s="31">
        <v>0</v>
      </c>
    </row>
    <row r="24" spans="1:5" ht="15" customHeight="1" x14ac:dyDescent="0.25">
      <c r="A24" s="10" t="s">
        <v>1386</v>
      </c>
      <c r="B24" s="5" t="s">
        <v>1771</v>
      </c>
      <c r="C24" s="1" t="s">
        <v>1387</v>
      </c>
      <c r="D24" s="25">
        <v>9.99</v>
      </c>
      <c r="E24" s="31">
        <v>0</v>
      </c>
    </row>
    <row r="25" spans="1:5" ht="15" customHeight="1" x14ac:dyDescent="0.25">
      <c r="A25" s="10" t="s">
        <v>1388</v>
      </c>
      <c r="B25" s="5" t="s">
        <v>1772</v>
      </c>
      <c r="C25" s="1" t="s">
        <v>1389</v>
      </c>
      <c r="D25" s="25">
        <v>18.809999999999999</v>
      </c>
      <c r="E25" s="31">
        <v>0</v>
      </c>
    </row>
    <row r="26" spans="1:5" ht="15" customHeight="1" x14ac:dyDescent="0.25">
      <c r="A26" s="10" t="s">
        <v>1390</v>
      </c>
      <c r="B26" s="5" t="s">
        <v>1773</v>
      </c>
      <c r="C26" s="1" t="s">
        <v>1391</v>
      </c>
      <c r="D26" s="25">
        <v>130.19999999999999</v>
      </c>
      <c r="E26" s="31">
        <v>0</v>
      </c>
    </row>
    <row r="27" spans="1:5" ht="15" customHeight="1" x14ac:dyDescent="0.25">
      <c r="A27" s="10" t="s">
        <v>1392</v>
      </c>
      <c r="B27" s="5" t="s">
        <v>1774</v>
      </c>
      <c r="C27" s="1" t="s">
        <v>1393</v>
      </c>
      <c r="D27" s="25">
        <v>47.32</v>
      </c>
      <c r="E27" s="31">
        <v>0</v>
      </c>
    </row>
    <row r="28" spans="1:5" ht="15" customHeight="1" x14ac:dyDescent="0.25">
      <c r="A28" s="10" t="s">
        <v>4442</v>
      </c>
      <c r="B28" s="5" t="s">
        <v>1775</v>
      </c>
      <c r="C28" s="1" t="s">
        <v>4443</v>
      </c>
      <c r="D28" s="25">
        <v>21.25</v>
      </c>
      <c r="E28" s="31">
        <v>1</v>
      </c>
    </row>
    <row r="29" spans="1:5" ht="15" customHeight="1" x14ac:dyDescent="0.25">
      <c r="A29" s="10" t="s">
        <v>4444</v>
      </c>
      <c r="B29" s="5" t="s">
        <v>1776</v>
      </c>
      <c r="C29" s="1" t="s">
        <v>4445</v>
      </c>
      <c r="D29" s="25">
        <v>5.48</v>
      </c>
      <c r="E29" s="31">
        <v>3</v>
      </c>
    </row>
    <row r="30" spans="1:5" ht="15" customHeight="1" x14ac:dyDescent="0.25">
      <c r="A30" s="10" t="s">
        <v>4446</v>
      </c>
      <c r="B30" s="5" t="s">
        <v>1777</v>
      </c>
      <c r="C30" s="1" t="s">
        <v>4447</v>
      </c>
      <c r="D30" s="25">
        <v>18.760000000000002</v>
      </c>
      <c r="E30" s="31">
        <v>0</v>
      </c>
    </row>
    <row r="31" spans="1:5" ht="15" customHeight="1" x14ac:dyDescent="0.25">
      <c r="A31" s="10" t="s">
        <v>4448</v>
      </c>
      <c r="B31" s="5" t="s">
        <v>1778</v>
      </c>
      <c r="C31" s="1" t="s">
        <v>2335</v>
      </c>
      <c r="D31" s="25">
        <v>2.04</v>
      </c>
      <c r="E31" s="31">
        <v>0</v>
      </c>
    </row>
    <row r="32" spans="1:5" ht="15" customHeight="1" x14ac:dyDescent="0.25">
      <c r="A32" s="10" t="s">
        <v>4449</v>
      </c>
      <c r="B32" s="5" t="s">
        <v>1779</v>
      </c>
      <c r="C32" s="1" t="s">
        <v>2542</v>
      </c>
      <c r="D32" s="25">
        <v>36.119999999999997</v>
      </c>
      <c r="E32" s="31">
        <v>5</v>
      </c>
    </row>
    <row r="33" spans="1:5" ht="15" customHeight="1" x14ac:dyDescent="0.25">
      <c r="A33" s="10" t="s">
        <v>4450</v>
      </c>
      <c r="B33" s="5" t="s">
        <v>1780</v>
      </c>
      <c r="C33" s="1" t="s">
        <v>1164</v>
      </c>
      <c r="D33" s="25">
        <v>11.33</v>
      </c>
      <c r="E33" s="31">
        <v>0</v>
      </c>
    </row>
    <row r="34" spans="1:5" ht="15" customHeight="1" x14ac:dyDescent="0.25">
      <c r="A34" s="10" t="s">
        <v>4451</v>
      </c>
      <c r="B34" s="5" t="s">
        <v>1781</v>
      </c>
      <c r="C34" s="1" t="s">
        <v>2345</v>
      </c>
      <c r="D34" s="25">
        <v>12.42</v>
      </c>
      <c r="E34" s="31">
        <v>0</v>
      </c>
    </row>
    <row r="35" spans="1:5" ht="15" customHeight="1" x14ac:dyDescent="0.25">
      <c r="A35" s="10" t="s">
        <v>4452</v>
      </c>
      <c r="B35" s="5" t="s">
        <v>1782</v>
      </c>
      <c r="C35" s="1" t="s">
        <v>4453</v>
      </c>
      <c r="D35" s="25">
        <v>14.77</v>
      </c>
      <c r="E35" s="31">
        <v>0</v>
      </c>
    </row>
    <row r="36" spans="1:5" ht="15" customHeight="1" x14ac:dyDescent="0.25">
      <c r="A36" s="10" t="s">
        <v>4455</v>
      </c>
      <c r="B36" s="5" t="s">
        <v>1786</v>
      </c>
      <c r="C36" s="1" t="s">
        <v>1608</v>
      </c>
      <c r="D36" s="25">
        <v>26.8</v>
      </c>
      <c r="E36" s="31">
        <v>0</v>
      </c>
    </row>
    <row r="37" spans="1:5" ht="15" customHeight="1" x14ac:dyDescent="0.25">
      <c r="A37" s="10" t="s">
        <v>157</v>
      </c>
      <c r="B37" s="5" t="s">
        <v>1787</v>
      </c>
      <c r="C37" s="1" t="s">
        <v>158</v>
      </c>
      <c r="D37" s="25">
        <v>40.93</v>
      </c>
      <c r="E37" s="31">
        <v>0</v>
      </c>
    </row>
    <row r="38" spans="1:5" ht="15" customHeight="1" x14ac:dyDescent="0.25">
      <c r="A38" s="10" t="s">
        <v>159</v>
      </c>
      <c r="B38" s="5" t="s">
        <v>1788</v>
      </c>
      <c r="C38" s="1" t="s">
        <v>81</v>
      </c>
      <c r="D38" s="25">
        <v>10.38</v>
      </c>
      <c r="E38" s="31">
        <v>0</v>
      </c>
    </row>
    <row r="39" spans="1:5" ht="15" customHeight="1" thickBot="1" x14ac:dyDescent="0.3">
      <c r="A39" s="10" t="s">
        <v>160</v>
      </c>
      <c r="B39" s="5" t="s">
        <v>1789</v>
      </c>
      <c r="C39" s="1" t="s">
        <v>161</v>
      </c>
      <c r="D39" s="25">
        <v>194.49</v>
      </c>
      <c r="E39" s="31">
        <v>0</v>
      </c>
    </row>
    <row r="40" spans="1:5" ht="15" customHeight="1" thickTop="1" thickBot="1" x14ac:dyDescent="0.3">
      <c r="A40" s="189" t="s">
        <v>7260</v>
      </c>
      <c r="B40" s="190"/>
      <c r="C40" s="191"/>
      <c r="D40" s="26">
        <f>SUM(D23:D39)</f>
        <v>611.29999999999995</v>
      </c>
      <c r="E40" s="43">
        <f>SUMIF(E23:E39,"&gt;0",D23:D39)</f>
        <v>62.849999999999994</v>
      </c>
    </row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thickBot="1" x14ac:dyDescent="0.3"/>
    <row r="47" spans="1:5" ht="22.5" customHeight="1" thickBot="1" x14ac:dyDescent="0.3">
      <c r="A47" s="186" t="s">
        <v>7761</v>
      </c>
      <c r="B47" s="187"/>
      <c r="C47" s="187"/>
      <c r="D47" s="187"/>
      <c r="E47" s="188"/>
    </row>
    <row r="48" spans="1:5" ht="15" customHeight="1" x14ac:dyDescent="0.35">
      <c r="A48" s="196" t="s">
        <v>982</v>
      </c>
      <c r="B48" s="48" t="s">
        <v>586</v>
      </c>
      <c r="C48" s="192" t="s">
        <v>1768</v>
      </c>
      <c r="D48" s="194" t="s">
        <v>1769</v>
      </c>
      <c r="E48" s="49" t="s">
        <v>7217</v>
      </c>
    </row>
    <row r="49" spans="1:5" ht="15" customHeight="1" thickBot="1" x14ac:dyDescent="0.4">
      <c r="A49" s="197"/>
      <c r="B49" s="50" t="s">
        <v>1767</v>
      </c>
      <c r="C49" s="193"/>
      <c r="D49" s="195"/>
      <c r="E49" s="51" t="s">
        <v>7216</v>
      </c>
    </row>
    <row r="50" spans="1:5" ht="15" customHeight="1" thickTop="1" x14ac:dyDescent="0.25">
      <c r="A50" s="10" t="s">
        <v>162</v>
      </c>
      <c r="B50" s="5">
        <v>101</v>
      </c>
      <c r="C50" s="1" t="s">
        <v>448</v>
      </c>
      <c r="D50" s="25">
        <v>12.34</v>
      </c>
      <c r="E50" s="31">
        <v>1</v>
      </c>
    </row>
    <row r="51" spans="1:5" ht="15" customHeight="1" x14ac:dyDescent="0.25">
      <c r="A51" s="10" t="s">
        <v>4582</v>
      </c>
      <c r="B51" s="5">
        <v>102</v>
      </c>
      <c r="C51" s="1" t="s">
        <v>2550</v>
      </c>
      <c r="D51" s="25">
        <v>15.62</v>
      </c>
      <c r="E51" s="31">
        <v>1</v>
      </c>
    </row>
    <row r="52" spans="1:5" ht="15" customHeight="1" x14ac:dyDescent="0.25">
      <c r="A52" s="10" t="s">
        <v>4583</v>
      </c>
      <c r="B52" s="5">
        <v>103</v>
      </c>
      <c r="C52" s="1" t="s">
        <v>4584</v>
      </c>
      <c r="D52" s="25">
        <v>15.3</v>
      </c>
      <c r="E52" s="31">
        <v>8</v>
      </c>
    </row>
    <row r="53" spans="1:5" ht="15" customHeight="1" x14ac:dyDescent="0.25">
      <c r="A53" s="10" t="s">
        <v>4585</v>
      </c>
      <c r="B53" s="5">
        <v>104</v>
      </c>
      <c r="C53" s="1" t="s">
        <v>4586</v>
      </c>
      <c r="D53" s="25">
        <v>18.03</v>
      </c>
      <c r="E53" s="31">
        <v>8</v>
      </c>
    </row>
    <row r="54" spans="1:5" ht="15" customHeight="1" x14ac:dyDescent="0.25">
      <c r="A54" s="10" t="s">
        <v>4587</v>
      </c>
      <c r="B54" s="5">
        <v>105</v>
      </c>
      <c r="C54" s="1" t="s">
        <v>4588</v>
      </c>
      <c r="D54" s="25">
        <v>19.559999999999999</v>
      </c>
      <c r="E54" s="31">
        <v>8</v>
      </c>
    </row>
    <row r="55" spans="1:5" ht="15" customHeight="1" x14ac:dyDescent="0.25">
      <c r="A55" s="10" t="s">
        <v>4589</v>
      </c>
      <c r="B55" s="5">
        <v>106</v>
      </c>
      <c r="C55" s="1" t="s">
        <v>2210</v>
      </c>
      <c r="D55" s="25">
        <v>15.2</v>
      </c>
      <c r="E55" s="31">
        <v>8</v>
      </c>
    </row>
    <row r="56" spans="1:5" ht="15" customHeight="1" x14ac:dyDescent="0.25">
      <c r="A56" s="10" t="s">
        <v>4590</v>
      </c>
      <c r="B56" s="5">
        <v>107</v>
      </c>
      <c r="C56" s="1" t="s">
        <v>2562</v>
      </c>
      <c r="D56" s="25">
        <v>7.41</v>
      </c>
      <c r="E56" s="31">
        <v>3</v>
      </c>
    </row>
    <row r="57" spans="1:5" ht="15" customHeight="1" x14ac:dyDescent="0.25">
      <c r="A57" s="10" t="s">
        <v>4591</v>
      </c>
      <c r="B57" s="5">
        <v>108</v>
      </c>
      <c r="C57" s="1" t="s">
        <v>4592</v>
      </c>
      <c r="D57" s="25">
        <v>4.84</v>
      </c>
      <c r="E57" s="31">
        <v>3</v>
      </c>
    </row>
    <row r="58" spans="1:5" ht="15" customHeight="1" x14ac:dyDescent="0.25">
      <c r="A58" s="10" t="s">
        <v>4593</v>
      </c>
      <c r="B58" s="5">
        <v>109</v>
      </c>
      <c r="C58" s="1" t="s">
        <v>2561</v>
      </c>
      <c r="D58" s="25">
        <v>1.62</v>
      </c>
      <c r="E58" s="31">
        <v>3</v>
      </c>
    </row>
    <row r="59" spans="1:5" ht="15" customHeight="1" x14ac:dyDescent="0.25">
      <c r="A59" s="10" t="s">
        <v>4594</v>
      </c>
      <c r="B59" s="5">
        <v>110</v>
      </c>
      <c r="C59" s="1" t="s">
        <v>4595</v>
      </c>
      <c r="D59" s="25">
        <v>3.37</v>
      </c>
      <c r="E59" s="31">
        <v>3</v>
      </c>
    </row>
    <row r="60" spans="1:5" ht="15" customHeight="1" x14ac:dyDescent="0.25">
      <c r="A60" s="10" t="s">
        <v>4596</v>
      </c>
      <c r="B60" s="5">
        <v>111</v>
      </c>
      <c r="C60" s="1" t="s">
        <v>4597</v>
      </c>
      <c r="D60" s="25">
        <v>12.32</v>
      </c>
      <c r="E60" s="31">
        <v>8</v>
      </c>
    </row>
    <row r="61" spans="1:5" ht="15" customHeight="1" x14ac:dyDescent="0.25">
      <c r="A61" s="10" t="s">
        <v>4598</v>
      </c>
      <c r="B61" s="5">
        <v>112</v>
      </c>
      <c r="C61" s="1" t="s">
        <v>4599</v>
      </c>
      <c r="D61" s="25">
        <v>15.26</v>
      </c>
      <c r="E61" s="31">
        <v>8</v>
      </c>
    </row>
    <row r="62" spans="1:5" ht="15" customHeight="1" x14ac:dyDescent="0.25">
      <c r="A62" s="10" t="s">
        <v>4600</v>
      </c>
      <c r="B62" s="5">
        <v>113</v>
      </c>
      <c r="C62" s="1" t="s">
        <v>4601</v>
      </c>
      <c r="D62" s="25">
        <v>15.62</v>
      </c>
      <c r="E62" s="31">
        <v>8</v>
      </c>
    </row>
    <row r="63" spans="1:5" ht="15" customHeight="1" x14ac:dyDescent="0.25">
      <c r="A63" s="10" t="s">
        <v>4602</v>
      </c>
      <c r="B63" s="5">
        <v>114</v>
      </c>
      <c r="C63" s="1" t="s">
        <v>4603</v>
      </c>
      <c r="D63" s="25">
        <v>15.62</v>
      </c>
      <c r="E63" s="31">
        <v>8</v>
      </c>
    </row>
    <row r="64" spans="1:5" ht="15" customHeight="1" x14ac:dyDescent="0.25">
      <c r="A64" s="10" t="s">
        <v>4604</v>
      </c>
      <c r="B64" s="5">
        <v>115</v>
      </c>
      <c r="C64" s="1" t="s">
        <v>3705</v>
      </c>
      <c r="D64" s="25">
        <v>7.3</v>
      </c>
      <c r="E64" s="31">
        <v>8</v>
      </c>
    </row>
    <row r="65" spans="1:5" ht="15" customHeight="1" x14ac:dyDescent="0.25">
      <c r="A65" s="10" t="s">
        <v>4605</v>
      </c>
      <c r="B65" s="5">
        <v>116</v>
      </c>
      <c r="C65" s="1" t="s">
        <v>4606</v>
      </c>
      <c r="D65" s="25">
        <v>4.3099999999999996</v>
      </c>
      <c r="E65" s="31">
        <v>8</v>
      </c>
    </row>
    <row r="66" spans="1:5" ht="15" customHeight="1" x14ac:dyDescent="0.25">
      <c r="A66" s="10" t="s">
        <v>4607</v>
      </c>
      <c r="B66" s="5">
        <v>117</v>
      </c>
      <c r="C66" s="1" t="s">
        <v>462</v>
      </c>
      <c r="D66" s="25">
        <v>24.54</v>
      </c>
      <c r="E66" s="31">
        <v>8</v>
      </c>
    </row>
    <row r="67" spans="1:5" ht="15" customHeight="1" x14ac:dyDescent="0.25">
      <c r="A67" s="10" t="s">
        <v>4608</v>
      </c>
      <c r="B67" s="5">
        <v>118</v>
      </c>
      <c r="C67" s="1" t="s">
        <v>2168</v>
      </c>
      <c r="D67" s="25">
        <v>11.51</v>
      </c>
      <c r="E67" s="31">
        <v>4</v>
      </c>
    </row>
    <row r="68" spans="1:5" ht="15" customHeight="1" x14ac:dyDescent="0.25">
      <c r="A68" s="10" t="s">
        <v>4609</v>
      </c>
      <c r="B68" s="5">
        <v>119</v>
      </c>
      <c r="C68" s="1" t="s">
        <v>4610</v>
      </c>
      <c r="D68" s="25">
        <v>7.36</v>
      </c>
      <c r="E68" s="31">
        <v>3</v>
      </c>
    </row>
    <row r="69" spans="1:5" ht="15" customHeight="1" x14ac:dyDescent="0.25">
      <c r="A69" s="10" t="s">
        <v>4611</v>
      </c>
      <c r="B69" s="5">
        <v>120</v>
      </c>
      <c r="C69" s="1" t="s">
        <v>2559</v>
      </c>
      <c r="D69" s="25">
        <v>2.4700000000000002</v>
      </c>
      <c r="E69" s="31">
        <v>0</v>
      </c>
    </row>
    <row r="70" spans="1:5" ht="15" customHeight="1" x14ac:dyDescent="0.25">
      <c r="A70" s="10" t="s">
        <v>4612</v>
      </c>
      <c r="B70" s="5">
        <v>122</v>
      </c>
      <c r="C70" s="1" t="s">
        <v>2558</v>
      </c>
      <c r="D70" s="25">
        <v>3.12</v>
      </c>
      <c r="E70" s="31">
        <v>3</v>
      </c>
    </row>
    <row r="71" spans="1:5" ht="15" customHeight="1" x14ac:dyDescent="0.25">
      <c r="A71" s="10" t="s">
        <v>4613</v>
      </c>
      <c r="B71" s="5">
        <v>124</v>
      </c>
      <c r="C71" s="1" t="s">
        <v>2556</v>
      </c>
      <c r="D71" s="25">
        <v>1.89</v>
      </c>
      <c r="E71" s="31">
        <v>3</v>
      </c>
    </row>
    <row r="72" spans="1:5" ht="15" customHeight="1" x14ac:dyDescent="0.25">
      <c r="A72" s="10" t="s">
        <v>4648</v>
      </c>
      <c r="B72" s="5"/>
      <c r="C72" s="1" t="s">
        <v>624</v>
      </c>
      <c r="D72" s="25">
        <v>9.8800000000000008</v>
      </c>
      <c r="E72" s="31">
        <v>5</v>
      </c>
    </row>
    <row r="73" spans="1:5" ht="15" customHeight="1" thickBot="1" x14ac:dyDescent="0.3">
      <c r="A73" s="11" t="s">
        <v>4614</v>
      </c>
      <c r="B73" s="7">
        <v>125</v>
      </c>
      <c r="C73" s="8" t="s">
        <v>1818</v>
      </c>
      <c r="D73" s="29">
        <v>94.1</v>
      </c>
      <c r="E73" s="39">
        <v>5</v>
      </c>
    </row>
    <row r="74" spans="1:5" ht="15" customHeight="1" thickTop="1" thickBot="1" x14ac:dyDescent="0.3">
      <c r="A74" s="189" t="s">
        <v>7260</v>
      </c>
      <c r="B74" s="190"/>
      <c r="C74" s="191"/>
      <c r="D74" s="26">
        <f>SUM(D50:D73)</f>
        <v>338.59000000000003</v>
      </c>
      <c r="E74" s="43">
        <f>SUMIF(E50:E73,"&gt;0",D50:D73)</f>
        <v>336.12</v>
      </c>
    </row>
    <row r="75" spans="1:5" ht="15" customHeight="1" x14ac:dyDescent="0.25">
      <c r="B75" s="52"/>
      <c r="C75" s="52"/>
      <c r="D75" s="53"/>
      <c r="E75" s="32"/>
    </row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thickBot="1" x14ac:dyDescent="0.3"/>
    <row r="81" spans="1:5" ht="22.5" customHeight="1" thickBot="1" x14ac:dyDescent="0.3">
      <c r="A81" s="186" t="s">
        <v>7762</v>
      </c>
      <c r="B81" s="187"/>
      <c r="C81" s="187"/>
      <c r="D81" s="187"/>
      <c r="E81" s="188"/>
    </row>
    <row r="82" spans="1:5" ht="15" customHeight="1" x14ac:dyDescent="0.35">
      <c r="A82" s="196" t="s">
        <v>982</v>
      </c>
      <c r="B82" s="48" t="s">
        <v>586</v>
      </c>
      <c r="C82" s="192" t="s">
        <v>1768</v>
      </c>
      <c r="D82" s="194" t="s">
        <v>1769</v>
      </c>
      <c r="E82" s="49" t="s">
        <v>7217</v>
      </c>
    </row>
    <row r="83" spans="1:5" ht="15" customHeight="1" thickBot="1" x14ac:dyDescent="0.4">
      <c r="A83" s="197"/>
      <c r="B83" s="50" t="s">
        <v>1767</v>
      </c>
      <c r="C83" s="193"/>
      <c r="D83" s="195"/>
      <c r="E83" s="51" t="s">
        <v>7216</v>
      </c>
    </row>
    <row r="84" spans="1:5" ht="15" customHeight="1" thickTop="1" x14ac:dyDescent="0.25">
      <c r="A84" s="10" t="s">
        <v>4615</v>
      </c>
      <c r="B84" s="5">
        <v>201</v>
      </c>
      <c r="C84" s="1" t="s">
        <v>4616</v>
      </c>
      <c r="D84" s="25">
        <v>28.21</v>
      </c>
      <c r="E84" s="31">
        <v>1</v>
      </c>
    </row>
    <row r="85" spans="1:5" ht="15" customHeight="1" x14ac:dyDescent="0.25">
      <c r="A85" s="10" t="s">
        <v>4617</v>
      </c>
      <c r="B85" s="5">
        <v>202</v>
      </c>
      <c r="C85" s="1" t="s">
        <v>2230</v>
      </c>
      <c r="D85" s="25">
        <v>8.7200000000000006</v>
      </c>
      <c r="E85" s="31">
        <v>4</v>
      </c>
    </row>
    <row r="86" spans="1:5" ht="15" customHeight="1" x14ac:dyDescent="0.25">
      <c r="A86" s="10" t="s">
        <v>4618</v>
      </c>
      <c r="B86" s="5">
        <v>203</v>
      </c>
      <c r="C86" s="1" t="s">
        <v>2550</v>
      </c>
      <c r="D86" s="25">
        <v>13.01</v>
      </c>
      <c r="E86" s="31">
        <v>1</v>
      </c>
    </row>
    <row r="87" spans="1:5" ht="15" customHeight="1" x14ac:dyDescent="0.25">
      <c r="A87" s="10" t="s">
        <v>4619</v>
      </c>
      <c r="B87" s="5">
        <v>204</v>
      </c>
      <c r="C87" s="1" t="s">
        <v>2550</v>
      </c>
      <c r="D87" s="25">
        <v>13.01</v>
      </c>
      <c r="E87" s="31">
        <v>1</v>
      </c>
    </row>
    <row r="88" spans="1:5" ht="15" customHeight="1" x14ac:dyDescent="0.25">
      <c r="A88" s="10" t="s">
        <v>4620</v>
      </c>
      <c r="B88" s="5">
        <v>205</v>
      </c>
      <c r="C88" s="1" t="s">
        <v>421</v>
      </c>
      <c r="D88" s="25">
        <v>13.37</v>
      </c>
      <c r="E88" s="31">
        <v>2</v>
      </c>
    </row>
    <row r="89" spans="1:5" ht="15" customHeight="1" x14ac:dyDescent="0.25">
      <c r="A89" s="10" t="s">
        <v>4621</v>
      </c>
      <c r="B89" s="5">
        <v>206</v>
      </c>
      <c r="C89" s="1" t="s">
        <v>4622</v>
      </c>
      <c r="D89" s="25">
        <v>32.880000000000003</v>
      </c>
      <c r="E89" s="31">
        <v>8</v>
      </c>
    </row>
    <row r="90" spans="1:5" ht="15" customHeight="1" x14ac:dyDescent="0.25">
      <c r="A90" s="10" t="s">
        <v>4623</v>
      </c>
      <c r="B90" s="5">
        <v>208</v>
      </c>
      <c r="C90" s="1" t="s">
        <v>349</v>
      </c>
      <c r="D90" s="25">
        <v>13.32</v>
      </c>
      <c r="E90" s="31">
        <v>1</v>
      </c>
    </row>
    <row r="91" spans="1:5" ht="15" customHeight="1" x14ac:dyDescent="0.25">
      <c r="A91" s="10" t="s">
        <v>4624</v>
      </c>
      <c r="B91" s="5">
        <v>209</v>
      </c>
      <c r="C91" s="1" t="s">
        <v>2550</v>
      </c>
      <c r="D91" s="25">
        <v>28.2</v>
      </c>
      <c r="E91" s="31">
        <v>1</v>
      </c>
    </row>
    <row r="92" spans="1:5" ht="15" customHeight="1" x14ac:dyDescent="0.25">
      <c r="A92" s="10" t="s">
        <v>4625</v>
      </c>
      <c r="B92" s="5">
        <v>210</v>
      </c>
      <c r="C92" s="1" t="s">
        <v>3111</v>
      </c>
      <c r="D92" s="25">
        <v>6.78</v>
      </c>
      <c r="E92" s="31">
        <v>0</v>
      </c>
    </row>
    <row r="93" spans="1:5" ht="15" customHeight="1" x14ac:dyDescent="0.25">
      <c r="A93" s="10" t="s">
        <v>4626</v>
      </c>
      <c r="B93" s="5">
        <v>211</v>
      </c>
      <c r="C93" s="1" t="s">
        <v>2210</v>
      </c>
      <c r="D93" s="25">
        <v>61.84</v>
      </c>
      <c r="E93" s="31">
        <v>8</v>
      </c>
    </row>
    <row r="94" spans="1:5" ht="15" customHeight="1" x14ac:dyDescent="0.25">
      <c r="A94" s="10" t="s">
        <v>4627</v>
      </c>
      <c r="B94" s="5">
        <v>212</v>
      </c>
      <c r="C94" s="1" t="s">
        <v>2542</v>
      </c>
      <c r="D94" s="25">
        <v>103.48</v>
      </c>
      <c r="E94" s="31">
        <v>5</v>
      </c>
    </row>
    <row r="95" spans="1:5" ht="15" customHeight="1" x14ac:dyDescent="0.25">
      <c r="A95" s="10" t="s">
        <v>4649</v>
      </c>
      <c r="B95" s="5"/>
      <c r="C95" s="1" t="s">
        <v>624</v>
      </c>
      <c r="D95" s="25">
        <v>9.49</v>
      </c>
      <c r="E95" s="31">
        <v>5</v>
      </c>
    </row>
    <row r="96" spans="1:5" ht="15" customHeight="1" x14ac:dyDescent="0.25">
      <c r="A96" s="10" t="s">
        <v>4628</v>
      </c>
      <c r="B96" s="5">
        <v>213</v>
      </c>
      <c r="C96" s="1" t="s">
        <v>2562</v>
      </c>
      <c r="D96" s="25">
        <v>7.03</v>
      </c>
      <c r="E96" s="31">
        <v>3</v>
      </c>
    </row>
    <row r="97" spans="1:5" ht="15" customHeight="1" x14ac:dyDescent="0.25">
      <c r="A97" s="10" t="s">
        <v>4629</v>
      </c>
      <c r="B97" s="5">
        <v>214</v>
      </c>
      <c r="C97" s="1" t="s">
        <v>4592</v>
      </c>
      <c r="D97" s="25">
        <v>4.53</v>
      </c>
      <c r="E97" s="31">
        <v>3</v>
      </c>
    </row>
    <row r="98" spans="1:5" ht="15" customHeight="1" x14ac:dyDescent="0.25">
      <c r="A98" s="10" t="s">
        <v>4630</v>
      </c>
      <c r="B98" s="5">
        <v>215</v>
      </c>
      <c r="C98" s="1" t="s">
        <v>2708</v>
      </c>
      <c r="D98" s="25">
        <v>3.06</v>
      </c>
      <c r="E98" s="31">
        <v>3</v>
      </c>
    </row>
    <row r="99" spans="1:5" ht="15" customHeight="1" x14ac:dyDescent="0.25">
      <c r="A99" s="10" t="s">
        <v>4631</v>
      </c>
      <c r="B99" s="5">
        <v>216</v>
      </c>
      <c r="C99" s="1" t="s">
        <v>635</v>
      </c>
      <c r="D99" s="25">
        <v>1.62</v>
      </c>
      <c r="E99" s="31">
        <v>3</v>
      </c>
    </row>
    <row r="100" spans="1:5" ht="15" customHeight="1" x14ac:dyDescent="0.25">
      <c r="A100" s="10" t="s">
        <v>4632</v>
      </c>
      <c r="B100" s="5">
        <v>217</v>
      </c>
      <c r="C100" s="1" t="s">
        <v>4610</v>
      </c>
      <c r="D100" s="25">
        <v>6.87</v>
      </c>
      <c r="E100" s="31">
        <v>3</v>
      </c>
    </row>
    <row r="101" spans="1:5" ht="15" customHeight="1" x14ac:dyDescent="0.25">
      <c r="A101" s="10" t="s">
        <v>4633</v>
      </c>
      <c r="B101" s="5">
        <v>218</v>
      </c>
      <c r="C101" s="1" t="s">
        <v>635</v>
      </c>
      <c r="D101" s="25">
        <v>3.13</v>
      </c>
      <c r="E101" s="31">
        <v>3</v>
      </c>
    </row>
    <row r="102" spans="1:5" ht="15" customHeight="1" x14ac:dyDescent="0.25">
      <c r="A102" s="10" t="s">
        <v>4634</v>
      </c>
      <c r="B102" s="5">
        <v>219</v>
      </c>
      <c r="C102" s="1" t="s">
        <v>2335</v>
      </c>
      <c r="D102" s="25">
        <v>2.19</v>
      </c>
      <c r="E102" s="31">
        <v>0</v>
      </c>
    </row>
    <row r="103" spans="1:5" ht="15" customHeight="1" thickBot="1" x14ac:dyDescent="0.3">
      <c r="A103" s="11" t="s">
        <v>4635</v>
      </c>
      <c r="B103" s="7">
        <v>220</v>
      </c>
      <c r="C103" s="8" t="s">
        <v>2558</v>
      </c>
      <c r="D103" s="29">
        <v>2.96</v>
      </c>
      <c r="E103" s="39">
        <v>3</v>
      </c>
    </row>
    <row r="104" spans="1:5" ht="15" customHeight="1" thickTop="1" thickBot="1" x14ac:dyDescent="0.3">
      <c r="A104" s="189" t="s">
        <v>7260</v>
      </c>
      <c r="B104" s="190"/>
      <c r="C104" s="191"/>
      <c r="D104" s="26">
        <f>SUM(D84:D103)</f>
        <v>363.69999999999993</v>
      </c>
      <c r="E104" s="43">
        <f>SUMIF(E84:E103,"&gt;0",D84:D103)</f>
        <v>354.7299999999999</v>
      </c>
    </row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thickBot="1" x14ac:dyDescent="0.3"/>
    <row r="111" spans="1:5" ht="22.5" customHeight="1" thickBot="1" x14ac:dyDescent="0.3">
      <c r="A111" s="186" t="s">
        <v>7763</v>
      </c>
      <c r="B111" s="187"/>
      <c r="C111" s="187"/>
      <c r="D111" s="187"/>
      <c r="E111" s="188"/>
    </row>
    <row r="112" spans="1:5" ht="15" customHeight="1" x14ac:dyDescent="0.35">
      <c r="A112" s="196" t="s">
        <v>982</v>
      </c>
      <c r="B112" s="48" t="s">
        <v>586</v>
      </c>
      <c r="C112" s="192" t="s">
        <v>1768</v>
      </c>
      <c r="D112" s="194" t="s">
        <v>1769</v>
      </c>
      <c r="E112" s="49" t="s">
        <v>7217</v>
      </c>
    </row>
    <row r="113" spans="1:5" ht="15" customHeight="1" thickBot="1" x14ac:dyDescent="0.4">
      <c r="A113" s="197"/>
      <c r="B113" s="50" t="s">
        <v>1767</v>
      </c>
      <c r="C113" s="193"/>
      <c r="D113" s="195"/>
      <c r="E113" s="51" t="s">
        <v>7216</v>
      </c>
    </row>
    <row r="114" spans="1:5" ht="15" customHeight="1" thickTop="1" x14ac:dyDescent="0.25">
      <c r="A114" s="10" t="s">
        <v>4636</v>
      </c>
      <c r="B114" s="5">
        <v>301</v>
      </c>
      <c r="C114" s="1" t="s">
        <v>1604</v>
      </c>
      <c r="D114" s="25">
        <v>27.48</v>
      </c>
      <c r="E114" s="31">
        <v>8</v>
      </c>
    </row>
    <row r="115" spans="1:5" ht="15" customHeight="1" x14ac:dyDescent="0.25">
      <c r="A115" s="10" t="s">
        <v>4511</v>
      </c>
      <c r="B115" s="5">
        <v>303</v>
      </c>
      <c r="C115" s="1" t="s">
        <v>635</v>
      </c>
      <c r="D115" s="25">
        <v>1.8</v>
      </c>
      <c r="E115" s="31">
        <v>3</v>
      </c>
    </row>
    <row r="116" spans="1:5" ht="15" customHeight="1" x14ac:dyDescent="0.25">
      <c r="A116" s="10" t="s">
        <v>4512</v>
      </c>
      <c r="B116" s="5">
        <v>304</v>
      </c>
      <c r="C116" s="1" t="s">
        <v>2545</v>
      </c>
      <c r="D116" s="25">
        <v>4.08</v>
      </c>
      <c r="E116" s="31">
        <v>8</v>
      </c>
    </row>
    <row r="117" spans="1:5" ht="15" customHeight="1" x14ac:dyDescent="0.25">
      <c r="A117" s="10" t="s">
        <v>4513</v>
      </c>
      <c r="B117" s="5">
        <v>305</v>
      </c>
      <c r="C117" s="1" t="s">
        <v>4514</v>
      </c>
      <c r="D117" s="25">
        <v>17.670000000000002</v>
      </c>
      <c r="E117" s="31">
        <v>8</v>
      </c>
    </row>
    <row r="118" spans="1:5" ht="15" customHeight="1" x14ac:dyDescent="0.25">
      <c r="A118" s="10" t="s">
        <v>4515</v>
      </c>
      <c r="B118" s="5">
        <v>306</v>
      </c>
      <c r="C118" s="1" t="s">
        <v>4516</v>
      </c>
      <c r="D118" s="25">
        <v>22.65</v>
      </c>
      <c r="E118" s="31">
        <v>8</v>
      </c>
    </row>
    <row r="119" spans="1:5" ht="15" customHeight="1" x14ac:dyDescent="0.25">
      <c r="A119" s="10" t="s">
        <v>4517</v>
      </c>
      <c r="B119" s="5">
        <v>307</v>
      </c>
      <c r="C119" s="1" t="s">
        <v>4534</v>
      </c>
      <c r="D119" s="25">
        <v>27.25</v>
      </c>
      <c r="E119" s="31">
        <v>8</v>
      </c>
    </row>
    <row r="120" spans="1:5" ht="15" customHeight="1" x14ac:dyDescent="0.25">
      <c r="A120" s="10" t="s">
        <v>4535</v>
      </c>
      <c r="B120" s="5">
        <v>308</v>
      </c>
      <c r="C120" s="1" t="s">
        <v>448</v>
      </c>
      <c r="D120" s="25">
        <v>9.57</v>
      </c>
      <c r="E120" s="31">
        <v>0</v>
      </c>
    </row>
    <row r="121" spans="1:5" ht="15" customHeight="1" x14ac:dyDescent="0.25">
      <c r="A121" s="10" t="s">
        <v>4536</v>
      </c>
      <c r="B121" s="5">
        <v>309</v>
      </c>
      <c r="C121" s="1" t="s">
        <v>2562</v>
      </c>
      <c r="D121" s="25">
        <v>6.94</v>
      </c>
      <c r="E121" s="31">
        <v>3</v>
      </c>
    </row>
    <row r="122" spans="1:5" ht="15" customHeight="1" x14ac:dyDescent="0.25">
      <c r="A122" s="10" t="s">
        <v>4537</v>
      </c>
      <c r="B122" s="5">
        <v>310</v>
      </c>
      <c r="C122" s="1" t="s">
        <v>4592</v>
      </c>
      <c r="D122" s="25">
        <v>4.54</v>
      </c>
      <c r="E122" s="31">
        <v>3</v>
      </c>
    </row>
    <row r="123" spans="1:5" ht="15" customHeight="1" x14ac:dyDescent="0.25">
      <c r="A123" s="10" t="s">
        <v>4538</v>
      </c>
      <c r="B123" s="5">
        <v>311</v>
      </c>
      <c r="C123" s="1" t="s">
        <v>2561</v>
      </c>
      <c r="D123" s="25">
        <v>1.57</v>
      </c>
      <c r="E123" s="31">
        <v>3</v>
      </c>
    </row>
    <row r="124" spans="1:5" ht="15" customHeight="1" x14ac:dyDescent="0.25">
      <c r="A124" s="10" t="s">
        <v>4539</v>
      </c>
      <c r="B124" s="5">
        <v>312</v>
      </c>
      <c r="C124" s="1" t="s">
        <v>2708</v>
      </c>
      <c r="D124" s="25">
        <v>2.97</v>
      </c>
      <c r="E124" s="31">
        <v>3</v>
      </c>
    </row>
    <row r="125" spans="1:5" ht="15" customHeight="1" x14ac:dyDescent="0.25">
      <c r="A125" s="10" t="s">
        <v>4540</v>
      </c>
      <c r="B125" s="5">
        <v>313</v>
      </c>
      <c r="C125" s="1" t="s">
        <v>2550</v>
      </c>
      <c r="D125" s="25">
        <v>23.54</v>
      </c>
      <c r="E125" s="31">
        <v>1</v>
      </c>
    </row>
    <row r="126" spans="1:5" ht="15" customHeight="1" x14ac:dyDescent="0.25">
      <c r="A126" s="10" t="s">
        <v>4541</v>
      </c>
      <c r="B126" s="5">
        <v>314</v>
      </c>
      <c r="C126" s="1" t="s">
        <v>4597</v>
      </c>
      <c r="D126" s="25">
        <v>13.38</v>
      </c>
      <c r="E126" s="31">
        <v>8</v>
      </c>
    </row>
    <row r="127" spans="1:5" ht="15" customHeight="1" x14ac:dyDescent="0.25">
      <c r="A127" s="10" t="s">
        <v>4542</v>
      </c>
      <c r="B127" s="5">
        <v>315</v>
      </c>
      <c r="C127" s="1" t="s">
        <v>2550</v>
      </c>
      <c r="D127" s="25">
        <v>13.01</v>
      </c>
      <c r="E127" s="31">
        <v>1</v>
      </c>
    </row>
    <row r="128" spans="1:5" ht="15" customHeight="1" x14ac:dyDescent="0.25">
      <c r="A128" s="10" t="s">
        <v>4637</v>
      </c>
      <c r="B128" s="5">
        <v>316</v>
      </c>
      <c r="C128" s="1" t="s">
        <v>2230</v>
      </c>
      <c r="D128" s="25">
        <v>10.9</v>
      </c>
      <c r="E128" s="31">
        <v>4</v>
      </c>
    </row>
    <row r="129" spans="1:5" ht="15" customHeight="1" x14ac:dyDescent="0.25">
      <c r="A129" s="10" t="s">
        <v>4638</v>
      </c>
      <c r="B129" s="5">
        <v>317</v>
      </c>
      <c r="C129" s="1" t="s">
        <v>2550</v>
      </c>
      <c r="D129" s="25">
        <v>13.38</v>
      </c>
      <c r="E129" s="31">
        <v>1</v>
      </c>
    </row>
    <row r="130" spans="1:5" ht="15" customHeight="1" x14ac:dyDescent="0.25">
      <c r="A130" s="10" t="s">
        <v>4639</v>
      </c>
      <c r="B130" s="5">
        <v>318</v>
      </c>
      <c r="C130" s="1" t="s">
        <v>2550</v>
      </c>
      <c r="D130" s="25">
        <v>13.27</v>
      </c>
      <c r="E130" s="31">
        <v>1</v>
      </c>
    </row>
    <row r="131" spans="1:5" ht="15" customHeight="1" x14ac:dyDescent="0.25">
      <c r="A131" s="10" t="s">
        <v>4640</v>
      </c>
      <c r="B131" s="5">
        <v>319</v>
      </c>
      <c r="C131" s="1" t="s">
        <v>2550</v>
      </c>
      <c r="D131" s="25">
        <v>13.38</v>
      </c>
      <c r="E131" s="31">
        <v>1</v>
      </c>
    </row>
    <row r="132" spans="1:5" ht="15" customHeight="1" x14ac:dyDescent="0.25">
      <c r="A132" s="10" t="s">
        <v>4641</v>
      </c>
      <c r="B132" s="5">
        <v>320</v>
      </c>
      <c r="C132" s="1" t="s">
        <v>4642</v>
      </c>
      <c r="D132" s="25">
        <v>8.32</v>
      </c>
      <c r="E132" s="31">
        <v>8</v>
      </c>
    </row>
    <row r="133" spans="1:5" ht="15" customHeight="1" x14ac:dyDescent="0.25">
      <c r="A133" s="10" t="s">
        <v>4643</v>
      </c>
      <c r="B133" s="5">
        <v>321</v>
      </c>
      <c r="C133" s="1" t="s">
        <v>4610</v>
      </c>
      <c r="D133" s="25">
        <v>6.77</v>
      </c>
      <c r="E133" s="31">
        <v>3</v>
      </c>
    </row>
    <row r="134" spans="1:5" ht="15" customHeight="1" x14ac:dyDescent="0.25">
      <c r="A134" s="10" t="s">
        <v>4644</v>
      </c>
      <c r="B134" s="5">
        <v>322</v>
      </c>
      <c r="C134" s="1" t="s">
        <v>2556</v>
      </c>
      <c r="D134" s="25">
        <v>3.1</v>
      </c>
      <c r="E134" s="31">
        <v>3</v>
      </c>
    </row>
    <row r="135" spans="1:5" ht="15" customHeight="1" x14ac:dyDescent="0.25">
      <c r="A135" s="10" t="s">
        <v>4645</v>
      </c>
      <c r="B135" s="5">
        <v>323</v>
      </c>
      <c r="C135" s="1" t="s">
        <v>2558</v>
      </c>
      <c r="D135" s="25">
        <v>2.96</v>
      </c>
      <c r="E135" s="31">
        <v>3</v>
      </c>
    </row>
    <row r="136" spans="1:5" ht="15" customHeight="1" x14ac:dyDescent="0.25">
      <c r="A136" s="10" t="s">
        <v>4646</v>
      </c>
      <c r="B136" s="5">
        <v>325</v>
      </c>
      <c r="C136" s="1" t="s">
        <v>2559</v>
      </c>
      <c r="D136" s="25">
        <v>2.19</v>
      </c>
      <c r="E136" s="31">
        <v>0</v>
      </c>
    </row>
    <row r="137" spans="1:5" ht="15" customHeight="1" x14ac:dyDescent="0.25">
      <c r="A137" s="10" t="s">
        <v>4647</v>
      </c>
      <c r="B137" s="5">
        <v>326</v>
      </c>
      <c r="C137" s="1" t="s">
        <v>1818</v>
      </c>
      <c r="D137" s="25">
        <v>103.5</v>
      </c>
      <c r="E137" s="31">
        <v>5</v>
      </c>
    </row>
    <row r="138" spans="1:5" ht="15" customHeight="1" thickBot="1" x14ac:dyDescent="0.3">
      <c r="A138" s="10" t="s">
        <v>7188</v>
      </c>
      <c r="B138" s="5"/>
      <c r="C138" s="1" t="s">
        <v>7764</v>
      </c>
      <c r="D138" s="25">
        <v>395.86</v>
      </c>
      <c r="E138" s="31">
        <v>0</v>
      </c>
    </row>
    <row r="139" spans="1:5" ht="15" customHeight="1" thickTop="1" thickBot="1" x14ac:dyDescent="0.3">
      <c r="A139" s="189" t="s">
        <v>7260</v>
      </c>
      <c r="B139" s="190"/>
      <c r="C139" s="191"/>
      <c r="D139" s="26">
        <f>SUM(D114:D138)</f>
        <v>750.08</v>
      </c>
      <c r="E139" s="43">
        <f>SUMIF(E114:E138,"&gt;0",D114:D138)</f>
        <v>342.46000000000004</v>
      </c>
    </row>
    <row r="140" spans="1:5" ht="15" customHeight="1" x14ac:dyDescent="0.25"/>
    <row r="142" spans="1:5" ht="13.5" customHeight="1" x14ac:dyDescent="0.25"/>
    <row r="143" spans="1:5" ht="14.25" customHeight="1" x14ac:dyDescent="0.25"/>
    <row r="144" spans="1:5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7" ht="30" customHeight="1" x14ac:dyDescent="0.25"/>
    <row r="198" ht="14.25" customHeight="1" x14ac:dyDescent="0.25"/>
    <row r="199" ht="14.25" customHeight="1" x14ac:dyDescent="0.25"/>
    <row r="200" ht="24" customHeight="1" x14ac:dyDescent="0.25"/>
  </sheetData>
  <mergeCells count="20">
    <mergeCell ref="A20:E20"/>
    <mergeCell ref="A21:A22"/>
    <mergeCell ref="A81:E81"/>
    <mergeCell ref="A74:C74"/>
    <mergeCell ref="C48:C49"/>
    <mergeCell ref="D48:D49"/>
    <mergeCell ref="C82:C83"/>
    <mergeCell ref="D82:D83"/>
    <mergeCell ref="C21:C22"/>
    <mergeCell ref="D21:D22"/>
    <mergeCell ref="A40:C40"/>
    <mergeCell ref="A47:E47"/>
    <mergeCell ref="A48:A49"/>
    <mergeCell ref="A82:A83"/>
    <mergeCell ref="A139:C139"/>
    <mergeCell ref="C112:C113"/>
    <mergeCell ref="D112:D113"/>
    <mergeCell ref="A104:C104"/>
    <mergeCell ref="A111:E111"/>
    <mergeCell ref="A112:A113"/>
  </mergeCells>
  <phoneticPr fontId="2" type="noConversion"/>
  <conditionalFormatting sqref="D4">
    <cfRule type="cellIs" dxfId="45" priority="14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67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7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">
    <tabColor indexed="48"/>
  </sheetPr>
  <dimension ref="A2:F250"/>
  <sheetViews>
    <sheetView zoomScaleNormal="100" zoomScaleSheetLayoutView="100" workbookViewId="0">
      <selection activeCell="G9" sqref="G9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SUM(D179,D128,D79,D51)</f>
        <v>2786.06</v>
      </c>
      <c r="E3"/>
    </row>
    <row r="4" spans="3:6" ht="15.75" customHeight="1" thickBot="1" x14ac:dyDescent="0.3">
      <c r="C4" s="45" t="s">
        <v>7220</v>
      </c>
      <c r="D4" s="46">
        <f>SUM(E179,E128,E79,E51)</f>
        <v>0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7765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1617</v>
      </c>
      <c r="B23" s="5" t="s">
        <v>1770</v>
      </c>
      <c r="C23" s="1" t="s">
        <v>2542</v>
      </c>
      <c r="D23" s="25">
        <v>62.43</v>
      </c>
      <c r="E23" s="31">
        <v>0</v>
      </c>
    </row>
    <row r="24" spans="1:5" ht="15" customHeight="1" x14ac:dyDescent="0.25">
      <c r="A24" s="10" t="s">
        <v>1618</v>
      </c>
      <c r="B24" s="5" t="s">
        <v>1771</v>
      </c>
      <c r="C24" s="1" t="s">
        <v>624</v>
      </c>
      <c r="D24" s="25">
        <v>9.4600000000000009</v>
      </c>
      <c r="E24" s="31">
        <v>0</v>
      </c>
    </row>
    <row r="25" spans="1:5" ht="15" customHeight="1" x14ac:dyDescent="0.25">
      <c r="A25" s="10" t="s">
        <v>1619</v>
      </c>
      <c r="B25" s="5" t="s">
        <v>1772</v>
      </c>
      <c r="C25" s="1" t="s">
        <v>625</v>
      </c>
      <c r="D25" s="25">
        <v>4.42</v>
      </c>
      <c r="E25" s="31">
        <v>0</v>
      </c>
    </row>
    <row r="26" spans="1:5" ht="15" customHeight="1" x14ac:dyDescent="0.25">
      <c r="A26" s="10" t="s">
        <v>1620</v>
      </c>
      <c r="B26" s="5" t="s">
        <v>1773</v>
      </c>
      <c r="C26" s="1" t="s">
        <v>12</v>
      </c>
      <c r="D26" s="25">
        <v>5.05</v>
      </c>
      <c r="E26" s="31">
        <v>0</v>
      </c>
    </row>
    <row r="27" spans="1:5" ht="15" customHeight="1" x14ac:dyDescent="0.25">
      <c r="A27" s="10" t="s">
        <v>1621</v>
      </c>
      <c r="B27" s="5" t="s">
        <v>1774</v>
      </c>
      <c r="C27" s="1" t="s">
        <v>3536</v>
      </c>
      <c r="D27" s="25">
        <v>27.06</v>
      </c>
      <c r="E27" s="31">
        <v>0</v>
      </c>
    </row>
    <row r="28" spans="1:5" ht="15" customHeight="1" x14ac:dyDescent="0.25">
      <c r="A28" s="10" t="s">
        <v>1622</v>
      </c>
      <c r="B28" s="5" t="s">
        <v>1775</v>
      </c>
      <c r="C28" s="1" t="s">
        <v>3810</v>
      </c>
      <c r="D28" s="25">
        <v>1.39</v>
      </c>
      <c r="E28" s="31">
        <v>0</v>
      </c>
    </row>
    <row r="29" spans="1:5" ht="15" customHeight="1" x14ac:dyDescent="0.25">
      <c r="A29" s="10" t="s">
        <v>1623</v>
      </c>
      <c r="B29" s="5" t="s">
        <v>1776</v>
      </c>
      <c r="C29" s="1" t="s">
        <v>3810</v>
      </c>
      <c r="D29" s="25">
        <v>1.39</v>
      </c>
      <c r="E29" s="31">
        <v>0</v>
      </c>
    </row>
    <row r="30" spans="1:5" ht="15" customHeight="1" x14ac:dyDescent="0.25">
      <c r="A30" s="10" t="s">
        <v>1624</v>
      </c>
      <c r="B30" s="5" t="s">
        <v>1777</v>
      </c>
      <c r="C30" s="1" t="s">
        <v>3846</v>
      </c>
      <c r="D30" s="25">
        <v>6.38</v>
      </c>
      <c r="E30" s="31">
        <v>0</v>
      </c>
    </row>
    <row r="31" spans="1:5" ht="15" customHeight="1" x14ac:dyDescent="0.25">
      <c r="A31" s="10" t="s">
        <v>1625</v>
      </c>
      <c r="B31" s="5" t="s">
        <v>1778</v>
      </c>
      <c r="C31" s="1" t="s">
        <v>2559</v>
      </c>
      <c r="D31" s="25">
        <v>5.54</v>
      </c>
      <c r="E31" s="31">
        <v>0</v>
      </c>
    </row>
    <row r="32" spans="1:5" ht="15" customHeight="1" x14ac:dyDescent="0.25">
      <c r="A32" s="10" t="s">
        <v>1626</v>
      </c>
      <c r="B32" s="5" t="s">
        <v>1780</v>
      </c>
      <c r="C32" s="1" t="s">
        <v>4190</v>
      </c>
      <c r="D32" s="25">
        <v>9.82</v>
      </c>
      <c r="E32" s="31">
        <v>0</v>
      </c>
    </row>
    <row r="33" spans="1:5" ht="15" customHeight="1" x14ac:dyDescent="0.25">
      <c r="A33" s="10" t="s">
        <v>2536</v>
      </c>
      <c r="B33" s="5" t="s">
        <v>1781</v>
      </c>
      <c r="C33" s="1" t="s">
        <v>2007</v>
      </c>
      <c r="D33" s="25">
        <v>10.18</v>
      </c>
      <c r="E33" s="31">
        <v>0</v>
      </c>
    </row>
    <row r="34" spans="1:5" ht="15" customHeight="1" x14ac:dyDescent="0.25">
      <c r="A34" s="10" t="s">
        <v>2537</v>
      </c>
      <c r="B34" s="5" t="s">
        <v>1782</v>
      </c>
      <c r="C34" s="1" t="s">
        <v>2538</v>
      </c>
      <c r="D34" s="25">
        <v>10.4</v>
      </c>
      <c r="E34" s="31">
        <v>0</v>
      </c>
    </row>
    <row r="35" spans="1:5" ht="15" customHeight="1" x14ac:dyDescent="0.25">
      <c r="A35" s="10" t="s">
        <v>2539</v>
      </c>
      <c r="B35" s="5" t="s">
        <v>1783</v>
      </c>
      <c r="C35" s="1" t="s">
        <v>2210</v>
      </c>
      <c r="D35" s="25">
        <v>10.33</v>
      </c>
      <c r="E35" s="31">
        <v>0</v>
      </c>
    </row>
    <row r="36" spans="1:5" ht="15" customHeight="1" x14ac:dyDescent="0.25">
      <c r="A36" s="10" t="s">
        <v>2540</v>
      </c>
      <c r="B36" s="5" t="s">
        <v>1784</v>
      </c>
      <c r="C36" s="1" t="s">
        <v>2262</v>
      </c>
      <c r="D36" s="25">
        <v>17.75</v>
      </c>
      <c r="E36" s="31">
        <v>0</v>
      </c>
    </row>
    <row r="37" spans="1:5" ht="15" customHeight="1" x14ac:dyDescent="0.25">
      <c r="A37" s="10" t="s">
        <v>2263</v>
      </c>
      <c r="B37" s="5" t="s">
        <v>1785</v>
      </c>
      <c r="C37" s="1" t="s">
        <v>2264</v>
      </c>
      <c r="D37" s="25">
        <v>17.68</v>
      </c>
      <c r="E37" s="31">
        <v>0</v>
      </c>
    </row>
    <row r="38" spans="1:5" ht="15" customHeight="1" x14ac:dyDescent="0.25">
      <c r="A38" s="10" t="s">
        <v>2265</v>
      </c>
      <c r="B38" s="5" t="s">
        <v>1786</v>
      </c>
      <c r="C38" s="1" t="s">
        <v>322</v>
      </c>
      <c r="D38" s="25">
        <v>88.62</v>
      </c>
      <c r="E38" s="31">
        <v>0</v>
      </c>
    </row>
    <row r="39" spans="1:5" ht="15" customHeight="1" x14ac:dyDescent="0.25">
      <c r="A39" s="10" t="s">
        <v>2266</v>
      </c>
      <c r="B39" s="5" t="s">
        <v>1787</v>
      </c>
      <c r="C39" s="1" t="s">
        <v>2267</v>
      </c>
      <c r="D39" s="25">
        <v>10.32</v>
      </c>
      <c r="E39" s="31">
        <v>0</v>
      </c>
    </row>
    <row r="40" spans="1:5" ht="15" customHeight="1" x14ac:dyDescent="0.25">
      <c r="A40" s="10" t="s">
        <v>2268</v>
      </c>
      <c r="B40" s="5" t="s">
        <v>1788</v>
      </c>
      <c r="C40" s="1" t="s">
        <v>2267</v>
      </c>
      <c r="D40" s="25">
        <v>10.49</v>
      </c>
      <c r="E40" s="31">
        <v>0</v>
      </c>
    </row>
    <row r="41" spans="1:5" ht="15" customHeight="1" x14ac:dyDescent="0.25">
      <c r="A41" s="10" t="s">
        <v>2269</v>
      </c>
      <c r="B41" s="5" t="s">
        <v>1790</v>
      </c>
      <c r="C41" s="1" t="s">
        <v>2267</v>
      </c>
      <c r="D41" s="25">
        <v>10.32</v>
      </c>
      <c r="E41" s="31">
        <v>0</v>
      </c>
    </row>
    <row r="42" spans="1:5" ht="15" customHeight="1" x14ac:dyDescent="0.25">
      <c r="A42" s="10" t="s">
        <v>2270</v>
      </c>
      <c r="B42" s="5" t="s">
        <v>1791</v>
      </c>
      <c r="C42" s="1" t="s">
        <v>2271</v>
      </c>
      <c r="D42" s="25">
        <v>15.71</v>
      </c>
      <c r="E42" s="31">
        <v>0</v>
      </c>
    </row>
    <row r="43" spans="1:5" ht="15" customHeight="1" x14ac:dyDescent="0.25">
      <c r="A43" s="10" t="s">
        <v>2272</v>
      </c>
      <c r="B43" s="5" t="s">
        <v>2273</v>
      </c>
      <c r="C43" s="1" t="s">
        <v>2271</v>
      </c>
      <c r="D43" s="25">
        <v>2.29</v>
      </c>
      <c r="E43" s="31">
        <v>0</v>
      </c>
    </row>
    <row r="44" spans="1:5" ht="15" customHeight="1" x14ac:dyDescent="0.25">
      <c r="A44" s="10" t="s">
        <v>2274</v>
      </c>
      <c r="B44" s="5" t="s">
        <v>1793</v>
      </c>
      <c r="C44" s="1" t="s">
        <v>2551</v>
      </c>
      <c r="D44" s="25">
        <v>10.08</v>
      </c>
      <c r="E44" s="31">
        <v>0</v>
      </c>
    </row>
    <row r="45" spans="1:5" ht="15" customHeight="1" x14ac:dyDescent="0.25">
      <c r="A45" s="10" t="s">
        <v>2275</v>
      </c>
      <c r="B45" s="5" t="s">
        <v>1794</v>
      </c>
      <c r="C45" s="1" t="s">
        <v>1164</v>
      </c>
      <c r="D45" s="25">
        <v>13.67</v>
      </c>
      <c r="E45" s="31">
        <v>0</v>
      </c>
    </row>
    <row r="46" spans="1:5" ht="15" customHeight="1" x14ac:dyDescent="0.25">
      <c r="A46" s="10" t="s">
        <v>2276</v>
      </c>
      <c r="B46" s="5" t="s">
        <v>1795</v>
      </c>
      <c r="C46" s="1" t="s">
        <v>2345</v>
      </c>
      <c r="D46" s="25">
        <v>8.6199999999999992</v>
      </c>
      <c r="E46" s="31">
        <v>0</v>
      </c>
    </row>
    <row r="47" spans="1:5" ht="15" customHeight="1" x14ac:dyDescent="0.25">
      <c r="A47" s="10" t="s">
        <v>2277</v>
      </c>
      <c r="B47" s="5" t="s">
        <v>2278</v>
      </c>
      <c r="C47" s="1" t="s">
        <v>2345</v>
      </c>
      <c r="D47" s="25">
        <v>4.91</v>
      </c>
      <c r="E47" s="31">
        <v>0</v>
      </c>
    </row>
    <row r="48" spans="1:5" ht="15" customHeight="1" x14ac:dyDescent="0.25">
      <c r="A48" s="10" t="s">
        <v>2279</v>
      </c>
      <c r="B48" s="5" t="s">
        <v>1796</v>
      </c>
      <c r="C48" s="1" t="s">
        <v>3159</v>
      </c>
      <c r="D48" s="25">
        <v>19.55</v>
      </c>
      <c r="E48" s="31">
        <v>0</v>
      </c>
    </row>
    <row r="49" spans="1:5" ht="15" customHeight="1" x14ac:dyDescent="0.25">
      <c r="A49" s="10" t="s">
        <v>2280</v>
      </c>
      <c r="B49" s="5" t="s">
        <v>1797</v>
      </c>
      <c r="C49" s="1" t="s">
        <v>2542</v>
      </c>
      <c r="D49" s="25">
        <v>12.32</v>
      </c>
      <c r="E49" s="31">
        <v>0</v>
      </c>
    </row>
    <row r="50" spans="1:5" ht="15" customHeight="1" thickBot="1" x14ac:dyDescent="0.3">
      <c r="A50" s="11" t="s">
        <v>2281</v>
      </c>
      <c r="B50" s="7" t="s">
        <v>1798</v>
      </c>
      <c r="C50" s="8" t="s">
        <v>3161</v>
      </c>
      <c r="D50" s="29">
        <v>8.1</v>
      </c>
      <c r="E50" s="39">
        <v>0</v>
      </c>
    </row>
    <row r="51" spans="1:5" ht="15" customHeight="1" thickTop="1" thickBot="1" x14ac:dyDescent="0.3">
      <c r="A51" s="189" t="s">
        <v>7260</v>
      </c>
      <c r="B51" s="190"/>
      <c r="C51" s="201"/>
      <c r="D51" s="26">
        <f>SUM(D23:D50)</f>
        <v>414.28000000000009</v>
      </c>
      <c r="E51" s="43">
        <f>SUMIF(E23:E50,"&gt;0",D23:D50)</f>
        <v>0</v>
      </c>
    </row>
    <row r="52" spans="1:5" ht="15" customHeight="1" x14ac:dyDescent="0.25">
      <c r="B52" s="52"/>
      <c r="C52" s="52"/>
      <c r="D52" s="53"/>
      <c r="E52" s="32"/>
    </row>
    <row r="53" spans="1:5" ht="15" customHeight="1" x14ac:dyDescent="0.25"/>
    <row r="54" spans="1:5" ht="15" customHeight="1" x14ac:dyDescent="0.25"/>
    <row r="55" spans="1:5" ht="15" customHeight="1" x14ac:dyDescent="0.25"/>
    <row r="56" spans="1:5" ht="15" customHeight="1" x14ac:dyDescent="0.25"/>
    <row r="57" spans="1:5" ht="15" customHeight="1" thickBot="1" x14ac:dyDescent="0.3"/>
    <row r="58" spans="1:5" ht="22.5" customHeight="1" thickBot="1" x14ac:dyDescent="0.3">
      <c r="A58" s="186" t="s">
        <v>7766</v>
      </c>
      <c r="B58" s="187"/>
      <c r="C58" s="187"/>
      <c r="D58" s="187"/>
      <c r="E58" s="188"/>
    </row>
    <row r="59" spans="1:5" ht="15" customHeight="1" x14ac:dyDescent="0.35">
      <c r="A59" s="196" t="s">
        <v>982</v>
      </c>
      <c r="B59" s="48" t="s">
        <v>586</v>
      </c>
      <c r="C59" s="192" t="s">
        <v>1768</v>
      </c>
      <c r="D59" s="194" t="s">
        <v>1769</v>
      </c>
      <c r="E59" s="49" t="s">
        <v>7217</v>
      </c>
    </row>
    <row r="60" spans="1:5" ht="15" customHeight="1" thickBot="1" x14ac:dyDescent="0.4">
      <c r="A60" s="197"/>
      <c r="B60" s="50" t="s">
        <v>1767</v>
      </c>
      <c r="C60" s="193"/>
      <c r="D60" s="195"/>
      <c r="E60" s="51" t="s">
        <v>7216</v>
      </c>
    </row>
    <row r="61" spans="1:5" ht="15" customHeight="1" thickTop="1" x14ac:dyDescent="0.25">
      <c r="A61" s="10" t="s">
        <v>2282</v>
      </c>
      <c r="B61" s="5">
        <v>101</v>
      </c>
      <c r="C61" s="1" t="s">
        <v>2542</v>
      </c>
      <c r="D61" s="25">
        <v>60.56</v>
      </c>
      <c r="E61" s="31">
        <v>0</v>
      </c>
    </row>
    <row r="62" spans="1:5" ht="15" customHeight="1" x14ac:dyDescent="0.25">
      <c r="A62" s="10" t="s">
        <v>2283</v>
      </c>
      <c r="B62" s="5">
        <v>102</v>
      </c>
      <c r="C62" s="1" t="s">
        <v>625</v>
      </c>
      <c r="D62" s="25">
        <v>3.99</v>
      </c>
      <c r="E62" s="31">
        <v>0</v>
      </c>
    </row>
    <row r="63" spans="1:5" ht="15" customHeight="1" x14ac:dyDescent="0.25">
      <c r="A63" s="10" t="s">
        <v>2284</v>
      </c>
      <c r="B63" s="5">
        <v>103</v>
      </c>
      <c r="C63" s="1" t="s">
        <v>5192</v>
      </c>
      <c r="D63" s="25">
        <v>10.3</v>
      </c>
      <c r="E63" s="31">
        <v>0</v>
      </c>
    </row>
    <row r="64" spans="1:5" ht="15" customHeight="1" x14ac:dyDescent="0.25">
      <c r="A64" s="10" t="s">
        <v>2285</v>
      </c>
      <c r="B64" s="5">
        <v>104</v>
      </c>
      <c r="C64" s="1" t="s">
        <v>2286</v>
      </c>
      <c r="D64" s="25">
        <v>4.54</v>
      </c>
      <c r="E64" s="31">
        <v>0</v>
      </c>
    </row>
    <row r="65" spans="1:5" ht="15" customHeight="1" x14ac:dyDescent="0.25">
      <c r="A65" s="10" t="s">
        <v>3909</v>
      </c>
      <c r="B65" s="5" t="s">
        <v>138</v>
      </c>
      <c r="C65" s="1" t="s">
        <v>2286</v>
      </c>
      <c r="D65" s="25">
        <v>2.78</v>
      </c>
      <c r="E65" s="31">
        <v>0</v>
      </c>
    </row>
    <row r="66" spans="1:5" ht="15" customHeight="1" x14ac:dyDescent="0.25">
      <c r="A66" s="10" t="s">
        <v>2287</v>
      </c>
      <c r="B66" s="5">
        <v>105</v>
      </c>
      <c r="C66" s="1" t="s">
        <v>2542</v>
      </c>
      <c r="D66" s="25">
        <v>7.3</v>
      </c>
      <c r="E66" s="31">
        <v>0</v>
      </c>
    </row>
    <row r="67" spans="1:5" ht="15" customHeight="1" x14ac:dyDescent="0.25">
      <c r="A67" s="10" t="s">
        <v>2288</v>
      </c>
      <c r="B67" s="5">
        <v>106</v>
      </c>
      <c r="C67" s="1" t="s">
        <v>2003</v>
      </c>
      <c r="D67" s="25">
        <v>12.37</v>
      </c>
      <c r="E67" s="31">
        <v>0</v>
      </c>
    </row>
    <row r="68" spans="1:5" ht="15" customHeight="1" x14ac:dyDescent="0.25">
      <c r="A68" s="10" t="s">
        <v>2289</v>
      </c>
      <c r="B68" s="5">
        <v>107</v>
      </c>
      <c r="C68" s="1" t="s">
        <v>3613</v>
      </c>
      <c r="D68" s="25">
        <v>40.61</v>
      </c>
      <c r="E68" s="31">
        <v>0</v>
      </c>
    </row>
    <row r="69" spans="1:5" ht="15" customHeight="1" x14ac:dyDescent="0.25">
      <c r="A69" s="10" t="s">
        <v>2290</v>
      </c>
      <c r="B69" s="5">
        <v>108</v>
      </c>
      <c r="C69" s="1" t="s">
        <v>2597</v>
      </c>
      <c r="D69" s="25">
        <v>88.49</v>
      </c>
      <c r="E69" s="31">
        <v>0</v>
      </c>
    </row>
    <row r="70" spans="1:5" ht="15" customHeight="1" x14ac:dyDescent="0.25">
      <c r="A70" s="10" t="s">
        <v>2291</v>
      </c>
      <c r="B70" s="5">
        <v>111</v>
      </c>
      <c r="C70" s="1" t="s">
        <v>624</v>
      </c>
      <c r="D70" s="25">
        <v>9.85</v>
      </c>
      <c r="E70" s="31">
        <v>0</v>
      </c>
    </row>
    <row r="71" spans="1:5" ht="15" customHeight="1" x14ac:dyDescent="0.25">
      <c r="A71" s="10" t="s">
        <v>2292</v>
      </c>
      <c r="B71" s="5">
        <v>112</v>
      </c>
      <c r="C71" s="1" t="s">
        <v>2293</v>
      </c>
      <c r="D71" s="25">
        <v>23.79</v>
      </c>
      <c r="E71" s="31">
        <v>0</v>
      </c>
    </row>
    <row r="72" spans="1:5" ht="15" customHeight="1" x14ac:dyDescent="0.25">
      <c r="A72" s="10" t="s">
        <v>3902</v>
      </c>
      <c r="B72" s="5">
        <v>113</v>
      </c>
      <c r="C72" s="1" t="s">
        <v>2009</v>
      </c>
      <c r="D72" s="25">
        <v>19.95</v>
      </c>
      <c r="E72" s="31">
        <v>0</v>
      </c>
    </row>
    <row r="73" spans="1:5" ht="15" customHeight="1" x14ac:dyDescent="0.25">
      <c r="A73" s="10" t="s">
        <v>3903</v>
      </c>
      <c r="B73" s="5">
        <v>114</v>
      </c>
      <c r="C73" s="1" t="s">
        <v>3709</v>
      </c>
      <c r="D73" s="25">
        <v>39.619999999999997</v>
      </c>
      <c r="E73" s="31">
        <v>0</v>
      </c>
    </row>
    <row r="74" spans="1:5" ht="15" customHeight="1" x14ac:dyDescent="0.25">
      <c r="A74" s="10" t="s">
        <v>3904</v>
      </c>
      <c r="B74" s="5">
        <v>115</v>
      </c>
      <c r="C74" s="1" t="s">
        <v>2004</v>
      </c>
      <c r="D74" s="25">
        <v>15.73</v>
      </c>
      <c r="E74" s="31">
        <v>0</v>
      </c>
    </row>
    <row r="75" spans="1:5" ht="15" customHeight="1" x14ac:dyDescent="0.25">
      <c r="A75" s="10" t="s">
        <v>3905</v>
      </c>
      <c r="B75" s="5">
        <v>116</v>
      </c>
      <c r="C75" s="1" t="s">
        <v>981</v>
      </c>
      <c r="D75" s="25">
        <v>4.5999999999999996</v>
      </c>
      <c r="E75" s="31">
        <v>0</v>
      </c>
    </row>
    <row r="76" spans="1:5" ht="15" customHeight="1" x14ac:dyDescent="0.25">
      <c r="A76" s="10" t="s">
        <v>3910</v>
      </c>
      <c r="B76" s="5" t="s">
        <v>140</v>
      </c>
      <c r="C76" s="1" t="s">
        <v>981</v>
      </c>
      <c r="D76" s="25">
        <v>3.07</v>
      </c>
      <c r="E76" s="31">
        <v>0</v>
      </c>
    </row>
    <row r="77" spans="1:5" ht="15" customHeight="1" x14ac:dyDescent="0.25">
      <c r="A77" s="10" t="s">
        <v>3906</v>
      </c>
      <c r="B77" s="5">
        <v>117</v>
      </c>
      <c r="C77" s="1" t="s">
        <v>3282</v>
      </c>
      <c r="D77" s="25">
        <v>4.91</v>
      </c>
      <c r="E77" s="31">
        <v>0</v>
      </c>
    </row>
    <row r="78" spans="1:5" ht="15" customHeight="1" thickBot="1" x14ac:dyDescent="0.3">
      <c r="A78" s="11" t="s">
        <v>3907</v>
      </c>
      <c r="B78" s="7">
        <v>118</v>
      </c>
      <c r="C78" s="8" t="s">
        <v>3908</v>
      </c>
      <c r="D78" s="29">
        <v>4.87</v>
      </c>
      <c r="E78" s="39">
        <v>0</v>
      </c>
    </row>
    <row r="79" spans="1:5" ht="15" customHeight="1" thickTop="1" thickBot="1" x14ac:dyDescent="0.3">
      <c r="A79" s="189" t="s">
        <v>7260</v>
      </c>
      <c r="B79" s="190"/>
      <c r="C79" s="191"/>
      <c r="D79" s="26">
        <f>SUM(D61:D78)</f>
        <v>357.33000000000004</v>
      </c>
      <c r="E79" s="43">
        <f>SUMIF(E61:E78,"&gt;0",D61:D78)</f>
        <v>0</v>
      </c>
    </row>
    <row r="80" spans="1:5" ht="15" customHeight="1" x14ac:dyDescent="0.25">
      <c r="B80" s="52"/>
      <c r="C80" s="52"/>
      <c r="D80" s="53"/>
      <c r="E80" s="32"/>
    </row>
    <row r="81" spans="1:5" ht="15" customHeight="1" x14ac:dyDescent="0.25"/>
    <row r="82" spans="1:5" ht="15" customHeight="1" x14ac:dyDescent="0.25"/>
    <row r="83" spans="1:5" ht="15" customHeight="1" x14ac:dyDescent="0.25"/>
    <row r="84" spans="1:5" ht="15" customHeight="1" x14ac:dyDescent="0.25"/>
    <row r="85" spans="1:5" ht="15" customHeight="1" thickBot="1" x14ac:dyDescent="0.3"/>
    <row r="86" spans="1:5" ht="22.5" customHeight="1" thickBot="1" x14ac:dyDescent="0.3">
      <c r="A86" s="186" t="s">
        <v>7767</v>
      </c>
      <c r="B86" s="187"/>
      <c r="C86" s="187"/>
      <c r="D86" s="187"/>
      <c r="E86" s="188"/>
    </row>
    <row r="87" spans="1:5" ht="15" customHeight="1" x14ac:dyDescent="0.35">
      <c r="A87" s="196" t="s">
        <v>982</v>
      </c>
      <c r="B87" s="48" t="s">
        <v>586</v>
      </c>
      <c r="C87" s="192" t="s">
        <v>1768</v>
      </c>
      <c r="D87" s="194" t="s">
        <v>1769</v>
      </c>
      <c r="E87" s="49" t="s">
        <v>7217</v>
      </c>
    </row>
    <row r="88" spans="1:5" ht="15" customHeight="1" thickBot="1" x14ac:dyDescent="0.4">
      <c r="A88" s="197"/>
      <c r="B88" s="50" t="s">
        <v>1767</v>
      </c>
      <c r="C88" s="193"/>
      <c r="D88" s="195"/>
      <c r="E88" s="51" t="s">
        <v>7216</v>
      </c>
    </row>
    <row r="89" spans="1:5" ht="15" customHeight="1" thickTop="1" x14ac:dyDescent="0.25">
      <c r="A89" s="10" t="s">
        <v>3911</v>
      </c>
      <c r="B89" s="5">
        <v>201</v>
      </c>
      <c r="C89" s="1" t="s">
        <v>2542</v>
      </c>
      <c r="D89" s="25">
        <v>64.64</v>
      </c>
      <c r="E89" s="31">
        <v>0</v>
      </c>
    </row>
    <row r="90" spans="1:5" ht="15" customHeight="1" x14ac:dyDescent="0.25">
      <c r="A90" s="10" t="s">
        <v>3912</v>
      </c>
      <c r="B90" s="5">
        <v>202</v>
      </c>
      <c r="C90" s="1" t="s">
        <v>625</v>
      </c>
      <c r="D90" s="25">
        <v>3.99</v>
      </c>
      <c r="E90" s="31">
        <v>0</v>
      </c>
    </row>
    <row r="91" spans="1:5" ht="15" customHeight="1" x14ac:dyDescent="0.25">
      <c r="A91" s="10" t="s">
        <v>3913</v>
      </c>
      <c r="B91" s="5">
        <v>203</v>
      </c>
      <c r="C91" s="1" t="s">
        <v>624</v>
      </c>
      <c r="D91" s="25">
        <v>9.4600000000000009</v>
      </c>
      <c r="E91" s="31">
        <v>0</v>
      </c>
    </row>
    <row r="92" spans="1:5" ht="15" customHeight="1" x14ac:dyDescent="0.25">
      <c r="A92" s="10" t="s">
        <v>3914</v>
      </c>
      <c r="B92" s="5">
        <v>204</v>
      </c>
      <c r="C92" s="1" t="s">
        <v>3915</v>
      </c>
      <c r="D92" s="25">
        <v>5.86</v>
      </c>
      <c r="E92" s="31">
        <v>0</v>
      </c>
    </row>
    <row r="93" spans="1:5" ht="15" customHeight="1" x14ac:dyDescent="0.25">
      <c r="A93" s="10" t="s">
        <v>1437</v>
      </c>
      <c r="B93" s="5" t="s">
        <v>993</v>
      </c>
      <c r="C93" s="1" t="s">
        <v>3915</v>
      </c>
      <c r="D93" s="25">
        <v>3.63</v>
      </c>
      <c r="E93" s="31">
        <v>0</v>
      </c>
    </row>
    <row r="94" spans="1:5" ht="15" customHeight="1" x14ac:dyDescent="0.25">
      <c r="A94" s="10" t="s">
        <v>3916</v>
      </c>
      <c r="B94" s="5">
        <v>205</v>
      </c>
      <c r="C94" s="1" t="s">
        <v>2230</v>
      </c>
      <c r="D94" s="25">
        <v>9.0299999999999994</v>
      </c>
      <c r="E94" s="31">
        <v>0</v>
      </c>
    </row>
    <row r="95" spans="1:5" ht="15" customHeight="1" x14ac:dyDescent="0.25">
      <c r="A95" s="10" t="s">
        <v>3917</v>
      </c>
      <c r="B95" s="5">
        <v>206</v>
      </c>
      <c r="C95" s="1" t="s">
        <v>349</v>
      </c>
      <c r="D95" s="25">
        <v>13.73</v>
      </c>
      <c r="E95" s="31">
        <v>0</v>
      </c>
    </row>
    <row r="96" spans="1:5" ht="15" customHeight="1" x14ac:dyDescent="0.25">
      <c r="A96" s="10" t="s">
        <v>3918</v>
      </c>
      <c r="B96" s="5">
        <v>207</v>
      </c>
      <c r="C96" s="1" t="s">
        <v>1711</v>
      </c>
      <c r="D96" s="25">
        <v>23.29</v>
      </c>
      <c r="E96" s="31">
        <v>0</v>
      </c>
    </row>
    <row r="97" spans="1:5" ht="15" customHeight="1" x14ac:dyDescent="0.25">
      <c r="A97" s="10" t="s">
        <v>2565</v>
      </c>
      <c r="B97" s="5">
        <v>208</v>
      </c>
      <c r="C97" s="1" t="s">
        <v>2566</v>
      </c>
      <c r="D97" s="25">
        <v>18.559999999999999</v>
      </c>
      <c r="E97" s="31">
        <v>0</v>
      </c>
    </row>
    <row r="98" spans="1:5" ht="15" customHeight="1" x14ac:dyDescent="0.25">
      <c r="A98" s="10" t="s">
        <v>2567</v>
      </c>
      <c r="B98" s="5">
        <v>211</v>
      </c>
      <c r="C98" s="1" t="s">
        <v>352</v>
      </c>
      <c r="D98" s="25">
        <v>8.9</v>
      </c>
      <c r="E98" s="31">
        <v>0</v>
      </c>
    </row>
    <row r="99" spans="1:5" ht="15" customHeight="1" x14ac:dyDescent="0.25">
      <c r="A99" s="10" t="s">
        <v>2568</v>
      </c>
      <c r="B99" s="5">
        <v>212</v>
      </c>
      <c r="C99" s="1" t="s">
        <v>2569</v>
      </c>
      <c r="D99" s="25">
        <v>22.34</v>
      </c>
      <c r="E99" s="31">
        <v>0</v>
      </c>
    </row>
    <row r="100" spans="1:5" ht="15" customHeight="1" x14ac:dyDescent="0.25">
      <c r="A100" s="10" t="s">
        <v>2570</v>
      </c>
      <c r="B100" s="5">
        <v>213</v>
      </c>
      <c r="C100" s="1" t="s">
        <v>2210</v>
      </c>
      <c r="D100" s="25">
        <v>28.22</v>
      </c>
      <c r="E100" s="31">
        <v>0</v>
      </c>
    </row>
    <row r="101" spans="1:5" ht="15" customHeight="1" x14ac:dyDescent="0.25">
      <c r="A101" s="10" t="s">
        <v>2571</v>
      </c>
      <c r="B101" s="5">
        <v>214</v>
      </c>
      <c r="C101" s="1" t="s">
        <v>2572</v>
      </c>
      <c r="D101" s="25">
        <v>21.67</v>
      </c>
      <c r="E101" s="31">
        <v>0</v>
      </c>
    </row>
    <row r="102" spans="1:5" ht="15" customHeight="1" x14ac:dyDescent="0.25">
      <c r="A102" s="10" t="s">
        <v>2573</v>
      </c>
      <c r="B102" s="5">
        <v>215</v>
      </c>
      <c r="C102" s="1" t="s">
        <v>2271</v>
      </c>
      <c r="D102" s="25">
        <v>8.5399999999999991</v>
      </c>
      <c r="E102" s="31">
        <v>0</v>
      </c>
    </row>
    <row r="103" spans="1:5" ht="15" customHeight="1" x14ac:dyDescent="0.25">
      <c r="A103" s="10" t="s">
        <v>2574</v>
      </c>
      <c r="B103" s="5">
        <v>216</v>
      </c>
      <c r="C103" s="1" t="s">
        <v>2575</v>
      </c>
      <c r="D103" s="25">
        <v>16.559999999999999</v>
      </c>
      <c r="E103" s="31">
        <v>0</v>
      </c>
    </row>
    <row r="104" spans="1:5" ht="15" customHeight="1" x14ac:dyDescent="0.25">
      <c r="A104" s="10" t="s">
        <v>2576</v>
      </c>
      <c r="B104" s="5">
        <v>217</v>
      </c>
      <c r="C104" s="1" t="s">
        <v>2566</v>
      </c>
      <c r="D104" s="25">
        <v>16.559999999999999</v>
      </c>
      <c r="E104" s="31">
        <v>0</v>
      </c>
    </row>
    <row r="105" spans="1:5" ht="15" customHeight="1" x14ac:dyDescent="0.25">
      <c r="A105" s="10" t="s">
        <v>2577</v>
      </c>
      <c r="B105" s="5">
        <v>218</v>
      </c>
      <c r="C105" s="1" t="s">
        <v>2566</v>
      </c>
      <c r="D105" s="25">
        <v>16.559999999999999</v>
      </c>
      <c r="E105" s="31">
        <v>0</v>
      </c>
    </row>
    <row r="106" spans="1:5" ht="15" customHeight="1" x14ac:dyDescent="0.25">
      <c r="A106" s="10" t="s">
        <v>2578</v>
      </c>
      <c r="B106" s="5">
        <v>219</v>
      </c>
      <c r="C106" s="1" t="s">
        <v>2566</v>
      </c>
      <c r="D106" s="25">
        <v>15.91</v>
      </c>
      <c r="E106" s="31">
        <v>0</v>
      </c>
    </row>
    <row r="107" spans="1:5" ht="15" customHeight="1" x14ac:dyDescent="0.25">
      <c r="A107" s="10" t="s">
        <v>2579</v>
      </c>
      <c r="B107" s="5">
        <v>221</v>
      </c>
      <c r="C107" s="1" t="s">
        <v>5192</v>
      </c>
      <c r="D107" s="25">
        <v>16.940000000000001</v>
      </c>
      <c r="E107" s="31">
        <v>0</v>
      </c>
    </row>
    <row r="108" spans="1:5" ht="15" customHeight="1" x14ac:dyDescent="0.25">
      <c r="A108" s="10" t="s">
        <v>2580</v>
      </c>
      <c r="B108" s="5">
        <v>222</v>
      </c>
      <c r="C108" s="1" t="s">
        <v>2542</v>
      </c>
      <c r="D108" s="25">
        <v>71.53</v>
      </c>
      <c r="E108" s="31">
        <v>0</v>
      </c>
    </row>
    <row r="109" spans="1:5" ht="15" customHeight="1" x14ac:dyDescent="0.25">
      <c r="A109" s="10" t="s">
        <v>2581</v>
      </c>
      <c r="B109" s="5">
        <v>223</v>
      </c>
      <c r="C109" s="1" t="s">
        <v>2210</v>
      </c>
      <c r="D109" s="25">
        <v>24.81</v>
      </c>
      <c r="E109" s="31">
        <v>0</v>
      </c>
    </row>
    <row r="110" spans="1:5" ht="15" customHeight="1" x14ac:dyDescent="0.25">
      <c r="A110" s="10" t="s">
        <v>2582</v>
      </c>
      <c r="B110" s="5">
        <v>224</v>
      </c>
      <c r="C110" s="1" t="s">
        <v>2622</v>
      </c>
      <c r="D110" s="25">
        <v>15.86</v>
      </c>
      <c r="E110" s="31">
        <v>0</v>
      </c>
    </row>
    <row r="111" spans="1:5" ht="15" customHeight="1" x14ac:dyDescent="0.25">
      <c r="A111" s="10" t="s">
        <v>2583</v>
      </c>
      <c r="B111" s="5">
        <v>225</v>
      </c>
      <c r="C111" s="1" t="s">
        <v>2566</v>
      </c>
      <c r="D111" s="25">
        <v>16.7</v>
      </c>
      <c r="E111" s="31">
        <v>0</v>
      </c>
    </row>
    <row r="112" spans="1:5" ht="15" customHeight="1" x14ac:dyDescent="0.25">
      <c r="A112" s="10" t="s">
        <v>2584</v>
      </c>
      <c r="B112" s="5">
        <v>226</v>
      </c>
      <c r="C112" s="1" t="s">
        <v>2210</v>
      </c>
      <c r="D112" s="25">
        <v>16.7</v>
      </c>
      <c r="E112" s="31">
        <v>0</v>
      </c>
    </row>
    <row r="113" spans="1:5" ht="15" customHeight="1" x14ac:dyDescent="0.25">
      <c r="A113" s="10" t="s">
        <v>2585</v>
      </c>
      <c r="B113" s="5">
        <v>227</v>
      </c>
      <c r="C113" s="1" t="s">
        <v>2210</v>
      </c>
      <c r="D113" s="25">
        <v>16.7</v>
      </c>
      <c r="E113" s="31">
        <v>0</v>
      </c>
    </row>
    <row r="114" spans="1:5" ht="15" customHeight="1" x14ac:dyDescent="0.25">
      <c r="A114" s="10" t="s">
        <v>2586</v>
      </c>
      <c r="B114" s="5">
        <v>228</v>
      </c>
      <c r="C114" s="1" t="s">
        <v>2009</v>
      </c>
      <c r="D114" s="25">
        <v>10.84</v>
      </c>
      <c r="E114" s="31">
        <v>0</v>
      </c>
    </row>
    <row r="115" spans="1:5" ht="15" customHeight="1" x14ac:dyDescent="0.25">
      <c r="A115" s="10" t="s">
        <v>2587</v>
      </c>
      <c r="B115" s="5">
        <v>229</v>
      </c>
      <c r="C115" s="1" t="s">
        <v>2210</v>
      </c>
      <c r="D115" s="25">
        <v>21.85</v>
      </c>
      <c r="E115" s="31">
        <v>0</v>
      </c>
    </row>
    <row r="116" spans="1:5" ht="15" customHeight="1" x14ac:dyDescent="0.25">
      <c r="A116" s="10" t="s">
        <v>2588</v>
      </c>
      <c r="B116" s="5">
        <v>231</v>
      </c>
      <c r="C116" s="1" t="s">
        <v>2589</v>
      </c>
      <c r="D116" s="25">
        <v>16.170000000000002</v>
      </c>
      <c r="E116" s="31">
        <v>0</v>
      </c>
    </row>
    <row r="117" spans="1:5" ht="15" customHeight="1" x14ac:dyDescent="0.25">
      <c r="A117" s="10" t="s">
        <v>2590</v>
      </c>
      <c r="B117" s="5">
        <v>232</v>
      </c>
      <c r="C117" s="1" t="s">
        <v>2210</v>
      </c>
      <c r="D117" s="25">
        <v>32.42</v>
      </c>
      <c r="E117" s="31">
        <v>0</v>
      </c>
    </row>
    <row r="118" spans="1:5" ht="15" customHeight="1" x14ac:dyDescent="0.25">
      <c r="A118" s="10" t="s">
        <v>1514</v>
      </c>
      <c r="B118" s="5">
        <v>233</v>
      </c>
      <c r="C118" s="1" t="s">
        <v>352</v>
      </c>
      <c r="D118" s="25">
        <v>8.9</v>
      </c>
      <c r="E118" s="31">
        <v>0</v>
      </c>
    </row>
    <row r="119" spans="1:5" ht="15" customHeight="1" x14ac:dyDescent="0.25">
      <c r="A119" s="10" t="s">
        <v>1515</v>
      </c>
      <c r="B119" s="5">
        <v>234</v>
      </c>
      <c r="C119" s="1" t="s">
        <v>2566</v>
      </c>
      <c r="D119" s="25">
        <v>13.47</v>
      </c>
      <c r="E119" s="31">
        <v>0</v>
      </c>
    </row>
    <row r="120" spans="1:5" ht="15" customHeight="1" x14ac:dyDescent="0.25">
      <c r="A120" s="10" t="s">
        <v>1516</v>
      </c>
      <c r="B120" s="5">
        <v>235</v>
      </c>
      <c r="C120" s="1" t="s">
        <v>2575</v>
      </c>
      <c r="D120" s="25">
        <v>13.73</v>
      </c>
      <c r="E120" s="31">
        <v>0</v>
      </c>
    </row>
    <row r="121" spans="1:5" ht="15" customHeight="1" x14ac:dyDescent="0.25">
      <c r="A121" s="10" t="s">
        <v>3058</v>
      </c>
      <c r="B121" s="5">
        <v>236</v>
      </c>
      <c r="C121" s="1" t="s">
        <v>2575</v>
      </c>
      <c r="D121" s="25">
        <v>17.73</v>
      </c>
      <c r="E121" s="31">
        <v>0</v>
      </c>
    </row>
    <row r="122" spans="1:5" ht="15" customHeight="1" x14ac:dyDescent="0.25">
      <c r="A122" s="10" t="s">
        <v>3059</v>
      </c>
      <c r="B122" s="5">
        <v>237</v>
      </c>
      <c r="C122" s="1" t="s">
        <v>3060</v>
      </c>
      <c r="D122" s="25">
        <v>8.9600000000000009</v>
      </c>
      <c r="E122" s="31">
        <v>0</v>
      </c>
    </row>
    <row r="123" spans="1:5" ht="15" customHeight="1" x14ac:dyDescent="0.25">
      <c r="A123" s="10" t="s">
        <v>1430</v>
      </c>
      <c r="B123" s="5">
        <v>238</v>
      </c>
      <c r="C123" s="1" t="s">
        <v>2327</v>
      </c>
      <c r="D123" s="25">
        <v>9.08</v>
      </c>
      <c r="E123" s="31">
        <v>0</v>
      </c>
    </row>
    <row r="124" spans="1:5" ht="15" customHeight="1" x14ac:dyDescent="0.25">
      <c r="A124" s="10" t="s">
        <v>1431</v>
      </c>
      <c r="B124" s="5">
        <v>239</v>
      </c>
      <c r="C124" s="1" t="s">
        <v>1432</v>
      </c>
      <c r="D124" s="25">
        <v>5.86</v>
      </c>
      <c r="E124" s="31">
        <v>0</v>
      </c>
    </row>
    <row r="125" spans="1:5" ht="15" customHeight="1" x14ac:dyDescent="0.25">
      <c r="A125" s="10" t="s">
        <v>1438</v>
      </c>
      <c r="B125" s="5" t="s">
        <v>1439</v>
      </c>
      <c r="C125" s="1" t="s">
        <v>1432</v>
      </c>
      <c r="D125" s="25">
        <v>3.9</v>
      </c>
      <c r="E125" s="31">
        <v>0</v>
      </c>
    </row>
    <row r="126" spans="1:5" ht="15" customHeight="1" x14ac:dyDescent="0.25">
      <c r="A126" s="10" t="s">
        <v>1433</v>
      </c>
      <c r="B126" s="5">
        <v>241</v>
      </c>
      <c r="C126" s="1" t="s">
        <v>1434</v>
      </c>
      <c r="D126" s="25">
        <v>4.91</v>
      </c>
      <c r="E126" s="31">
        <v>0</v>
      </c>
    </row>
    <row r="127" spans="1:5" ht="15" customHeight="1" thickBot="1" x14ac:dyDescent="0.3">
      <c r="A127" s="11" t="s">
        <v>1435</v>
      </c>
      <c r="B127" s="7">
        <v>242</v>
      </c>
      <c r="C127" s="8" t="s">
        <v>1436</v>
      </c>
      <c r="D127" s="29">
        <v>4.91</v>
      </c>
      <c r="E127" s="39">
        <v>0</v>
      </c>
    </row>
    <row r="128" spans="1:5" ht="15" customHeight="1" thickTop="1" thickBot="1" x14ac:dyDescent="0.3">
      <c r="A128" s="189" t="s">
        <v>7260</v>
      </c>
      <c r="B128" s="190"/>
      <c r="C128" s="191"/>
      <c r="D128" s="26">
        <f>SUM(D89:D127)</f>
        <v>659.41999999999985</v>
      </c>
      <c r="E128" s="43">
        <f>SUMIF(E89:E127,"&gt;0",D89:D127)</f>
        <v>0</v>
      </c>
    </row>
    <row r="129" spans="1:5" ht="15" customHeight="1" x14ac:dyDescent="0.25"/>
    <row r="130" spans="1:5" ht="15" customHeight="1" x14ac:dyDescent="0.25"/>
    <row r="131" spans="1:5" ht="15" customHeight="1" x14ac:dyDescent="0.25"/>
    <row r="132" spans="1:5" ht="15" customHeight="1" x14ac:dyDescent="0.25"/>
    <row r="133" spans="1:5" ht="15" customHeight="1" x14ac:dyDescent="0.25"/>
    <row r="134" spans="1:5" ht="15" customHeight="1" thickBot="1" x14ac:dyDescent="0.3"/>
    <row r="135" spans="1:5" ht="22.5" customHeight="1" thickBot="1" x14ac:dyDescent="0.3">
      <c r="A135" s="186" t="s">
        <v>7768</v>
      </c>
      <c r="B135" s="187"/>
      <c r="C135" s="187"/>
      <c r="D135" s="187"/>
      <c r="E135" s="188"/>
    </row>
    <row r="136" spans="1:5" ht="15" customHeight="1" x14ac:dyDescent="0.35">
      <c r="A136" s="196" t="s">
        <v>982</v>
      </c>
      <c r="B136" s="48" t="s">
        <v>586</v>
      </c>
      <c r="C136" s="192" t="s">
        <v>1768</v>
      </c>
      <c r="D136" s="194" t="s">
        <v>1769</v>
      </c>
      <c r="E136" s="49" t="s">
        <v>7217</v>
      </c>
    </row>
    <row r="137" spans="1:5" ht="15" customHeight="1" thickBot="1" x14ac:dyDescent="0.4">
      <c r="A137" s="197"/>
      <c r="B137" s="50" t="s">
        <v>1767</v>
      </c>
      <c r="C137" s="193"/>
      <c r="D137" s="195"/>
      <c r="E137" s="51" t="s">
        <v>7216</v>
      </c>
    </row>
    <row r="138" spans="1:5" ht="15" customHeight="1" thickTop="1" x14ac:dyDescent="0.25">
      <c r="A138" s="10" t="s">
        <v>1440</v>
      </c>
      <c r="B138" s="5">
        <v>301</v>
      </c>
      <c r="C138" s="1" t="s">
        <v>2542</v>
      </c>
      <c r="D138" s="25">
        <v>62.88</v>
      </c>
      <c r="E138" s="31">
        <v>0</v>
      </c>
    </row>
    <row r="139" spans="1:5" ht="15" customHeight="1" x14ac:dyDescent="0.25">
      <c r="A139" s="10" t="s">
        <v>1441</v>
      </c>
      <c r="B139" s="5">
        <v>302</v>
      </c>
      <c r="C139" s="1" t="s">
        <v>625</v>
      </c>
      <c r="D139" s="25">
        <v>3.99</v>
      </c>
      <c r="E139" s="31">
        <v>0</v>
      </c>
    </row>
    <row r="140" spans="1:5" ht="15" customHeight="1" x14ac:dyDescent="0.25">
      <c r="A140" s="10" t="s">
        <v>1442</v>
      </c>
      <c r="B140" s="5">
        <v>303</v>
      </c>
      <c r="C140" s="1" t="s">
        <v>624</v>
      </c>
      <c r="D140" s="25">
        <v>10.63</v>
      </c>
      <c r="E140" s="31">
        <v>0</v>
      </c>
    </row>
    <row r="141" spans="1:5" ht="15" customHeight="1" x14ac:dyDescent="0.25">
      <c r="A141" s="10" t="s">
        <v>1443</v>
      </c>
      <c r="B141" s="5">
        <v>304</v>
      </c>
      <c r="C141" s="1" t="s">
        <v>1444</v>
      </c>
      <c r="D141" s="25">
        <v>5.76</v>
      </c>
      <c r="E141" s="31">
        <v>0</v>
      </c>
    </row>
    <row r="142" spans="1:5" ht="15" customHeight="1" x14ac:dyDescent="0.25">
      <c r="A142" s="10" t="s">
        <v>983</v>
      </c>
      <c r="B142" s="5" t="s">
        <v>128</v>
      </c>
      <c r="C142" s="1" t="s">
        <v>1444</v>
      </c>
      <c r="D142" s="25">
        <v>3.5</v>
      </c>
      <c r="E142" s="31">
        <v>0</v>
      </c>
    </row>
    <row r="143" spans="1:5" ht="15" customHeight="1" x14ac:dyDescent="0.25">
      <c r="A143" s="10" t="s">
        <v>1445</v>
      </c>
      <c r="B143" s="5">
        <v>305</v>
      </c>
      <c r="C143" s="1" t="s">
        <v>1446</v>
      </c>
      <c r="D143" s="25">
        <v>13.4</v>
      </c>
      <c r="E143" s="31">
        <v>0</v>
      </c>
    </row>
    <row r="144" spans="1:5" ht="15" customHeight="1" x14ac:dyDescent="0.25">
      <c r="A144" s="10" t="s">
        <v>1447</v>
      </c>
      <c r="B144" s="5">
        <v>306</v>
      </c>
      <c r="C144" s="1" t="s">
        <v>1446</v>
      </c>
      <c r="D144" s="25">
        <v>13.73</v>
      </c>
      <c r="E144" s="31">
        <v>0</v>
      </c>
    </row>
    <row r="145" spans="1:5" ht="15" customHeight="1" x14ac:dyDescent="0.25">
      <c r="A145" s="10" t="s">
        <v>1448</v>
      </c>
      <c r="B145" s="5">
        <v>307</v>
      </c>
      <c r="C145" s="1" t="s">
        <v>2566</v>
      </c>
      <c r="D145" s="25">
        <v>18.559999999999999</v>
      </c>
      <c r="E145" s="31">
        <v>0</v>
      </c>
    </row>
    <row r="146" spans="1:5" ht="15" customHeight="1" x14ac:dyDescent="0.25">
      <c r="A146" s="10" t="s">
        <v>1449</v>
      </c>
      <c r="B146" s="5">
        <v>308</v>
      </c>
      <c r="C146" s="1" t="s">
        <v>2566</v>
      </c>
      <c r="D146" s="25">
        <v>18.47</v>
      </c>
      <c r="E146" s="31">
        <v>0</v>
      </c>
    </row>
    <row r="147" spans="1:5" ht="15" customHeight="1" x14ac:dyDescent="0.25">
      <c r="A147" s="10" t="s">
        <v>1450</v>
      </c>
      <c r="B147" s="5">
        <v>309</v>
      </c>
      <c r="C147" s="1" t="s">
        <v>2210</v>
      </c>
      <c r="D147" s="25">
        <v>22.34</v>
      </c>
      <c r="E147" s="31">
        <v>0</v>
      </c>
    </row>
    <row r="148" spans="1:5" ht="15" customHeight="1" x14ac:dyDescent="0.25">
      <c r="A148" s="10" t="s">
        <v>1451</v>
      </c>
      <c r="B148" s="5">
        <v>311</v>
      </c>
      <c r="C148" s="1" t="s">
        <v>2210</v>
      </c>
      <c r="D148" s="25">
        <v>28.22</v>
      </c>
      <c r="E148" s="31">
        <v>0</v>
      </c>
    </row>
    <row r="149" spans="1:5" ht="15" customHeight="1" x14ac:dyDescent="0.25">
      <c r="A149" s="10" t="s">
        <v>1452</v>
      </c>
      <c r="B149" s="5">
        <v>312</v>
      </c>
      <c r="C149" s="1" t="s">
        <v>2622</v>
      </c>
      <c r="D149" s="25">
        <v>27.47</v>
      </c>
      <c r="E149" s="31">
        <v>0</v>
      </c>
    </row>
    <row r="150" spans="1:5" ht="15" customHeight="1" x14ac:dyDescent="0.25">
      <c r="A150" s="10" t="s">
        <v>1453</v>
      </c>
      <c r="B150" s="5">
        <v>313</v>
      </c>
      <c r="C150" s="1" t="s">
        <v>2009</v>
      </c>
      <c r="D150" s="25">
        <v>11.01</v>
      </c>
      <c r="E150" s="31">
        <v>0</v>
      </c>
    </row>
    <row r="151" spans="1:5" ht="15" customHeight="1" x14ac:dyDescent="0.25">
      <c r="A151" s="10" t="s">
        <v>1454</v>
      </c>
      <c r="B151" s="5">
        <v>314</v>
      </c>
      <c r="C151" s="1" t="s">
        <v>2267</v>
      </c>
      <c r="D151" s="25">
        <v>8.68</v>
      </c>
      <c r="E151" s="31">
        <v>0</v>
      </c>
    </row>
    <row r="152" spans="1:5" ht="15" customHeight="1" x14ac:dyDescent="0.25">
      <c r="A152" s="10" t="s">
        <v>1455</v>
      </c>
      <c r="B152" s="5">
        <v>315</v>
      </c>
      <c r="C152" s="1" t="s">
        <v>2566</v>
      </c>
      <c r="D152" s="25">
        <v>16.63</v>
      </c>
      <c r="E152" s="31">
        <v>0</v>
      </c>
    </row>
    <row r="153" spans="1:5" ht="15" customHeight="1" x14ac:dyDescent="0.25">
      <c r="A153" s="10" t="s">
        <v>1456</v>
      </c>
      <c r="B153" s="5">
        <v>316</v>
      </c>
      <c r="C153" s="1" t="s">
        <v>1446</v>
      </c>
      <c r="D153" s="25">
        <v>16.559999999999999</v>
      </c>
      <c r="E153" s="31">
        <v>0</v>
      </c>
    </row>
    <row r="154" spans="1:5" ht="15" customHeight="1" x14ac:dyDescent="0.25">
      <c r="A154" s="10" t="s">
        <v>1457</v>
      </c>
      <c r="B154" s="5">
        <v>317</v>
      </c>
      <c r="C154" s="1" t="s">
        <v>2566</v>
      </c>
      <c r="D154" s="25">
        <v>15.9</v>
      </c>
      <c r="E154" s="31">
        <v>0</v>
      </c>
    </row>
    <row r="155" spans="1:5" ht="15" customHeight="1" x14ac:dyDescent="0.25">
      <c r="A155" s="10" t="s">
        <v>1458</v>
      </c>
      <c r="B155" s="5">
        <v>318</v>
      </c>
      <c r="C155" s="1" t="s">
        <v>5192</v>
      </c>
      <c r="D155" s="25">
        <v>16.989999999999998</v>
      </c>
      <c r="E155" s="31">
        <v>0</v>
      </c>
    </row>
    <row r="156" spans="1:5" ht="15" customHeight="1" x14ac:dyDescent="0.25">
      <c r="A156" s="10" t="s">
        <v>1459</v>
      </c>
      <c r="B156" s="5">
        <v>319</v>
      </c>
      <c r="C156" s="1" t="s">
        <v>2542</v>
      </c>
      <c r="D156" s="25">
        <v>69.92</v>
      </c>
      <c r="E156" s="31">
        <v>0</v>
      </c>
    </row>
    <row r="157" spans="1:5" ht="15" customHeight="1" x14ac:dyDescent="0.25">
      <c r="A157" s="10" t="s">
        <v>1460</v>
      </c>
      <c r="B157" s="5">
        <v>321</v>
      </c>
      <c r="C157" s="1" t="s">
        <v>2210</v>
      </c>
      <c r="D157" s="25">
        <v>24.81</v>
      </c>
      <c r="E157" s="31">
        <v>0</v>
      </c>
    </row>
    <row r="158" spans="1:5" ht="15" customHeight="1" x14ac:dyDescent="0.25">
      <c r="A158" s="10" t="s">
        <v>1461</v>
      </c>
      <c r="B158" s="5">
        <v>322</v>
      </c>
      <c r="C158" s="1" t="s">
        <v>2210</v>
      </c>
      <c r="D158" s="25">
        <v>15.85</v>
      </c>
      <c r="E158" s="31">
        <v>0</v>
      </c>
    </row>
    <row r="159" spans="1:5" ht="15" customHeight="1" x14ac:dyDescent="0.25">
      <c r="A159" s="10" t="s">
        <v>1462</v>
      </c>
      <c r="B159" s="5">
        <v>323</v>
      </c>
      <c r="C159" s="1" t="s">
        <v>2210</v>
      </c>
      <c r="D159" s="25">
        <v>22.56</v>
      </c>
      <c r="E159" s="31">
        <v>0</v>
      </c>
    </row>
    <row r="160" spans="1:5" ht="15" customHeight="1" x14ac:dyDescent="0.25">
      <c r="A160" s="10" t="s">
        <v>1463</v>
      </c>
      <c r="B160" s="5">
        <v>324</v>
      </c>
      <c r="C160" s="1" t="s">
        <v>2210</v>
      </c>
      <c r="D160" s="25">
        <v>16.7</v>
      </c>
      <c r="E160" s="31">
        <v>0</v>
      </c>
    </row>
    <row r="161" spans="1:5" ht="15" customHeight="1" x14ac:dyDescent="0.25">
      <c r="A161" s="10" t="s">
        <v>1464</v>
      </c>
      <c r="B161" s="5">
        <v>325</v>
      </c>
      <c r="C161" s="1" t="s">
        <v>2210</v>
      </c>
      <c r="D161" s="25">
        <v>22.56</v>
      </c>
      <c r="E161" s="31">
        <v>0</v>
      </c>
    </row>
    <row r="162" spans="1:5" ht="15" customHeight="1" x14ac:dyDescent="0.25">
      <c r="A162" s="10" t="s">
        <v>1465</v>
      </c>
      <c r="B162" s="5">
        <v>326</v>
      </c>
      <c r="C162" s="1" t="s">
        <v>2210</v>
      </c>
      <c r="D162" s="25">
        <v>21.86</v>
      </c>
      <c r="E162" s="31">
        <v>0</v>
      </c>
    </row>
    <row r="163" spans="1:5" ht="15" customHeight="1" x14ac:dyDescent="0.25">
      <c r="A163" s="10" t="s">
        <v>1466</v>
      </c>
      <c r="B163" s="5">
        <v>327</v>
      </c>
      <c r="C163" s="1" t="s">
        <v>2210</v>
      </c>
      <c r="D163" s="25">
        <v>27.3</v>
      </c>
      <c r="E163" s="31">
        <v>0</v>
      </c>
    </row>
    <row r="164" spans="1:5" ht="15" customHeight="1" x14ac:dyDescent="0.25">
      <c r="A164" s="10" t="s">
        <v>1467</v>
      </c>
      <c r="B164" s="5">
        <v>328</v>
      </c>
      <c r="C164" s="1" t="s">
        <v>2622</v>
      </c>
      <c r="D164" s="25">
        <v>22.53</v>
      </c>
      <c r="E164" s="31">
        <v>0</v>
      </c>
    </row>
    <row r="165" spans="1:5" ht="15" customHeight="1" x14ac:dyDescent="0.25">
      <c r="A165" s="10" t="s">
        <v>1468</v>
      </c>
      <c r="B165" s="5">
        <v>329</v>
      </c>
      <c r="C165" s="1" t="s">
        <v>1469</v>
      </c>
      <c r="D165" s="25">
        <v>8.91</v>
      </c>
      <c r="E165" s="31">
        <v>0</v>
      </c>
    </row>
    <row r="166" spans="1:5" ht="15" customHeight="1" x14ac:dyDescent="0.25">
      <c r="A166" s="10" t="s">
        <v>3119</v>
      </c>
      <c r="B166" s="5">
        <v>331</v>
      </c>
      <c r="C166" s="1" t="s">
        <v>1446</v>
      </c>
      <c r="D166" s="25">
        <v>13.47</v>
      </c>
      <c r="E166" s="31">
        <v>0</v>
      </c>
    </row>
    <row r="167" spans="1:5" ht="15" customHeight="1" x14ac:dyDescent="0.25">
      <c r="A167" s="10" t="s">
        <v>3120</v>
      </c>
      <c r="B167" s="5">
        <v>332</v>
      </c>
      <c r="C167" s="1" t="s">
        <v>1446</v>
      </c>
      <c r="D167" s="25">
        <v>13.73</v>
      </c>
      <c r="E167" s="31">
        <v>0</v>
      </c>
    </row>
    <row r="168" spans="1:5" ht="15" customHeight="1" x14ac:dyDescent="0.25">
      <c r="A168" s="10" t="s">
        <v>3121</v>
      </c>
      <c r="B168" s="5">
        <v>333</v>
      </c>
      <c r="C168" s="1" t="s">
        <v>2566</v>
      </c>
      <c r="D168" s="25">
        <v>13.73</v>
      </c>
      <c r="E168" s="31">
        <v>0</v>
      </c>
    </row>
    <row r="169" spans="1:5" ht="15" customHeight="1" x14ac:dyDescent="0.25">
      <c r="A169" s="10" t="s">
        <v>3122</v>
      </c>
      <c r="B169" s="5">
        <v>334</v>
      </c>
      <c r="C169" s="1" t="s">
        <v>2566</v>
      </c>
      <c r="D169" s="25">
        <v>13</v>
      </c>
      <c r="E169" s="31">
        <v>0</v>
      </c>
    </row>
    <row r="170" spans="1:5" ht="15" customHeight="1" x14ac:dyDescent="0.25">
      <c r="A170" s="10" t="s">
        <v>3123</v>
      </c>
      <c r="B170" s="5">
        <v>335</v>
      </c>
      <c r="C170" s="1" t="s">
        <v>2230</v>
      </c>
      <c r="D170" s="25">
        <v>8.91</v>
      </c>
      <c r="E170" s="31">
        <v>0</v>
      </c>
    </row>
    <row r="171" spans="1:5" ht="15" customHeight="1" x14ac:dyDescent="0.25">
      <c r="A171" s="10" t="s">
        <v>958</v>
      </c>
      <c r="B171" s="5">
        <v>336</v>
      </c>
      <c r="C171" s="1" t="s">
        <v>4491</v>
      </c>
      <c r="D171" s="25">
        <v>5.86</v>
      </c>
      <c r="E171" s="31">
        <v>0</v>
      </c>
    </row>
    <row r="172" spans="1:5" ht="15" customHeight="1" x14ac:dyDescent="0.25">
      <c r="A172" s="10" t="s">
        <v>984</v>
      </c>
      <c r="B172" s="5" t="s">
        <v>4134</v>
      </c>
      <c r="C172" s="1" t="s">
        <v>4491</v>
      </c>
      <c r="D172" s="25">
        <v>3.9</v>
      </c>
      <c r="E172" s="31">
        <v>0</v>
      </c>
    </row>
    <row r="173" spans="1:5" ht="15" customHeight="1" x14ac:dyDescent="0.25">
      <c r="A173" s="10" t="s">
        <v>959</v>
      </c>
      <c r="B173" s="5">
        <v>337</v>
      </c>
      <c r="C173" s="1" t="s">
        <v>960</v>
      </c>
      <c r="D173" s="25">
        <v>4.91</v>
      </c>
      <c r="E173" s="31">
        <v>0</v>
      </c>
    </row>
    <row r="174" spans="1:5" ht="15" customHeight="1" x14ac:dyDescent="0.25">
      <c r="A174" s="10" t="s">
        <v>961</v>
      </c>
      <c r="B174" s="5">
        <v>338</v>
      </c>
      <c r="C174" s="1" t="s">
        <v>962</v>
      </c>
      <c r="D174" s="25">
        <v>4.91</v>
      </c>
      <c r="E174" s="31">
        <v>0</v>
      </c>
    </row>
    <row r="175" spans="1:5" ht="15" customHeight="1" x14ac:dyDescent="0.25">
      <c r="A175" s="10" t="s">
        <v>985</v>
      </c>
      <c r="B175" s="5" t="s">
        <v>986</v>
      </c>
      <c r="C175" s="1" t="s">
        <v>987</v>
      </c>
      <c r="D175" s="25">
        <v>2.16</v>
      </c>
      <c r="E175" s="31">
        <v>0</v>
      </c>
    </row>
    <row r="176" spans="1:5" ht="15" customHeight="1" x14ac:dyDescent="0.25">
      <c r="A176" s="11" t="s">
        <v>963</v>
      </c>
      <c r="B176" s="7">
        <v>341</v>
      </c>
      <c r="C176" s="8" t="s">
        <v>2549</v>
      </c>
      <c r="D176" s="29">
        <v>5.53</v>
      </c>
      <c r="E176" s="31">
        <v>0</v>
      </c>
    </row>
    <row r="177" spans="1:5" ht="15" customHeight="1" x14ac:dyDescent="0.25">
      <c r="A177" s="11" t="s">
        <v>7145</v>
      </c>
      <c r="B177" s="7"/>
      <c r="C177" s="8" t="s">
        <v>7769</v>
      </c>
      <c r="D177" s="29">
        <v>694.06</v>
      </c>
      <c r="E177" s="31">
        <v>0</v>
      </c>
    </row>
    <row r="178" spans="1:5" ht="15" customHeight="1" thickBot="1" x14ac:dyDescent="0.3">
      <c r="A178" s="11" t="s">
        <v>7144</v>
      </c>
      <c r="B178" s="7"/>
      <c r="C178" s="8" t="s">
        <v>6893</v>
      </c>
      <c r="D178" s="29">
        <v>3.14</v>
      </c>
      <c r="E178" s="31">
        <v>0</v>
      </c>
    </row>
    <row r="179" spans="1:5" ht="15" customHeight="1" thickTop="1" thickBot="1" x14ac:dyDescent="0.3">
      <c r="A179" s="189" t="s">
        <v>7260</v>
      </c>
      <c r="B179" s="190"/>
      <c r="C179" s="201"/>
      <c r="D179" s="26">
        <f>SUM(D138:D178)</f>
        <v>1355.03</v>
      </c>
      <c r="E179" s="43">
        <f>SUMIF(E138:E178,"&gt;0",D138:D178)</f>
        <v>0</v>
      </c>
    </row>
    <row r="180" spans="1:5" ht="14.25" customHeight="1" x14ac:dyDescent="0.25"/>
    <row r="181" spans="1:5" ht="15" customHeight="1" x14ac:dyDescent="0.25"/>
    <row r="182" spans="1:5" ht="15" customHeight="1" x14ac:dyDescent="0.25"/>
    <row r="183" spans="1:5" ht="15" customHeight="1" x14ac:dyDescent="0.25"/>
    <row r="184" spans="1:5" ht="15" customHeight="1" x14ac:dyDescent="0.25"/>
    <row r="185" spans="1:5" ht="15" customHeight="1" x14ac:dyDescent="0.25"/>
    <row r="186" spans="1:5" ht="15" customHeight="1" x14ac:dyDescent="0.25"/>
    <row r="187" spans="1:5" ht="15" customHeight="1" x14ac:dyDescent="0.25"/>
    <row r="188" spans="1:5" ht="15" customHeight="1" x14ac:dyDescent="0.25"/>
    <row r="189" spans="1:5" ht="15" customHeight="1" x14ac:dyDescent="0.25"/>
    <row r="190" spans="1:5" ht="15" customHeight="1" x14ac:dyDescent="0.25"/>
    <row r="191" spans="1:5" ht="15" customHeight="1" x14ac:dyDescent="0.25"/>
    <row r="192" spans="1:5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30" customHeight="1" x14ac:dyDescent="0.25"/>
    <row r="238" ht="14.25" customHeight="1" x14ac:dyDescent="0.25"/>
    <row r="239" ht="14.25" customHeight="1" x14ac:dyDescent="0.25"/>
    <row r="240" ht="24" customHeight="1" x14ac:dyDescent="0.25"/>
    <row r="247" ht="30" customHeight="1" x14ac:dyDescent="0.25"/>
    <row r="248" ht="14.25" customHeight="1" x14ac:dyDescent="0.25"/>
    <row r="249" ht="14.25" customHeight="1" x14ac:dyDescent="0.25"/>
    <row r="250" ht="24" customHeight="1" x14ac:dyDescent="0.25"/>
  </sheetData>
  <mergeCells count="20">
    <mergeCell ref="C21:C22"/>
    <mergeCell ref="D21:D22"/>
    <mergeCell ref="A20:E20"/>
    <mergeCell ref="A21:A22"/>
    <mergeCell ref="D59:D60"/>
    <mergeCell ref="A58:E58"/>
    <mergeCell ref="A59:A60"/>
    <mergeCell ref="C59:C60"/>
    <mergeCell ref="A51:C51"/>
    <mergeCell ref="A128:C128"/>
    <mergeCell ref="C87:C88"/>
    <mergeCell ref="D87:D88"/>
    <mergeCell ref="A87:A88"/>
    <mergeCell ref="A79:C79"/>
    <mergeCell ref="A86:E86"/>
    <mergeCell ref="A179:C179"/>
    <mergeCell ref="D136:D137"/>
    <mergeCell ref="C136:C137"/>
    <mergeCell ref="A135:E135"/>
    <mergeCell ref="A136:A137"/>
  </mergeCells>
  <phoneticPr fontId="2" type="noConversion"/>
  <conditionalFormatting sqref="D4">
    <cfRule type="cellIs" dxfId="44" priority="14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fitToHeight="3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54" max="5" man="1"/>
    <brk id="82" max="16383" man="1"/>
    <brk id="1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">
    <tabColor indexed="48"/>
  </sheetPr>
  <dimension ref="A2:F140"/>
  <sheetViews>
    <sheetView zoomScaleNormal="100" zoomScaleSheetLayoutView="100" workbookViewId="0">
      <selection activeCell="F11" sqref="F11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SUM(D108,D73,D46,D34)</f>
        <v>1471.8400000000001</v>
      </c>
      <c r="E3"/>
    </row>
    <row r="4" spans="3:6" ht="15.75" customHeight="1" thickBot="1" x14ac:dyDescent="0.3">
      <c r="C4" s="45" t="s">
        <v>7220</v>
      </c>
      <c r="D4" s="46">
        <f>SUM(E108,E73,E46,E34)</f>
        <v>800.03000000000009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85.87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114.36999999999999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54.390000000000008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8.43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298.15000000000003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238.81999999999996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7770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70"/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1606</v>
      </c>
      <c r="B23" s="5" t="s">
        <v>1770</v>
      </c>
      <c r="C23" s="1" t="s">
        <v>2060</v>
      </c>
      <c r="D23" s="25">
        <v>19.510000000000002</v>
      </c>
      <c r="E23" s="31">
        <v>0</v>
      </c>
    </row>
    <row r="24" spans="1:5" ht="15" customHeight="1" x14ac:dyDescent="0.25">
      <c r="A24" s="10" t="s">
        <v>1607</v>
      </c>
      <c r="B24" s="5" t="s">
        <v>1771</v>
      </c>
      <c r="C24" s="1" t="s">
        <v>1608</v>
      </c>
      <c r="D24" s="25">
        <v>42.07</v>
      </c>
      <c r="E24" s="31">
        <v>0</v>
      </c>
    </row>
    <row r="25" spans="1:5" ht="15" customHeight="1" x14ac:dyDescent="0.25">
      <c r="A25" s="10" t="s">
        <v>1609</v>
      </c>
      <c r="B25" s="5" t="s">
        <v>1772</v>
      </c>
      <c r="C25" s="1" t="s">
        <v>2345</v>
      </c>
      <c r="D25" s="25">
        <v>10.1</v>
      </c>
      <c r="E25" s="31">
        <v>0</v>
      </c>
    </row>
    <row r="26" spans="1:5" ht="15" customHeight="1" x14ac:dyDescent="0.25">
      <c r="A26" s="10" t="s">
        <v>1610</v>
      </c>
      <c r="B26" s="5" t="s">
        <v>1773</v>
      </c>
      <c r="C26" s="1" t="s">
        <v>2060</v>
      </c>
      <c r="D26" s="25">
        <v>15.1</v>
      </c>
      <c r="E26" s="31">
        <v>0</v>
      </c>
    </row>
    <row r="27" spans="1:5" ht="15" customHeight="1" x14ac:dyDescent="0.25">
      <c r="A27" s="10" t="s">
        <v>1611</v>
      </c>
      <c r="B27" s="5" t="s">
        <v>1774</v>
      </c>
      <c r="C27" s="1" t="s">
        <v>1612</v>
      </c>
      <c r="D27" s="25">
        <v>47.39</v>
      </c>
      <c r="E27" s="31">
        <v>0</v>
      </c>
    </row>
    <row r="28" spans="1:5" ht="15" customHeight="1" x14ac:dyDescent="0.25">
      <c r="A28" s="10" t="s">
        <v>1613</v>
      </c>
      <c r="B28" s="5" t="s">
        <v>1775</v>
      </c>
      <c r="C28" s="1" t="s">
        <v>1164</v>
      </c>
      <c r="D28" s="25">
        <v>12.07</v>
      </c>
      <c r="E28" s="31">
        <v>0</v>
      </c>
    </row>
    <row r="29" spans="1:5" ht="15" customHeight="1" x14ac:dyDescent="0.25">
      <c r="A29" s="10" t="s">
        <v>6862</v>
      </c>
      <c r="B29" s="5" t="s">
        <v>1776</v>
      </c>
      <c r="C29" s="1" t="s">
        <v>2184</v>
      </c>
      <c r="D29" s="25">
        <v>57.95</v>
      </c>
      <c r="E29" s="31">
        <v>0</v>
      </c>
    </row>
    <row r="30" spans="1:5" ht="15" customHeight="1" x14ac:dyDescent="0.25">
      <c r="A30" s="10" t="s">
        <v>6863</v>
      </c>
      <c r="B30" s="5" t="s">
        <v>6864</v>
      </c>
      <c r="C30" s="1" t="s">
        <v>5851</v>
      </c>
      <c r="D30" s="25">
        <v>25.76</v>
      </c>
      <c r="E30" s="31">
        <v>0</v>
      </c>
    </row>
    <row r="31" spans="1:5" ht="15" customHeight="1" x14ac:dyDescent="0.25">
      <c r="A31" s="10" t="s">
        <v>7194</v>
      </c>
      <c r="B31" s="5" t="s">
        <v>7195</v>
      </c>
      <c r="C31" s="1" t="s">
        <v>7196</v>
      </c>
      <c r="D31" s="25">
        <v>28.03</v>
      </c>
      <c r="E31" s="31">
        <v>0</v>
      </c>
    </row>
    <row r="32" spans="1:5" ht="15" customHeight="1" x14ac:dyDescent="0.25">
      <c r="A32" s="10" t="s">
        <v>1614</v>
      </c>
      <c r="B32" s="5" t="s">
        <v>1777</v>
      </c>
      <c r="C32" s="1" t="s">
        <v>1615</v>
      </c>
      <c r="D32" s="25">
        <v>5.09</v>
      </c>
      <c r="E32" s="31">
        <v>0</v>
      </c>
    </row>
    <row r="33" spans="1:5" ht="15" customHeight="1" thickBot="1" x14ac:dyDescent="0.3">
      <c r="A33" s="10" t="s">
        <v>1616</v>
      </c>
      <c r="B33" s="5" t="s">
        <v>1778</v>
      </c>
      <c r="C33" s="1" t="s">
        <v>624</v>
      </c>
      <c r="D33" s="25">
        <v>3.37</v>
      </c>
      <c r="E33" s="31">
        <v>0</v>
      </c>
    </row>
    <row r="34" spans="1:5" ht="15" customHeight="1" thickTop="1" thickBot="1" x14ac:dyDescent="0.3">
      <c r="A34" s="189" t="s">
        <v>7260</v>
      </c>
      <c r="B34" s="190"/>
      <c r="C34" s="191"/>
      <c r="D34" s="26">
        <f>SUM(D23:D33)</f>
        <v>266.44</v>
      </c>
      <c r="E34" s="43">
        <f>SUMIF(E23:E33,"&gt;0",D23:D33)</f>
        <v>0</v>
      </c>
    </row>
    <row r="35" spans="1:5" ht="15" customHeight="1" x14ac:dyDescent="0.25"/>
    <row r="36" spans="1:5" ht="15" customHeight="1" x14ac:dyDescent="0.25"/>
    <row r="37" spans="1:5" ht="15" customHeight="1" x14ac:dyDescent="0.25"/>
    <row r="38" spans="1:5" ht="15" customHeight="1" x14ac:dyDescent="0.25"/>
    <row r="39" spans="1:5" ht="15" customHeight="1" x14ac:dyDescent="0.25"/>
    <row r="40" spans="1:5" ht="15" customHeight="1" thickBot="1" x14ac:dyDescent="0.3"/>
    <row r="41" spans="1:5" ht="22.5" customHeight="1" thickBot="1" x14ac:dyDescent="0.3">
      <c r="A41" s="186" t="s">
        <v>7771</v>
      </c>
      <c r="B41" s="187"/>
      <c r="C41" s="187"/>
      <c r="D41" s="187"/>
      <c r="E41" s="188"/>
    </row>
    <row r="42" spans="1:5" ht="15" customHeight="1" x14ac:dyDescent="0.35">
      <c r="A42" s="196" t="s">
        <v>982</v>
      </c>
      <c r="B42" s="48" t="s">
        <v>586</v>
      </c>
      <c r="C42" s="192" t="s">
        <v>1768</v>
      </c>
      <c r="D42" s="194" t="s">
        <v>1769</v>
      </c>
      <c r="E42" s="49" t="s">
        <v>7217</v>
      </c>
    </row>
    <row r="43" spans="1:5" ht="15" customHeight="1" thickBot="1" x14ac:dyDescent="0.4">
      <c r="A43" s="197"/>
      <c r="B43" s="50" t="s">
        <v>1767</v>
      </c>
      <c r="C43" s="193"/>
      <c r="D43" s="195"/>
      <c r="E43" s="51" t="s">
        <v>7216</v>
      </c>
    </row>
    <row r="44" spans="1:5" ht="14.25" customHeight="1" thickTop="1" x14ac:dyDescent="0.25">
      <c r="A44" s="10" t="s">
        <v>1814</v>
      </c>
      <c r="B44" s="5">
        <v>101</v>
      </c>
      <c r="C44" s="1" t="s">
        <v>1815</v>
      </c>
      <c r="D44" s="25">
        <v>64.260000000000005</v>
      </c>
      <c r="E44" s="31">
        <v>5</v>
      </c>
    </row>
    <row r="45" spans="1:5" ht="15" customHeight="1" thickBot="1" x14ac:dyDescent="0.3">
      <c r="A45" s="11" t="s">
        <v>1816</v>
      </c>
      <c r="B45" s="7">
        <v>102</v>
      </c>
      <c r="C45" s="8" t="s">
        <v>624</v>
      </c>
      <c r="D45" s="29">
        <v>9.8800000000000008</v>
      </c>
      <c r="E45" s="39">
        <v>5</v>
      </c>
    </row>
    <row r="46" spans="1:5" ht="15" customHeight="1" thickTop="1" thickBot="1" x14ac:dyDescent="0.3">
      <c r="A46" s="189" t="s">
        <v>7260</v>
      </c>
      <c r="B46" s="190"/>
      <c r="C46" s="191"/>
      <c r="D46" s="26">
        <f>SUM(D44:D45)</f>
        <v>74.14</v>
      </c>
      <c r="E46" s="43">
        <f>SUMIF(E36:E45,"&gt;0",D36:D45)</f>
        <v>74.14</v>
      </c>
    </row>
    <row r="47" spans="1:5" ht="15" customHeight="1" x14ac:dyDescent="0.25">
      <c r="B47" s="52"/>
      <c r="C47" s="52"/>
      <c r="D47" s="53"/>
      <c r="E47" s="32"/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thickBot="1" x14ac:dyDescent="0.3"/>
    <row r="53" spans="1:5" ht="22.5" customHeight="1" thickBot="1" x14ac:dyDescent="0.3">
      <c r="A53" s="186" t="s">
        <v>7772</v>
      </c>
      <c r="B53" s="187"/>
      <c r="C53" s="187"/>
      <c r="D53" s="187"/>
      <c r="E53" s="188"/>
    </row>
    <row r="54" spans="1:5" ht="15" customHeight="1" x14ac:dyDescent="0.35">
      <c r="A54" s="196" t="s">
        <v>982</v>
      </c>
      <c r="B54" s="48" t="s">
        <v>586</v>
      </c>
      <c r="C54" s="192" t="s">
        <v>1768</v>
      </c>
      <c r="D54" s="194" t="s">
        <v>1769</v>
      </c>
      <c r="E54" s="49" t="s">
        <v>7217</v>
      </c>
    </row>
    <row r="55" spans="1:5" ht="15" customHeight="1" thickBot="1" x14ac:dyDescent="0.4">
      <c r="A55" s="197"/>
      <c r="B55" s="50" t="s">
        <v>1767</v>
      </c>
      <c r="C55" s="193"/>
      <c r="D55" s="195"/>
      <c r="E55" s="51" t="s">
        <v>7216</v>
      </c>
    </row>
    <row r="56" spans="1:5" ht="15" customHeight="1" thickTop="1" x14ac:dyDescent="0.25">
      <c r="A56" s="10" t="s">
        <v>1817</v>
      </c>
      <c r="B56" s="5">
        <v>201</v>
      </c>
      <c r="C56" s="1" t="s">
        <v>1818</v>
      </c>
      <c r="D56" s="25">
        <v>102.54</v>
      </c>
      <c r="E56" s="31">
        <v>5</v>
      </c>
    </row>
    <row r="57" spans="1:5" ht="15" customHeight="1" x14ac:dyDescent="0.25">
      <c r="A57" s="10" t="s">
        <v>1819</v>
      </c>
      <c r="B57" s="5">
        <v>202</v>
      </c>
      <c r="C57" s="1" t="s">
        <v>624</v>
      </c>
      <c r="D57" s="25">
        <v>9.5</v>
      </c>
      <c r="E57" s="31">
        <v>5</v>
      </c>
    </row>
    <row r="58" spans="1:5" ht="15" customHeight="1" x14ac:dyDescent="0.25">
      <c r="A58" s="10" t="s">
        <v>1820</v>
      </c>
      <c r="B58" s="5">
        <v>203</v>
      </c>
      <c r="C58" s="1" t="s">
        <v>3547</v>
      </c>
      <c r="D58" s="25">
        <v>14.56</v>
      </c>
      <c r="E58" s="31">
        <v>2</v>
      </c>
    </row>
    <row r="59" spans="1:5" ht="15" customHeight="1" x14ac:dyDescent="0.25">
      <c r="A59" s="10" t="s">
        <v>1821</v>
      </c>
      <c r="B59" s="5">
        <v>204</v>
      </c>
      <c r="C59" s="1" t="s">
        <v>1822</v>
      </c>
      <c r="D59" s="25">
        <v>14.38</v>
      </c>
      <c r="E59" s="31">
        <v>1</v>
      </c>
    </row>
    <row r="60" spans="1:5" ht="15" customHeight="1" x14ac:dyDescent="0.25">
      <c r="A60" s="10" t="s">
        <v>1839</v>
      </c>
      <c r="B60" s="5" t="s">
        <v>1840</v>
      </c>
      <c r="C60" s="1" t="s">
        <v>1841</v>
      </c>
      <c r="D60" s="25">
        <v>63.4</v>
      </c>
      <c r="E60" s="31">
        <v>2</v>
      </c>
    </row>
    <row r="61" spans="1:5" ht="15" customHeight="1" x14ac:dyDescent="0.25">
      <c r="A61" s="10" t="s">
        <v>1842</v>
      </c>
      <c r="B61" s="5" t="s">
        <v>1843</v>
      </c>
      <c r="C61" s="1" t="s">
        <v>1844</v>
      </c>
      <c r="D61" s="25">
        <v>36.409999999999997</v>
      </c>
      <c r="E61" s="31">
        <v>2</v>
      </c>
    </row>
    <row r="62" spans="1:5" ht="15" customHeight="1" x14ac:dyDescent="0.25">
      <c r="A62" s="10" t="s">
        <v>1823</v>
      </c>
      <c r="B62" s="5">
        <v>206</v>
      </c>
      <c r="C62" s="1" t="s">
        <v>1824</v>
      </c>
      <c r="D62" s="25">
        <v>5.86</v>
      </c>
      <c r="E62" s="31">
        <v>3</v>
      </c>
    </row>
    <row r="63" spans="1:5" ht="15" customHeight="1" x14ac:dyDescent="0.25">
      <c r="A63" s="10" t="s">
        <v>1825</v>
      </c>
      <c r="B63" s="5">
        <v>207</v>
      </c>
      <c r="C63" s="1" t="s">
        <v>1826</v>
      </c>
      <c r="D63" s="25">
        <v>4.9400000000000004</v>
      </c>
      <c r="E63" s="31">
        <v>3</v>
      </c>
    </row>
    <row r="64" spans="1:5" ht="15" customHeight="1" x14ac:dyDescent="0.25">
      <c r="A64" s="10" t="s">
        <v>1827</v>
      </c>
      <c r="B64" s="5">
        <v>208</v>
      </c>
      <c r="C64" s="1" t="s">
        <v>2558</v>
      </c>
      <c r="D64" s="25">
        <v>2.38</v>
      </c>
      <c r="E64" s="31">
        <v>3</v>
      </c>
    </row>
    <row r="65" spans="1:5" ht="15" customHeight="1" x14ac:dyDescent="0.25">
      <c r="A65" s="10" t="s">
        <v>1828</v>
      </c>
      <c r="B65" s="5">
        <v>209</v>
      </c>
      <c r="C65" s="1" t="s">
        <v>2335</v>
      </c>
      <c r="D65" s="25">
        <v>1.21</v>
      </c>
      <c r="E65" s="31">
        <v>0</v>
      </c>
    </row>
    <row r="66" spans="1:5" ht="15" customHeight="1" x14ac:dyDescent="0.25">
      <c r="A66" s="10" t="s">
        <v>1829</v>
      </c>
      <c r="B66" s="5">
        <v>210</v>
      </c>
      <c r="C66" s="1" t="s">
        <v>1830</v>
      </c>
      <c r="D66" s="25">
        <v>5.82</v>
      </c>
      <c r="E66" s="31">
        <v>3</v>
      </c>
    </row>
    <row r="67" spans="1:5" ht="15" customHeight="1" x14ac:dyDescent="0.25">
      <c r="A67" s="10" t="s">
        <v>1831</v>
      </c>
      <c r="B67" s="5">
        <v>211</v>
      </c>
      <c r="C67" s="1" t="s">
        <v>2562</v>
      </c>
      <c r="D67" s="25">
        <v>2.13</v>
      </c>
      <c r="E67" s="31">
        <v>3</v>
      </c>
    </row>
    <row r="68" spans="1:5" ht="15" customHeight="1" x14ac:dyDescent="0.25">
      <c r="A68" s="10" t="s">
        <v>1832</v>
      </c>
      <c r="B68" s="5">
        <v>212</v>
      </c>
      <c r="C68" s="1" t="s">
        <v>2562</v>
      </c>
      <c r="D68" s="25">
        <v>1.19</v>
      </c>
      <c r="E68" s="31">
        <v>3</v>
      </c>
    </row>
    <row r="69" spans="1:5" ht="15" customHeight="1" x14ac:dyDescent="0.25">
      <c r="A69" s="10" t="s">
        <v>1833</v>
      </c>
      <c r="B69" s="5">
        <v>213</v>
      </c>
      <c r="C69" s="1" t="s">
        <v>1826</v>
      </c>
      <c r="D69" s="25">
        <v>4.92</v>
      </c>
      <c r="E69" s="31">
        <v>3</v>
      </c>
    </row>
    <row r="70" spans="1:5" ht="15" customHeight="1" x14ac:dyDescent="0.25">
      <c r="A70" s="10" t="s">
        <v>1834</v>
      </c>
      <c r="B70" s="5">
        <v>214</v>
      </c>
      <c r="C70" s="1" t="s">
        <v>1835</v>
      </c>
      <c r="D70" s="25">
        <v>44.9</v>
      </c>
      <c r="E70" s="31">
        <v>8</v>
      </c>
    </row>
    <row r="71" spans="1:5" ht="15" customHeight="1" x14ac:dyDescent="0.25">
      <c r="A71" s="10" t="s">
        <v>1836</v>
      </c>
      <c r="B71" s="5">
        <v>215</v>
      </c>
      <c r="C71" s="1" t="s">
        <v>1837</v>
      </c>
      <c r="D71" s="25">
        <v>17.91</v>
      </c>
      <c r="E71" s="31">
        <v>8</v>
      </c>
    </row>
    <row r="72" spans="1:5" ht="15" customHeight="1" thickBot="1" x14ac:dyDescent="0.3">
      <c r="A72" s="11" t="s">
        <v>1838</v>
      </c>
      <c r="B72" s="7">
        <v>217</v>
      </c>
      <c r="C72" s="8" t="s">
        <v>1835</v>
      </c>
      <c r="D72" s="29">
        <v>36.65</v>
      </c>
      <c r="E72" s="39">
        <v>8</v>
      </c>
    </row>
    <row r="73" spans="1:5" ht="15" customHeight="1" thickTop="1" thickBot="1" x14ac:dyDescent="0.3">
      <c r="A73" s="189" t="s">
        <v>7260</v>
      </c>
      <c r="B73" s="190"/>
      <c r="C73" s="191"/>
      <c r="D73" s="26">
        <f>SUM(D56:D72)</f>
        <v>368.70000000000005</v>
      </c>
      <c r="E73" s="43">
        <f>SUMIF(E56:E72,"&gt;0",D56:D72)</f>
        <v>367.49</v>
      </c>
    </row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thickBot="1" x14ac:dyDescent="0.3"/>
    <row r="80" spans="1:5" ht="22.5" customHeight="1" thickBot="1" x14ac:dyDescent="0.3">
      <c r="A80" s="186" t="s">
        <v>7773</v>
      </c>
      <c r="B80" s="187"/>
      <c r="C80" s="187"/>
      <c r="D80" s="187"/>
      <c r="E80" s="188"/>
    </row>
    <row r="81" spans="1:5" ht="15" customHeight="1" x14ac:dyDescent="0.35">
      <c r="A81" s="196" t="s">
        <v>982</v>
      </c>
      <c r="B81" s="48" t="s">
        <v>586</v>
      </c>
      <c r="C81" s="192" t="s">
        <v>1768</v>
      </c>
      <c r="D81" s="194" t="s">
        <v>1769</v>
      </c>
      <c r="E81" s="49" t="s">
        <v>7217</v>
      </c>
    </row>
    <row r="82" spans="1:5" ht="15" customHeight="1" thickBot="1" x14ac:dyDescent="0.4">
      <c r="A82" s="197"/>
      <c r="B82" s="50" t="s">
        <v>1767</v>
      </c>
      <c r="C82" s="193"/>
      <c r="D82" s="195"/>
      <c r="E82" s="51" t="s">
        <v>7216</v>
      </c>
    </row>
    <row r="83" spans="1:5" ht="14.25" customHeight="1" thickTop="1" x14ac:dyDescent="0.25">
      <c r="A83" s="10" t="s">
        <v>1845</v>
      </c>
      <c r="B83" s="5">
        <v>301</v>
      </c>
      <c r="C83" s="1" t="s">
        <v>1818</v>
      </c>
      <c r="D83" s="25">
        <v>101.3</v>
      </c>
      <c r="E83" s="31">
        <v>5</v>
      </c>
    </row>
    <row r="84" spans="1:5" ht="15" customHeight="1" x14ac:dyDescent="0.25">
      <c r="A84" s="10" t="s">
        <v>1846</v>
      </c>
      <c r="B84" s="5">
        <v>302</v>
      </c>
      <c r="C84" s="1" t="s">
        <v>624</v>
      </c>
      <c r="D84" s="25">
        <v>10.67</v>
      </c>
      <c r="E84" s="31">
        <v>5</v>
      </c>
    </row>
    <row r="85" spans="1:5" ht="15" customHeight="1" x14ac:dyDescent="0.25">
      <c r="A85" s="10" t="s">
        <v>1847</v>
      </c>
      <c r="B85" s="5">
        <v>303</v>
      </c>
      <c r="C85" s="1" t="s">
        <v>346</v>
      </c>
      <c r="D85" s="25">
        <v>13.39</v>
      </c>
      <c r="E85" s="31">
        <v>1</v>
      </c>
    </row>
    <row r="86" spans="1:5" ht="15" customHeight="1" x14ac:dyDescent="0.25">
      <c r="A86" s="10" t="s">
        <v>1848</v>
      </c>
      <c r="B86" s="5">
        <v>304</v>
      </c>
      <c r="C86" s="1" t="s">
        <v>356</v>
      </c>
      <c r="D86" s="25">
        <v>13.29</v>
      </c>
      <c r="E86" s="31">
        <v>1</v>
      </c>
    </row>
    <row r="87" spans="1:5" ht="15" customHeight="1" x14ac:dyDescent="0.25">
      <c r="A87" s="10" t="s">
        <v>1849</v>
      </c>
      <c r="B87" s="5">
        <v>305</v>
      </c>
      <c r="C87" s="1" t="s">
        <v>1850</v>
      </c>
      <c r="D87" s="25">
        <v>13.33</v>
      </c>
      <c r="E87" s="31">
        <v>1</v>
      </c>
    </row>
    <row r="88" spans="1:5" ht="15" customHeight="1" x14ac:dyDescent="0.25">
      <c r="A88" s="10" t="s">
        <v>1851</v>
      </c>
      <c r="B88" s="5">
        <v>306</v>
      </c>
      <c r="C88" s="1" t="s">
        <v>3610</v>
      </c>
      <c r="D88" s="25">
        <v>8.43</v>
      </c>
      <c r="E88" s="31">
        <v>4</v>
      </c>
    </row>
    <row r="89" spans="1:5" ht="15" customHeight="1" x14ac:dyDescent="0.25">
      <c r="A89" s="10" t="s">
        <v>1852</v>
      </c>
      <c r="B89" s="5">
        <v>307</v>
      </c>
      <c r="C89" s="1" t="s">
        <v>1853</v>
      </c>
      <c r="D89" s="25">
        <v>18.170000000000002</v>
      </c>
      <c r="E89" s="31">
        <v>1</v>
      </c>
    </row>
    <row r="90" spans="1:5" ht="15" customHeight="1" x14ac:dyDescent="0.25">
      <c r="A90" s="10" t="s">
        <v>1854</v>
      </c>
      <c r="B90" s="5">
        <v>308</v>
      </c>
      <c r="C90" s="1" t="s">
        <v>346</v>
      </c>
      <c r="D90" s="25">
        <v>13.31</v>
      </c>
      <c r="E90" s="31">
        <v>1</v>
      </c>
    </row>
    <row r="91" spans="1:5" ht="15" customHeight="1" x14ac:dyDescent="0.25">
      <c r="A91" s="10" t="s">
        <v>1855</v>
      </c>
      <c r="B91" s="5">
        <v>309</v>
      </c>
      <c r="C91" s="1" t="s">
        <v>2210</v>
      </c>
      <c r="D91" s="25">
        <v>21.57</v>
      </c>
      <c r="E91" s="31">
        <v>8</v>
      </c>
    </row>
    <row r="92" spans="1:5" ht="15" customHeight="1" x14ac:dyDescent="0.25">
      <c r="A92" s="10" t="s">
        <v>1856</v>
      </c>
      <c r="B92" s="5">
        <v>310</v>
      </c>
      <c r="C92" s="1" t="s">
        <v>3083</v>
      </c>
      <c r="D92" s="25">
        <v>5.82</v>
      </c>
      <c r="E92" s="31">
        <v>3</v>
      </c>
    </row>
    <row r="93" spans="1:5" ht="15" customHeight="1" x14ac:dyDescent="0.25">
      <c r="A93" s="10" t="s">
        <v>1857</v>
      </c>
      <c r="B93" s="5">
        <v>311</v>
      </c>
      <c r="C93" s="1" t="s">
        <v>1826</v>
      </c>
      <c r="D93" s="25">
        <v>4.92</v>
      </c>
      <c r="E93" s="31">
        <v>3</v>
      </c>
    </row>
    <row r="94" spans="1:5" ht="15" customHeight="1" x14ac:dyDescent="0.25">
      <c r="A94" s="10" t="s">
        <v>1858</v>
      </c>
      <c r="B94" s="5">
        <v>312</v>
      </c>
      <c r="C94" s="1" t="s">
        <v>2558</v>
      </c>
      <c r="D94" s="25">
        <v>2.37</v>
      </c>
      <c r="E94" s="31">
        <v>3</v>
      </c>
    </row>
    <row r="95" spans="1:5" ht="15" customHeight="1" x14ac:dyDescent="0.25">
      <c r="A95" s="10" t="s">
        <v>1267</v>
      </c>
      <c r="B95" s="5">
        <v>313</v>
      </c>
      <c r="C95" s="1" t="s">
        <v>2335</v>
      </c>
      <c r="D95" s="25">
        <v>1.21</v>
      </c>
      <c r="E95" s="31">
        <v>0</v>
      </c>
    </row>
    <row r="96" spans="1:5" ht="15" customHeight="1" x14ac:dyDescent="0.25">
      <c r="A96" s="10" t="s">
        <v>1268</v>
      </c>
      <c r="B96" s="5">
        <v>314</v>
      </c>
      <c r="C96" s="1" t="s">
        <v>3822</v>
      </c>
      <c r="D96" s="25">
        <v>5.82</v>
      </c>
      <c r="E96" s="31">
        <v>3</v>
      </c>
    </row>
    <row r="97" spans="1:5" ht="15" customHeight="1" x14ac:dyDescent="0.25">
      <c r="A97" s="10" t="s">
        <v>1269</v>
      </c>
      <c r="B97" s="5">
        <v>315</v>
      </c>
      <c r="C97" s="1" t="s">
        <v>2562</v>
      </c>
      <c r="D97" s="25">
        <v>2.13</v>
      </c>
      <c r="E97" s="31">
        <v>3</v>
      </c>
    </row>
    <row r="98" spans="1:5" ht="15" customHeight="1" x14ac:dyDescent="0.25">
      <c r="A98" s="10" t="s">
        <v>1270</v>
      </c>
      <c r="B98" s="5">
        <v>316</v>
      </c>
      <c r="C98" s="1" t="s">
        <v>2562</v>
      </c>
      <c r="D98" s="25">
        <v>1.17</v>
      </c>
      <c r="E98" s="31">
        <v>3</v>
      </c>
    </row>
    <row r="99" spans="1:5" ht="15" customHeight="1" x14ac:dyDescent="0.25">
      <c r="A99" s="10" t="s">
        <v>1271</v>
      </c>
      <c r="B99" s="5">
        <v>317</v>
      </c>
      <c r="C99" s="1" t="s">
        <v>1826</v>
      </c>
      <c r="D99" s="25">
        <v>4.92</v>
      </c>
      <c r="E99" s="31">
        <v>3</v>
      </c>
    </row>
    <row r="100" spans="1:5" ht="15" customHeight="1" x14ac:dyDescent="0.25">
      <c r="A100" s="10" t="s">
        <v>1272</v>
      </c>
      <c r="B100" s="9">
        <v>318</v>
      </c>
      <c r="C100" s="1" t="s">
        <v>2210</v>
      </c>
      <c r="D100" s="25">
        <v>49.63</v>
      </c>
      <c r="E100" s="31">
        <v>8</v>
      </c>
    </row>
    <row r="101" spans="1:5" ht="15" customHeight="1" x14ac:dyDescent="0.25">
      <c r="A101" s="10" t="s">
        <v>1273</v>
      </c>
      <c r="B101" s="5">
        <v>321</v>
      </c>
      <c r="C101" s="1" t="s">
        <v>2210</v>
      </c>
      <c r="D101" s="25">
        <v>11.16</v>
      </c>
      <c r="E101" s="31">
        <v>8</v>
      </c>
    </row>
    <row r="102" spans="1:5" ht="15" customHeight="1" x14ac:dyDescent="0.25">
      <c r="A102" s="10" t="s">
        <v>1274</v>
      </c>
      <c r="B102" s="9">
        <v>322</v>
      </c>
      <c r="C102" s="1" t="s">
        <v>2210</v>
      </c>
      <c r="D102" s="25">
        <v>41.33</v>
      </c>
      <c r="E102" s="31">
        <v>8</v>
      </c>
    </row>
    <row r="103" spans="1:5" ht="15" customHeight="1" x14ac:dyDescent="0.25">
      <c r="A103" s="10" t="s">
        <v>1867</v>
      </c>
      <c r="B103" s="5">
        <v>324</v>
      </c>
      <c r="C103" s="1" t="s">
        <v>1602</v>
      </c>
      <c r="D103" s="25">
        <v>5.91</v>
      </c>
      <c r="E103" s="31">
        <v>8</v>
      </c>
    </row>
    <row r="104" spans="1:5" ht="15" customHeight="1" x14ac:dyDescent="0.25">
      <c r="A104" s="10" t="s">
        <v>1603</v>
      </c>
      <c r="B104" s="5">
        <v>325</v>
      </c>
      <c r="C104" s="1" t="s">
        <v>1604</v>
      </c>
      <c r="D104" s="25">
        <v>4.76</v>
      </c>
      <c r="E104" s="31">
        <v>0</v>
      </c>
    </row>
    <row r="105" spans="1:5" ht="15" customHeight="1" x14ac:dyDescent="0.25">
      <c r="A105" s="11" t="s">
        <v>1605</v>
      </c>
      <c r="B105" s="7">
        <v>327</v>
      </c>
      <c r="C105" s="8" t="s">
        <v>2210</v>
      </c>
      <c r="D105" s="29">
        <v>9.76</v>
      </c>
      <c r="E105" s="39">
        <v>8</v>
      </c>
    </row>
    <row r="106" spans="1:5" ht="15" customHeight="1" x14ac:dyDescent="0.25">
      <c r="A106" s="11" t="s">
        <v>7147</v>
      </c>
      <c r="B106" s="7"/>
      <c r="C106" s="8" t="s">
        <v>7774</v>
      </c>
      <c r="D106" s="29">
        <v>395.43</v>
      </c>
      <c r="E106" s="39">
        <v>0</v>
      </c>
    </row>
    <row r="107" spans="1:5" ht="15" customHeight="1" thickBot="1" x14ac:dyDescent="0.3">
      <c r="A107" s="11" t="s">
        <v>7146</v>
      </c>
      <c r="B107" s="7"/>
      <c r="C107" s="8" t="s">
        <v>6893</v>
      </c>
      <c r="D107" s="29">
        <v>2.76</v>
      </c>
      <c r="E107" s="39">
        <v>0</v>
      </c>
    </row>
    <row r="108" spans="1:5" ht="15" customHeight="1" thickTop="1" thickBot="1" x14ac:dyDescent="0.3">
      <c r="A108" s="189" t="s">
        <v>7260</v>
      </c>
      <c r="B108" s="190"/>
      <c r="C108" s="191"/>
      <c r="D108" s="26">
        <f>SUM(D83:D107)</f>
        <v>762.56</v>
      </c>
      <c r="E108" s="43">
        <f>SUMIF(E83:E107,"&gt;0",D83:D107)</f>
        <v>358.40000000000003</v>
      </c>
    </row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</sheetData>
  <mergeCells count="20">
    <mergeCell ref="C21:C22"/>
    <mergeCell ref="D21:D22"/>
    <mergeCell ref="A20:E20"/>
    <mergeCell ref="A21:A22"/>
    <mergeCell ref="D42:D43"/>
    <mergeCell ref="A41:E41"/>
    <mergeCell ref="A42:A43"/>
    <mergeCell ref="C42:C43"/>
    <mergeCell ref="A34:C34"/>
    <mergeCell ref="A73:C73"/>
    <mergeCell ref="C54:C55"/>
    <mergeCell ref="D54:D55"/>
    <mergeCell ref="A54:A55"/>
    <mergeCell ref="A46:C46"/>
    <mergeCell ref="A53:E53"/>
    <mergeCell ref="A108:C108"/>
    <mergeCell ref="D81:D82"/>
    <mergeCell ref="C81:C82"/>
    <mergeCell ref="A80:E80"/>
    <mergeCell ref="A81:A82"/>
  </mergeCells>
  <phoneticPr fontId="2" type="noConversion"/>
  <conditionalFormatting sqref="D4">
    <cfRule type="cellIs" dxfId="43" priority="14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49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4">
    <tabColor indexed="48"/>
  </sheetPr>
  <dimension ref="A2:F169"/>
  <sheetViews>
    <sheetView zoomScaleNormal="100" zoomScaleSheetLayoutView="100" workbookViewId="0">
      <selection activeCell="F8" sqref="F8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SUM(D168,D125,D84,D51)</f>
        <v>2816.7</v>
      </c>
      <c r="E3"/>
    </row>
    <row r="4" spans="3:6" ht="15.75" customHeight="1" thickBot="1" x14ac:dyDescent="0.3">
      <c r="C4" s="45" t="s">
        <v>7220</v>
      </c>
      <c r="D4" s="46">
        <f>SUM(E168,E125,E84,E51)</f>
        <v>0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7775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2603</v>
      </c>
      <c r="B23" s="5" t="s">
        <v>1770</v>
      </c>
      <c r="C23" s="1" t="s">
        <v>2542</v>
      </c>
      <c r="D23" s="25">
        <v>90.04</v>
      </c>
      <c r="E23" s="31">
        <v>0</v>
      </c>
    </row>
    <row r="24" spans="1:5" ht="15" customHeight="1" x14ac:dyDescent="0.25">
      <c r="A24" s="10" t="s">
        <v>2604</v>
      </c>
      <c r="B24" s="5" t="s">
        <v>1771</v>
      </c>
      <c r="C24" s="1" t="s">
        <v>624</v>
      </c>
      <c r="D24" s="25">
        <v>9.49</v>
      </c>
      <c r="E24" s="31">
        <v>0</v>
      </c>
    </row>
    <row r="25" spans="1:5" ht="15" customHeight="1" x14ac:dyDescent="0.25">
      <c r="A25" s="10" t="s">
        <v>3129</v>
      </c>
      <c r="B25" s="5" t="s">
        <v>1772</v>
      </c>
      <c r="C25" s="1" t="s">
        <v>625</v>
      </c>
      <c r="D25" s="25">
        <v>3.32</v>
      </c>
      <c r="E25" s="31">
        <v>0</v>
      </c>
    </row>
    <row r="26" spans="1:5" ht="15" customHeight="1" x14ac:dyDescent="0.25">
      <c r="A26" s="10" t="s">
        <v>3130</v>
      </c>
      <c r="B26" s="5" t="s">
        <v>1773</v>
      </c>
      <c r="C26" s="1" t="s">
        <v>1470</v>
      </c>
      <c r="D26" s="25">
        <v>3.76</v>
      </c>
      <c r="E26" s="31">
        <v>0</v>
      </c>
    </row>
    <row r="27" spans="1:5" ht="15" customHeight="1" x14ac:dyDescent="0.25">
      <c r="A27" s="10" t="s">
        <v>1471</v>
      </c>
      <c r="B27" s="5" t="s">
        <v>1774</v>
      </c>
      <c r="C27" s="1" t="s">
        <v>3536</v>
      </c>
      <c r="D27" s="25">
        <v>27.44</v>
      </c>
      <c r="E27" s="31">
        <v>0</v>
      </c>
    </row>
    <row r="28" spans="1:5" ht="15" customHeight="1" x14ac:dyDescent="0.25">
      <c r="A28" s="10" t="s">
        <v>1472</v>
      </c>
      <c r="B28" s="5" t="s">
        <v>1775</v>
      </c>
      <c r="C28" s="1" t="s">
        <v>2345</v>
      </c>
      <c r="D28" s="25">
        <v>9.3000000000000007</v>
      </c>
      <c r="E28" s="31">
        <v>0</v>
      </c>
    </row>
    <row r="29" spans="1:5" ht="15" customHeight="1" x14ac:dyDescent="0.25">
      <c r="A29" s="10" t="s">
        <v>1473</v>
      </c>
      <c r="B29" s="5" t="s">
        <v>1776</v>
      </c>
      <c r="C29" s="1" t="s">
        <v>1164</v>
      </c>
      <c r="D29" s="25">
        <v>13.07</v>
      </c>
      <c r="E29" s="31">
        <v>0</v>
      </c>
    </row>
    <row r="30" spans="1:5" ht="15" customHeight="1" x14ac:dyDescent="0.25">
      <c r="A30" s="10" t="s">
        <v>1474</v>
      </c>
      <c r="B30" s="5" t="s">
        <v>1777</v>
      </c>
      <c r="C30" s="1" t="s">
        <v>3707</v>
      </c>
      <c r="D30" s="25">
        <v>17.95</v>
      </c>
      <c r="E30" s="31">
        <v>0</v>
      </c>
    </row>
    <row r="31" spans="1:5" ht="15" customHeight="1" x14ac:dyDescent="0.25">
      <c r="A31" s="10" t="s">
        <v>1475</v>
      </c>
      <c r="B31" s="5" t="s">
        <v>1778</v>
      </c>
      <c r="C31" s="1" t="s">
        <v>2558</v>
      </c>
      <c r="D31" s="25">
        <v>8.6999999999999993</v>
      </c>
      <c r="E31" s="31">
        <v>0</v>
      </c>
    </row>
    <row r="32" spans="1:5" ht="15" customHeight="1" x14ac:dyDescent="0.25">
      <c r="A32" s="10" t="s">
        <v>1476</v>
      </c>
      <c r="B32" s="5" t="s">
        <v>1477</v>
      </c>
      <c r="C32" s="1" t="s">
        <v>635</v>
      </c>
      <c r="D32" s="25">
        <v>0.78</v>
      </c>
      <c r="E32" s="31">
        <v>0</v>
      </c>
    </row>
    <row r="33" spans="1:5" ht="15" customHeight="1" x14ac:dyDescent="0.25">
      <c r="A33" s="10" t="s">
        <v>1478</v>
      </c>
      <c r="B33" s="5" t="s">
        <v>1479</v>
      </c>
      <c r="C33" s="1" t="s">
        <v>635</v>
      </c>
      <c r="D33" s="25">
        <v>0.75</v>
      </c>
      <c r="E33" s="31">
        <v>0</v>
      </c>
    </row>
    <row r="34" spans="1:5" ht="15" customHeight="1" x14ac:dyDescent="0.25">
      <c r="A34" s="10" t="s">
        <v>1480</v>
      </c>
      <c r="B34" s="5" t="s">
        <v>1780</v>
      </c>
      <c r="C34" s="1" t="s">
        <v>2562</v>
      </c>
      <c r="D34" s="25">
        <v>8.7200000000000006</v>
      </c>
      <c r="E34" s="31">
        <v>0</v>
      </c>
    </row>
    <row r="35" spans="1:5" ht="15" customHeight="1" x14ac:dyDescent="0.25">
      <c r="A35" s="10" t="s">
        <v>1481</v>
      </c>
      <c r="B35" s="5" t="s">
        <v>1482</v>
      </c>
      <c r="C35" s="1" t="s">
        <v>635</v>
      </c>
      <c r="D35" s="25">
        <v>0.75</v>
      </c>
      <c r="E35" s="31">
        <v>0</v>
      </c>
    </row>
    <row r="36" spans="1:5" ht="15" customHeight="1" x14ac:dyDescent="0.25">
      <c r="A36" s="10" t="s">
        <v>1483</v>
      </c>
      <c r="B36" s="5" t="s">
        <v>1484</v>
      </c>
      <c r="C36" s="1" t="s">
        <v>635</v>
      </c>
      <c r="D36" s="25">
        <v>0.78</v>
      </c>
      <c r="E36" s="31">
        <v>0</v>
      </c>
    </row>
    <row r="37" spans="1:5" ht="15" customHeight="1" x14ac:dyDescent="0.25">
      <c r="A37" s="10" t="s">
        <v>1485</v>
      </c>
      <c r="B37" s="5" t="s">
        <v>1781</v>
      </c>
      <c r="C37" s="1" t="s">
        <v>1346</v>
      </c>
      <c r="D37" s="25">
        <v>18.14</v>
      </c>
      <c r="E37" s="31">
        <v>0</v>
      </c>
    </row>
    <row r="38" spans="1:5" ht="15" customHeight="1" x14ac:dyDescent="0.25">
      <c r="A38" s="10" t="s">
        <v>1486</v>
      </c>
      <c r="B38" s="5" t="s">
        <v>1782</v>
      </c>
      <c r="C38" s="1" t="s">
        <v>322</v>
      </c>
      <c r="D38" s="25">
        <v>87.28</v>
      </c>
      <c r="E38" s="31">
        <v>0</v>
      </c>
    </row>
    <row r="39" spans="1:5" ht="15" customHeight="1" x14ac:dyDescent="0.25">
      <c r="A39" s="10" t="s">
        <v>1487</v>
      </c>
      <c r="B39" s="5" t="s">
        <v>1783</v>
      </c>
      <c r="C39" s="1" t="s">
        <v>1488</v>
      </c>
      <c r="D39" s="25">
        <v>14.56</v>
      </c>
      <c r="E39" s="31">
        <v>0</v>
      </c>
    </row>
    <row r="40" spans="1:5" ht="15" customHeight="1" x14ac:dyDescent="0.25">
      <c r="A40" s="10" t="s">
        <v>1489</v>
      </c>
      <c r="B40" s="5" t="s">
        <v>1784</v>
      </c>
      <c r="C40" s="1" t="s">
        <v>1490</v>
      </c>
      <c r="D40" s="25">
        <v>14.61</v>
      </c>
      <c r="E40" s="31">
        <v>0</v>
      </c>
    </row>
    <row r="41" spans="1:5" ht="15" customHeight="1" x14ac:dyDescent="0.25">
      <c r="A41" s="10" t="s">
        <v>1491</v>
      </c>
      <c r="B41" s="5" t="s">
        <v>1785</v>
      </c>
      <c r="C41" s="1" t="s">
        <v>1492</v>
      </c>
      <c r="D41" s="25">
        <v>29.98</v>
      </c>
      <c r="E41" s="31">
        <v>0</v>
      </c>
    </row>
    <row r="42" spans="1:5" ht="15" customHeight="1" x14ac:dyDescent="0.25">
      <c r="A42" s="10" t="s">
        <v>1493</v>
      </c>
      <c r="B42" s="5" t="s">
        <v>1786</v>
      </c>
      <c r="C42" s="1" t="s">
        <v>1492</v>
      </c>
      <c r="D42" s="25">
        <v>13.52</v>
      </c>
      <c r="E42" s="31">
        <v>0</v>
      </c>
    </row>
    <row r="43" spans="1:5" ht="15" customHeight="1" x14ac:dyDescent="0.25">
      <c r="A43" s="10" t="s">
        <v>1494</v>
      </c>
      <c r="B43" s="5" t="s">
        <v>1787</v>
      </c>
      <c r="C43" s="1" t="s">
        <v>3846</v>
      </c>
      <c r="D43" s="25">
        <v>6</v>
      </c>
      <c r="E43" s="31">
        <v>0</v>
      </c>
    </row>
    <row r="44" spans="1:5" ht="15" customHeight="1" x14ac:dyDescent="0.25">
      <c r="A44" s="10" t="s">
        <v>1495</v>
      </c>
      <c r="B44" s="5" t="s">
        <v>1788</v>
      </c>
      <c r="C44" s="1" t="s">
        <v>3810</v>
      </c>
      <c r="D44" s="25">
        <v>1.51</v>
      </c>
      <c r="E44" s="31">
        <v>0</v>
      </c>
    </row>
    <row r="45" spans="1:5" ht="15" customHeight="1" x14ac:dyDescent="0.25">
      <c r="A45" s="10" t="s">
        <v>1496</v>
      </c>
      <c r="B45" s="5" t="s">
        <v>1790</v>
      </c>
      <c r="C45" s="1" t="s">
        <v>3810</v>
      </c>
      <c r="D45" s="25">
        <v>1.49</v>
      </c>
      <c r="E45" s="31">
        <v>0</v>
      </c>
    </row>
    <row r="46" spans="1:5" ht="15" customHeight="1" x14ac:dyDescent="0.25">
      <c r="A46" s="10" t="s">
        <v>1497</v>
      </c>
      <c r="B46" s="5" t="s">
        <v>1791</v>
      </c>
      <c r="C46" s="1" t="s">
        <v>2559</v>
      </c>
      <c r="D46" s="25">
        <v>4.16</v>
      </c>
      <c r="E46" s="31">
        <v>0</v>
      </c>
    </row>
    <row r="47" spans="1:5" ht="15" customHeight="1" x14ac:dyDescent="0.25">
      <c r="A47" s="10" t="s">
        <v>1498</v>
      </c>
      <c r="B47" s="5" t="s">
        <v>1792</v>
      </c>
      <c r="C47" s="1" t="s">
        <v>3159</v>
      </c>
      <c r="D47" s="25">
        <v>22.3</v>
      </c>
      <c r="E47" s="31">
        <v>0</v>
      </c>
    </row>
    <row r="48" spans="1:5" ht="15" customHeight="1" x14ac:dyDescent="0.25">
      <c r="A48" s="10" t="s">
        <v>1499</v>
      </c>
      <c r="B48" s="5" t="s">
        <v>1793</v>
      </c>
      <c r="C48" s="1" t="s">
        <v>172</v>
      </c>
      <c r="D48" s="25">
        <v>1.31</v>
      </c>
      <c r="E48" s="31">
        <v>0</v>
      </c>
    </row>
    <row r="49" spans="1:5" ht="15" customHeight="1" x14ac:dyDescent="0.25">
      <c r="A49" s="10" t="s">
        <v>4233</v>
      </c>
      <c r="B49" s="5" t="s">
        <v>1794</v>
      </c>
      <c r="C49" s="1" t="s">
        <v>2345</v>
      </c>
      <c r="D49" s="25">
        <v>4.97</v>
      </c>
      <c r="E49" s="31">
        <v>0</v>
      </c>
    </row>
    <row r="50" spans="1:5" ht="15" customHeight="1" thickBot="1" x14ac:dyDescent="0.3">
      <c r="A50" s="11" t="s">
        <v>4234</v>
      </c>
      <c r="B50" s="7" t="s">
        <v>1795</v>
      </c>
      <c r="C50" s="8" t="s">
        <v>4235</v>
      </c>
      <c r="D50" s="29">
        <v>7.65</v>
      </c>
      <c r="E50" s="39">
        <v>0</v>
      </c>
    </row>
    <row r="51" spans="1:5" ht="15" customHeight="1" thickTop="1" thickBot="1" x14ac:dyDescent="0.3">
      <c r="A51" s="189" t="s">
        <v>7260</v>
      </c>
      <c r="B51" s="190"/>
      <c r="C51" s="191"/>
      <c r="D51" s="26">
        <f>SUM(D23:D50)</f>
        <v>422.33000000000004</v>
      </c>
      <c r="E51" s="43">
        <f>SUMIF(E23:E50,"&gt;0",D23:D50)</f>
        <v>0</v>
      </c>
    </row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/>
    <row r="56" spans="1:5" ht="15" customHeight="1" x14ac:dyDescent="0.25"/>
    <row r="57" spans="1:5" ht="15" customHeight="1" thickBot="1" x14ac:dyDescent="0.3"/>
    <row r="58" spans="1:5" ht="22.5" customHeight="1" thickBot="1" x14ac:dyDescent="0.3">
      <c r="A58" s="186" t="s">
        <v>7776</v>
      </c>
      <c r="B58" s="187"/>
      <c r="C58" s="187"/>
      <c r="D58" s="187"/>
      <c r="E58" s="188"/>
    </row>
    <row r="59" spans="1:5" ht="15" customHeight="1" x14ac:dyDescent="0.35">
      <c r="A59" s="196" t="s">
        <v>982</v>
      </c>
      <c r="B59" s="48" t="s">
        <v>586</v>
      </c>
      <c r="C59" s="192" t="s">
        <v>1768</v>
      </c>
      <c r="D59" s="194" t="s">
        <v>1769</v>
      </c>
      <c r="E59" s="49" t="s">
        <v>7217</v>
      </c>
    </row>
    <row r="60" spans="1:5" ht="15" customHeight="1" thickBot="1" x14ac:dyDescent="0.4">
      <c r="A60" s="197"/>
      <c r="B60" s="50" t="s">
        <v>1767</v>
      </c>
      <c r="C60" s="193"/>
      <c r="D60" s="195"/>
      <c r="E60" s="51" t="s">
        <v>7216</v>
      </c>
    </row>
    <row r="61" spans="1:5" ht="15" customHeight="1" thickTop="1" x14ac:dyDescent="0.25">
      <c r="A61" s="10" t="s">
        <v>4236</v>
      </c>
      <c r="B61" s="5">
        <v>101</v>
      </c>
      <c r="C61" s="1" t="s">
        <v>2542</v>
      </c>
      <c r="D61" s="25">
        <v>58.34</v>
      </c>
      <c r="E61" s="31">
        <v>0</v>
      </c>
    </row>
    <row r="62" spans="1:5" ht="15" customHeight="1" x14ac:dyDescent="0.25">
      <c r="A62" s="10" t="s">
        <v>4237</v>
      </c>
      <c r="B62" s="5">
        <v>102</v>
      </c>
      <c r="C62" s="1" t="s">
        <v>624</v>
      </c>
      <c r="D62" s="25">
        <v>9.8800000000000008</v>
      </c>
      <c r="E62" s="31">
        <v>0</v>
      </c>
    </row>
    <row r="63" spans="1:5" ht="15" customHeight="1" x14ac:dyDescent="0.25">
      <c r="A63" s="10" t="s">
        <v>4238</v>
      </c>
      <c r="B63" s="5">
        <v>103</v>
      </c>
      <c r="C63" s="1" t="s">
        <v>625</v>
      </c>
      <c r="D63" s="25">
        <v>3.06</v>
      </c>
      <c r="E63" s="31">
        <v>0</v>
      </c>
    </row>
    <row r="64" spans="1:5" ht="15" customHeight="1" x14ac:dyDescent="0.25">
      <c r="A64" s="10" t="s">
        <v>4239</v>
      </c>
      <c r="B64" s="5">
        <v>104</v>
      </c>
      <c r="C64" s="1" t="s">
        <v>4240</v>
      </c>
      <c r="D64" s="25">
        <v>4.68</v>
      </c>
      <c r="E64" s="31">
        <v>0</v>
      </c>
    </row>
    <row r="65" spans="1:5" ht="15" customHeight="1" x14ac:dyDescent="0.25">
      <c r="A65" s="10" t="s">
        <v>4241</v>
      </c>
      <c r="B65" s="5">
        <v>106</v>
      </c>
      <c r="C65" s="1" t="s">
        <v>3095</v>
      </c>
      <c r="D65" s="25">
        <v>4.45</v>
      </c>
      <c r="E65" s="31">
        <v>0</v>
      </c>
    </row>
    <row r="66" spans="1:5" ht="15" customHeight="1" x14ac:dyDescent="0.25">
      <c r="A66" s="10" t="s">
        <v>4242</v>
      </c>
      <c r="B66" s="5">
        <v>108</v>
      </c>
      <c r="C66" s="1" t="s">
        <v>4243</v>
      </c>
      <c r="D66" s="25">
        <v>27.54</v>
      </c>
      <c r="E66" s="31">
        <v>0</v>
      </c>
    </row>
    <row r="67" spans="1:5" ht="15" customHeight="1" x14ac:dyDescent="0.25">
      <c r="A67" s="10" t="s">
        <v>4244</v>
      </c>
      <c r="B67" s="5">
        <v>109</v>
      </c>
      <c r="C67" s="1" t="s">
        <v>4243</v>
      </c>
      <c r="D67" s="25">
        <v>19.25</v>
      </c>
      <c r="E67" s="31">
        <v>0</v>
      </c>
    </row>
    <row r="68" spans="1:5" ht="15" customHeight="1" x14ac:dyDescent="0.25">
      <c r="A68" s="10" t="s">
        <v>4245</v>
      </c>
      <c r="B68" s="5">
        <v>111</v>
      </c>
      <c r="C68" s="1" t="s">
        <v>4246</v>
      </c>
      <c r="D68" s="25">
        <v>69.8</v>
      </c>
      <c r="E68" s="31">
        <v>0</v>
      </c>
    </row>
    <row r="69" spans="1:5" ht="15" customHeight="1" x14ac:dyDescent="0.25">
      <c r="A69" s="10" t="s">
        <v>4247</v>
      </c>
      <c r="B69" s="5">
        <v>112</v>
      </c>
      <c r="C69" s="1" t="s">
        <v>4246</v>
      </c>
      <c r="D69" s="25">
        <v>27.02</v>
      </c>
      <c r="E69" s="31">
        <v>0</v>
      </c>
    </row>
    <row r="70" spans="1:5" ht="15" customHeight="1" x14ac:dyDescent="0.25">
      <c r="A70" s="10" t="s">
        <v>7202</v>
      </c>
      <c r="B70" s="5" t="s">
        <v>7203</v>
      </c>
      <c r="C70" s="1" t="s">
        <v>7204</v>
      </c>
      <c r="D70" s="25">
        <v>6.57</v>
      </c>
      <c r="E70" s="31">
        <v>0</v>
      </c>
    </row>
    <row r="71" spans="1:5" ht="15" customHeight="1" x14ac:dyDescent="0.25">
      <c r="A71" s="10" t="s">
        <v>7205</v>
      </c>
      <c r="B71" s="5" t="s">
        <v>7206</v>
      </c>
      <c r="C71" s="1" t="s">
        <v>4246</v>
      </c>
      <c r="D71" s="25">
        <v>34.58</v>
      </c>
      <c r="E71" s="31">
        <v>0</v>
      </c>
    </row>
    <row r="72" spans="1:5" ht="15" customHeight="1" x14ac:dyDescent="0.25">
      <c r="A72" s="10" t="s">
        <v>4248</v>
      </c>
      <c r="B72" s="5">
        <v>114</v>
      </c>
      <c r="C72" s="1" t="s">
        <v>448</v>
      </c>
      <c r="D72" s="25">
        <v>7.63</v>
      </c>
      <c r="E72" s="31">
        <v>0</v>
      </c>
    </row>
    <row r="73" spans="1:5" ht="15" customHeight="1" x14ac:dyDescent="0.25">
      <c r="A73" s="10" t="s">
        <v>4249</v>
      </c>
      <c r="B73" s="5">
        <v>115</v>
      </c>
      <c r="C73" s="1" t="s">
        <v>706</v>
      </c>
      <c r="D73" s="25">
        <v>7.64</v>
      </c>
      <c r="E73" s="31">
        <v>0</v>
      </c>
    </row>
    <row r="74" spans="1:5" ht="15" customHeight="1" x14ac:dyDescent="0.25">
      <c r="A74" s="10" t="s">
        <v>4250</v>
      </c>
      <c r="B74" s="5">
        <v>116</v>
      </c>
      <c r="C74" s="1" t="s">
        <v>2550</v>
      </c>
      <c r="D74" s="25">
        <v>11.74</v>
      </c>
      <c r="E74" s="31">
        <v>0</v>
      </c>
    </row>
    <row r="75" spans="1:5" ht="15" customHeight="1" x14ac:dyDescent="0.25">
      <c r="A75" s="10" t="s">
        <v>4251</v>
      </c>
      <c r="B75" s="5">
        <v>117</v>
      </c>
      <c r="C75" s="1" t="s">
        <v>927</v>
      </c>
      <c r="D75" s="25">
        <v>11.11</v>
      </c>
      <c r="E75" s="31">
        <v>0</v>
      </c>
    </row>
    <row r="76" spans="1:5" ht="15" customHeight="1" x14ac:dyDescent="0.25">
      <c r="A76" s="10" t="s">
        <v>928</v>
      </c>
      <c r="B76" s="5">
        <v>118</v>
      </c>
      <c r="C76" s="1" t="s">
        <v>927</v>
      </c>
      <c r="D76" s="25">
        <v>9.0299999999999994</v>
      </c>
      <c r="E76" s="31">
        <v>0</v>
      </c>
    </row>
    <row r="77" spans="1:5" ht="15" customHeight="1" x14ac:dyDescent="0.25">
      <c r="A77" s="10" t="s">
        <v>929</v>
      </c>
      <c r="B77" s="5">
        <v>119</v>
      </c>
      <c r="C77" s="1" t="s">
        <v>2542</v>
      </c>
      <c r="D77" s="25">
        <v>7.3</v>
      </c>
      <c r="E77" s="31">
        <v>0</v>
      </c>
    </row>
    <row r="78" spans="1:5" ht="15" customHeight="1" x14ac:dyDescent="0.25">
      <c r="A78" s="10" t="s">
        <v>930</v>
      </c>
      <c r="B78" s="5">
        <v>121</v>
      </c>
      <c r="C78" s="1" t="s">
        <v>931</v>
      </c>
      <c r="D78" s="25">
        <v>4.29</v>
      </c>
      <c r="E78" s="31">
        <v>0</v>
      </c>
    </row>
    <row r="79" spans="1:5" ht="15" customHeight="1" x14ac:dyDescent="0.25">
      <c r="A79" s="10" t="s">
        <v>932</v>
      </c>
      <c r="B79" s="5">
        <v>122</v>
      </c>
      <c r="C79" s="1" t="s">
        <v>5192</v>
      </c>
      <c r="D79" s="25">
        <v>11.2</v>
      </c>
      <c r="E79" s="31">
        <v>0</v>
      </c>
    </row>
    <row r="80" spans="1:5" ht="15" customHeight="1" x14ac:dyDescent="0.25">
      <c r="A80" s="10" t="s">
        <v>933</v>
      </c>
      <c r="B80" s="5">
        <v>123</v>
      </c>
      <c r="C80" s="1" t="s">
        <v>2327</v>
      </c>
      <c r="D80" s="25">
        <v>7.26</v>
      </c>
      <c r="E80" s="31">
        <v>0</v>
      </c>
    </row>
    <row r="81" spans="1:5" ht="15" customHeight="1" x14ac:dyDescent="0.25">
      <c r="A81" s="10" t="s">
        <v>934</v>
      </c>
      <c r="B81" s="5">
        <v>124</v>
      </c>
      <c r="C81" s="1" t="s">
        <v>935</v>
      </c>
      <c r="D81" s="25">
        <v>4.67</v>
      </c>
      <c r="E81" s="31">
        <v>0</v>
      </c>
    </row>
    <row r="82" spans="1:5" ht="15" customHeight="1" x14ac:dyDescent="0.25">
      <c r="A82" s="10" t="s">
        <v>936</v>
      </c>
      <c r="B82" s="5">
        <v>125</v>
      </c>
      <c r="C82" s="1" t="s">
        <v>3152</v>
      </c>
      <c r="D82" s="25">
        <v>2.78</v>
      </c>
      <c r="E82" s="31">
        <v>0</v>
      </c>
    </row>
    <row r="83" spans="1:5" ht="15" customHeight="1" thickBot="1" x14ac:dyDescent="0.3">
      <c r="A83" s="11" t="s">
        <v>937</v>
      </c>
      <c r="B83" s="7">
        <v>126</v>
      </c>
      <c r="C83" s="8" t="s">
        <v>981</v>
      </c>
      <c r="D83" s="29">
        <v>3.09</v>
      </c>
      <c r="E83" s="39">
        <v>0</v>
      </c>
    </row>
    <row r="84" spans="1:5" ht="15" customHeight="1" thickTop="1" thickBot="1" x14ac:dyDescent="0.3">
      <c r="A84" s="189" t="s">
        <v>7260</v>
      </c>
      <c r="B84" s="190"/>
      <c r="C84" s="191"/>
      <c r="D84" s="26">
        <f>SUM(D61:D83)</f>
        <v>352.90999999999997</v>
      </c>
      <c r="E84" s="43">
        <f>SUMIF(E61:E83,"&gt;0",D61:D83)</f>
        <v>0</v>
      </c>
    </row>
    <row r="85" spans="1:5" ht="15" customHeight="1" x14ac:dyDescent="0.25">
      <c r="B85" s="52"/>
      <c r="C85" s="52"/>
      <c r="D85" s="53"/>
      <c r="E85" s="32"/>
    </row>
    <row r="86" spans="1:5" ht="15" customHeight="1" x14ac:dyDescent="0.25"/>
    <row r="87" spans="1:5" ht="15" customHeight="1" x14ac:dyDescent="0.25"/>
    <row r="88" spans="1:5" ht="15" customHeight="1" x14ac:dyDescent="0.25"/>
    <row r="89" spans="1:5" ht="15" customHeight="1" x14ac:dyDescent="0.25"/>
    <row r="90" spans="1:5" ht="15" customHeight="1" thickBot="1" x14ac:dyDescent="0.3"/>
    <row r="91" spans="1:5" ht="22.5" customHeight="1" thickBot="1" x14ac:dyDescent="0.3">
      <c r="A91" s="186" t="s">
        <v>7777</v>
      </c>
      <c r="B91" s="187"/>
      <c r="C91" s="187"/>
      <c r="D91" s="187"/>
      <c r="E91" s="188"/>
    </row>
    <row r="92" spans="1:5" ht="15" customHeight="1" x14ac:dyDescent="0.35">
      <c r="A92" s="196" t="s">
        <v>982</v>
      </c>
      <c r="B92" s="48" t="s">
        <v>586</v>
      </c>
      <c r="C92" s="192" t="s">
        <v>1768</v>
      </c>
      <c r="D92" s="194" t="s">
        <v>1769</v>
      </c>
      <c r="E92" s="49" t="s">
        <v>7217</v>
      </c>
    </row>
    <row r="93" spans="1:5" ht="15" customHeight="1" thickBot="1" x14ac:dyDescent="0.4">
      <c r="A93" s="197"/>
      <c r="B93" s="50" t="s">
        <v>1767</v>
      </c>
      <c r="C93" s="193"/>
      <c r="D93" s="195"/>
      <c r="E93" s="51" t="s">
        <v>7216</v>
      </c>
    </row>
    <row r="94" spans="1:5" ht="15" customHeight="1" thickTop="1" x14ac:dyDescent="0.25">
      <c r="A94" s="10" t="s">
        <v>938</v>
      </c>
      <c r="B94" s="5">
        <v>201</v>
      </c>
      <c r="C94" s="1" t="s">
        <v>2542</v>
      </c>
      <c r="D94" s="25">
        <v>80.11</v>
      </c>
      <c r="E94" s="31">
        <v>0</v>
      </c>
    </row>
    <row r="95" spans="1:5" ht="15" customHeight="1" x14ac:dyDescent="0.25">
      <c r="A95" s="10" t="s">
        <v>939</v>
      </c>
      <c r="B95" s="5">
        <v>202</v>
      </c>
      <c r="C95" s="1" t="s">
        <v>624</v>
      </c>
      <c r="D95" s="25">
        <v>9.49</v>
      </c>
      <c r="E95" s="31">
        <v>0</v>
      </c>
    </row>
    <row r="96" spans="1:5" ht="15" customHeight="1" x14ac:dyDescent="0.25">
      <c r="A96" s="10" t="s">
        <v>940</v>
      </c>
      <c r="B96" s="5">
        <v>203</v>
      </c>
      <c r="C96" s="1" t="s">
        <v>625</v>
      </c>
      <c r="D96" s="25">
        <v>3.06</v>
      </c>
      <c r="E96" s="31">
        <v>0</v>
      </c>
    </row>
    <row r="97" spans="1:5" ht="15" customHeight="1" x14ac:dyDescent="0.25">
      <c r="A97" s="10" t="s">
        <v>941</v>
      </c>
      <c r="B97" s="5">
        <v>204</v>
      </c>
      <c r="C97" s="1" t="s">
        <v>942</v>
      </c>
      <c r="D97" s="25">
        <v>4.84</v>
      </c>
      <c r="E97" s="31">
        <v>0</v>
      </c>
    </row>
    <row r="98" spans="1:5" ht="15" customHeight="1" x14ac:dyDescent="0.25">
      <c r="A98" s="10" t="s">
        <v>943</v>
      </c>
      <c r="B98" s="5">
        <v>207</v>
      </c>
      <c r="C98" s="1" t="s">
        <v>944</v>
      </c>
      <c r="D98" s="25">
        <v>5.99</v>
      </c>
      <c r="E98" s="31">
        <v>0</v>
      </c>
    </row>
    <row r="99" spans="1:5" ht="15" customHeight="1" x14ac:dyDescent="0.25">
      <c r="A99" s="10" t="s">
        <v>945</v>
      </c>
      <c r="B99" s="5">
        <v>208</v>
      </c>
      <c r="C99" s="1" t="s">
        <v>946</v>
      </c>
      <c r="D99" s="25">
        <v>18.239999999999998</v>
      </c>
      <c r="E99" s="31">
        <v>0</v>
      </c>
    </row>
    <row r="100" spans="1:5" ht="15" customHeight="1" x14ac:dyDescent="0.25">
      <c r="A100" s="10" t="s">
        <v>947</v>
      </c>
      <c r="B100" s="5">
        <v>209</v>
      </c>
      <c r="C100" s="1" t="s">
        <v>948</v>
      </c>
      <c r="D100" s="25">
        <v>17.600000000000001</v>
      </c>
      <c r="E100" s="31">
        <v>0</v>
      </c>
    </row>
    <row r="101" spans="1:5" ht="15" customHeight="1" x14ac:dyDescent="0.25">
      <c r="A101" s="10" t="s">
        <v>949</v>
      </c>
      <c r="B101" s="5">
        <v>212</v>
      </c>
      <c r="C101" s="1" t="s">
        <v>2210</v>
      </c>
      <c r="D101" s="25">
        <v>42.61</v>
      </c>
      <c r="E101" s="31">
        <v>0</v>
      </c>
    </row>
    <row r="102" spans="1:5" ht="15" customHeight="1" x14ac:dyDescent="0.25">
      <c r="A102" s="10" t="s">
        <v>950</v>
      </c>
      <c r="B102" s="5">
        <v>213</v>
      </c>
      <c r="C102" s="1" t="s">
        <v>2550</v>
      </c>
      <c r="D102" s="25">
        <v>13.85</v>
      </c>
      <c r="E102" s="31">
        <v>0</v>
      </c>
    </row>
    <row r="103" spans="1:5" ht="15" customHeight="1" x14ac:dyDescent="0.25">
      <c r="A103" s="10" t="s">
        <v>951</v>
      </c>
      <c r="B103" s="5">
        <v>214</v>
      </c>
      <c r="C103" s="1" t="s">
        <v>356</v>
      </c>
      <c r="D103" s="25">
        <v>28.24</v>
      </c>
      <c r="E103" s="31">
        <v>0</v>
      </c>
    </row>
    <row r="104" spans="1:5" ht="15" customHeight="1" x14ac:dyDescent="0.25">
      <c r="A104" s="10" t="s">
        <v>4463</v>
      </c>
      <c r="B104" s="5">
        <v>215</v>
      </c>
      <c r="C104" s="1" t="s">
        <v>2550</v>
      </c>
      <c r="D104" s="25">
        <v>15.99</v>
      </c>
      <c r="E104" s="31">
        <v>0</v>
      </c>
    </row>
    <row r="105" spans="1:5" ht="15" customHeight="1" x14ac:dyDescent="0.25">
      <c r="A105" s="10" t="s">
        <v>4464</v>
      </c>
      <c r="B105" s="5">
        <v>216</v>
      </c>
      <c r="C105" s="1" t="s">
        <v>2210</v>
      </c>
      <c r="D105" s="25">
        <v>51.47</v>
      </c>
      <c r="E105" s="31">
        <v>0</v>
      </c>
    </row>
    <row r="106" spans="1:5" ht="15" customHeight="1" x14ac:dyDescent="0.25">
      <c r="A106" s="10" t="s">
        <v>4465</v>
      </c>
      <c r="B106" s="5">
        <v>217</v>
      </c>
      <c r="C106" s="1" t="s">
        <v>2550</v>
      </c>
      <c r="D106" s="25">
        <v>16.68</v>
      </c>
      <c r="E106" s="31">
        <v>0</v>
      </c>
    </row>
    <row r="107" spans="1:5" ht="15" customHeight="1" x14ac:dyDescent="0.25">
      <c r="A107" s="10" t="s">
        <v>4466</v>
      </c>
      <c r="B107" s="5">
        <v>218</v>
      </c>
      <c r="C107" s="1" t="s">
        <v>356</v>
      </c>
      <c r="D107" s="25">
        <v>16</v>
      </c>
      <c r="E107" s="31">
        <v>0</v>
      </c>
    </row>
    <row r="108" spans="1:5" ht="15" customHeight="1" x14ac:dyDescent="0.25">
      <c r="A108" s="10" t="s">
        <v>4467</v>
      </c>
      <c r="B108" s="5">
        <v>219</v>
      </c>
      <c r="C108" s="1" t="s">
        <v>4468</v>
      </c>
      <c r="D108" s="25">
        <v>24.78</v>
      </c>
      <c r="E108" s="31">
        <v>0</v>
      </c>
    </row>
    <row r="109" spans="1:5" ht="15" customHeight="1" x14ac:dyDescent="0.25">
      <c r="A109" s="10" t="s">
        <v>4469</v>
      </c>
      <c r="B109" s="5">
        <v>221</v>
      </c>
      <c r="C109" s="1" t="s">
        <v>2542</v>
      </c>
      <c r="D109" s="25">
        <v>63.07</v>
      </c>
      <c r="E109" s="31">
        <v>0</v>
      </c>
    </row>
    <row r="110" spans="1:5" ht="15" customHeight="1" x14ac:dyDescent="0.25">
      <c r="A110" s="10" t="s">
        <v>4470</v>
      </c>
      <c r="B110" s="5">
        <v>222</v>
      </c>
      <c r="C110" s="1" t="s">
        <v>4471</v>
      </c>
      <c r="D110" s="25">
        <v>15.88</v>
      </c>
      <c r="E110" s="31">
        <v>0</v>
      </c>
    </row>
    <row r="111" spans="1:5" ht="15" customHeight="1" x14ac:dyDescent="0.25">
      <c r="A111" s="10" t="s">
        <v>4472</v>
      </c>
      <c r="B111" s="5">
        <v>223</v>
      </c>
      <c r="C111" s="1" t="s">
        <v>2550</v>
      </c>
      <c r="D111" s="25">
        <v>16.829999999999998</v>
      </c>
      <c r="E111" s="31">
        <v>0</v>
      </c>
    </row>
    <row r="112" spans="1:5" ht="15" customHeight="1" x14ac:dyDescent="0.25">
      <c r="A112" s="10" t="s">
        <v>4473</v>
      </c>
      <c r="B112" s="5">
        <v>224</v>
      </c>
      <c r="C112" s="1" t="s">
        <v>2210</v>
      </c>
      <c r="D112" s="25">
        <v>51.91</v>
      </c>
      <c r="E112" s="31">
        <v>0</v>
      </c>
    </row>
    <row r="113" spans="1:5" ht="15" customHeight="1" x14ac:dyDescent="0.25">
      <c r="A113" s="10" t="s">
        <v>4474</v>
      </c>
      <c r="B113" s="5">
        <v>225</v>
      </c>
      <c r="C113" s="1" t="s">
        <v>2550</v>
      </c>
      <c r="D113" s="25">
        <v>16.12</v>
      </c>
      <c r="E113" s="31">
        <v>0</v>
      </c>
    </row>
    <row r="114" spans="1:5" ht="15" customHeight="1" x14ac:dyDescent="0.25">
      <c r="A114" s="10" t="s">
        <v>4475</v>
      </c>
      <c r="B114" s="5">
        <v>226</v>
      </c>
      <c r="C114" s="1" t="s">
        <v>4476</v>
      </c>
      <c r="D114" s="25">
        <v>28.62</v>
      </c>
      <c r="E114" s="31">
        <v>0</v>
      </c>
    </row>
    <row r="115" spans="1:5" ht="15" customHeight="1" x14ac:dyDescent="0.25">
      <c r="A115" s="10" t="s">
        <v>4477</v>
      </c>
      <c r="B115" s="5">
        <v>227</v>
      </c>
      <c r="C115" s="1" t="s">
        <v>2550</v>
      </c>
      <c r="D115" s="25">
        <v>18.7</v>
      </c>
      <c r="E115" s="31">
        <v>0</v>
      </c>
    </row>
    <row r="116" spans="1:5" ht="15" customHeight="1" x14ac:dyDescent="0.25">
      <c r="A116" s="10" t="s">
        <v>4478</v>
      </c>
      <c r="B116" s="5">
        <v>228</v>
      </c>
      <c r="C116" s="1" t="s">
        <v>4479</v>
      </c>
      <c r="D116" s="25">
        <v>37.81</v>
      </c>
      <c r="E116" s="31">
        <v>0</v>
      </c>
    </row>
    <row r="117" spans="1:5" ht="15" customHeight="1" x14ac:dyDescent="0.25">
      <c r="A117" s="10" t="s">
        <v>4480</v>
      </c>
      <c r="B117" s="5">
        <v>231</v>
      </c>
      <c r="C117" s="1" t="s">
        <v>4481</v>
      </c>
      <c r="D117" s="25">
        <v>18.64</v>
      </c>
      <c r="E117" s="31">
        <v>0</v>
      </c>
    </row>
    <row r="118" spans="1:5" ht="15" customHeight="1" x14ac:dyDescent="0.25">
      <c r="A118" s="10" t="s">
        <v>4482</v>
      </c>
      <c r="B118" s="5">
        <v>232</v>
      </c>
      <c r="C118" s="1" t="s">
        <v>2168</v>
      </c>
      <c r="D118" s="25">
        <v>8.9700000000000006</v>
      </c>
      <c r="E118" s="31">
        <v>0</v>
      </c>
    </row>
    <row r="119" spans="1:5" ht="15" customHeight="1" x14ac:dyDescent="0.25">
      <c r="A119" s="10" t="s">
        <v>4483</v>
      </c>
      <c r="B119" s="5">
        <v>233</v>
      </c>
      <c r="C119" s="1" t="s">
        <v>4484</v>
      </c>
      <c r="D119" s="25">
        <v>8.7200000000000006</v>
      </c>
      <c r="E119" s="31">
        <v>0</v>
      </c>
    </row>
    <row r="120" spans="1:5" ht="15" customHeight="1" x14ac:dyDescent="0.25">
      <c r="A120" s="10" t="s">
        <v>4485</v>
      </c>
      <c r="B120" s="5">
        <v>234</v>
      </c>
      <c r="C120" s="1" t="s">
        <v>4486</v>
      </c>
      <c r="D120" s="25">
        <v>5.86</v>
      </c>
      <c r="E120" s="31">
        <v>0</v>
      </c>
    </row>
    <row r="121" spans="1:5" ht="15" customHeight="1" x14ac:dyDescent="0.25">
      <c r="A121" s="10" t="s">
        <v>4487</v>
      </c>
      <c r="B121" s="5">
        <v>235</v>
      </c>
      <c r="C121" s="1" t="s">
        <v>5192</v>
      </c>
      <c r="D121" s="25">
        <v>17.48</v>
      </c>
      <c r="E121" s="31">
        <v>0</v>
      </c>
    </row>
    <row r="122" spans="1:5" ht="15" customHeight="1" x14ac:dyDescent="0.25">
      <c r="A122" s="10" t="s">
        <v>4488</v>
      </c>
      <c r="B122" s="5">
        <v>236</v>
      </c>
      <c r="C122" s="1" t="s">
        <v>4489</v>
      </c>
      <c r="D122" s="25">
        <v>4.84</v>
      </c>
      <c r="E122" s="31">
        <v>0</v>
      </c>
    </row>
    <row r="123" spans="1:5" ht="15" customHeight="1" x14ac:dyDescent="0.25">
      <c r="A123" s="10" t="s">
        <v>4490</v>
      </c>
      <c r="B123" s="5">
        <v>237</v>
      </c>
      <c r="C123" s="1" t="s">
        <v>4491</v>
      </c>
      <c r="D123" s="25">
        <v>3.91</v>
      </c>
      <c r="E123" s="31">
        <v>0</v>
      </c>
    </row>
    <row r="124" spans="1:5" ht="15" customHeight="1" thickBot="1" x14ac:dyDescent="0.3">
      <c r="A124" s="11" t="s">
        <v>4492</v>
      </c>
      <c r="B124" s="7">
        <v>238</v>
      </c>
      <c r="C124" s="8" t="s">
        <v>3089</v>
      </c>
      <c r="D124" s="29">
        <v>3.62</v>
      </c>
      <c r="E124" s="39">
        <v>0</v>
      </c>
    </row>
    <row r="125" spans="1:5" ht="15" customHeight="1" thickTop="1" thickBot="1" x14ac:dyDescent="0.3">
      <c r="A125" s="189" t="s">
        <v>7260</v>
      </c>
      <c r="B125" s="190"/>
      <c r="C125" s="191"/>
      <c r="D125" s="26">
        <f>SUM(D94:D124)</f>
        <v>669.93000000000018</v>
      </c>
      <c r="E125" s="43">
        <f>SUMIF(E94:E124,"&gt;0",D94:D124)</f>
        <v>0</v>
      </c>
    </row>
    <row r="126" spans="1:5" ht="15" customHeight="1" x14ac:dyDescent="0.25"/>
    <row r="127" spans="1:5" ht="15" customHeight="1" x14ac:dyDescent="0.25"/>
    <row r="128" spans="1:5" ht="15" customHeight="1" x14ac:dyDescent="0.25"/>
    <row r="129" spans="1:5" ht="15" customHeight="1" x14ac:dyDescent="0.25"/>
    <row r="130" spans="1:5" ht="15" customHeight="1" x14ac:dyDescent="0.25"/>
    <row r="131" spans="1:5" ht="15" customHeight="1" thickBot="1" x14ac:dyDescent="0.3"/>
    <row r="132" spans="1:5" ht="22.5" customHeight="1" thickBot="1" x14ac:dyDescent="0.3">
      <c r="A132" s="186" t="s">
        <v>7778</v>
      </c>
      <c r="B132" s="187"/>
      <c r="C132" s="187"/>
      <c r="D132" s="187"/>
      <c r="E132" s="188"/>
    </row>
    <row r="133" spans="1:5" ht="15" customHeight="1" x14ac:dyDescent="0.35">
      <c r="A133" s="196" t="s">
        <v>982</v>
      </c>
      <c r="B133" s="48" t="s">
        <v>586</v>
      </c>
      <c r="C133" s="192" t="s">
        <v>1768</v>
      </c>
      <c r="D133" s="194" t="s">
        <v>1769</v>
      </c>
      <c r="E133" s="49" t="s">
        <v>7217</v>
      </c>
    </row>
    <row r="134" spans="1:5" ht="15" customHeight="1" thickBot="1" x14ac:dyDescent="0.4">
      <c r="A134" s="197"/>
      <c r="B134" s="50" t="s">
        <v>1767</v>
      </c>
      <c r="C134" s="193"/>
      <c r="D134" s="195"/>
      <c r="E134" s="51" t="s">
        <v>7216</v>
      </c>
    </row>
    <row r="135" spans="1:5" ht="15" customHeight="1" thickTop="1" x14ac:dyDescent="0.25">
      <c r="A135" s="10" t="s">
        <v>4493</v>
      </c>
      <c r="B135" s="5">
        <v>301</v>
      </c>
      <c r="C135" s="1" t="s">
        <v>2542</v>
      </c>
      <c r="D135" s="25">
        <v>65.06</v>
      </c>
      <c r="E135" s="31">
        <v>0</v>
      </c>
    </row>
    <row r="136" spans="1:5" ht="15" customHeight="1" x14ac:dyDescent="0.25">
      <c r="A136" s="10" t="s">
        <v>4494</v>
      </c>
      <c r="B136" s="5">
        <v>302</v>
      </c>
      <c r="C136" s="1" t="s">
        <v>624</v>
      </c>
      <c r="D136" s="25">
        <v>10.66</v>
      </c>
      <c r="E136" s="31">
        <v>0</v>
      </c>
    </row>
    <row r="137" spans="1:5" ht="15" customHeight="1" x14ac:dyDescent="0.25">
      <c r="A137" s="10" t="s">
        <v>4495</v>
      </c>
      <c r="B137" s="5">
        <v>303</v>
      </c>
      <c r="C137" s="1" t="s">
        <v>625</v>
      </c>
      <c r="D137" s="25">
        <v>3.06</v>
      </c>
      <c r="E137" s="31">
        <v>0</v>
      </c>
    </row>
    <row r="138" spans="1:5" ht="15" customHeight="1" x14ac:dyDescent="0.25">
      <c r="A138" s="10" t="s">
        <v>4496</v>
      </c>
      <c r="B138" s="5">
        <v>304</v>
      </c>
      <c r="C138" s="1" t="s">
        <v>4497</v>
      </c>
      <c r="D138" s="25">
        <v>4.84</v>
      </c>
      <c r="E138" s="31">
        <v>0</v>
      </c>
    </row>
    <row r="139" spans="1:5" ht="15" customHeight="1" x14ac:dyDescent="0.25">
      <c r="A139" s="10" t="s">
        <v>4498</v>
      </c>
      <c r="B139" s="5">
        <v>307</v>
      </c>
      <c r="C139" s="1" t="s">
        <v>4499</v>
      </c>
      <c r="D139" s="25">
        <v>5.99</v>
      </c>
      <c r="E139" s="31">
        <v>0</v>
      </c>
    </row>
    <row r="140" spans="1:5" ht="15" customHeight="1" x14ac:dyDescent="0.25">
      <c r="A140" s="10" t="s">
        <v>4500</v>
      </c>
      <c r="B140" s="5">
        <v>308</v>
      </c>
      <c r="C140" s="1" t="s">
        <v>4501</v>
      </c>
      <c r="D140" s="25">
        <v>8.75</v>
      </c>
      <c r="E140" s="31">
        <v>0</v>
      </c>
    </row>
    <row r="141" spans="1:5" ht="15" customHeight="1" x14ac:dyDescent="0.25">
      <c r="A141" s="10" t="s">
        <v>4502</v>
      </c>
      <c r="B141" s="5">
        <v>309</v>
      </c>
      <c r="C141" s="1" t="s">
        <v>4562</v>
      </c>
      <c r="D141" s="25">
        <v>56.26</v>
      </c>
      <c r="E141" s="31">
        <v>0</v>
      </c>
    </row>
    <row r="142" spans="1:5" ht="15" customHeight="1" x14ac:dyDescent="0.25">
      <c r="A142" s="10" t="s">
        <v>4503</v>
      </c>
      <c r="B142" s="5">
        <v>311</v>
      </c>
      <c r="C142" s="1" t="s">
        <v>3610</v>
      </c>
      <c r="D142" s="25">
        <v>9.0500000000000007</v>
      </c>
      <c r="E142" s="31">
        <v>0</v>
      </c>
    </row>
    <row r="143" spans="1:5" ht="15" customHeight="1" x14ac:dyDescent="0.25">
      <c r="A143" s="10" t="s">
        <v>4504</v>
      </c>
      <c r="B143" s="5">
        <v>312</v>
      </c>
      <c r="C143" s="1" t="s">
        <v>4505</v>
      </c>
      <c r="D143" s="25">
        <v>18.73</v>
      </c>
      <c r="E143" s="31">
        <v>0</v>
      </c>
    </row>
    <row r="144" spans="1:5" ht="15" customHeight="1" x14ac:dyDescent="0.25">
      <c r="A144" s="10" t="s">
        <v>4506</v>
      </c>
      <c r="B144" s="5">
        <v>313</v>
      </c>
      <c r="C144" s="1" t="s">
        <v>444</v>
      </c>
      <c r="D144" s="25">
        <v>28.22</v>
      </c>
      <c r="E144" s="31">
        <v>0</v>
      </c>
    </row>
    <row r="145" spans="1:5" ht="15" customHeight="1" x14ac:dyDescent="0.25">
      <c r="A145" s="10" t="s">
        <v>4507</v>
      </c>
      <c r="B145" s="5">
        <v>314</v>
      </c>
      <c r="C145" s="1" t="s">
        <v>2550</v>
      </c>
      <c r="D145" s="25">
        <v>15.99</v>
      </c>
      <c r="E145" s="31">
        <v>0</v>
      </c>
    </row>
    <row r="146" spans="1:5" ht="15" customHeight="1" x14ac:dyDescent="0.25">
      <c r="A146" s="10" t="s">
        <v>4508</v>
      </c>
      <c r="B146" s="5">
        <v>315</v>
      </c>
      <c r="C146" s="1" t="s">
        <v>2210</v>
      </c>
      <c r="D146" s="25">
        <v>51.47</v>
      </c>
      <c r="E146" s="31">
        <v>0</v>
      </c>
    </row>
    <row r="147" spans="1:5" ht="15" customHeight="1" x14ac:dyDescent="0.25">
      <c r="A147" s="10" t="s">
        <v>4509</v>
      </c>
      <c r="B147" s="5">
        <v>316</v>
      </c>
      <c r="C147" s="1" t="s">
        <v>2550</v>
      </c>
      <c r="D147" s="25">
        <v>16.68</v>
      </c>
      <c r="E147" s="31">
        <v>0</v>
      </c>
    </row>
    <row r="148" spans="1:5" ht="15" customHeight="1" x14ac:dyDescent="0.25">
      <c r="A148" s="10" t="s">
        <v>4510</v>
      </c>
      <c r="B148" s="5">
        <v>317</v>
      </c>
      <c r="C148" s="1" t="s">
        <v>2210</v>
      </c>
      <c r="D148" s="25">
        <v>15.84</v>
      </c>
      <c r="E148" s="31">
        <v>0</v>
      </c>
    </row>
    <row r="149" spans="1:5" ht="15" customHeight="1" x14ac:dyDescent="0.25">
      <c r="A149" s="10" t="s">
        <v>964</v>
      </c>
      <c r="B149" s="5">
        <v>318</v>
      </c>
      <c r="C149" s="1" t="s">
        <v>965</v>
      </c>
      <c r="D149" s="25">
        <v>16</v>
      </c>
      <c r="E149" s="31">
        <v>0</v>
      </c>
    </row>
    <row r="150" spans="1:5" ht="15" customHeight="1" x14ac:dyDescent="0.25">
      <c r="A150" s="10" t="s">
        <v>966</v>
      </c>
      <c r="B150" s="5">
        <v>319</v>
      </c>
      <c r="C150" s="1" t="s">
        <v>6985</v>
      </c>
      <c r="D150" s="25">
        <v>8.23</v>
      </c>
      <c r="E150" s="31">
        <v>0</v>
      </c>
    </row>
    <row r="151" spans="1:5" ht="15" customHeight="1" x14ac:dyDescent="0.25">
      <c r="A151" s="10" t="s">
        <v>967</v>
      </c>
      <c r="B151" s="5">
        <v>321</v>
      </c>
      <c r="C151" s="1" t="s">
        <v>2542</v>
      </c>
      <c r="D151" s="25">
        <v>73.23</v>
      </c>
      <c r="E151" s="31">
        <v>0</v>
      </c>
    </row>
    <row r="152" spans="1:5" ht="15" customHeight="1" x14ac:dyDescent="0.25">
      <c r="A152" s="10" t="s">
        <v>968</v>
      </c>
      <c r="B152" s="5">
        <v>322</v>
      </c>
      <c r="C152" s="1" t="s">
        <v>352</v>
      </c>
      <c r="D152" s="25">
        <v>15.99</v>
      </c>
      <c r="E152" s="31">
        <v>0</v>
      </c>
    </row>
    <row r="153" spans="1:5" ht="15" customHeight="1" x14ac:dyDescent="0.25">
      <c r="A153" s="10" t="s">
        <v>969</v>
      </c>
      <c r="B153" s="5">
        <v>323</v>
      </c>
      <c r="C153" s="1" t="s">
        <v>2550</v>
      </c>
      <c r="D153" s="25">
        <v>16.829999999999998</v>
      </c>
      <c r="E153" s="31">
        <v>0</v>
      </c>
    </row>
    <row r="154" spans="1:5" ht="15" customHeight="1" x14ac:dyDescent="0.25">
      <c r="A154" s="10" t="s">
        <v>970</v>
      </c>
      <c r="B154" s="5">
        <v>324</v>
      </c>
      <c r="C154" s="1" t="s">
        <v>2210</v>
      </c>
      <c r="D154" s="25">
        <v>51.91</v>
      </c>
      <c r="E154" s="31">
        <v>0</v>
      </c>
    </row>
    <row r="155" spans="1:5" ht="15" customHeight="1" x14ac:dyDescent="0.25">
      <c r="A155" s="10" t="s">
        <v>971</v>
      </c>
      <c r="B155" s="5">
        <v>325</v>
      </c>
      <c r="C155" s="1" t="s">
        <v>2550</v>
      </c>
      <c r="D155" s="25">
        <v>16.12</v>
      </c>
      <c r="E155" s="31">
        <v>0</v>
      </c>
    </row>
    <row r="156" spans="1:5" ht="15" customHeight="1" x14ac:dyDescent="0.25">
      <c r="A156" s="10" t="s">
        <v>972</v>
      </c>
      <c r="B156" s="5">
        <v>326</v>
      </c>
      <c r="C156" s="1" t="s">
        <v>356</v>
      </c>
      <c r="D156" s="25">
        <v>16.899999999999999</v>
      </c>
      <c r="E156" s="31">
        <v>0</v>
      </c>
    </row>
    <row r="157" spans="1:5" ht="15" customHeight="1" x14ac:dyDescent="0.25">
      <c r="A157" s="10" t="s">
        <v>973</v>
      </c>
      <c r="B157" s="5">
        <v>327</v>
      </c>
      <c r="C157" s="1" t="s">
        <v>2007</v>
      </c>
      <c r="D157" s="25">
        <v>22.42</v>
      </c>
      <c r="E157" s="31">
        <v>0</v>
      </c>
    </row>
    <row r="158" spans="1:5" ht="15" customHeight="1" x14ac:dyDescent="0.25">
      <c r="A158" s="10" t="s">
        <v>974</v>
      </c>
      <c r="B158" s="5">
        <v>328</v>
      </c>
      <c r="C158" s="1" t="s">
        <v>2550</v>
      </c>
      <c r="D158" s="25">
        <v>25.32</v>
      </c>
      <c r="E158" s="31">
        <v>0</v>
      </c>
    </row>
    <row r="159" spans="1:5" ht="15" customHeight="1" x14ac:dyDescent="0.25">
      <c r="A159" s="10" t="s">
        <v>975</v>
      </c>
      <c r="B159" s="5">
        <v>329</v>
      </c>
      <c r="C159" s="1" t="s">
        <v>2210</v>
      </c>
      <c r="D159" s="25">
        <v>47.45</v>
      </c>
      <c r="E159" s="31">
        <v>0</v>
      </c>
    </row>
    <row r="160" spans="1:5" ht="15" customHeight="1" x14ac:dyDescent="0.25">
      <c r="A160" s="10" t="s">
        <v>976</v>
      </c>
      <c r="B160" s="5">
        <v>332</v>
      </c>
      <c r="C160" s="1" t="s">
        <v>2168</v>
      </c>
      <c r="D160" s="25">
        <v>13.5</v>
      </c>
      <c r="E160" s="31">
        <v>0</v>
      </c>
    </row>
    <row r="161" spans="1:5" ht="15" customHeight="1" x14ac:dyDescent="0.25">
      <c r="A161" s="10" t="s">
        <v>977</v>
      </c>
      <c r="B161" s="5">
        <v>333</v>
      </c>
      <c r="C161" s="1" t="s">
        <v>978</v>
      </c>
      <c r="D161" s="25">
        <v>5.86</v>
      </c>
      <c r="E161" s="31">
        <v>0</v>
      </c>
    </row>
    <row r="162" spans="1:5" ht="15" customHeight="1" x14ac:dyDescent="0.25">
      <c r="A162" s="10" t="s">
        <v>979</v>
      </c>
      <c r="B162" s="5">
        <v>334</v>
      </c>
      <c r="C162" s="1" t="s">
        <v>5192</v>
      </c>
      <c r="D162" s="25">
        <v>17.5</v>
      </c>
      <c r="E162" s="31">
        <v>0</v>
      </c>
    </row>
    <row r="163" spans="1:5" ht="15" customHeight="1" x14ac:dyDescent="0.25">
      <c r="A163" s="10" t="s">
        <v>980</v>
      </c>
      <c r="B163" s="5">
        <v>335</v>
      </c>
      <c r="C163" s="1" t="s">
        <v>4543</v>
      </c>
      <c r="D163" s="25">
        <v>4.84</v>
      </c>
      <c r="E163" s="31">
        <v>0</v>
      </c>
    </row>
    <row r="164" spans="1:5" ht="15" customHeight="1" x14ac:dyDescent="0.25">
      <c r="A164" s="10" t="s">
        <v>4544</v>
      </c>
      <c r="B164" s="5">
        <v>336</v>
      </c>
      <c r="C164" s="1" t="s">
        <v>4491</v>
      </c>
      <c r="D164" s="25">
        <v>3.92</v>
      </c>
      <c r="E164" s="31">
        <v>0</v>
      </c>
    </row>
    <row r="165" spans="1:5" ht="15" customHeight="1" x14ac:dyDescent="0.25">
      <c r="A165" s="11" t="s">
        <v>4545</v>
      </c>
      <c r="B165" s="7">
        <v>337</v>
      </c>
      <c r="C165" s="8" t="s">
        <v>174</v>
      </c>
      <c r="D165" s="29">
        <v>3.62</v>
      </c>
      <c r="E165" s="31">
        <v>0</v>
      </c>
    </row>
    <row r="166" spans="1:5" ht="15" customHeight="1" x14ac:dyDescent="0.25">
      <c r="A166" s="11" t="s">
        <v>7149</v>
      </c>
      <c r="B166" s="7"/>
      <c r="C166" s="8" t="s">
        <v>7779</v>
      </c>
      <c r="D166" s="29">
        <v>698.53</v>
      </c>
      <c r="E166" s="39">
        <v>0</v>
      </c>
    </row>
    <row r="167" spans="1:5" ht="15" customHeight="1" thickBot="1" x14ac:dyDescent="0.3">
      <c r="A167" s="11" t="s">
        <v>7148</v>
      </c>
      <c r="B167" s="7"/>
      <c r="C167" s="8" t="s">
        <v>6893</v>
      </c>
      <c r="D167" s="29">
        <v>2.76</v>
      </c>
      <c r="E167" s="39">
        <v>0</v>
      </c>
    </row>
    <row r="168" spans="1:5" ht="15" customHeight="1" thickTop="1" thickBot="1" x14ac:dyDescent="0.3">
      <c r="A168" s="189" t="s">
        <v>7260</v>
      </c>
      <c r="B168" s="190"/>
      <c r="C168" s="191"/>
      <c r="D168" s="26">
        <f>SUM(D135:D167)</f>
        <v>1371.53</v>
      </c>
      <c r="E168" s="43">
        <f>SUMIF(E135:E167,"&gt;0",D135:D167)</f>
        <v>0</v>
      </c>
    </row>
    <row r="169" spans="1:5" ht="15" customHeight="1" x14ac:dyDescent="0.25"/>
  </sheetData>
  <mergeCells count="20">
    <mergeCell ref="C21:C22"/>
    <mergeCell ref="D21:D22"/>
    <mergeCell ref="A20:E20"/>
    <mergeCell ref="A21:A22"/>
    <mergeCell ref="D59:D60"/>
    <mergeCell ref="A58:E58"/>
    <mergeCell ref="A59:A60"/>
    <mergeCell ref="C59:C60"/>
    <mergeCell ref="A51:C51"/>
    <mergeCell ref="A125:C125"/>
    <mergeCell ref="C92:C93"/>
    <mergeCell ref="D92:D93"/>
    <mergeCell ref="A92:A93"/>
    <mergeCell ref="A84:C84"/>
    <mergeCell ref="A91:E91"/>
    <mergeCell ref="A168:C168"/>
    <mergeCell ref="D133:D134"/>
    <mergeCell ref="C133:C134"/>
    <mergeCell ref="A132:E132"/>
    <mergeCell ref="A133:A134"/>
  </mergeCells>
  <phoneticPr fontId="2" type="noConversion"/>
  <conditionalFormatting sqref="D4">
    <cfRule type="cellIs" dxfId="42" priority="14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54" max="5" man="1"/>
    <brk id="87" max="17" man="1"/>
    <brk id="128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tabColor indexed="48"/>
  </sheetPr>
  <dimension ref="A2:E277"/>
  <sheetViews>
    <sheetView zoomScaleNormal="100" zoomScaleSheetLayoutView="100" workbookViewId="0">
      <selection activeCell="F9" sqref="F9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5" ht="13.8" thickBot="1" x14ac:dyDescent="0.3">
      <c r="E2"/>
    </row>
    <row r="3" spans="3:5" ht="15.75" customHeight="1" thickBot="1" x14ac:dyDescent="0.3">
      <c r="C3" s="45" t="s">
        <v>7219</v>
      </c>
      <c r="D3" s="46">
        <f>SUM(D273,D226,D163,D103)</f>
        <v>8648.0300000000025</v>
      </c>
      <c r="E3"/>
    </row>
    <row r="4" spans="3:5" ht="15.75" customHeight="1" thickBot="1" x14ac:dyDescent="0.3">
      <c r="C4" s="45" t="s">
        <v>7220</v>
      </c>
      <c r="D4" s="46">
        <f>SUM(E273,E226,E163,E103)</f>
        <v>0</v>
      </c>
      <c r="E4" s="62"/>
    </row>
    <row r="5" spans="3:5" ht="15.75" customHeight="1" thickBot="1" x14ac:dyDescent="0.3">
      <c r="C5" s="45" t="s">
        <v>7221</v>
      </c>
      <c r="D5" s="46">
        <f>SUMIF(E$23:E$548,"1",D$23:D$548)</f>
        <v>0</v>
      </c>
      <c r="E5"/>
    </row>
    <row r="6" spans="3:5" ht="15.75" customHeight="1" thickBot="1" x14ac:dyDescent="0.3">
      <c r="C6" s="45" t="s">
        <v>7222</v>
      </c>
      <c r="D6" s="46">
        <f>SUMIF(E$23:E$548,"2",D$23:D$548)</f>
        <v>0</v>
      </c>
      <c r="E6"/>
    </row>
    <row r="7" spans="3:5" ht="15.75" customHeight="1" thickBot="1" x14ac:dyDescent="0.3">
      <c r="C7" s="45" t="s">
        <v>7223</v>
      </c>
      <c r="D7" s="46">
        <f>SUMIF(E$23:E$548,"3",D$23:D$548)</f>
        <v>0</v>
      </c>
      <c r="E7"/>
    </row>
    <row r="8" spans="3:5" ht="15.75" customHeight="1" thickBot="1" x14ac:dyDescent="0.3">
      <c r="C8" s="45" t="s">
        <v>7218</v>
      </c>
      <c r="D8" s="46">
        <f>SUMIF(E$23:E$548,"4",D$23:D$548)</f>
        <v>0</v>
      </c>
      <c r="E8"/>
    </row>
    <row r="9" spans="3:5" ht="15.75" customHeight="1" thickBot="1" x14ac:dyDescent="0.3">
      <c r="C9" s="45" t="s">
        <v>7224</v>
      </c>
      <c r="D9" s="46">
        <f>SUMIF(E$23:E$548,"5",D$23:D$548)</f>
        <v>0</v>
      </c>
      <c r="E9"/>
    </row>
    <row r="10" spans="3:5" ht="15.75" customHeight="1" thickBot="1" x14ac:dyDescent="0.3">
      <c r="C10" s="45" t="s">
        <v>7225</v>
      </c>
      <c r="D10" s="46">
        <f>SUMIF(E$23:E$548,"6",D$23:D$548)</f>
        <v>0</v>
      </c>
    </row>
    <row r="11" spans="3:5" ht="15.75" customHeight="1" thickBot="1" x14ac:dyDescent="0.3">
      <c r="C11" s="45" t="s">
        <v>7226</v>
      </c>
      <c r="D11" s="46">
        <f>SUMIF(E$23:E$548,"7",D$23:D$548)</f>
        <v>0</v>
      </c>
    </row>
    <row r="12" spans="3:5" ht="15.75" customHeight="1" thickBot="1" x14ac:dyDescent="0.3">
      <c r="C12" s="45" t="s">
        <v>7227</v>
      </c>
      <c r="D12" s="46">
        <f>SUMIF(E$23:E$548,"8",D$23:D$548)</f>
        <v>0</v>
      </c>
      <c r="E12"/>
    </row>
    <row r="13" spans="3:5" ht="15.75" customHeight="1" thickBot="1" x14ac:dyDescent="0.3">
      <c r="C13" s="45" t="s">
        <v>7261</v>
      </c>
      <c r="D13" s="46">
        <f>SUMIF(E$23:E$553,"9",D$23:D$553)</f>
        <v>0</v>
      </c>
      <c r="E13"/>
    </row>
    <row r="14" spans="3:5" ht="15.75" customHeight="1" thickBot="1" x14ac:dyDescent="0.3">
      <c r="C14" s="45" t="s">
        <v>7262</v>
      </c>
      <c r="D14" s="46">
        <f>SUMIF(E$23:E$553,"10",D$23:D$553)</f>
        <v>0</v>
      </c>
      <c r="E14"/>
    </row>
    <row r="15" spans="3:5" ht="15.75" customHeight="1" thickBot="1" x14ac:dyDescent="0.3">
      <c r="C15" s="45" t="s">
        <v>7284</v>
      </c>
      <c r="D15" s="46">
        <f>SUMIF(E$23:E$553,"11",D$23:D$553)</f>
        <v>0</v>
      </c>
      <c r="E15"/>
    </row>
    <row r="16" spans="3:5" x14ac:dyDescent="0.25">
      <c r="D16"/>
      <c r="E16"/>
    </row>
    <row r="17" spans="1:5" x14ac:dyDescent="0.25">
      <c r="D17"/>
      <c r="E17"/>
    </row>
    <row r="19" spans="1:5" ht="13.8" thickBot="1" x14ac:dyDescent="0.3"/>
    <row r="20" spans="1:5" ht="22.5" customHeight="1" thickBot="1" x14ac:dyDescent="0.3">
      <c r="A20" s="186" t="s">
        <v>7780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3">
      <c r="A23" s="10" t="s">
        <v>2028</v>
      </c>
      <c r="B23" s="5" t="s">
        <v>1770</v>
      </c>
      <c r="C23" s="1" t="s">
        <v>2029</v>
      </c>
      <c r="D23" s="25">
        <v>438.11</v>
      </c>
      <c r="E23" s="33">
        <v>0</v>
      </c>
    </row>
    <row r="24" spans="1:5" ht="15" customHeight="1" x14ac:dyDescent="0.3">
      <c r="A24" s="10" t="s">
        <v>2030</v>
      </c>
      <c r="B24" s="5" t="s">
        <v>1771</v>
      </c>
      <c r="C24" s="1" t="s">
        <v>2029</v>
      </c>
      <c r="D24" s="25">
        <v>346.85</v>
      </c>
      <c r="E24" s="33">
        <v>0</v>
      </c>
    </row>
    <row r="25" spans="1:5" ht="15" customHeight="1" x14ac:dyDescent="0.3">
      <c r="A25" s="10" t="s">
        <v>2031</v>
      </c>
      <c r="B25" s="5" t="s">
        <v>1772</v>
      </c>
      <c r="C25" s="1" t="s">
        <v>2032</v>
      </c>
      <c r="D25" s="25">
        <v>40.630000000000003</v>
      </c>
      <c r="E25" s="33">
        <v>0</v>
      </c>
    </row>
    <row r="26" spans="1:5" ht="15" customHeight="1" x14ac:dyDescent="0.3">
      <c r="A26" s="10" t="s">
        <v>2033</v>
      </c>
      <c r="B26" s="5" t="s">
        <v>1773</v>
      </c>
      <c r="C26" s="1" t="s">
        <v>1372</v>
      </c>
      <c r="D26" s="25">
        <v>3.68</v>
      </c>
      <c r="E26" s="33">
        <v>0</v>
      </c>
    </row>
    <row r="27" spans="1:5" ht="15" customHeight="1" x14ac:dyDescent="0.3">
      <c r="A27" s="10" t="s">
        <v>2034</v>
      </c>
      <c r="B27" s="5" t="s">
        <v>1774</v>
      </c>
      <c r="C27" s="1" t="s">
        <v>1372</v>
      </c>
      <c r="D27" s="25">
        <v>6.36</v>
      </c>
      <c r="E27" s="33">
        <v>0</v>
      </c>
    </row>
    <row r="28" spans="1:5" ht="15" customHeight="1" x14ac:dyDescent="0.3">
      <c r="A28" s="10" t="s">
        <v>2035</v>
      </c>
      <c r="B28" s="5" t="s">
        <v>1776</v>
      </c>
      <c r="C28" s="1" t="s">
        <v>625</v>
      </c>
      <c r="D28" s="25">
        <v>6.74</v>
      </c>
      <c r="E28" s="33">
        <v>0</v>
      </c>
    </row>
    <row r="29" spans="1:5" ht="15" customHeight="1" x14ac:dyDescent="0.3">
      <c r="A29" s="10" t="s">
        <v>2036</v>
      </c>
      <c r="B29" s="5" t="s">
        <v>1777</v>
      </c>
      <c r="C29" s="1" t="s">
        <v>624</v>
      </c>
      <c r="D29" s="25">
        <v>23.07</v>
      </c>
      <c r="E29" s="33">
        <v>0</v>
      </c>
    </row>
    <row r="30" spans="1:5" ht="15" customHeight="1" x14ac:dyDescent="0.3">
      <c r="A30" s="10" t="s">
        <v>2037</v>
      </c>
      <c r="B30" s="5" t="s">
        <v>1778</v>
      </c>
      <c r="C30" s="1" t="s">
        <v>3537</v>
      </c>
      <c r="D30" s="25">
        <v>12.33</v>
      </c>
      <c r="E30" s="33">
        <v>0</v>
      </c>
    </row>
    <row r="31" spans="1:5" ht="15" customHeight="1" x14ac:dyDescent="0.3">
      <c r="A31" s="10" t="s">
        <v>2038</v>
      </c>
      <c r="B31" s="5" t="s">
        <v>1779</v>
      </c>
      <c r="C31" s="1" t="s">
        <v>2039</v>
      </c>
      <c r="D31" s="25">
        <v>18.39</v>
      </c>
      <c r="E31" s="33">
        <v>0</v>
      </c>
    </row>
    <row r="32" spans="1:5" ht="15" customHeight="1" x14ac:dyDescent="0.3">
      <c r="A32" s="10" t="s">
        <v>2040</v>
      </c>
      <c r="B32" s="5" t="s">
        <v>1780</v>
      </c>
      <c r="C32" s="1" t="s">
        <v>7781</v>
      </c>
      <c r="D32" s="25">
        <v>120.23</v>
      </c>
      <c r="E32" s="33">
        <v>0</v>
      </c>
    </row>
    <row r="33" spans="1:5" ht="15" customHeight="1" x14ac:dyDescent="0.3">
      <c r="A33" s="10" t="s">
        <v>2041</v>
      </c>
      <c r="B33" s="5" t="s">
        <v>1781</v>
      </c>
      <c r="C33" s="1" t="s">
        <v>2042</v>
      </c>
      <c r="D33" s="25">
        <v>33.93</v>
      </c>
      <c r="E33" s="33">
        <v>0</v>
      </c>
    </row>
    <row r="34" spans="1:5" ht="15" customHeight="1" x14ac:dyDescent="0.3">
      <c r="A34" s="10" t="s">
        <v>2043</v>
      </c>
      <c r="B34" s="5" t="s">
        <v>1782</v>
      </c>
      <c r="C34" s="1" t="s">
        <v>7782</v>
      </c>
      <c r="D34" s="25">
        <v>77.45</v>
      </c>
      <c r="E34" s="33">
        <v>0</v>
      </c>
    </row>
    <row r="35" spans="1:5" ht="15" customHeight="1" x14ac:dyDescent="0.3">
      <c r="A35" s="10" t="s">
        <v>2044</v>
      </c>
      <c r="B35" s="5" t="s">
        <v>1783</v>
      </c>
      <c r="C35" s="1" t="s">
        <v>2045</v>
      </c>
      <c r="D35" s="25">
        <v>10.72</v>
      </c>
      <c r="E35" s="33">
        <v>0</v>
      </c>
    </row>
    <row r="36" spans="1:5" ht="15" customHeight="1" x14ac:dyDescent="0.3">
      <c r="A36" s="10" t="s">
        <v>2046</v>
      </c>
      <c r="B36" s="5" t="s">
        <v>1784</v>
      </c>
      <c r="C36" s="1" t="s">
        <v>2045</v>
      </c>
      <c r="D36" s="25">
        <v>8.7799999999999994</v>
      </c>
      <c r="E36" s="33">
        <v>0</v>
      </c>
    </row>
    <row r="37" spans="1:5" ht="15" customHeight="1" x14ac:dyDescent="0.3">
      <c r="A37" s="10" t="s">
        <v>2047</v>
      </c>
      <c r="B37" s="5" t="s">
        <v>1785</v>
      </c>
      <c r="C37" s="1" t="s">
        <v>2542</v>
      </c>
      <c r="D37" s="25">
        <v>12.54</v>
      </c>
      <c r="E37" s="33">
        <v>0</v>
      </c>
    </row>
    <row r="38" spans="1:5" ht="15" customHeight="1" x14ac:dyDescent="0.3">
      <c r="A38" s="10" t="s">
        <v>2048</v>
      </c>
      <c r="B38" s="5" t="s">
        <v>1786</v>
      </c>
      <c r="C38" s="1" t="s">
        <v>625</v>
      </c>
      <c r="D38" s="25">
        <v>2.52</v>
      </c>
      <c r="E38" s="33">
        <v>0</v>
      </c>
    </row>
    <row r="39" spans="1:5" ht="15" customHeight="1" x14ac:dyDescent="0.3">
      <c r="A39" s="10" t="s">
        <v>2049</v>
      </c>
      <c r="B39" s="5" t="s">
        <v>1787</v>
      </c>
      <c r="C39" s="1" t="s">
        <v>2335</v>
      </c>
      <c r="D39" s="25">
        <v>1.67</v>
      </c>
      <c r="E39" s="33">
        <v>0</v>
      </c>
    </row>
    <row r="40" spans="1:5" ht="15" customHeight="1" x14ac:dyDescent="0.3">
      <c r="A40" s="10" t="s">
        <v>2050</v>
      </c>
      <c r="B40" s="5" t="s">
        <v>1788</v>
      </c>
      <c r="C40" s="1" t="s">
        <v>2051</v>
      </c>
      <c r="D40" s="25">
        <v>2.12</v>
      </c>
      <c r="E40" s="33">
        <v>0</v>
      </c>
    </row>
    <row r="41" spans="1:5" ht="15" customHeight="1" x14ac:dyDescent="0.3">
      <c r="A41" s="10" t="s">
        <v>2052</v>
      </c>
      <c r="B41" s="5" t="s">
        <v>1789</v>
      </c>
      <c r="C41" s="1" t="s">
        <v>2053</v>
      </c>
      <c r="D41" s="25">
        <v>3.56</v>
      </c>
      <c r="E41" s="33">
        <v>0</v>
      </c>
    </row>
    <row r="42" spans="1:5" ht="15" customHeight="1" x14ac:dyDescent="0.3">
      <c r="A42" s="10" t="s">
        <v>2054</v>
      </c>
      <c r="B42" s="5" t="s">
        <v>1790</v>
      </c>
      <c r="C42" s="1" t="s">
        <v>2542</v>
      </c>
      <c r="D42" s="25">
        <v>4.1500000000000004</v>
      </c>
      <c r="E42" s="33">
        <v>0</v>
      </c>
    </row>
    <row r="43" spans="1:5" ht="15" customHeight="1" x14ac:dyDescent="0.3">
      <c r="A43" s="10" t="s">
        <v>2055</v>
      </c>
      <c r="B43" s="5" t="s">
        <v>1791</v>
      </c>
      <c r="C43" s="1" t="s">
        <v>634</v>
      </c>
      <c r="D43" s="25">
        <v>4.8</v>
      </c>
      <c r="E43" s="33">
        <v>0</v>
      </c>
    </row>
    <row r="44" spans="1:5" ht="15" customHeight="1" x14ac:dyDescent="0.3">
      <c r="A44" s="10" t="s">
        <v>2056</v>
      </c>
      <c r="B44" s="5" t="s">
        <v>1792</v>
      </c>
      <c r="C44" s="1" t="s">
        <v>3846</v>
      </c>
      <c r="D44" s="25">
        <v>2.97</v>
      </c>
      <c r="E44" s="33">
        <v>0</v>
      </c>
    </row>
    <row r="45" spans="1:5" ht="15" customHeight="1" x14ac:dyDescent="0.3">
      <c r="A45" s="10" t="s">
        <v>2057</v>
      </c>
      <c r="B45" s="5" t="s">
        <v>1793</v>
      </c>
      <c r="C45" s="1" t="s">
        <v>3810</v>
      </c>
      <c r="D45" s="25">
        <v>1.42</v>
      </c>
      <c r="E45" s="33">
        <v>0</v>
      </c>
    </row>
    <row r="46" spans="1:5" ht="15" customHeight="1" x14ac:dyDescent="0.3">
      <c r="A46" s="10" t="s">
        <v>2058</v>
      </c>
      <c r="B46" s="5" t="s">
        <v>1794</v>
      </c>
      <c r="C46" s="1" t="s">
        <v>635</v>
      </c>
      <c r="D46" s="25">
        <v>2.0299999999999998</v>
      </c>
      <c r="E46" s="33">
        <v>0</v>
      </c>
    </row>
    <row r="47" spans="1:5" ht="15" customHeight="1" x14ac:dyDescent="0.3">
      <c r="A47" s="10" t="s">
        <v>2059</v>
      </c>
      <c r="B47" s="5" t="s">
        <v>1795</v>
      </c>
      <c r="C47" s="1" t="s">
        <v>2060</v>
      </c>
      <c r="D47" s="25">
        <v>19.8</v>
      </c>
      <c r="E47" s="33">
        <v>0</v>
      </c>
    </row>
    <row r="48" spans="1:5" ht="15" customHeight="1" x14ac:dyDescent="0.3">
      <c r="A48" s="10" t="s">
        <v>7201</v>
      </c>
      <c r="B48" s="5" t="s">
        <v>2278</v>
      </c>
      <c r="C48" s="1" t="s">
        <v>7200</v>
      </c>
      <c r="D48" s="25">
        <v>6.02</v>
      </c>
      <c r="E48" s="33">
        <v>0</v>
      </c>
    </row>
    <row r="49" spans="1:5" ht="15" customHeight="1" x14ac:dyDescent="0.3">
      <c r="A49" s="10" t="s">
        <v>2061</v>
      </c>
      <c r="B49" s="5" t="s">
        <v>1796</v>
      </c>
      <c r="C49" s="1" t="s">
        <v>2335</v>
      </c>
      <c r="D49" s="25">
        <v>3.32</v>
      </c>
      <c r="E49" s="33">
        <v>0</v>
      </c>
    </row>
    <row r="50" spans="1:5" ht="15" customHeight="1" x14ac:dyDescent="0.3">
      <c r="A50" s="10" t="s">
        <v>2062</v>
      </c>
      <c r="B50" s="5" t="s">
        <v>1797</v>
      </c>
      <c r="C50" s="1" t="s">
        <v>3846</v>
      </c>
      <c r="D50" s="25">
        <v>5.44</v>
      </c>
      <c r="E50" s="33">
        <v>0</v>
      </c>
    </row>
    <row r="51" spans="1:5" ht="15" customHeight="1" x14ac:dyDescent="0.3">
      <c r="A51" s="10" t="s">
        <v>2063</v>
      </c>
      <c r="B51" s="5" t="s">
        <v>1798</v>
      </c>
      <c r="C51" s="1" t="s">
        <v>2064</v>
      </c>
      <c r="D51" s="25">
        <v>1.38</v>
      </c>
      <c r="E51" s="33">
        <v>0</v>
      </c>
    </row>
    <row r="52" spans="1:5" ht="15" customHeight="1" x14ac:dyDescent="0.3">
      <c r="A52" s="10" t="s">
        <v>2065</v>
      </c>
      <c r="B52" s="5" t="s">
        <v>1799</v>
      </c>
      <c r="C52" s="1" t="s">
        <v>635</v>
      </c>
      <c r="D52" s="25">
        <v>3.26</v>
      </c>
      <c r="E52" s="33">
        <v>0</v>
      </c>
    </row>
    <row r="53" spans="1:5" ht="15" customHeight="1" x14ac:dyDescent="0.3">
      <c r="A53" s="10" t="s">
        <v>2066</v>
      </c>
      <c r="B53" s="5" t="s">
        <v>1800</v>
      </c>
      <c r="C53" s="1" t="s">
        <v>634</v>
      </c>
      <c r="D53" s="25">
        <v>12.77</v>
      </c>
      <c r="E53" s="33">
        <v>0</v>
      </c>
    </row>
    <row r="54" spans="1:5" ht="15" customHeight="1" x14ac:dyDescent="0.3">
      <c r="A54" s="10" t="s">
        <v>2067</v>
      </c>
      <c r="B54" s="5" t="s">
        <v>1801</v>
      </c>
      <c r="C54" s="1" t="s">
        <v>634</v>
      </c>
      <c r="D54" s="25">
        <v>6.49</v>
      </c>
      <c r="E54" s="33">
        <v>0</v>
      </c>
    </row>
    <row r="55" spans="1:5" ht="15" customHeight="1" x14ac:dyDescent="0.3">
      <c r="A55" s="10" t="s">
        <v>2068</v>
      </c>
      <c r="B55" s="5" t="s">
        <v>1802</v>
      </c>
      <c r="C55" s="1" t="s">
        <v>3846</v>
      </c>
      <c r="D55" s="25">
        <v>3.05</v>
      </c>
      <c r="E55" s="33">
        <v>0</v>
      </c>
    </row>
    <row r="56" spans="1:5" ht="15" customHeight="1" x14ac:dyDescent="0.3">
      <c r="A56" s="10" t="s">
        <v>2069</v>
      </c>
      <c r="B56" s="5" t="s">
        <v>1803</v>
      </c>
      <c r="C56" s="1" t="s">
        <v>635</v>
      </c>
      <c r="D56" s="25">
        <v>1.67</v>
      </c>
      <c r="E56" s="33">
        <v>0</v>
      </c>
    </row>
    <row r="57" spans="1:5" ht="15" customHeight="1" x14ac:dyDescent="0.3">
      <c r="A57" s="10" t="s">
        <v>2070</v>
      </c>
      <c r="B57" s="5" t="s">
        <v>1804</v>
      </c>
      <c r="C57" s="1" t="s">
        <v>3810</v>
      </c>
      <c r="D57" s="25">
        <v>1.31</v>
      </c>
      <c r="E57" s="33">
        <v>0</v>
      </c>
    </row>
    <row r="58" spans="1:5" ht="15" customHeight="1" x14ac:dyDescent="0.3">
      <c r="A58" s="10" t="s">
        <v>2071</v>
      </c>
      <c r="B58" s="5" t="s">
        <v>1805</v>
      </c>
      <c r="C58" s="1" t="s">
        <v>2554</v>
      </c>
      <c r="D58" s="25">
        <v>52.22</v>
      </c>
      <c r="E58" s="33">
        <v>0</v>
      </c>
    </row>
    <row r="59" spans="1:5" ht="15" customHeight="1" x14ac:dyDescent="0.3">
      <c r="A59" s="10" t="s">
        <v>2072</v>
      </c>
      <c r="B59" s="5" t="s">
        <v>1806</v>
      </c>
      <c r="C59" s="1" t="s">
        <v>2550</v>
      </c>
      <c r="D59" s="25">
        <v>25.14</v>
      </c>
      <c r="E59" s="33">
        <v>0</v>
      </c>
    </row>
    <row r="60" spans="1:5" ht="15" customHeight="1" x14ac:dyDescent="0.3">
      <c r="A60" s="10" t="s">
        <v>778</v>
      </c>
      <c r="B60" s="5" t="s">
        <v>1807</v>
      </c>
      <c r="C60" s="1" t="s">
        <v>7781</v>
      </c>
      <c r="D60" s="25">
        <v>110.51</v>
      </c>
      <c r="E60" s="33">
        <v>0</v>
      </c>
    </row>
    <row r="61" spans="1:5" ht="15" customHeight="1" x14ac:dyDescent="0.3">
      <c r="A61" s="10" t="s">
        <v>779</v>
      </c>
      <c r="B61" s="5" t="s">
        <v>1808</v>
      </c>
      <c r="C61" s="1" t="s">
        <v>3224</v>
      </c>
      <c r="D61" s="25">
        <v>55.31</v>
      </c>
      <c r="E61" s="33">
        <v>0</v>
      </c>
    </row>
    <row r="62" spans="1:5" ht="15" customHeight="1" x14ac:dyDescent="0.3">
      <c r="A62" s="10" t="s">
        <v>3225</v>
      </c>
      <c r="B62" s="5" t="s">
        <v>1809</v>
      </c>
      <c r="C62" s="1" t="s">
        <v>3226</v>
      </c>
      <c r="D62" s="25">
        <v>19.670000000000002</v>
      </c>
      <c r="E62" s="33">
        <v>0</v>
      </c>
    </row>
    <row r="63" spans="1:5" ht="15" customHeight="1" x14ac:dyDescent="0.3">
      <c r="A63" s="10" t="s">
        <v>3227</v>
      </c>
      <c r="B63" s="5" t="s">
        <v>1810</v>
      </c>
      <c r="C63" s="1" t="s">
        <v>2327</v>
      </c>
      <c r="D63" s="25">
        <v>22.61</v>
      </c>
      <c r="E63" s="33">
        <v>0</v>
      </c>
    </row>
    <row r="64" spans="1:5" ht="15" customHeight="1" x14ac:dyDescent="0.3">
      <c r="A64" s="10" t="s">
        <v>3228</v>
      </c>
      <c r="B64" s="5" t="s">
        <v>1811</v>
      </c>
      <c r="C64" s="1" t="s">
        <v>2327</v>
      </c>
      <c r="D64" s="25">
        <v>8.51</v>
      </c>
      <c r="E64" s="33">
        <v>0</v>
      </c>
    </row>
    <row r="65" spans="1:5" ht="15" customHeight="1" x14ac:dyDescent="0.3">
      <c r="A65" s="10" t="s">
        <v>3229</v>
      </c>
      <c r="B65" s="5" t="s">
        <v>1712</v>
      </c>
      <c r="C65" s="1" t="s">
        <v>2327</v>
      </c>
      <c r="D65" s="25">
        <v>14.01</v>
      </c>
      <c r="E65" s="33">
        <v>0</v>
      </c>
    </row>
    <row r="66" spans="1:5" ht="15" customHeight="1" x14ac:dyDescent="0.3">
      <c r="A66" s="10" t="s">
        <v>3230</v>
      </c>
      <c r="B66" s="5" t="s">
        <v>1713</v>
      </c>
      <c r="C66" s="1" t="s">
        <v>3231</v>
      </c>
      <c r="D66" s="25">
        <v>21.04</v>
      </c>
      <c r="E66" s="33">
        <v>0</v>
      </c>
    </row>
    <row r="67" spans="1:5" ht="15" customHeight="1" x14ac:dyDescent="0.3">
      <c r="A67" s="10" t="s">
        <v>485</v>
      </c>
      <c r="B67" s="5" t="s">
        <v>1716</v>
      </c>
      <c r="C67" s="1" t="s">
        <v>486</v>
      </c>
      <c r="D67" s="25">
        <v>9.43</v>
      </c>
      <c r="E67" s="33">
        <v>0</v>
      </c>
    </row>
    <row r="68" spans="1:5" ht="15" customHeight="1" x14ac:dyDescent="0.3">
      <c r="A68" s="10" t="s">
        <v>487</v>
      </c>
      <c r="B68" s="5" t="s">
        <v>1717</v>
      </c>
      <c r="C68" s="1" t="s">
        <v>488</v>
      </c>
      <c r="D68" s="25">
        <v>16.690000000000001</v>
      </c>
      <c r="E68" s="33">
        <v>0</v>
      </c>
    </row>
    <row r="69" spans="1:5" ht="15" customHeight="1" x14ac:dyDescent="0.3">
      <c r="A69" s="10" t="s">
        <v>489</v>
      </c>
      <c r="B69" s="5" t="s">
        <v>1718</v>
      </c>
      <c r="C69" s="1" t="s">
        <v>3606</v>
      </c>
      <c r="D69" s="25">
        <v>31.53</v>
      </c>
      <c r="E69" s="33">
        <v>0</v>
      </c>
    </row>
    <row r="70" spans="1:5" ht="15" customHeight="1" x14ac:dyDescent="0.3">
      <c r="A70" s="10" t="s">
        <v>490</v>
      </c>
      <c r="B70" s="5" t="s">
        <v>1719</v>
      </c>
      <c r="C70" s="1" t="s">
        <v>491</v>
      </c>
      <c r="D70" s="25">
        <v>14.1</v>
      </c>
      <c r="E70" s="33">
        <v>0</v>
      </c>
    </row>
    <row r="71" spans="1:5" ht="15" customHeight="1" x14ac:dyDescent="0.3">
      <c r="A71" s="10" t="s">
        <v>3204</v>
      </c>
      <c r="B71" s="5" t="s">
        <v>1720</v>
      </c>
      <c r="C71" s="1" t="s">
        <v>3205</v>
      </c>
      <c r="D71" s="25">
        <v>16.940000000000001</v>
      </c>
      <c r="E71" s="33">
        <v>0</v>
      </c>
    </row>
    <row r="72" spans="1:5" ht="15" customHeight="1" x14ac:dyDescent="0.3">
      <c r="A72" s="10" t="s">
        <v>3206</v>
      </c>
      <c r="B72" s="5" t="s">
        <v>1721</v>
      </c>
      <c r="C72" s="1" t="s">
        <v>3207</v>
      </c>
      <c r="D72" s="25">
        <v>5.66</v>
      </c>
      <c r="E72" s="33">
        <v>0</v>
      </c>
    </row>
    <row r="73" spans="1:5" ht="15" customHeight="1" x14ac:dyDescent="0.3">
      <c r="A73" s="10" t="s">
        <v>3208</v>
      </c>
      <c r="B73" s="5" t="s">
        <v>1722</v>
      </c>
      <c r="C73" s="1" t="s">
        <v>3209</v>
      </c>
      <c r="D73" s="25">
        <v>6.27</v>
      </c>
      <c r="E73" s="33">
        <v>0</v>
      </c>
    </row>
    <row r="74" spans="1:5" ht="15" customHeight="1" x14ac:dyDescent="0.3">
      <c r="A74" s="10" t="s">
        <v>3210</v>
      </c>
      <c r="B74" s="5" t="s">
        <v>1723</v>
      </c>
      <c r="C74" s="1" t="s">
        <v>2008</v>
      </c>
      <c r="D74" s="25">
        <v>18.59</v>
      </c>
      <c r="E74" s="33">
        <v>0</v>
      </c>
    </row>
    <row r="75" spans="1:5" ht="15" customHeight="1" x14ac:dyDescent="0.3">
      <c r="A75" s="10" t="s">
        <v>3211</v>
      </c>
      <c r="B75" s="5" t="s">
        <v>1724</v>
      </c>
      <c r="C75" s="1" t="s">
        <v>580</v>
      </c>
      <c r="D75" s="25">
        <v>13.75</v>
      </c>
      <c r="E75" s="33">
        <v>0</v>
      </c>
    </row>
    <row r="76" spans="1:5" ht="15" customHeight="1" x14ac:dyDescent="0.3">
      <c r="A76" s="10" t="s">
        <v>3212</v>
      </c>
      <c r="B76" s="5" t="s">
        <v>1729</v>
      </c>
      <c r="C76" s="1" t="s">
        <v>3213</v>
      </c>
      <c r="D76" s="25">
        <v>3.73</v>
      </c>
      <c r="E76" s="33">
        <v>0</v>
      </c>
    </row>
    <row r="77" spans="1:5" ht="15" customHeight="1" x14ac:dyDescent="0.3">
      <c r="A77" s="10" t="s">
        <v>3214</v>
      </c>
      <c r="B77" s="5" t="s">
        <v>1731</v>
      </c>
      <c r="C77" s="1" t="s">
        <v>2327</v>
      </c>
      <c r="D77" s="25">
        <v>18.87</v>
      </c>
      <c r="E77" s="33">
        <v>0</v>
      </c>
    </row>
    <row r="78" spans="1:5" ht="15" customHeight="1" x14ac:dyDescent="0.3">
      <c r="A78" s="10" t="s">
        <v>3215</v>
      </c>
      <c r="B78" s="5" t="s">
        <v>1734</v>
      </c>
      <c r="C78" s="1" t="s">
        <v>3216</v>
      </c>
      <c r="D78" s="25">
        <v>18.559999999999999</v>
      </c>
      <c r="E78" s="33">
        <v>0</v>
      </c>
    </row>
    <row r="79" spans="1:5" ht="15" customHeight="1" x14ac:dyDescent="0.3">
      <c r="A79" s="10" t="s">
        <v>3217</v>
      </c>
      <c r="B79" s="5" t="s">
        <v>1735</v>
      </c>
      <c r="C79" s="1" t="s">
        <v>3218</v>
      </c>
      <c r="D79" s="25">
        <v>36.020000000000003</v>
      </c>
      <c r="E79" s="33">
        <v>0</v>
      </c>
    </row>
    <row r="80" spans="1:5" ht="15" customHeight="1" x14ac:dyDescent="0.3">
      <c r="A80" s="10" t="s">
        <v>3219</v>
      </c>
      <c r="B80" s="5" t="s">
        <v>1736</v>
      </c>
      <c r="C80" s="1" t="s">
        <v>1557</v>
      </c>
      <c r="D80" s="25">
        <v>71.95</v>
      </c>
      <c r="E80" s="33">
        <v>0</v>
      </c>
    </row>
    <row r="81" spans="1:5" ht="15" customHeight="1" x14ac:dyDescent="0.3">
      <c r="A81" s="10" t="s">
        <v>3220</v>
      </c>
      <c r="B81" s="5" t="s">
        <v>1737</v>
      </c>
      <c r="C81" s="1" t="s">
        <v>3221</v>
      </c>
      <c r="D81" s="25">
        <v>10.3</v>
      </c>
      <c r="E81" s="33">
        <v>0</v>
      </c>
    </row>
    <row r="82" spans="1:5" ht="15" customHeight="1" x14ac:dyDescent="0.3">
      <c r="A82" s="10" t="s">
        <v>3222</v>
      </c>
      <c r="B82" s="5" t="s">
        <v>1738</v>
      </c>
      <c r="C82" s="1" t="s">
        <v>3223</v>
      </c>
      <c r="D82" s="25">
        <v>3.53</v>
      </c>
      <c r="E82" s="33">
        <v>0</v>
      </c>
    </row>
    <row r="83" spans="1:5" ht="15" customHeight="1" x14ac:dyDescent="0.3">
      <c r="A83" s="10" t="s">
        <v>728</v>
      </c>
      <c r="B83" s="5" t="s">
        <v>1766</v>
      </c>
      <c r="C83" s="1" t="s">
        <v>729</v>
      </c>
      <c r="D83" s="25">
        <v>30.5</v>
      </c>
      <c r="E83" s="33">
        <v>0</v>
      </c>
    </row>
    <row r="84" spans="1:5" ht="15" customHeight="1" x14ac:dyDescent="0.3">
      <c r="A84" s="10" t="s">
        <v>730</v>
      </c>
      <c r="B84" s="5" t="s">
        <v>731</v>
      </c>
      <c r="C84" s="1" t="s">
        <v>3846</v>
      </c>
      <c r="D84" s="25">
        <v>5.61</v>
      </c>
      <c r="E84" s="33">
        <v>0</v>
      </c>
    </row>
    <row r="85" spans="1:5" ht="15" customHeight="1" x14ac:dyDescent="0.3">
      <c r="A85" s="10" t="s">
        <v>732</v>
      </c>
      <c r="B85" s="5" t="s">
        <v>733</v>
      </c>
      <c r="C85" s="1" t="s">
        <v>3810</v>
      </c>
      <c r="D85" s="25">
        <v>1.1299999999999999</v>
      </c>
      <c r="E85" s="33">
        <v>0</v>
      </c>
    </row>
    <row r="86" spans="1:5" ht="15" customHeight="1" x14ac:dyDescent="0.3">
      <c r="A86" s="10" t="s">
        <v>734</v>
      </c>
      <c r="B86" s="5" t="s">
        <v>735</v>
      </c>
      <c r="C86" s="1" t="s">
        <v>3810</v>
      </c>
      <c r="D86" s="25">
        <v>1.1299999999999999</v>
      </c>
      <c r="E86" s="33">
        <v>0</v>
      </c>
    </row>
    <row r="87" spans="1:5" ht="15" customHeight="1" x14ac:dyDescent="0.3">
      <c r="A87" s="10" t="s">
        <v>736</v>
      </c>
      <c r="B87" s="5" t="s">
        <v>737</v>
      </c>
      <c r="C87" s="1" t="s">
        <v>635</v>
      </c>
      <c r="D87" s="25">
        <v>1.67</v>
      </c>
      <c r="E87" s="33">
        <v>0</v>
      </c>
    </row>
    <row r="88" spans="1:5" ht="15" customHeight="1" x14ac:dyDescent="0.3">
      <c r="A88" s="10" t="s">
        <v>738</v>
      </c>
      <c r="B88" s="5" t="s">
        <v>739</v>
      </c>
      <c r="C88" s="1" t="s">
        <v>740</v>
      </c>
      <c r="D88" s="25">
        <v>8.0500000000000007</v>
      </c>
      <c r="E88" s="33">
        <v>0</v>
      </c>
    </row>
    <row r="89" spans="1:5" ht="15" customHeight="1" x14ac:dyDescent="0.3">
      <c r="A89" s="10" t="s">
        <v>741</v>
      </c>
      <c r="B89" s="5" t="s">
        <v>742</v>
      </c>
      <c r="C89" s="1" t="s">
        <v>743</v>
      </c>
      <c r="D89" s="25">
        <v>2.35</v>
      </c>
      <c r="E89" s="33">
        <v>0</v>
      </c>
    </row>
    <row r="90" spans="1:5" ht="15" customHeight="1" x14ac:dyDescent="0.3">
      <c r="A90" s="10" t="s">
        <v>744</v>
      </c>
      <c r="B90" s="5" t="s">
        <v>745</v>
      </c>
      <c r="C90" s="1" t="s">
        <v>3810</v>
      </c>
      <c r="D90" s="25">
        <v>1.78</v>
      </c>
      <c r="E90" s="33">
        <v>0</v>
      </c>
    </row>
    <row r="91" spans="1:5" ht="15" customHeight="1" x14ac:dyDescent="0.3">
      <c r="A91" s="10" t="s">
        <v>746</v>
      </c>
      <c r="B91" s="5" t="s">
        <v>747</v>
      </c>
      <c r="C91" s="1" t="s">
        <v>3810</v>
      </c>
      <c r="D91" s="25">
        <v>1.38</v>
      </c>
      <c r="E91" s="33">
        <v>0</v>
      </c>
    </row>
    <row r="92" spans="1:5" ht="15" customHeight="1" x14ac:dyDescent="0.3">
      <c r="A92" s="10" t="s">
        <v>748</v>
      </c>
      <c r="B92" s="5" t="s">
        <v>749</v>
      </c>
      <c r="C92" s="1" t="s">
        <v>3554</v>
      </c>
      <c r="D92" s="25">
        <v>3.15</v>
      </c>
      <c r="E92" s="33">
        <v>0</v>
      </c>
    </row>
    <row r="93" spans="1:5" ht="15" customHeight="1" x14ac:dyDescent="0.3">
      <c r="A93" s="10" t="s">
        <v>750</v>
      </c>
      <c r="B93" s="5" t="s">
        <v>751</v>
      </c>
      <c r="C93" s="1" t="s">
        <v>2184</v>
      </c>
      <c r="D93" s="25">
        <v>8.24</v>
      </c>
      <c r="E93" s="33">
        <v>0</v>
      </c>
    </row>
    <row r="94" spans="1:5" ht="15" customHeight="1" x14ac:dyDescent="0.3">
      <c r="A94" s="10" t="s">
        <v>752</v>
      </c>
      <c r="B94" s="5" t="s">
        <v>753</v>
      </c>
      <c r="C94" s="1" t="s">
        <v>2184</v>
      </c>
      <c r="D94" s="25">
        <v>6.13</v>
      </c>
      <c r="E94" s="33">
        <v>0</v>
      </c>
    </row>
    <row r="95" spans="1:5" ht="15" customHeight="1" x14ac:dyDescent="0.3">
      <c r="A95" s="10" t="s">
        <v>754</v>
      </c>
      <c r="B95" s="5" t="s">
        <v>755</v>
      </c>
      <c r="C95" s="1" t="s">
        <v>2184</v>
      </c>
      <c r="D95" s="25">
        <v>6.13</v>
      </c>
      <c r="E95" s="33">
        <v>0</v>
      </c>
    </row>
    <row r="96" spans="1:5" ht="15" customHeight="1" x14ac:dyDescent="0.3">
      <c r="A96" s="10" t="s">
        <v>756</v>
      </c>
      <c r="B96" s="5" t="s">
        <v>757</v>
      </c>
      <c r="C96" s="1" t="s">
        <v>758</v>
      </c>
      <c r="D96" s="25">
        <v>4.38</v>
      </c>
      <c r="E96" s="33">
        <v>0</v>
      </c>
    </row>
    <row r="97" spans="1:5" ht="15" customHeight="1" x14ac:dyDescent="0.3">
      <c r="A97" s="10" t="s">
        <v>759</v>
      </c>
      <c r="B97" s="5" t="s">
        <v>760</v>
      </c>
      <c r="C97" s="1" t="s">
        <v>758</v>
      </c>
      <c r="D97" s="25">
        <v>4.4800000000000004</v>
      </c>
      <c r="E97" s="33">
        <v>0</v>
      </c>
    </row>
    <row r="98" spans="1:5" ht="15" customHeight="1" x14ac:dyDescent="0.3">
      <c r="A98" s="10" t="s">
        <v>761</v>
      </c>
      <c r="B98" s="5" t="s">
        <v>762</v>
      </c>
      <c r="C98" s="1" t="s">
        <v>2184</v>
      </c>
      <c r="D98" s="25">
        <v>5.84</v>
      </c>
      <c r="E98" s="33">
        <v>0</v>
      </c>
    </row>
    <row r="99" spans="1:5" ht="15" customHeight="1" x14ac:dyDescent="0.3">
      <c r="A99" s="10" t="s">
        <v>763</v>
      </c>
      <c r="B99" s="5" t="s">
        <v>764</v>
      </c>
      <c r="C99" s="1" t="s">
        <v>765</v>
      </c>
      <c r="D99" s="25">
        <v>10.46</v>
      </c>
      <c r="E99" s="33">
        <v>0</v>
      </c>
    </row>
    <row r="100" spans="1:5" ht="15" customHeight="1" x14ac:dyDescent="0.3">
      <c r="A100" s="10" t="s">
        <v>4806</v>
      </c>
      <c r="B100" s="5" t="s">
        <v>4807</v>
      </c>
      <c r="C100" s="1" t="s">
        <v>4808</v>
      </c>
      <c r="D100" s="25">
        <v>42.8</v>
      </c>
      <c r="E100" s="33">
        <v>0</v>
      </c>
    </row>
    <row r="101" spans="1:5" ht="15" customHeight="1" x14ac:dyDescent="0.3">
      <c r="A101" s="10" t="s">
        <v>4809</v>
      </c>
      <c r="B101" s="5" t="s">
        <v>4810</v>
      </c>
      <c r="C101" s="1" t="s">
        <v>1557</v>
      </c>
      <c r="D101" s="25">
        <v>75.94</v>
      </c>
      <c r="E101" s="33">
        <v>0</v>
      </c>
    </row>
    <row r="102" spans="1:5" ht="15" customHeight="1" thickBot="1" x14ac:dyDescent="0.35">
      <c r="A102" s="10" t="s">
        <v>4811</v>
      </c>
      <c r="B102" s="5" t="s">
        <v>4812</v>
      </c>
      <c r="C102" s="1" t="s">
        <v>624</v>
      </c>
      <c r="D102" s="25">
        <v>4.96</v>
      </c>
      <c r="E102" s="33">
        <v>0</v>
      </c>
    </row>
    <row r="103" spans="1:5" ht="15" customHeight="1" thickTop="1" thickBot="1" x14ac:dyDescent="0.3">
      <c r="A103" s="189" t="s">
        <v>7260</v>
      </c>
      <c r="B103" s="190"/>
      <c r="C103" s="191"/>
      <c r="D103" s="26">
        <f>SUM(D23:D102)</f>
        <v>2100.6100000000006</v>
      </c>
      <c r="E103" s="43">
        <f>SUMIF(E23:E102,"&gt;0",D23:D102)</f>
        <v>0</v>
      </c>
    </row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9.5" customHeight="1" thickBot="1" x14ac:dyDescent="0.3"/>
    <row r="110" spans="1:5" ht="22.5" customHeight="1" thickBot="1" x14ac:dyDescent="0.3">
      <c r="A110" s="186" t="s">
        <v>7783</v>
      </c>
      <c r="B110" s="187"/>
      <c r="C110" s="187"/>
      <c r="D110" s="187"/>
      <c r="E110" s="188"/>
    </row>
    <row r="111" spans="1:5" ht="15" customHeight="1" x14ac:dyDescent="0.35">
      <c r="A111" s="196" t="s">
        <v>982</v>
      </c>
      <c r="B111" s="48" t="s">
        <v>586</v>
      </c>
      <c r="C111" s="192" t="s">
        <v>1768</v>
      </c>
      <c r="D111" s="194" t="s">
        <v>1769</v>
      </c>
      <c r="E111" s="49" t="s">
        <v>7217</v>
      </c>
    </row>
    <row r="112" spans="1:5" ht="15" customHeight="1" thickBot="1" x14ac:dyDescent="0.4">
      <c r="A112" s="197"/>
      <c r="B112" s="50" t="s">
        <v>1767</v>
      </c>
      <c r="C112" s="193"/>
      <c r="D112" s="195"/>
      <c r="E112" s="51" t="s">
        <v>7216</v>
      </c>
    </row>
    <row r="113" spans="1:5" ht="15" customHeight="1" thickTop="1" x14ac:dyDescent="0.3">
      <c r="A113" s="10" t="s">
        <v>766</v>
      </c>
      <c r="B113" s="5">
        <v>101</v>
      </c>
      <c r="C113" s="1" t="s">
        <v>767</v>
      </c>
      <c r="D113" s="25">
        <v>38.81</v>
      </c>
      <c r="E113" s="33">
        <v>0</v>
      </c>
    </row>
    <row r="114" spans="1:5" ht="15" customHeight="1" x14ac:dyDescent="0.3">
      <c r="A114" s="10" t="s">
        <v>4813</v>
      </c>
      <c r="B114" s="5" t="s">
        <v>4814</v>
      </c>
      <c r="C114" s="1" t="s">
        <v>4780</v>
      </c>
      <c r="D114" s="25">
        <v>58.26</v>
      </c>
      <c r="E114" s="33">
        <v>0</v>
      </c>
    </row>
    <row r="115" spans="1:5" ht="15" customHeight="1" x14ac:dyDescent="0.3">
      <c r="A115" s="10" t="s">
        <v>4815</v>
      </c>
      <c r="B115" s="5" t="s">
        <v>4816</v>
      </c>
      <c r="C115" s="1" t="s">
        <v>4780</v>
      </c>
      <c r="D115" s="25">
        <v>58.24</v>
      </c>
      <c r="E115" s="33">
        <v>0</v>
      </c>
    </row>
    <row r="116" spans="1:5" ht="15" customHeight="1" x14ac:dyDescent="0.3">
      <c r="A116" s="10" t="s">
        <v>3252</v>
      </c>
      <c r="B116" s="5">
        <v>104</v>
      </c>
      <c r="C116" s="1" t="s">
        <v>625</v>
      </c>
      <c r="D116" s="25">
        <v>3.68</v>
      </c>
      <c r="E116" s="33">
        <v>0</v>
      </c>
    </row>
    <row r="117" spans="1:5" ht="15" customHeight="1" x14ac:dyDescent="0.3">
      <c r="A117" s="10" t="s">
        <v>3253</v>
      </c>
      <c r="B117" s="5">
        <v>105</v>
      </c>
      <c r="C117" s="1" t="s">
        <v>625</v>
      </c>
      <c r="D117" s="25">
        <v>6.49</v>
      </c>
      <c r="E117" s="33">
        <v>0</v>
      </c>
    </row>
    <row r="118" spans="1:5" ht="15" customHeight="1" x14ac:dyDescent="0.3">
      <c r="A118" s="10" t="s">
        <v>3254</v>
      </c>
      <c r="B118" s="5">
        <v>106</v>
      </c>
      <c r="C118" s="1" t="s">
        <v>624</v>
      </c>
      <c r="D118" s="25">
        <v>16.350000000000001</v>
      </c>
      <c r="E118" s="33">
        <v>0</v>
      </c>
    </row>
    <row r="119" spans="1:5" ht="15" customHeight="1" x14ac:dyDescent="0.3">
      <c r="A119" s="10" t="s">
        <v>3255</v>
      </c>
      <c r="B119" s="5">
        <v>107</v>
      </c>
      <c r="C119" s="1" t="s">
        <v>625</v>
      </c>
      <c r="D119" s="25">
        <v>6.49</v>
      </c>
      <c r="E119" s="33">
        <v>0</v>
      </c>
    </row>
    <row r="120" spans="1:5" ht="15" customHeight="1" x14ac:dyDescent="0.3">
      <c r="A120" s="10" t="s">
        <v>3256</v>
      </c>
      <c r="B120" s="5">
        <v>108</v>
      </c>
      <c r="C120" s="1" t="s">
        <v>624</v>
      </c>
      <c r="D120" s="25">
        <v>17.46</v>
      </c>
      <c r="E120" s="33">
        <v>0</v>
      </c>
    </row>
    <row r="121" spans="1:5" ht="15" customHeight="1" x14ac:dyDescent="0.3">
      <c r="A121" s="10" t="s">
        <v>3257</v>
      </c>
      <c r="B121" s="5">
        <v>109</v>
      </c>
      <c r="C121" s="1" t="s">
        <v>3258</v>
      </c>
      <c r="D121" s="25">
        <v>26.26</v>
      </c>
      <c r="E121" s="33">
        <v>0</v>
      </c>
    </row>
    <row r="122" spans="1:5" ht="15" customHeight="1" x14ac:dyDescent="0.3">
      <c r="A122" s="10" t="s">
        <v>3259</v>
      </c>
      <c r="B122" s="5">
        <v>110</v>
      </c>
      <c r="C122" s="1" t="s">
        <v>767</v>
      </c>
      <c r="D122" s="25">
        <v>598.39</v>
      </c>
      <c r="E122" s="33">
        <v>0</v>
      </c>
    </row>
    <row r="123" spans="1:5" ht="15" customHeight="1" x14ac:dyDescent="0.3">
      <c r="A123" s="10" t="s">
        <v>3260</v>
      </c>
      <c r="B123" s="5">
        <v>111</v>
      </c>
      <c r="C123" s="1" t="s">
        <v>3261</v>
      </c>
      <c r="D123" s="25">
        <v>1257.0899999999999</v>
      </c>
      <c r="E123" s="33">
        <v>0</v>
      </c>
    </row>
    <row r="124" spans="1:5" ht="15" customHeight="1" x14ac:dyDescent="0.3">
      <c r="A124" s="10" t="s">
        <v>3262</v>
      </c>
      <c r="B124" s="5">
        <v>112</v>
      </c>
      <c r="C124" s="1" t="s">
        <v>2230</v>
      </c>
      <c r="D124" s="25">
        <v>19.309999999999999</v>
      </c>
      <c r="E124" s="33">
        <v>0</v>
      </c>
    </row>
    <row r="125" spans="1:5" ht="15" customHeight="1" x14ac:dyDescent="0.3">
      <c r="A125" s="10" t="s">
        <v>3263</v>
      </c>
      <c r="B125" s="5">
        <v>113</v>
      </c>
      <c r="C125" s="1" t="s">
        <v>2550</v>
      </c>
      <c r="D125" s="25">
        <v>20.239999999999998</v>
      </c>
      <c r="E125" s="33">
        <v>0</v>
      </c>
    </row>
    <row r="126" spans="1:5" ht="15" customHeight="1" x14ac:dyDescent="0.3">
      <c r="A126" s="10" t="s">
        <v>3264</v>
      </c>
      <c r="B126" s="5">
        <v>114</v>
      </c>
      <c r="C126" s="1" t="s">
        <v>3265</v>
      </c>
      <c r="D126" s="25">
        <v>51.42</v>
      </c>
      <c r="E126" s="33">
        <v>0</v>
      </c>
    </row>
    <row r="127" spans="1:5" ht="15" customHeight="1" x14ac:dyDescent="0.3">
      <c r="A127" s="10" t="s">
        <v>3266</v>
      </c>
      <c r="B127" s="5">
        <v>115</v>
      </c>
      <c r="C127" s="1" t="s">
        <v>3267</v>
      </c>
      <c r="D127" s="25">
        <v>25.69</v>
      </c>
      <c r="E127" s="33">
        <v>0</v>
      </c>
    </row>
    <row r="128" spans="1:5" ht="15" customHeight="1" x14ac:dyDescent="0.3">
      <c r="A128" s="10" t="s">
        <v>3268</v>
      </c>
      <c r="B128" s="5">
        <v>116</v>
      </c>
      <c r="C128" s="1" t="s">
        <v>3269</v>
      </c>
      <c r="D128" s="25">
        <v>12.03</v>
      </c>
      <c r="E128" s="33">
        <v>0</v>
      </c>
    </row>
    <row r="129" spans="1:5" ht="15" customHeight="1" x14ac:dyDescent="0.3">
      <c r="A129" s="10" t="s">
        <v>3270</v>
      </c>
      <c r="B129" s="5">
        <v>117</v>
      </c>
      <c r="C129" s="1" t="s">
        <v>3267</v>
      </c>
      <c r="D129" s="25">
        <v>25.69</v>
      </c>
      <c r="E129" s="33">
        <v>0</v>
      </c>
    </row>
    <row r="130" spans="1:5" ht="15" customHeight="1" x14ac:dyDescent="0.3">
      <c r="A130" s="10" t="s">
        <v>3271</v>
      </c>
      <c r="B130" s="5">
        <v>118</v>
      </c>
      <c r="C130" s="1" t="s">
        <v>3265</v>
      </c>
      <c r="D130" s="25">
        <v>51.42</v>
      </c>
      <c r="E130" s="33">
        <v>0</v>
      </c>
    </row>
    <row r="131" spans="1:5" ht="15" customHeight="1" x14ac:dyDescent="0.3">
      <c r="A131" s="10" t="s">
        <v>3272</v>
      </c>
      <c r="B131" s="5">
        <v>119</v>
      </c>
      <c r="C131" s="1" t="s">
        <v>3265</v>
      </c>
      <c r="D131" s="25">
        <v>40.24</v>
      </c>
      <c r="E131" s="33">
        <v>0</v>
      </c>
    </row>
    <row r="132" spans="1:5" ht="15" customHeight="1" x14ac:dyDescent="0.3">
      <c r="A132" s="10" t="s">
        <v>3273</v>
      </c>
      <c r="B132" s="5">
        <v>120</v>
      </c>
      <c r="C132" s="1" t="s">
        <v>3274</v>
      </c>
      <c r="D132" s="25">
        <v>1263.9000000000001</v>
      </c>
      <c r="E132" s="33">
        <v>0</v>
      </c>
    </row>
    <row r="133" spans="1:5" ht="15" customHeight="1" x14ac:dyDescent="0.3">
      <c r="A133" s="10" t="s">
        <v>3275</v>
      </c>
      <c r="B133" s="5">
        <v>121</v>
      </c>
      <c r="C133" s="1" t="s">
        <v>3265</v>
      </c>
      <c r="D133" s="25">
        <v>40.24</v>
      </c>
      <c r="E133" s="33">
        <v>0</v>
      </c>
    </row>
    <row r="134" spans="1:5" ht="15" customHeight="1" x14ac:dyDescent="0.3">
      <c r="A134" s="10" t="s">
        <v>3276</v>
      </c>
      <c r="B134" s="5">
        <v>122</v>
      </c>
      <c r="C134" s="1" t="s">
        <v>3265</v>
      </c>
      <c r="D134" s="25">
        <v>51.42</v>
      </c>
      <c r="E134" s="33">
        <v>0</v>
      </c>
    </row>
    <row r="135" spans="1:5" ht="15" customHeight="1" x14ac:dyDescent="0.3">
      <c r="A135" s="10" t="s">
        <v>3277</v>
      </c>
      <c r="B135" s="5">
        <v>123</v>
      </c>
      <c r="C135" s="1" t="s">
        <v>3267</v>
      </c>
      <c r="D135" s="25">
        <v>25.69</v>
      </c>
      <c r="E135" s="33">
        <v>0</v>
      </c>
    </row>
    <row r="136" spans="1:5" ht="15" customHeight="1" x14ac:dyDescent="0.3">
      <c r="A136" s="10" t="s">
        <v>2491</v>
      </c>
      <c r="B136" s="5">
        <v>124</v>
      </c>
      <c r="C136" s="1" t="s">
        <v>3269</v>
      </c>
      <c r="D136" s="25">
        <v>12.03</v>
      </c>
      <c r="E136" s="33">
        <v>0</v>
      </c>
    </row>
    <row r="137" spans="1:5" ht="15" customHeight="1" x14ac:dyDescent="0.3">
      <c r="A137" s="10" t="s">
        <v>2492</v>
      </c>
      <c r="B137" s="5">
        <v>125</v>
      </c>
      <c r="C137" s="1" t="s">
        <v>3267</v>
      </c>
      <c r="D137" s="25">
        <v>25.69</v>
      </c>
      <c r="E137" s="33">
        <v>0</v>
      </c>
    </row>
    <row r="138" spans="1:5" ht="15" customHeight="1" x14ac:dyDescent="0.3">
      <c r="A138" s="10" t="s">
        <v>2493</v>
      </c>
      <c r="B138" s="5">
        <v>126</v>
      </c>
      <c r="C138" s="1" t="s">
        <v>3265</v>
      </c>
      <c r="D138" s="25">
        <v>51.41</v>
      </c>
      <c r="E138" s="33">
        <v>0</v>
      </c>
    </row>
    <row r="139" spans="1:5" ht="15" customHeight="1" x14ac:dyDescent="0.3">
      <c r="A139" s="10" t="s">
        <v>2494</v>
      </c>
      <c r="B139" s="5">
        <v>127</v>
      </c>
      <c r="C139" s="1" t="s">
        <v>554</v>
      </c>
      <c r="D139" s="25">
        <v>40.909999999999997</v>
      </c>
      <c r="E139" s="33">
        <v>0</v>
      </c>
    </row>
    <row r="140" spans="1:5" ht="15" customHeight="1" x14ac:dyDescent="0.3">
      <c r="A140" s="10" t="s">
        <v>555</v>
      </c>
      <c r="B140" s="5">
        <v>128</v>
      </c>
      <c r="C140" s="1" t="s">
        <v>625</v>
      </c>
      <c r="D140" s="25">
        <v>2.4</v>
      </c>
      <c r="E140" s="33">
        <v>0</v>
      </c>
    </row>
    <row r="141" spans="1:5" ht="15" customHeight="1" x14ac:dyDescent="0.3">
      <c r="A141" s="10" t="s">
        <v>556</v>
      </c>
      <c r="B141" s="5">
        <v>129</v>
      </c>
      <c r="C141" s="1" t="s">
        <v>1589</v>
      </c>
      <c r="D141" s="25">
        <v>5.22</v>
      </c>
      <c r="E141" s="33">
        <v>0</v>
      </c>
    </row>
    <row r="142" spans="1:5" ht="15" customHeight="1" x14ac:dyDescent="0.3">
      <c r="A142" s="10" t="s">
        <v>557</v>
      </c>
      <c r="B142" s="5">
        <v>130</v>
      </c>
      <c r="C142" s="1" t="s">
        <v>2562</v>
      </c>
      <c r="D142" s="25">
        <v>11.24</v>
      </c>
      <c r="E142" s="33">
        <v>0</v>
      </c>
    </row>
    <row r="143" spans="1:5" ht="15" customHeight="1" x14ac:dyDescent="0.3">
      <c r="A143" s="10" t="s">
        <v>3941</v>
      </c>
      <c r="B143" s="5">
        <v>131</v>
      </c>
      <c r="C143" s="1" t="s">
        <v>2335</v>
      </c>
      <c r="D143" s="25">
        <v>6.3</v>
      </c>
      <c r="E143" s="33">
        <v>0</v>
      </c>
    </row>
    <row r="144" spans="1:5" ht="15" customHeight="1" x14ac:dyDescent="0.3">
      <c r="A144" s="10" t="s">
        <v>3942</v>
      </c>
      <c r="B144" s="5">
        <v>132</v>
      </c>
      <c r="C144" s="1" t="s">
        <v>3943</v>
      </c>
      <c r="D144" s="25">
        <v>1.53</v>
      </c>
      <c r="E144" s="33">
        <v>0</v>
      </c>
    </row>
    <row r="145" spans="1:5" ht="15" customHeight="1" x14ac:dyDescent="0.3">
      <c r="A145" s="10" t="s">
        <v>3944</v>
      </c>
      <c r="B145" s="5">
        <v>133</v>
      </c>
      <c r="C145" s="1" t="s">
        <v>3945</v>
      </c>
      <c r="D145" s="25">
        <v>4.92</v>
      </c>
      <c r="E145" s="33">
        <v>0</v>
      </c>
    </row>
    <row r="146" spans="1:5" ht="15" customHeight="1" x14ac:dyDescent="0.3">
      <c r="A146" s="10" t="s">
        <v>3946</v>
      </c>
      <c r="B146" s="5">
        <v>134</v>
      </c>
      <c r="C146" s="1" t="s">
        <v>2596</v>
      </c>
      <c r="D146" s="25">
        <v>4.32</v>
      </c>
      <c r="E146" s="33">
        <v>0</v>
      </c>
    </row>
    <row r="147" spans="1:5" ht="15" customHeight="1" x14ac:dyDescent="0.3">
      <c r="A147" s="10" t="s">
        <v>3947</v>
      </c>
      <c r="B147" s="5">
        <v>135</v>
      </c>
      <c r="C147" s="1" t="s">
        <v>2663</v>
      </c>
      <c r="D147" s="25">
        <v>9.52</v>
      </c>
      <c r="E147" s="33">
        <v>0</v>
      </c>
    </row>
    <row r="148" spans="1:5" ht="15" customHeight="1" x14ac:dyDescent="0.3">
      <c r="A148" s="10" t="s">
        <v>2664</v>
      </c>
      <c r="B148" s="5">
        <v>136</v>
      </c>
      <c r="C148" s="1" t="s">
        <v>2558</v>
      </c>
      <c r="D148" s="25">
        <v>15.8</v>
      </c>
      <c r="E148" s="33">
        <v>0</v>
      </c>
    </row>
    <row r="149" spans="1:5" ht="15" customHeight="1" x14ac:dyDescent="0.3">
      <c r="A149" s="10" t="s">
        <v>2665</v>
      </c>
      <c r="B149" s="5">
        <v>137</v>
      </c>
      <c r="C149" s="1" t="s">
        <v>1589</v>
      </c>
      <c r="D149" s="25">
        <v>5.3</v>
      </c>
      <c r="E149" s="33">
        <v>0</v>
      </c>
    </row>
    <row r="150" spans="1:5" ht="15" customHeight="1" x14ac:dyDescent="0.3">
      <c r="A150" s="10" t="s">
        <v>2497</v>
      </c>
      <c r="B150" s="5">
        <v>138</v>
      </c>
      <c r="C150" s="1" t="s">
        <v>2562</v>
      </c>
      <c r="D150" s="25">
        <v>11.25</v>
      </c>
      <c r="E150" s="33">
        <v>0</v>
      </c>
    </row>
    <row r="151" spans="1:5" ht="15" customHeight="1" x14ac:dyDescent="0.3">
      <c r="A151" s="10" t="s">
        <v>2498</v>
      </c>
      <c r="B151" s="5">
        <v>139</v>
      </c>
      <c r="C151" s="1" t="s">
        <v>1684</v>
      </c>
      <c r="D151" s="25">
        <v>6.16</v>
      </c>
      <c r="E151" s="33">
        <v>0</v>
      </c>
    </row>
    <row r="152" spans="1:5" ht="15" customHeight="1" x14ac:dyDescent="0.3">
      <c r="A152" s="10" t="s">
        <v>2499</v>
      </c>
      <c r="B152" s="5">
        <v>140</v>
      </c>
      <c r="C152" s="1" t="s">
        <v>3943</v>
      </c>
      <c r="D152" s="25">
        <v>1.53</v>
      </c>
      <c r="E152" s="33">
        <v>0</v>
      </c>
    </row>
    <row r="153" spans="1:5" ht="15" customHeight="1" x14ac:dyDescent="0.3">
      <c r="A153" s="10" t="s">
        <v>2500</v>
      </c>
      <c r="B153" s="5">
        <v>141</v>
      </c>
      <c r="C153" s="1" t="s">
        <v>3945</v>
      </c>
      <c r="D153" s="25">
        <v>5.04</v>
      </c>
      <c r="E153" s="33">
        <v>0</v>
      </c>
    </row>
    <row r="154" spans="1:5" ht="15" customHeight="1" x14ac:dyDescent="0.3">
      <c r="A154" s="10" t="s">
        <v>2501</v>
      </c>
      <c r="B154" s="5">
        <v>142</v>
      </c>
      <c r="C154" s="1" t="s">
        <v>2596</v>
      </c>
      <c r="D154" s="25">
        <v>4.32</v>
      </c>
      <c r="E154" s="33">
        <v>0</v>
      </c>
    </row>
    <row r="155" spans="1:5" ht="15" customHeight="1" x14ac:dyDescent="0.3">
      <c r="A155" s="10" t="s">
        <v>2502</v>
      </c>
      <c r="B155" s="5">
        <v>143</v>
      </c>
      <c r="C155" s="1" t="s">
        <v>2663</v>
      </c>
      <c r="D155" s="25">
        <v>9.56</v>
      </c>
      <c r="E155" s="33">
        <v>0</v>
      </c>
    </row>
    <row r="156" spans="1:5" ht="15" customHeight="1" x14ac:dyDescent="0.3">
      <c r="A156" s="10" t="s">
        <v>2503</v>
      </c>
      <c r="B156" s="5">
        <v>144</v>
      </c>
      <c r="C156" s="1" t="s">
        <v>2558</v>
      </c>
      <c r="D156" s="25">
        <v>15.84</v>
      </c>
      <c r="E156" s="33">
        <v>0</v>
      </c>
    </row>
    <row r="157" spans="1:5" ht="15" customHeight="1" x14ac:dyDescent="0.3">
      <c r="A157" s="10" t="s">
        <v>2504</v>
      </c>
      <c r="B157" s="5">
        <v>145</v>
      </c>
      <c r="C157" s="1" t="s">
        <v>2184</v>
      </c>
      <c r="D157" s="25">
        <v>8.34</v>
      </c>
      <c r="E157" s="33">
        <v>0</v>
      </c>
    </row>
    <row r="158" spans="1:5" ht="15" customHeight="1" x14ac:dyDescent="0.3">
      <c r="A158" s="10" t="s">
        <v>2505</v>
      </c>
      <c r="B158" s="5">
        <v>146</v>
      </c>
      <c r="C158" s="1" t="s">
        <v>2184</v>
      </c>
      <c r="D158" s="25">
        <v>8.32</v>
      </c>
      <c r="E158" s="33">
        <v>0</v>
      </c>
    </row>
    <row r="159" spans="1:5" ht="15" customHeight="1" x14ac:dyDescent="0.3">
      <c r="A159" s="10" t="s">
        <v>2506</v>
      </c>
      <c r="B159" s="5">
        <v>147</v>
      </c>
      <c r="C159" s="1" t="s">
        <v>2184</v>
      </c>
      <c r="D159" s="25">
        <v>8.8000000000000007</v>
      </c>
      <c r="E159" s="33">
        <v>0</v>
      </c>
    </row>
    <row r="160" spans="1:5" ht="15" customHeight="1" x14ac:dyDescent="0.3">
      <c r="A160" s="11" t="s">
        <v>2507</v>
      </c>
      <c r="B160" s="5">
        <v>148</v>
      </c>
      <c r="C160" s="8" t="s">
        <v>2184</v>
      </c>
      <c r="D160" s="29">
        <v>5.17</v>
      </c>
      <c r="E160" s="40">
        <v>0</v>
      </c>
    </row>
    <row r="161" spans="1:5" ht="15" customHeight="1" x14ac:dyDescent="0.3">
      <c r="A161" s="11" t="s">
        <v>4817</v>
      </c>
      <c r="B161" s="5">
        <v>149</v>
      </c>
      <c r="C161" s="8" t="s">
        <v>624</v>
      </c>
      <c r="D161" s="29">
        <v>18.100000000000001</v>
      </c>
      <c r="E161" s="40">
        <v>0</v>
      </c>
    </row>
    <row r="162" spans="1:5" ht="15" customHeight="1" thickBot="1" x14ac:dyDescent="0.35">
      <c r="A162" s="11" t="s">
        <v>4818</v>
      </c>
      <c r="B162" s="5">
        <v>150</v>
      </c>
      <c r="C162" s="8" t="s">
        <v>624</v>
      </c>
      <c r="D162" s="29">
        <v>18.100000000000001</v>
      </c>
      <c r="E162" s="40">
        <v>0</v>
      </c>
    </row>
    <row r="163" spans="1:5" ht="15" customHeight="1" thickTop="1" thickBot="1" x14ac:dyDescent="0.3">
      <c r="A163" s="189" t="s">
        <v>7260</v>
      </c>
      <c r="B163" s="190"/>
      <c r="C163" s="191"/>
      <c r="D163" s="26">
        <f>SUM(D113:D162)</f>
        <v>4031.9300000000012</v>
      </c>
      <c r="E163" s="43">
        <f>SUMIF(E113:E162,"&gt;0",D113:D162)</f>
        <v>0</v>
      </c>
    </row>
    <row r="164" spans="1:5" ht="15" customHeight="1" x14ac:dyDescent="0.25">
      <c r="B164" s="52"/>
      <c r="C164" s="52"/>
      <c r="D164" s="53"/>
      <c r="E164" s="32"/>
    </row>
    <row r="165" spans="1:5" ht="15" customHeight="1" x14ac:dyDescent="0.25"/>
    <row r="166" spans="1:5" ht="15" customHeight="1" x14ac:dyDescent="0.25"/>
    <row r="167" spans="1:5" ht="15" customHeight="1" x14ac:dyDescent="0.25"/>
    <row r="168" spans="1:5" ht="15" customHeight="1" x14ac:dyDescent="0.25"/>
    <row r="169" spans="1:5" ht="15" customHeight="1" thickBot="1" x14ac:dyDescent="0.3"/>
    <row r="170" spans="1:5" ht="22.5" customHeight="1" thickBot="1" x14ac:dyDescent="0.3">
      <c r="A170" s="186" t="s">
        <v>7784</v>
      </c>
      <c r="B170" s="187"/>
      <c r="C170" s="187"/>
      <c r="D170" s="187"/>
      <c r="E170" s="188"/>
    </row>
    <row r="171" spans="1:5" ht="15" customHeight="1" x14ac:dyDescent="0.35">
      <c r="A171" s="196" t="s">
        <v>982</v>
      </c>
      <c r="B171" s="48" t="s">
        <v>586</v>
      </c>
      <c r="C171" s="192" t="s">
        <v>1768</v>
      </c>
      <c r="D171" s="194" t="s">
        <v>1769</v>
      </c>
      <c r="E171" s="49" t="s">
        <v>7217</v>
      </c>
    </row>
    <row r="172" spans="1:5" ht="15" customHeight="1" thickBot="1" x14ac:dyDescent="0.4">
      <c r="A172" s="197"/>
      <c r="B172" s="50" t="s">
        <v>1767</v>
      </c>
      <c r="C172" s="193"/>
      <c r="D172" s="195"/>
      <c r="E172" s="51" t="s">
        <v>7216</v>
      </c>
    </row>
    <row r="173" spans="1:5" ht="15" customHeight="1" thickTop="1" x14ac:dyDescent="0.3">
      <c r="A173" s="10" t="s">
        <v>4819</v>
      </c>
      <c r="B173" s="5">
        <v>200</v>
      </c>
      <c r="C173" s="1" t="s">
        <v>2542</v>
      </c>
      <c r="D173" s="25">
        <v>182.07</v>
      </c>
      <c r="E173" s="33">
        <v>0</v>
      </c>
    </row>
    <row r="174" spans="1:5" ht="15" customHeight="1" x14ac:dyDescent="0.3">
      <c r="A174" s="10" t="s">
        <v>2508</v>
      </c>
      <c r="B174" s="5">
        <v>201</v>
      </c>
      <c r="C174" s="1" t="s">
        <v>767</v>
      </c>
      <c r="D174" s="25">
        <v>33.61</v>
      </c>
      <c r="E174" s="33">
        <v>0</v>
      </c>
    </row>
    <row r="175" spans="1:5" ht="15" customHeight="1" x14ac:dyDescent="0.3">
      <c r="A175" s="10" t="s">
        <v>2509</v>
      </c>
      <c r="B175" s="5">
        <v>202</v>
      </c>
      <c r="C175" s="1" t="s">
        <v>624</v>
      </c>
      <c r="D175" s="25">
        <v>21.01</v>
      </c>
      <c r="E175" s="33">
        <v>0</v>
      </c>
    </row>
    <row r="176" spans="1:5" ht="15" customHeight="1" x14ac:dyDescent="0.3">
      <c r="A176" s="10" t="s">
        <v>2510</v>
      </c>
      <c r="B176" s="5">
        <v>203</v>
      </c>
      <c r="C176" s="1" t="s">
        <v>624</v>
      </c>
      <c r="D176" s="25">
        <v>20.99</v>
      </c>
      <c r="E176" s="33">
        <v>0</v>
      </c>
    </row>
    <row r="177" spans="1:5" ht="15" customHeight="1" x14ac:dyDescent="0.3">
      <c r="A177" s="10" t="s">
        <v>2511</v>
      </c>
      <c r="B177" s="5">
        <v>204</v>
      </c>
      <c r="C177" s="1" t="s">
        <v>625</v>
      </c>
      <c r="D177" s="25">
        <v>3.68</v>
      </c>
      <c r="E177" s="33">
        <v>0</v>
      </c>
    </row>
    <row r="178" spans="1:5" ht="15" customHeight="1" x14ac:dyDescent="0.3">
      <c r="A178" s="10" t="s">
        <v>2512</v>
      </c>
      <c r="B178" s="5">
        <v>205</v>
      </c>
      <c r="C178" s="1" t="s">
        <v>625</v>
      </c>
      <c r="D178" s="25">
        <v>6.51</v>
      </c>
      <c r="E178" s="33">
        <v>0</v>
      </c>
    </row>
    <row r="179" spans="1:5" ht="15" customHeight="1" x14ac:dyDescent="0.3">
      <c r="A179" s="10" t="s">
        <v>2513</v>
      </c>
      <c r="B179" s="5">
        <v>206</v>
      </c>
      <c r="C179" s="1" t="s">
        <v>624</v>
      </c>
      <c r="D179" s="25">
        <v>4.38</v>
      </c>
      <c r="E179" s="33">
        <v>0</v>
      </c>
    </row>
    <row r="180" spans="1:5" ht="15" customHeight="1" x14ac:dyDescent="0.3">
      <c r="A180" s="10" t="s">
        <v>864</v>
      </c>
      <c r="B180" s="5">
        <v>207</v>
      </c>
      <c r="C180" s="1" t="s">
        <v>625</v>
      </c>
      <c r="D180" s="25">
        <v>6.51</v>
      </c>
      <c r="E180" s="33">
        <v>0</v>
      </c>
    </row>
    <row r="181" spans="1:5" ht="15" customHeight="1" x14ac:dyDescent="0.3">
      <c r="A181" s="10" t="s">
        <v>865</v>
      </c>
      <c r="B181" s="5">
        <v>208</v>
      </c>
      <c r="C181" s="1" t="s">
        <v>624</v>
      </c>
      <c r="D181" s="25">
        <v>4.4000000000000004</v>
      </c>
      <c r="E181" s="33">
        <v>0</v>
      </c>
    </row>
    <row r="182" spans="1:5" ht="15" customHeight="1" x14ac:dyDescent="0.3">
      <c r="A182" s="10" t="s">
        <v>4793</v>
      </c>
      <c r="B182" s="5">
        <v>209</v>
      </c>
      <c r="C182" s="1" t="s">
        <v>2542</v>
      </c>
      <c r="D182" s="25">
        <v>21.17</v>
      </c>
      <c r="E182" s="33">
        <v>0</v>
      </c>
    </row>
    <row r="183" spans="1:5" ht="15" customHeight="1" x14ac:dyDescent="0.3">
      <c r="A183" s="10" t="s">
        <v>4794</v>
      </c>
      <c r="B183" s="5">
        <v>210</v>
      </c>
      <c r="C183" s="1" t="s">
        <v>866</v>
      </c>
      <c r="D183" s="25">
        <v>43.36</v>
      </c>
      <c r="E183" s="33">
        <v>0</v>
      </c>
    </row>
    <row r="184" spans="1:5" ht="15" customHeight="1" x14ac:dyDescent="0.3">
      <c r="A184" s="10" t="s">
        <v>4795</v>
      </c>
      <c r="B184" s="5">
        <v>211</v>
      </c>
      <c r="C184" s="1" t="s">
        <v>5175</v>
      </c>
      <c r="D184" s="25">
        <v>15.1</v>
      </c>
      <c r="E184" s="33">
        <v>0</v>
      </c>
    </row>
    <row r="185" spans="1:5" ht="15" customHeight="1" x14ac:dyDescent="0.3">
      <c r="A185" s="10" t="s">
        <v>4796</v>
      </c>
      <c r="B185" s="5">
        <v>212</v>
      </c>
      <c r="C185" s="1" t="s">
        <v>5175</v>
      </c>
      <c r="D185" s="25">
        <v>15.21</v>
      </c>
      <c r="E185" s="33">
        <v>0</v>
      </c>
    </row>
    <row r="186" spans="1:5" ht="15" customHeight="1" x14ac:dyDescent="0.3">
      <c r="A186" s="10" t="s">
        <v>4797</v>
      </c>
      <c r="B186" s="5">
        <v>213</v>
      </c>
      <c r="C186" s="1" t="s">
        <v>5175</v>
      </c>
      <c r="D186" s="25">
        <v>15.05</v>
      </c>
      <c r="E186" s="33">
        <v>0</v>
      </c>
    </row>
    <row r="187" spans="1:5" ht="15" customHeight="1" x14ac:dyDescent="0.3">
      <c r="A187" s="10" t="s">
        <v>4798</v>
      </c>
      <c r="B187" s="5">
        <v>214</v>
      </c>
      <c r="C187" s="1" t="s">
        <v>5175</v>
      </c>
      <c r="D187" s="25">
        <v>36.729999999999997</v>
      </c>
      <c r="E187" s="33">
        <v>0</v>
      </c>
    </row>
    <row r="188" spans="1:5" ht="15" customHeight="1" x14ac:dyDescent="0.3">
      <c r="A188" s="10" t="s">
        <v>6865</v>
      </c>
      <c r="B188" s="5"/>
      <c r="C188" s="1" t="s">
        <v>625</v>
      </c>
      <c r="D188" s="25">
        <v>6.3</v>
      </c>
      <c r="E188" s="33">
        <v>0</v>
      </c>
    </row>
    <row r="189" spans="1:5" ht="15" customHeight="1" x14ac:dyDescent="0.3">
      <c r="A189" s="10" t="s">
        <v>6866</v>
      </c>
      <c r="B189" s="5"/>
      <c r="C189" s="1" t="s">
        <v>625</v>
      </c>
      <c r="D189" s="25">
        <v>6.3</v>
      </c>
      <c r="E189" s="33">
        <v>0</v>
      </c>
    </row>
    <row r="190" spans="1:5" ht="15" customHeight="1" x14ac:dyDescent="0.3">
      <c r="A190" s="10" t="s">
        <v>867</v>
      </c>
      <c r="B190" s="5">
        <v>215</v>
      </c>
      <c r="C190" s="1" t="s">
        <v>2542</v>
      </c>
      <c r="D190" s="25">
        <v>15.49</v>
      </c>
      <c r="E190" s="33">
        <v>0</v>
      </c>
    </row>
    <row r="191" spans="1:5" ht="15" customHeight="1" x14ac:dyDescent="0.3">
      <c r="A191" s="10" t="s">
        <v>868</v>
      </c>
      <c r="B191" s="5">
        <v>216</v>
      </c>
      <c r="C191" s="1" t="s">
        <v>869</v>
      </c>
      <c r="D191" s="25">
        <v>42.58</v>
      </c>
      <c r="E191" s="33">
        <v>0</v>
      </c>
    </row>
    <row r="192" spans="1:5" ht="15" customHeight="1" x14ac:dyDescent="0.3">
      <c r="A192" s="10" t="s">
        <v>870</v>
      </c>
      <c r="B192" s="5">
        <v>218</v>
      </c>
      <c r="C192" s="1" t="s">
        <v>871</v>
      </c>
      <c r="D192" s="25">
        <v>36.43</v>
      </c>
      <c r="E192" s="33">
        <v>0</v>
      </c>
    </row>
    <row r="193" spans="1:5" ht="15" customHeight="1" x14ac:dyDescent="0.3">
      <c r="A193" s="10" t="s">
        <v>872</v>
      </c>
      <c r="B193" s="5">
        <v>219</v>
      </c>
      <c r="C193" s="1" t="s">
        <v>4905</v>
      </c>
      <c r="D193" s="25">
        <v>90.36</v>
      </c>
      <c r="E193" s="33">
        <v>0</v>
      </c>
    </row>
    <row r="194" spans="1:5" ht="15" customHeight="1" x14ac:dyDescent="0.3">
      <c r="A194" s="10" t="s">
        <v>873</v>
      </c>
      <c r="B194" s="5">
        <v>220</v>
      </c>
      <c r="C194" s="1" t="s">
        <v>7128</v>
      </c>
      <c r="D194" s="25">
        <v>106.78</v>
      </c>
      <c r="E194" s="33">
        <v>0</v>
      </c>
    </row>
    <row r="195" spans="1:5" ht="15" customHeight="1" x14ac:dyDescent="0.3">
      <c r="A195" s="10" t="s">
        <v>874</v>
      </c>
      <c r="B195" s="5">
        <v>221</v>
      </c>
      <c r="C195" s="1" t="s">
        <v>2542</v>
      </c>
      <c r="D195" s="25">
        <v>11.91</v>
      </c>
      <c r="E195" s="33">
        <v>0</v>
      </c>
    </row>
    <row r="196" spans="1:5" ht="15" customHeight="1" x14ac:dyDescent="0.3">
      <c r="A196" s="10" t="s">
        <v>875</v>
      </c>
      <c r="B196" s="5">
        <v>222</v>
      </c>
      <c r="C196" s="1" t="s">
        <v>2663</v>
      </c>
      <c r="D196" s="25">
        <v>3.05</v>
      </c>
      <c r="E196" s="33">
        <v>0</v>
      </c>
    </row>
    <row r="197" spans="1:5" ht="15" customHeight="1" x14ac:dyDescent="0.3">
      <c r="A197" s="10" t="s">
        <v>876</v>
      </c>
      <c r="B197" s="5">
        <v>223</v>
      </c>
      <c r="C197" s="1" t="s">
        <v>2558</v>
      </c>
      <c r="D197" s="25">
        <v>5.39</v>
      </c>
      <c r="E197" s="33">
        <v>0</v>
      </c>
    </row>
    <row r="198" spans="1:5" ht="15" customHeight="1" x14ac:dyDescent="0.3">
      <c r="A198" s="10" t="s">
        <v>877</v>
      </c>
      <c r="B198" s="5">
        <v>224</v>
      </c>
      <c r="C198" s="1" t="s">
        <v>2596</v>
      </c>
      <c r="D198" s="25">
        <v>3.01</v>
      </c>
      <c r="E198" s="33">
        <v>0</v>
      </c>
    </row>
    <row r="199" spans="1:5" ht="15" customHeight="1" x14ac:dyDescent="0.3">
      <c r="A199" s="10" t="s">
        <v>878</v>
      </c>
      <c r="B199" s="5">
        <v>225</v>
      </c>
      <c r="C199" s="1" t="s">
        <v>1589</v>
      </c>
      <c r="D199" s="25">
        <v>3.1</v>
      </c>
      <c r="E199" s="33">
        <v>0</v>
      </c>
    </row>
    <row r="200" spans="1:5" ht="15" customHeight="1" x14ac:dyDescent="0.3">
      <c r="A200" s="10" t="s">
        <v>879</v>
      </c>
      <c r="B200" s="5">
        <v>226</v>
      </c>
      <c r="C200" s="1" t="s">
        <v>2562</v>
      </c>
      <c r="D200" s="25">
        <v>3.31</v>
      </c>
      <c r="E200" s="33">
        <v>0</v>
      </c>
    </row>
    <row r="201" spans="1:5" ht="15" customHeight="1" x14ac:dyDescent="0.3">
      <c r="A201" s="10" t="s">
        <v>880</v>
      </c>
      <c r="B201" s="5">
        <v>227</v>
      </c>
      <c r="C201" s="1" t="s">
        <v>1684</v>
      </c>
      <c r="D201" s="25">
        <v>2.64</v>
      </c>
      <c r="E201" s="33">
        <v>0</v>
      </c>
    </row>
    <row r="202" spans="1:5" ht="15" customHeight="1" x14ac:dyDescent="0.3">
      <c r="A202" s="10" t="s">
        <v>4790</v>
      </c>
      <c r="B202" s="5">
        <v>228</v>
      </c>
      <c r="C202" s="1" t="s">
        <v>881</v>
      </c>
      <c r="D202" s="25">
        <v>151.24</v>
      </c>
      <c r="E202" s="33">
        <v>0</v>
      </c>
    </row>
    <row r="203" spans="1:5" ht="15" customHeight="1" x14ac:dyDescent="0.3">
      <c r="A203" s="10" t="s">
        <v>882</v>
      </c>
      <c r="B203" s="5">
        <v>229</v>
      </c>
      <c r="C203" s="1" t="s">
        <v>883</v>
      </c>
      <c r="D203" s="25">
        <v>69.099999999999994</v>
      </c>
      <c r="E203" s="33">
        <v>0</v>
      </c>
    </row>
    <row r="204" spans="1:5" ht="15" customHeight="1" x14ac:dyDescent="0.3">
      <c r="A204" s="10" t="s">
        <v>884</v>
      </c>
      <c r="B204" s="5">
        <v>230</v>
      </c>
      <c r="C204" s="1" t="s">
        <v>2009</v>
      </c>
      <c r="D204" s="25">
        <v>18.91</v>
      </c>
      <c r="E204" s="33">
        <v>0</v>
      </c>
    </row>
    <row r="205" spans="1:5" ht="15" customHeight="1" x14ac:dyDescent="0.3">
      <c r="A205" s="10" t="s">
        <v>885</v>
      </c>
      <c r="B205" s="5">
        <v>231</v>
      </c>
      <c r="C205" s="1" t="s">
        <v>625</v>
      </c>
      <c r="D205" s="25">
        <v>2.39</v>
      </c>
      <c r="E205" s="33">
        <v>0</v>
      </c>
    </row>
    <row r="206" spans="1:5" ht="15" customHeight="1" x14ac:dyDescent="0.3">
      <c r="A206" s="10" t="s">
        <v>886</v>
      </c>
      <c r="B206" s="5">
        <v>232</v>
      </c>
      <c r="C206" s="1" t="s">
        <v>3568</v>
      </c>
      <c r="D206" s="25">
        <v>1.73</v>
      </c>
      <c r="E206" s="33">
        <v>0</v>
      </c>
    </row>
    <row r="207" spans="1:5" ht="15" customHeight="1" x14ac:dyDescent="0.3">
      <c r="A207" s="10" t="s">
        <v>887</v>
      </c>
      <c r="B207" s="5">
        <v>233</v>
      </c>
      <c r="C207" s="1" t="s">
        <v>2663</v>
      </c>
      <c r="D207" s="25">
        <v>4.68</v>
      </c>
      <c r="E207" s="33">
        <v>0</v>
      </c>
    </row>
    <row r="208" spans="1:5" ht="15" customHeight="1" x14ac:dyDescent="0.3">
      <c r="A208" s="10" t="s">
        <v>888</v>
      </c>
      <c r="B208" s="5">
        <v>234</v>
      </c>
      <c r="C208" s="1" t="s">
        <v>1684</v>
      </c>
      <c r="D208" s="25">
        <v>1.1000000000000001</v>
      </c>
      <c r="E208" s="33">
        <v>0</v>
      </c>
    </row>
    <row r="209" spans="1:5" ht="15" customHeight="1" x14ac:dyDescent="0.3">
      <c r="A209" s="10" t="s">
        <v>889</v>
      </c>
      <c r="B209" s="5">
        <v>235</v>
      </c>
      <c r="C209" s="1" t="s">
        <v>2558</v>
      </c>
      <c r="D209" s="25">
        <v>1.35</v>
      </c>
      <c r="E209" s="33">
        <v>0</v>
      </c>
    </row>
    <row r="210" spans="1:5" ht="15" customHeight="1" x14ac:dyDescent="0.3">
      <c r="A210" s="10" t="s">
        <v>890</v>
      </c>
      <c r="B210" s="5">
        <v>236</v>
      </c>
      <c r="C210" s="1" t="s">
        <v>2562</v>
      </c>
      <c r="D210" s="25">
        <v>1.56</v>
      </c>
      <c r="E210" s="33">
        <v>0</v>
      </c>
    </row>
    <row r="211" spans="1:5" ht="15" customHeight="1" x14ac:dyDescent="0.3">
      <c r="A211" s="10" t="s">
        <v>891</v>
      </c>
      <c r="B211" s="5">
        <v>237</v>
      </c>
      <c r="C211" s="1" t="s">
        <v>1589</v>
      </c>
      <c r="D211" s="25">
        <v>3.33</v>
      </c>
      <c r="E211" s="33">
        <v>0</v>
      </c>
    </row>
    <row r="212" spans="1:5" ht="15" customHeight="1" x14ac:dyDescent="0.3">
      <c r="A212" s="10" t="s">
        <v>2311</v>
      </c>
      <c r="B212" s="5">
        <v>238</v>
      </c>
      <c r="C212" s="1" t="s">
        <v>2542</v>
      </c>
      <c r="D212" s="25">
        <v>5.25</v>
      </c>
      <c r="E212" s="33">
        <v>0</v>
      </c>
    </row>
    <row r="213" spans="1:5" ht="15" customHeight="1" x14ac:dyDescent="0.3">
      <c r="A213" s="10" t="s">
        <v>2312</v>
      </c>
      <c r="B213" s="5">
        <v>239</v>
      </c>
      <c r="C213" s="1" t="s">
        <v>2313</v>
      </c>
      <c r="D213" s="25">
        <v>5.21</v>
      </c>
      <c r="E213" s="33">
        <v>0</v>
      </c>
    </row>
    <row r="214" spans="1:5" ht="15" customHeight="1" x14ac:dyDescent="0.3">
      <c r="A214" s="10" t="s">
        <v>2314</v>
      </c>
      <c r="B214" s="5">
        <v>240</v>
      </c>
      <c r="C214" s="1" t="s">
        <v>2335</v>
      </c>
      <c r="D214" s="25">
        <v>1.99</v>
      </c>
      <c r="E214" s="33">
        <v>0</v>
      </c>
    </row>
    <row r="215" spans="1:5" ht="15" customHeight="1" x14ac:dyDescent="0.3">
      <c r="A215" s="10" t="s">
        <v>2315</v>
      </c>
      <c r="B215" s="5">
        <v>241</v>
      </c>
      <c r="C215" s="1" t="s">
        <v>2558</v>
      </c>
      <c r="D215" s="25">
        <v>6.35</v>
      </c>
      <c r="E215" s="33">
        <v>0</v>
      </c>
    </row>
    <row r="216" spans="1:5" ht="15" customHeight="1" x14ac:dyDescent="0.3">
      <c r="A216" s="10" t="s">
        <v>2316</v>
      </c>
      <c r="B216" s="5">
        <v>242</v>
      </c>
      <c r="C216" s="1" t="s">
        <v>3708</v>
      </c>
      <c r="D216" s="25">
        <v>3</v>
      </c>
      <c r="E216" s="33">
        <v>0</v>
      </c>
    </row>
    <row r="217" spans="1:5" ht="15" customHeight="1" x14ac:dyDescent="0.3">
      <c r="A217" s="10" t="s">
        <v>2317</v>
      </c>
      <c r="B217" s="5">
        <v>243</v>
      </c>
      <c r="C217" s="1" t="s">
        <v>2596</v>
      </c>
      <c r="D217" s="25">
        <v>5.2</v>
      </c>
      <c r="E217" s="33">
        <v>0</v>
      </c>
    </row>
    <row r="218" spans="1:5" ht="15" customHeight="1" x14ac:dyDescent="0.3">
      <c r="A218" s="10" t="s">
        <v>2318</v>
      </c>
      <c r="B218" s="5">
        <v>245</v>
      </c>
      <c r="C218" s="1" t="s">
        <v>2562</v>
      </c>
      <c r="D218" s="25">
        <v>9.15</v>
      </c>
      <c r="E218" s="33">
        <v>0</v>
      </c>
    </row>
    <row r="219" spans="1:5" ht="15" customHeight="1" x14ac:dyDescent="0.3">
      <c r="A219" s="10" t="s">
        <v>2319</v>
      </c>
      <c r="B219" s="5">
        <v>246</v>
      </c>
      <c r="C219" s="1" t="s">
        <v>2320</v>
      </c>
      <c r="D219" s="25">
        <v>2.92</v>
      </c>
      <c r="E219" s="33">
        <v>0</v>
      </c>
    </row>
    <row r="220" spans="1:5" ht="15" customHeight="1" x14ac:dyDescent="0.3">
      <c r="A220" s="10" t="s">
        <v>2321</v>
      </c>
      <c r="B220" s="5">
        <v>247</v>
      </c>
      <c r="C220" s="1" t="s">
        <v>898</v>
      </c>
      <c r="D220" s="25">
        <v>6.15</v>
      </c>
      <c r="E220" s="33">
        <v>0</v>
      </c>
    </row>
    <row r="221" spans="1:5" ht="15" customHeight="1" x14ac:dyDescent="0.3">
      <c r="A221" s="10" t="s">
        <v>2322</v>
      </c>
      <c r="B221" s="5">
        <v>248</v>
      </c>
      <c r="C221" s="1" t="s">
        <v>840</v>
      </c>
      <c r="D221" s="25">
        <v>18.329999999999998</v>
      </c>
      <c r="E221" s="33">
        <v>0</v>
      </c>
    </row>
    <row r="222" spans="1:5" ht="15" customHeight="1" x14ac:dyDescent="0.3">
      <c r="A222" s="10" t="s">
        <v>841</v>
      </c>
      <c r="B222" s="5">
        <v>249</v>
      </c>
      <c r="C222" s="1" t="s">
        <v>842</v>
      </c>
      <c r="D222" s="25">
        <v>62.05</v>
      </c>
      <c r="E222" s="33">
        <v>0</v>
      </c>
    </row>
    <row r="223" spans="1:5" ht="15" customHeight="1" x14ac:dyDescent="0.3">
      <c r="A223" s="10" t="s">
        <v>843</v>
      </c>
      <c r="B223" s="5">
        <v>250</v>
      </c>
      <c r="C223" s="1" t="s">
        <v>842</v>
      </c>
      <c r="D223" s="25">
        <v>62.1</v>
      </c>
      <c r="E223" s="33">
        <v>0</v>
      </c>
    </row>
    <row r="224" spans="1:5" ht="15" customHeight="1" x14ac:dyDescent="0.3">
      <c r="A224" s="10" t="s">
        <v>844</v>
      </c>
      <c r="B224" s="5">
        <v>251</v>
      </c>
      <c r="C224" s="1" t="s">
        <v>842</v>
      </c>
      <c r="D224" s="25">
        <v>62.05</v>
      </c>
      <c r="E224" s="33">
        <v>0</v>
      </c>
    </row>
    <row r="225" spans="1:5" ht="15" customHeight="1" thickBot="1" x14ac:dyDescent="0.35">
      <c r="A225" s="10" t="s">
        <v>845</v>
      </c>
      <c r="B225" s="5">
        <v>252</v>
      </c>
      <c r="C225" s="1" t="s">
        <v>842</v>
      </c>
      <c r="D225" s="25">
        <v>62.05</v>
      </c>
      <c r="E225" s="33">
        <v>0</v>
      </c>
    </row>
    <row r="226" spans="1:5" ht="15" customHeight="1" thickTop="1" thickBot="1" x14ac:dyDescent="0.3">
      <c r="A226" s="189" t="s">
        <v>7260</v>
      </c>
      <c r="B226" s="190"/>
      <c r="C226" s="191"/>
      <c r="D226" s="26">
        <f>SUM(D173:D225)</f>
        <v>1333.6199999999997</v>
      </c>
      <c r="E226" s="43">
        <f>SUMIF(E173:E225,"&gt;0",D173:D225)</f>
        <v>0</v>
      </c>
    </row>
    <row r="227" spans="1:5" ht="15" customHeight="1" x14ac:dyDescent="0.25"/>
    <row r="232" spans="1:5" ht="13.8" thickBot="1" x14ac:dyDescent="0.3"/>
    <row r="233" spans="1:5" ht="22.5" customHeight="1" thickBot="1" x14ac:dyDescent="0.3">
      <c r="A233" s="186" t="s">
        <v>7785</v>
      </c>
      <c r="B233" s="187"/>
      <c r="C233" s="187"/>
      <c r="D233" s="187"/>
      <c r="E233" s="188"/>
    </row>
    <row r="234" spans="1:5" ht="15" customHeight="1" x14ac:dyDescent="0.35">
      <c r="A234" s="196" t="s">
        <v>982</v>
      </c>
      <c r="B234" s="48" t="s">
        <v>586</v>
      </c>
      <c r="C234" s="192" t="s">
        <v>1768</v>
      </c>
      <c r="D234" s="194" t="s">
        <v>1769</v>
      </c>
      <c r="E234" s="49" t="s">
        <v>7217</v>
      </c>
    </row>
    <row r="235" spans="1:5" ht="15" customHeight="1" thickBot="1" x14ac:dyDescent="0.4">
      <c r="A235" s="197"/>
      <c r="B235" s="50" t="s">
        <v>1767</v>
      </c>
      <c r="C235" s="193"/>
      <c r="D235" s="195"/>
      <c r="E235" s="51" t="s">
        <v>7216</v>
      </c>
    </row>
    <row r="236" spans="1:5" ht="15" customHeight="1" thickTop="1" x14ac:dyDescent="0.3">
      <c r="A236" s="10" t="s">
        <v>4803</v>
      </c>
      <c r="B236" s="9">
        <v>300</v>
      </c>
      <c r="C236" s="1" t="s">
        <v>2542</v>
      </c>
      <c r="D236" s="25">
        <v>180.95</v>
      </c>
      <c r="E236" s="33">
        <v>0</v>
      </c>
    </row>
    <row r="237" spans="1:5" ht="15" customHeight="1" x14ac:dyDescent="0.3">
      <c r="A237" s="10" t="s">
        <v>2473</v>
      </c>
      <c r="B237" s="5">
        <v>301</v>
      </c>
      <c r="C237" s="1" t="s">
        <v>767</v>
      </c>
      <c r="D237" s="25">
        <v>33.69</v>
      </c>
      <c r="E237" s="33">
        <v>0</v>
      </c>
    </row>
    <row r="238" spans="1:5" ht="15" customHeight="1" x14ac:dyDescent="0.3">
      <c r="A238" s="10" t="s">
        <v>2474</v>
      </c>
      <c r="B238" s="5">
        <v>304</v>
      </c>
      <c r="C238" s="1" t="s">
        <v>625</v>
      </c>
      <c r="D238" s="25">
        <v>3.68</v>
      </c>
      <c r="E238" s="33">
        <v>0</v>
      </c>
    </row>
    <row r="239" spans="1:5" ht="15" customHeight="1" x14ac:dyDescent="0.3">
      <c r="A239" s="10" t="s">
        <v>2475</v>
      </c>
      <c r="B239" s="5">
        <v>305</v>
      </c>
      <c r="C239" s="1" t="s">
        <v>625</v>
      </c>
      <c r="D239" s="25">
        <v>6.52</v>
      </c>
      <c r="E239" s="33">
        <v>0</v>
      </c>
    </row>
    <row r="240" spans="1:5" ht="15" customHeight="1" x14ac:dyDescent="0.3">
      <c r="A240" s="10" t="s">
        <v>4791</v>
      </c>
      <c r="B240" s="5">
        <v>306</v>
      </c>
      <c r="C240" s="1" t="s">
        <v>624</v>
      </c>
      <c r="D240" s="25">
        <v>3.45</v>
      </c>
      <c r="E240" s="33">
        <v>0</v>
      </c>
    </row>
    <row r="241" spans="1:5" ht="15" customHeight="1" x14ac:dyDescent="0.3">
      <c r="A241" s="10" t="s">
        <v>2476</v>
      </c>
      <c r="B241" s="5">
        <v>307</v>
      </c>
      <c r="C241" s="1" t="s">
        <v>625</v>
      </c>
      <c r="D241" s="25">
        <v>6.5</v>
      </c>
      <c r="E241" s="33">
        <v>0</v>
      </c>
    </row>
    <row r="242" spans="1:5" ht="15" customHeight="1" x14ac:dyDescent="0.3">
      <c r="A242" s="10" t="s">
        <v>4792</v>
      </c>
      <c r="B242" s="5">
        <v>308</v>
      </c>
      <c r="C242" s="1" t="s">
        <v>624</v>
      </c>
      <c r="D242" s="25">
        <v>3.45</v>
      </c>
      <c r="E242" s="33">
        <v>0</v>
      </c>
    </row>
    <row r="243" spans="1:5" ht="15" customHeight="1" x14ac:dyDescent="0.3">
      <c r="A243" s="10" t="s">
        <v>2477</v>
      </c>
      <c r="B243" s="5">
        <v>309</v>
      </c>
      <c r="C243" s="1" t="s">
        <v>2542</v>
      </c>
      <c r="D243" s="25">
        <v>30.58</v>
      </c>
      <c r="E243" s="33">
        <v>0</v>
      </c>
    </row>
    <row r="244" spans="1:5" ht="15" customHeight="1" x14ac:dyDescent="0.3">
      <c r="A244" s="10" t="s">
        <v>2478</v>
      </c>
      <c r="B244" s="5">
        <v>310</v>
      </c>
      <c r="C244" s="1" t="s">
        <v>2542</v>
      </c>
      <c r="D244" s="25">
        <v>12.08</v>
      </c>
      <c r="E244" s="33">
        <v>0</v>
      </c>
    </row>
    <row r="245" spans="1:5" ht="15" customHeight="1" x14ac:dyDescent="0.3">
      <c r="A245" s="10" t="s">
        <v>2479</v>
      </c>
      <c r="B245" s="5">
        <v>311</v>
      </c>
      <c r="C245" s="1" t="s">
        <v>4904</v>
      </c>
      <c r="D245" s="25">
        <v>13</v>
      </c>
      <c r="E245" s="33">
        <v>0</v>
      </c>
    </row>
    <row r="246" spans="1:5" ht="15" customHeight="1" x14ac:dyDescent="0.3">
      <c r="A246" s="10" t="s">
        <v>2480</v>
      </c>
      <c r="B246" s="5">
        <v>312</v>
      </c>
      <c r="C246" s="1" t="s">
        <v>4904</v>
      </c>
      <c r="D246" s="25">
        <v>11.42</v>
      </c>
      <c r="E246" s="33">
        <v>0</v>
      </c>
    </row>
    <row r="247" spans="1:5" ht="15" customHeight="1" x14ac:dyDescent="0.3">
      <c r="A247" s="10" t="s">
        <v>2481</v>
      </c>
      <c r="B247" s="5">
        <v>313</v>
      </c>
      <c r="C247" s="1" t="s">
        <v>7263</v>
      </c>
      <c r="D247" s="25">
        <v>23.34</v>
      </c>
      <c r="E247" s="33">
        <v>0</v>
      </c>
    </row>
    <row r="248" spans="1:5" ht="15" customHeight="1" x14ac:dyDescent="0.3">
      <c r="A248" s="10" t="s">
        <v>2482</v>
      </c>
      <c r="B248" s="5">
        <v>314</v>
      </c>
      <c r="C248" s="1" t="s">
        <v>2483</v>
      </c>
      <c r="D248" s="25">
        <v>22.33</v>
      </c>
      <c r="E248" s="33">
        <v>0</v>
      </c>
    </row>
    <row r="249" spans="1:5" ht="15" customHeight="1" x14ac:dyDescent="0.3">
      <c r="A249" s="10" t="s">
        <v>2484</v>
      </c>
      <c r="B249" s="5">
        <v>315</v>
      </c>
      <c r="C249" s="1" t="s">
        <v>2485</v>
      </c>
      <c r="D249" s="25">
        <v>19.579999999999998</v>
      </c>
      <c r="E249" s="33">
        <v>0</v>
      </c>
    </row>
    <row r="250" spans="1:5" ht="15" customHeight="1" x14ac:dyDescent="0.3">
      <c r="A250" s="10" t="s">
        <v>2486</v>
      </c>
      <c r="B250" s="5">
        <v>316</v>
      </c>
      <c r="C250" s="1" t="s">
        <v>2487</v>
      </c>
      <c r="D250" s="25">
        <v>107.32</v>
      </c>
      <c r="E250" s="33">
        <v>0</v>
      </c>
    </row>
    <row r="251" spans="1:5" ht="15" customHeight="1" x14ac:dyDescent="0.3">
      <c r="A251" s="10" t="s">
        <v>2488</v>
      </c>
      <c r="B251" s="5">
        <v>317</v>
      </c>
      <c r="C251" s="1" t="s">
        <v>2542</v>
      </c>
      <c r="D251" s="25">
        <v>12.11</v>
      </c>
      <c r="E251" s="33">
        <v>0</v>
      </c>
    </row>
    <row r="252" spans="1:5" ht="15" customHeight="1" x14ac:dyDescent="0.3">
      <c r="A252" s="10" t="s">
        <v>2489</v>
      </c>
      <c r="B252" s="5">
        <v>318</v>
      </c>
      <c r="C252" s="1" t="s">
        <v>2663</v>
      </c>
      <c r="D252" s="25">
        <v>2.91</v>
      </c>
      <c r="E252" s="33">
        <v>0</v>
      </c>
    </row>
    <row r="253" spans="1:5" ht="15" customHeight="1" x14ac:dyDescent="0.3">
      <c r="A253" s="10" t="s">
        <v>2490</v>
      </c>
      <c r="B253" s="5">
        <v>319</v>
      </c>
      <c r="C253" s="1" t="s">
        <v>2558</v>
      </c>
      <c r="D253" s="25">
        <v>5.31</v>
      </c>
      <c r="E253" s="33">
        <v>0</v>
      </c>
    </row>
    <row r="254" spans="1:5" ht="15" customHeight="1" x14ac:dyDescent="0.3">
      <c r="A254" s="10" t="s">
        <v>3044</v>
      </c>
      <c r="B254" s="5">
        <v>320</v>
      </c>
      <c r="C254" s="1" t="s">
        <v>2596</v>
      </c>
      <c r="D254" s="25">
        <v>2.91</v>
      </c>
      <c r="E254" s="33">
        <v>0</v>
      </c>
    </row>
    <row r="255" spans="1:5" ht="15" customHeight="1" x14ac:dyDescent="0.3">
      <c r="A255" s="10" t="s">
        <v>3045</v>
      </c>
      <c r="B255" s="5">
        <v>321</v>
      </c>
      <c r="C255" s="1" t="s">
        <v>1589</v>
      </c>
      <c r="D255" s="25">
        <v>2.91</v>
      </c>
      <c r="E255" s="33">
        <v>0</v>
      </c>
    </row>
    <row r="256" spans="1:5" ht="15" customHeight="1" x14ac:dyDescent="0.3">
      <c r="A256" s="10" t="s">
        <v>3046</v>
      </c>
      <c r="B256" s="5">
        <v>322</v>
      </c>
      <c r="C256" s="1" t="s">
        <v>2562</v>
      </c>
      <c r="D256" s="25">
        <v>4.34</v>
      </c>
      <c r="E256" s="33">
        <v>0</v>
      </c>
    </row>
    <row r="257" spans="1:5" ht="15" customHeight="1" x14ac:dyDescent="0.3">
      <c r="A257" s="10" t="s">
        <v>3047</v>
      </c>
      <c r="B257" s="5">
        <v>323</v>
      </c>
      <c r="C257" s="1" t="s">
        <v>2335</v>
      </c>
      <c r="D257" s="25">
        <v>1.52</v>
      </c>
      <c r="E257" s="33">
        <v>0</v>
      </c>
    </row>
    <row r="258" spans="1:5" ht="15" customHeight="1" x14ac:dyDescent="0.3">
      <c r="A258" s="10" t="s">
        <v>3048</v>
      </c>
      <c r="B258" s="5">
        <v>324</v>
      </c>
      <c r="C258" s="1" t="s">
        <v>2487</v>
      </c>
      <c r="D258" s="25">
        <v>107.38</v>
      </c>
      <c r="E258" s="33">
        <v>0</v>
      </c>
    </row>
    <row r="259" spans="1:5" ht="15" customHeight="1" x14ac:dyDescent="0.3">
      <c r="A259" s="10" t="s">
        <v>3049</v>
      </c>
      <c r="B259" s="5">
        <v>325</v>
      </c>
      <c r="C259" s="1" t="s">
        <v>2542</v>
      </c>
      <c r="D259" s="25">
        <v>14.07</v>
      </c>
      <c r="E259" s="33">
        <v>0</v>
      </c>
    </row>
    <row r="260" spans="1:5" ht="15" customHeight="1" x14ac:dyDescent="0.3">
      <c r="A260" s="10" t="s">
        <v>3050</v>
      </c>
      <c r="B260" s="5">
        <v>326</v>
      </c>
      <c r="C260" s="1" t="s">
        <v>3051</v>
      </c>
      <c r="D260" s="25">
        <v>11.57</v>
      </c>
      <c r="E260" s="33">
        <v>0</v>
      </c>
    </row>
    <row r="261" spans="1:5" ht="15" customHeight="1" x14ac:dyDescent="0.3">
      <c r="A261" s="10" t="s">
        <v>3052</v>
      </c>
      <c r="B261" s="5">
        <v>327</v>
      </c>
      <c r="C261" s="1" t="s">
        <v>3053</v>
      </c>
      <c r="D261" s="25">
        <v>12.22</v>
      </c>
      <c r="E261" s="33">
        <v>0</v>
      </c>
    </row>
    <row r="262" spans="1:5" ht="15" customHeight="1" x14ac:dyDescent="0.3">
      <c r="A262" s="10" t="s">
        <v>3054</v>
      </c>
      <c r="B262" s="5">
        <v>328</v>
      </c>
      <c r="C262" s="1" t="s">
        <v>3055</v>
      </c>
      <c r="D262" s="25">
        <v>5.53</v>
      </c>
      <c r="E262" s="33">
        <v>0</v>
      </c>
    </row>
    <row r="263" spans="1:5" ht="15" customHeight="1" x14ac:dyDescent="0.3">
      <c r="A263" s="10" t="s">
        <v>3056</v>
      </c>
      <c r="B263" s="5">
        <v>329</v>
      </c>
      <c r="C263" s="1" t="s">
        <v>2558</v>
      </c>
      <c r="D263" s="25">
        <v>5.71</v>
      </c>
      <c r="E263" s="33">
        <v>0</v>
      </c>
    </row>
    <row r="264" spans="1:5" ht="15" customHeight="1" x14ac:dyDescent="0.3">
      <c r="A264" s="10" t="s">
        <v>3057</v>
      </c>
      <c r="B264" s="5">
        <v>330</v>
      </c>
      <c r="C264" s="1" t="s">
        <v>1627</v>
      </c>
      <c r="D264" s="25">
        <v>2.93</v>
      </c>
      <c r="E264" s="33">
        <v>0</v>
      </c>
    </row>
    <row r="265" spans="1:5" ht="15" customHeight="1" x14ac:dyDescent="0.3">
      <c r="A265" s="10" t="s">
        <v>1628</v>
      </c>
      <c r="B265" s="5">
        <v>331</v>
      </c>
      <c r="C265" s="1" t="s">
        <v>2335</v>
      </c>
      <c r="D265" s="25">
        <v>1.57</v>
      </c>
      <c r="E265" s="33">
        <v>0</v>
      </c>
    </row>
    <row r="266" spans="1:5" ht="15" customHeight="1" x14ac:dyDescent="0.3">
      <c r="A266" s="10" t="s">
        <v>1629</v>
      </c>
      <c r="B266" s="5">
        <v>332</v>
      </c>
      <c r="C266" s="1" t="s">
        <v>2562</v>
      </c>
      <c r="D266" s="25">
        <v>2.16</v>
      </c>
      <c r="E266" s="33">
        <v>0</v>
      </c>
    </row>
    <row r="267" spans="1:5" ht="15" customHeight="1" x14ac:dyDescent="0.3">
      <c r="A267" s="10" t="s">
        <v>1630</v>
      </c>
      <c r="B267" s="5">
        <v>333</v>
      </c>
      <c r="C267" s="1" t="s">
        <v>2562</v>
      </c>
      <c r="D267" s="25">
        <v>5.28</v>
      </c>
      <c r="E267" s="33">
        <v>0</v>
      </c>
    </row>
    <row r="268" spans="1:5" ht="15" customHeight="1" x14ac:dyDescent="0.3">
      <c r="A268" s="10" t="s">
        <v>1631</v>
      </c>
      <c r="B268" s="5">
        <v>334</v>
      </c>
      <c r="C268" s="1" t="s">
        <v>898</v>
      </c>
      <c r="D268" s="25">
        <v>3.17</v>
      </c>
      <c r="E268" s="33">
        <v>0</v>
      </c>
    </row>
    <row r="269" spans="1:5" ht="15" customHeight="1" x14ac:dyDescent="0.3">
      <c r="A269" s="10" t="s">
        <v>1632</v>
      </c>
      <c r="B269" s="5">
        <v>335</v>
      </c>
      <c r="C269" s="1" t="s">
        <v>2168</v>
      </c>
      <c r="D269" s="25">
        <v>17.170000000000002</v>
      </c>
      <c r="E269" s="33">
        <v>0</v>
      </c>
    </row>
    <row r="270" spans="1:5" ht="15" customHeight="1" x14ac:dyDescent="0.3">
      <c r="A270" s="10" t="s">
        <v>1633</v>
      </c>
      <c r="B270" s="5">
        <v>336</v>
      </c>
      <c r="C270" s="1" t="s">
        <v>1634</v>
      </c>
      <c r="D270" s="25">
        <v>31.05</v>
      </c>
      <c r="E270" s="33">
        <v>0</v>
      </c>
    </row>
    <row r="271" spans="1:5" ht="15" customHeight="1" x14ac:dyDescent="0.3">
      <c r="A271" s="10" t="s">
        <v>7150</v>
      </c>
      <c r="B271" s="5"/>
      <c r="C271" s="1" t="s">
        <v>7786</v>
      </c>
      <c r="D271" s="25">
        <v>225.99</v>
      </c>
      <c r="E271" s="33">
        <v>0</v>
      </c>
    </row>
    <row r="272" spans="1:5" ht="15" customHeight="1" thickBot="1" x14ac:dyDescent="0.35">
      <c r="A272" s="10" t="s">
        <v>7151</v>
      </c>
      <c r="B272" s="5"/>
      <c r="C272" s="1" t="s">
        <v>7787</v>
      </c>
      <c r="D272" s="25">
        <v>226.17</v>
      </c>
      <c r="E272" s="33">
        <v>0</v>
      </c>
    </row>
    <row r="273" spans="1:5" ht="15" customHeight="1" thickTop="1" thickBot="1" x14ac:dyDescent="0.3">
      <c r="A273" s="189" t="s">
        <v>7260</v>
      </c>
      <c r="B273" s="190"/>
      <c r="C273" s="191"/>
      <c r="D273" s="26">
        <f>SUM(D236:D272)</f>
        <v>1181.8699999999999</v>
      </c>
      <c r="E273" s="43">
        <f>SUMIF(E236:E272,"&gt;0",D236:D272)</f>
        <v>0</v>
      </c>
    </row>
    <row r="274" spans="1:5" ht="15" customHeight="1" x14ac:dyDescent="0.25"/>
    <row r="276" spans="1:5" x14ac:dyDescent="0.25">
      <c r="B276" s="21"/>
    </row>
    <row r="277" spans="1:5" x14ac:dyDescent="0.25">
      <c r="B277" s="21"/>
    </row>
  </sheetData>
  <mergeCells count="20">
    <mergeCell ref="A233:E233"/>
    <mergeCell ref="C234:C235"/>
    <mergeCell ref="A111:A112"/>
    <mergeCell ref="D234:D235"/>
    <mergeCell ref="A20:E20"/>
    <mergeCell ref="A21:A22"/>
    <mergeCell ref="C21:C22"/>
    <mergeCell ref="D21:D22"/>
    <mergeCell ref="A273:C273"/>
    <mergeCell ref="A226:C226"/>
    <mergeCell ref="C171:C172"/>
    <mergeCell ref="D171:D172"/>
    <mergeCell ref="A103:C103"/>
    <mergeCell ref="A163:C163"/>
    <mergeCell ref="A234:A235"/>
    <mergeCell ref="C111:C112"/>
    <mergeCell ref="D111:D112"/>
    <mergeCell ref="A110:E110"/>
    <mergeCell ref="A170:E170"/>
    <mergeCell ref="A171:A172"/>
  </mergeCells>
  <phoneticPr fontId="2" type="noConversion"/>
  <conditionalFormatting sqref="D4">
    <cfRule type="cellIs" dxfId="41" priority="14" operator="notEqual">
      <formula>SUM($D$5:$D$15)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4" manualBreakCount="4">
    <brk id="65" max="16383" man="1"/>
    <brk id="107" max="16383" man="1"/>
    <brk id="165" max="16383" man="1"/>
    <brk id="2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">
    <tabColor indexed="48"/>
  </sheetPr>
  <dimension ref="A2:F145"/>
  <sheetViews>
    <sheetView zoomScaleNormal="100" zoomScaleSheetLayoutView="100" workbookViewId="0">
      <selection activeCell="F12" sqref="F12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8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SUM(D145,D106,D65,D33)</f>
        <v>2901.1599999999994</v>
      </c>
      <c r="E3"/>
    </row>
    <row r="4" spans="3:6" ht="15.75" customHeight="1" thickBot="1" x14ac:dyDescent="0.3">
      <c r="C4" s="45" t="s">
        <v>7220</v>
      </c>
      <c r="D4" s="46">
        <f>SUM(E145,E106,E65,E33)</f>
        <v>242.25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242.25</v>
      </c>
    </row>
    <row r="19" spans="1:5" ht="13.8" thickBot="1" x14ac:dyDescent="0.3"/>
    <row r="20" spans="1:5" ht="22.5" customHeight="1" thickBot="1" x14ac:dyDescent="0.3">
      <c r="A20" s="186" t="s">
        <v>7788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4.4" thickTop="1" x14ac:dyDescent="0.25">
      <c r="A23" s="10" t="s">
        <v>1362</v>
      </c>
      <c r="B23" s="5" t="s">
        <v>1770</v>
      </c>
      <c r="C23" s="1" t="s">
        <v>2015</v>
      </c>
      <c r="D23" s="25">
        <v>65.23</v>
      </c>
      <c r="E23" s="31">
        <v>0</v>
      </c>
    </row>
    <row r="24" spans="1:5" ht="13.8" x14ac:dyDescent="0.25">
      <c r="A24" s="10" t="s">
        <v>1363</v>
      </c>
      <c r="B24" s="5" t="s">
        <v>1772</v>
      </c>
      <c r="C24" s="1" t="s">
        <v>2542</v>
      </c>
      <c r="D24" s="25">
        <v>10.050000000000001</v>
      </c>
      <c r="E24" s="31">
        <v>0</v>
      </c>
    </row>
    <row r="25" spans="1:5" ht="13.8" x14ac:dyDescent="0.25">
      <c r="A25" s="10" t="s">
        <v>1364</v>
      </c>
      <c r="B25" s="5" t="s">
        <v>1771</v>
      </c>
      <c r="C25" s="1" t="s">
        <v>1365</v>
      </c>
      <c r="D25" s="25">
        <v>60.67</v>
      </c>
      <c r="E25" s="31">
        <v>0</v>
      </c>
    </row>
    <row r="26" spans="1:5" ht="13.8" x14ac:dyDescent="0.25">
      <c r="A26" s="10" t="s">
        <v>1366</v>
      </c>
      <c r="B26" s="5" t="s">
        <v>1773</v>
      </c>
      <c r="C26" s="1" t="s">
        <v>1367</v>
      </c>
      <c r="D26" s="25">
        <v>5.52</v>
      </c>
      <c r="E26" s="31">
        <v>0</v>
      </c>
    </row>
    <row r="27" spans="1:5" ht="13.8" x14ac:dyDescent="0.25">
      <c r="A27" s="10" t="s">
        <v>1368</v>
      </c>
      <c r="B27" s="5" t="s">
        <v>1774</v>
      </c>
      <c r="C27" s="1" t="s">
        <v>1369</v>
      </c>
      <c r="D27" s="25">
        <v>4</v>
      </c>
      <c r="E27" s="31">
        <v>0</v>
      </c>
    </row>
    <row r="28" spans="1:5" ht="13.8" x14ac:dyDescent="0.25">
      <c r="A28" s="10" t="s">
        <v>1370</v>
      </c>
      <c r="B28" s="5" t="s">
        <v>1775</v>
      </c>
      <c r="C28" s="1" t="s">
        <v>1367</v>
      </c>
      <c r="D28" s="25">
        <v>30.01</v>
      </c>
      <c r="E28" s="31">
        <v>0</v>
      </c>
    </row>
    <row r="29" spans="1:5" ht="13.8" x14ac:dyDescent="0.25">
      <c r="A29" s="10" t="s">
        <v>1371</v>
      </c>
      <c r="B29" s="5" t="s">
        <v>1776</v>
      </c>
      <c r="C29" s="1" t="s">
        <v>1372</v>
      </c>
      <c r="D29" s="25">
        <v>3.62</v>
      </c>
      <c r="E29" s="31">
        <v>0</v>
      </c>
    </row>
    <row r="30" spans="1:5" ht="13.8" x14ac:dyDescent="0.25">
      <c r="A30" s="10" t="s">
        <v>1373</v>
      </c>
      <c r="B30" s="5" t="s">
        <v>1732</v>
      </c>
      <c r="C30" s="1" t="s">
        <v>7904</v>
      </c>
      <c r="D30" s="25">
        <v>30.4</v>
      </c>
      <c r="E30" s="31">
        <v>0</v>
      </c>
    </row>
    <row r="31" spans="1:5" ht="13.8" x14ac:dyDescent="0.25">
      <c r="A31" s="10" t="s">
        <v>1374</v>
      </c>
      <c r="B31" s="5" t="s">
        <v>1733</v>
      </c>
      <c r="C31" s="1" t="s">
        <v>7904</v>
      </c>
      <c r="D31" s="25">
        <v>11.81</v>
      </c>
      <c r="E31" s="31">
        <v>0</v>
      </c>
    </row>
    <row r="32" spans="1:5" ht="14.4" thickBot="1" x14ac:dyDescent="0.3">
      <c r="A32" s="11" t="s">
        <v>1375</v>
      </c>
      <c r="B32" s="7" t="s">
        <v>1730</v>
      </c>
      <c r="C32" s="8" t="s">
        <v>7789</v>
      </c>
      <c r="D32" s="29">
        <v>35.14</v>
      </c>
      <c r="E32" s="39">
        <v>0</v>
      </c>
    </row>
    <row r="33" spans="1:5" ht="16.2" thickTop="1" thickBot="1" x14ac:dyDescent="0.3">
      <c r="A33" s="189" t="s">
        <v>7260</v>
      </c>
      <c r="B33" s="190"/>
      <c r="C33" s="191"/>
      <c r="D33" s="26">
        <f>SUM(D23:D32)</f>
        <v>256.45</v>
      </c>
      <c r="E33" s="43">
        <f>SUMIF(E23:E32,"&gt;0",D23:D32)</f>
        <v>0</v>
      </c>
    </row>
    <row r="39" spans="1:5" ht="13.8" thickBot="1" x14ac:dyDescent="0.3"/>
    <row r="40" spans="1:5" ht="22.5" customHeight="1" thickBot="1" x14ac:dyDescent="0.3">
      <c r="A40" s="186" t="s">
        <v>7790</v>
      </c>
      <c r="B40" s="187"/>
      <c r="C40" s="187"/>
      <c r="D40" s="187"/>
      <c r="E40" s="188"/>
    </row>
    <row r="41" spans="1:5" ht="15" customHeight="1" x14ac:dyDescent="0.35">
      <c r="A41" s="196" t="s">
        <v>982</v>
      </c>
      <c r="B41" s="48" t="s">
        <v>586</v>
      </c>
      <c r="C41" s="192" t="s">
        <v>1768</v>
      </c>
      <c r="D41" s="194" t="s">
        <v>1769</v>
      </c>
      <c r="E41" s="49" t="s">
        <v>7217</v>
      </c>
    </row>
    <row r="42" spans="1:5" ht="15" customHeight="1" thickBot="1" x14ac:dyDescent="0.4">
      <c r="A42" s="197"/>
      <c r="B42" s="50" t="s">
        <v>1767</v>
      </c>
      <c r="C42" s="193"/>
      <c r="D42" s="195"/>
      <c r="E42" s="51" t="s">
        <v>7216</v>
      </c>
    </row>
    <row r="43" spans="1:5" ht="15" customHeight="1" thickTop="1" x14ac:dyDescent="0.25">
      <c r="A43" s="10" t="s">
        <v>1376</v>
      </c>
      <c r="B43" s="5">
        <v>101</v>
      </c>
      <c r="C43" s="1" t="s">
        <v>2542</v>
      </c>
      <c r="D43" s="25">
        <v>79.47</v>
      </c>
      <c r="E43" s="31">
        <v>0</v>
      </c>
    </row>
    <row r="44" spans="1:5" ht="15" customHeight="1" x14ac:dyDescent="0.25">
      <c r="A44" s="10" t="s">
        <v>1377</v>
      </c>
      <c r="B44" s="5">
        <v>102</v>
      </c>
      <c r="C44" s="1" t="s">
        <v>624</v>
      </c>
      <c r="D44" s="25">
        <v>10.65</v>
      </c>
      <c r="E44" s="31">
        <v>0</v>
      </c>
    </row>
    <row r="45" spans="1:5" ht="15" customHeight="1" x14ac:dyDescent="0.25">
      <c r="A45" s="10" t="s">
        <v>1378</v>
      </c>
      <c r="B45" s="5">
        <v>103</v>
      </c>
      <c r="C45" s="1" t="s">
        <v>625</v>
      </c>
      <c r="D45" s="25">
        <v>3.45</v>
      </c>
      <c r="E45" s="31">
        <v>0</v>
      </c>
    </row>
    <row r="46" spans="1:5" ht="15" customHeight="1" x14ac:dyDescent="0.25">
      <c r="A46" s="10" t="s">
        <v>1379</v>
      </c>
      <c r="B46" s="5">
        <v>104</v>
      </c>
      <c r="C46" s="1" t="s">
        <v>1380</v>
      </c>
      <c r="D46" s="25">
        <v>5.89</v>
      </c>
      <c r="E46" s="31">
        <v>0</v>
      </c>
    </row>
    <row r="47" spans="1:5" ht="15" customHeight="1" x14ac:dyDescent="0.25">
      <c r="A47" s="10" t="s">
        <v>1597</v>
      </c>
      <c r="B47" s="5" t="s">
        <v>1598</v>
      </c>
      <c r="C47" s="1" t="s">
        <v>1380</v>
      </c>
      <c r="D47" s="25">
        <v>2.98</v>
      </c>
      <c r="E47" s="31">
        <v>0</v>
      </c>
    </row>
    <row r="48" spans="1:5" ht="15" customHeight="1" x14ac:dyDescent="0.25">
      <c r="A48" s="10" t="s">
        <v>1381</v>
      </c>
      <c r="B48" s="5">
        <v>105</v>
      </c>
      <c r="C48" s="1" t="s">
        <v>2605</v>
      </c>
      <c r="D48" s="25">
        <v>5.0999999999999996</v>
      </c>
      <c r="E48" s="31">
        <v>0</v>
      </c>
    </row>
    <row r="49" spans="1:5" ht="15" customHeight="1" x14ac:dyDescent="0.25">
      <c r="A49" s="10" t="s">
        <v>2606</v>
      </c>
      <c r="B49" s="5">
        <v>106</v>
      </c>
      <c r="C49" s="1" t="s">
        <v>2607</v>
      </c>
      <c r="D49" s="25">
        <v>14.73</v>
      </c>
      <c r="E49" s="31">
        <v>0</v>
      </c>
    </row>
    <row r="50" spans="1:5" ht="15" customHeight="1" x14ac:dyDescent="0.25">
      <c r="A50" s="10" t="s">
        <v>1599</v>
      </c>
      <c r="B50" s="5" t="s">
        <v>1600</v>
      </c>
      <c r="C50" s="1" t="s">
        <v>1601</v>
      </c>
      <c r="D50" s="25">
        <v>3.41</v>
      </c>
      <c r="E50" s="31">
        <v>0</v>
      </c>
    </row>
    <row r="51" spans="1:5" ht="15" customHeight="1" x14ac:dyDescent="0.25">
      <c r="A51" s="10" t="s">
        <v>2608</v>
      </c>
      <c r="B51" s="5">
        <v>107</v>
      </c>
      <c r="C51" s="1" t="s">
        <v>2609</v>
      </c>
      <c r="D51" s="25">
        <v>14.73</v>
      </c>
      <c r="E51" s="31">
        <v>0</v>
      </c>
    </row>
    <row r="52" spans="1:5" ht="15" customHeight="1" x14ac:dyDescent="0.25">
      <c r="A52" s="10" t="s">
        <v>235</v>
      </c>
      <c r="B52" s="5" t="s">
        <v>236</v>
      </c>
      <c r="C52" s="1" t="s">
        <v>237</v>
      </c>
      <c r="D52" s="25">
        <v>3.41</v>
      </c>
      <c r="E52" s="31">
        <v>0</v>
      </c>
    </row>
    <row r="53" spans="1:5" ht="15" customHeight="1" x14ac:dyDescent="0.25">
      <c r="A53" s="10" t="s">
        <v>2610</v>
      </c>
      <c r="B53" s="5">
        <v>108</v>
      </c>
      <c r="C53" s="1" t="s">
        <v>4650</v>
      </c>
      <c r="D53" s="25">
        <v>15.66</v>
      </c>
      <c r="E53" s="31">
        <v>0</v>
      </c>
    </row>
    <row r="54" spans="1:5" ht="15" customHeight="1" x14ac:dyDescent="0.25">
      <c r="A54" s="10" t="s">
        <v>4651</v>
      </c>
      <c r="B54" s="5">
        <v>109</v>
      </c>
      <c r="C54" s="1" t="s">
        <v>4652</v>
      </c>
      <c r="D54" s="25">
        <v>209.82</v>
      </c>
      <c r="E54" s="31">
        <v>0</v>
      </c>
    </row>
    <row r="55" spans="1:5" ht="15" customHeight="1" x14ac:dyDescent="0.25">
      <c r="A55" s="10" t="s">
        <v>4653</v>
      </c>
      <c r="B55" s="5">
        <v>110</v>
      </c>
      <c r="C55" s="1" t="s">
        <v>2327</v>
      </c>
      <c r="D55" s="25">
        <v>12.53</v>
      </c>
      <c r="E55" s="31">
        <v>0</v>
      </c>
    </row>
    <row r="56" spans="1:5" ht="15" customHeight="1" x14ac:dyDescent="0.25">
      <c r="A56" s="10" t="s">
        <v>4654</v>
      </c>
      <c r="B56" s="5">
        <v>111</v>
      </c>
      <c r="C56" s="1" t="s">
        <v>4655</v>
      </c>
      <c r="D56" s="25">
        <v>30.38</v>
      </c>
      <c r="E56" s="31">
        <v>0</v>
      </c>
    </row>
    <row r="57" spans="1:5" ht="15" customHeight="1" x14ac:dyDescent="0.25">
      <c r="A57" s="10" t="s">
        <v>4656</v>
      </c>
      <c r="B57" s="5">
        <v>112</v>
      </c>
      <c r="C57" s="1" t="s">
        <v>278</v>
      </c>
      <c r="D57" s="25">
        <v>10.67</v>
      </c>
      <c r="E57" s="31">
        <v>0</v>
      </c>
    </row>
    <row r="58" spans="1:5" ht="15" customHeight="1" x14ac:dyDescent="0.25">
      <c r="A58" s="10" t="s">
        <v>4657</v>
      </c>
      <c r="B58" s="5">
        <v>113</v>
      </c>
      <c r="C58" s="1" t="s">
        <v>2009</v>
      </c>
      <c r="D58" s="25">
        <v>11.33</v>
      </c>
      <c r="E58" s="31">
        <v>0</v>
      </c>
    </row>
    <row r="59" spans="1:5" ht="15" customHeight="1" x14ac:dyDescent="0.25">
      <c r="A59" s="10" t="s">
        <v>4658</v>
      </c>
      <c r="B59" s="5">
        <v>114</v>
      </c>
      <c r="C59" s="1" t="s">
        <v>2009</v>
      </c>
      <c r="D59" s="25">
        <v>13.79</v>
      </c>
      <c r="E59" s="31">
        <v>0</v>
      </c>
    </row>
    <row r="60" spans="1:5" ht="15" customHeight="1" x14ac:dyDescent="0.25">
      <c r="A60" s="10" t="s">
        <v>4659</v>
      </c>
      <c r="B60" s="5">
        <v>115</v>
      </c>
      <c r="C60" s="1" t="s">
        <v>2550</v>
      </c>
      <c r="D60" s="25">
        <v>18.52</v>
      </c>
      <c r="E60" s="31">
        <v>0</v>
      </c>
    </row>
    <row r="61" spans="1:5" ht="15" customHeight="1" x14ac:dyDescent="0.25">
      <c r="A61" s="10" t="s">
        <v>4660</v>
      </c>
      <c r="B61" s="5">
        <v>116</v>
      </c>
      <c r="C61" s="1" t="s">
        <v>4661</v>
      </c>
      <c r="D61" s="25">
        <v>9.0399999999999991</v>
      </c>
      <c r="E61" s="31">
        <v>0</v>
      </c>
    </row>
    <row r="62" spans="1:5" ht="15" customHeight="1" x14ac:dyDescent="0.25">
      <c r="A62" s="10" t="s">
        <v>1595</v>
      </c>
      <c r="B62" s="5">
        <v>117</v>
      </c>
      <c r="C62" s="1" t="s">
        <v>981</v>
      </c>
      <c r="D62" s="25">
        <v>5.89</v>
      </c>
      <c r="E62" s="31">
        <v>0</v>
      </c>
    </row>
    <row r="63" spans="1:5" ht="15" customHeight="1" x14ac:dyDescent="0.25">
      <c r="A63" s="10" t="s">
        <v>238</v>
      </c>
      <c r="B63" s="5" t="s">
        <v>239</v>
      </c>
      <c r="C63" s="1" t="s">
        <v>981</v>
      </c>
      <c r="D63" s="25">
        <v>3.29</v>
      </c>
      <c r="E63" s="31">
        <v>0</v>
      </c>
    </row>
    <row r="64" spans="1:5" ht="15" customHeight="1" thickBot="1" x14ac:dyDescent="0.3">
      <c r="A64" s="11" t="s">
        <v>1596</v>
      </c>
      <c r="B64" s="7">
        <v>118</v>
      </c>
      <c r="C64" s="8" t="s">
        <v>3097</v>
      </c>
      <c r="D64" s="29">
        <v>5.0999999999999996</v>
      </c>
      <c r="E64" s="39">
        <v>0</v>
      </c>
    </row>
    <row r="65" spans="1:5" ht="15" customHeight="1" thickTop="1" thickBot="1" x14ac:dyDescent="0.3">
      <c r="A65" s="189" t="s">
        <v>7260</v>
      </c>
      <c r="B65" s="190"/>
      <c r="C65" s="191"/>
      <c r="D65" s="26">
        <f>SUM(D43:D64)</f>
        <v>489.84</v>
      </c>
      <c r="E65" s="43">
        <f>SUMIF(E43:E64,"&gt;0",D43:D64)</f>
        <v>0</v>
      </c>
    </row>
    <row r="66" spans="1:5" ht="15" customHeight="1" x14ac:dyDescent="0.25">
      <c r="B66" s="52"/>
      <c r="C66" s="52"/>
      <c r="D66" s="53"/>
      <c r="E66" s="32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thickBot="1" x14ac:dyDescent="0.3"/>
    <row r="72" spans="1:5" ht="22.5" customHeight="1" thickBot="1" x14ac:dyDescent="0.3">
      <c r="A72" s="186" t="s">
        <v>7791</v>
      </c>
      <c r="B72" s="187"/>
      <c r="C72" s="187"/>
      <c r="D72" s="187"/>
      <c r="E72" s="188"/>
    </row>
    <row r="73" spans="1:5" ht="15" customHeight="1" x14ac:dyDescent="0.35">
      <c r="A73" s="196" t="s">
        <v>982</v>
      </c>
      <c r="B73" s="48" t="s">
        <v>586</v>
      </c>
      <c r="C73" s="192" t="s">
        <v>1768</v>
      </c>
      <c r="D73" s="194" t="s">
        <v>1769</v>
      </c>
      <c r="E73" s="49" t="s">
        <v>7217</v>
      </c>
    </row>
    <row r="74" spans="1:5" ht="15" customHeight="1" thickBot="1" x14ac:dyDescent="0.4">
      <c r="A74" s="197"/>
      <c r="B74" s="50" t="s">
        <v>1767</v>
      </c>
      <c r="C74" s="193"/>
      <c r="D74" s="195"/>
      <c r="E74" s="51" t="s">
        <v>7216</v>
      </c>
    </row>
    <row r="75" spans="1:5" ht="15" customHeight="1" thickTop="1" x14ac:dyDescent="0.25">
      <c r="A75" s="10" t="s">
        <v>240</v>
      </c>
      <c r="B75" s="5">
        <v>201</v>
      </c>
      <c r="C75" s="1"/>
      <c r="D75" s="25">
        <v>242.25</v>
      </c>
      <c r="E75" s="31">
        <v>11</v>
      </c>
    </row>
    <row r="76" spans="1:5" ht="15" customHeight="1" x14ac:dyDescent="0.25">
      <c r="A76" s="10" t="s">
        <v>241</v>
      </c>
      <c r="B76" s="5">
        <v>203</v>
      </c>
      <c r="C76" s="1" t="s">
        <v>625</v>
      </c>
      <c r="D76" s="25">
        <v>3.45</v>
      </c>
      <c r="E76" s="31">
        <v>0</v>
      </c>
    </row>
    <row r="77" spans="1:5" ht="15" customHeight="1" x14ac:dyDescent="0.25">
      <c r="A77" s="10" t="s">
        <v>242</v>
      </c>
      <c r="B77" s="5">
        <v>204</v>
      </c>
      <c r="C77" s="1" t="s">
        <v>3549</v>
      </c>
      <c r="D77" s="25">
        <v>7.81</v>
      </c>
      <c r="E77" s="31">
        <v>0</v>
      </c>
    </row>
    <row r="78" spans="1:5" ht="15" customHeight="1" x14ac:dyDescent="0.25">
      <c r="A78" s="10" t="s">
        <v>4087</v>
      </c>
      <c r="B78" s="5" t="s">
        <v>993</v>
      </c>
      <c r="C78" s="1" t="s">
        <v>4088</v>
      </c>
      <c r="D78" s="25">
        <v>1.1299999999999999</v>
      </c>
      <c r="E78" s="31">
        <v>0</v>
      </c>
    </row>
    <row r="79" spans="1:5" ht="15" customHeight="1" x14ac:dyDescent="0.25">
      <c r="A79" s="10" t="s">
        <v>43</v>
      </c>
      <c r="B79" s="5" t="s">
        <v>44</v>
      </c>
      <c r="C79" s="1" t="s">
        <v>4088</v>
      </c>
      <c r="D79" s="25">
        <v>1.54</v>
      </c>
      <c r="E79" s="31">
        <v>0</v>
      </c>
    </row>
    <row r="80" spans="1:5" ht="15" customHeight="1" x14ac:dyDescent="0.25">
      <c r="A80" s="10" t="s">
        <v>243</v>
      </c>
      <c r="B80" s="5">
        <v>205</v>
      </c>
      <c r="C80" s="1" t="s">
        <v>244</v>
      </c>
      <c r="D80" s="25">
        <v>4.66</v>
      </c>
      <c r="E80" s="31">
        <v>0</v>
      </c>
    </row>
    <row r="81" spans="1:5" ht="15" customHeight="1" x14ac:dyDescent="0.25">
      <c r="A81" s="10" t="s">
        <v>245</v>
      </c>
      <c r="B81" s="5">
        <v>206</v>
      </c>
      <c r="C81" s="1" t="s">
        <v>2020</v>
      </c>
      <c r="D81" s="25">
        <v>14.92</v>
      </c>
      <c r="E81" s="31">
        <v>0</v>
      </c>
    </row>
    <row r="82" spans="1:5" ht="15" customHeight="1" x14ac:dyDescent="0.25">
      <c r="A82" s="10" t="s">
        <v>246</v>
      </c>
      <c r="B82" s="5">
        <v>207</v>
      </c>
      <c r="C82" s="1" t="s">
        <v>247</v>
      </c>
      <c r="D82" s="25">
        <v>76.150000000000006</v>
      </c>
      <c r="E82" s="31">
        <v>0</v>
      </c>
    </row>
    <row r="83" spans="1:5" ht="15" customHeight="1" x14ac:dyDescent="0.25">
      <c r="A83" s="10" t="s">
        <v>248</v>
      </c>
      <c r="B83" s="5">
        <v>208</v>
      </c>
      <c r="C83" s="1" t="s">
        <v>249</v>
      </c>
      <c r="D83" s="25">
        <v>16.489999999999998</v>
      </c>
      <c r="E83" s="31">
        <v>0</v>
      </c>
    </row>
    <row r="84" spans="1:5" ht="15" customHeight="1" x14ac:dyDescent="0.25">
      <c r="A84" s="10" t="s">
        <v>250</v>
      </c>
      <c r="B84" s="5">
        <v>209</v>
      </c>
      <c r="C84" s="1" t="s">
        <v>251</v>
      </c>
      <c r="D84" s="25">
        <v>69.09</v>
      </c>
      <c r="E84" s="31">
        <v>0</v>
      </c>
    </row>
    <row r="85" spans="1:5" ht="15" customHeight="1" x14ac:dyDescent="0.25">
      <c r="A85" s="10" t="s">
        <v>252</v>
      </c>
      <c r="B85" s="5">
        <v>211</v>
      </c>
      <c r="C85" s="1" t="s">
        <v>253</v>
      </c>
      <c r="D85" s="25">
        <v>19.39</v>
      </c>
      <c r="E85" s="31">
        <v>0</v>
      </c>
    </row>
    <row r="86" spans="1:5" ht="15" customHeight="1" x14ac:dyDescent="0.25">
      <c r="A86" s="10" t="s">
        <v>254</v>
      </c>
      <c r="B86" s="5">
        <v>212</v>
      </c>
      <c r="C86" s="1" t="s">
        <v>255</v>
      </c>
      <c r="D86" s="25">
        <v>19.47</v>
      </c>
      <c r="E86" s="31">
        <v>0</v>
      </c>
    </row>
    <row r="87" spans="1:5" ht="15" customHeight="1" x14ac:dyDescent="0.25">
      <c r="A87" s="10" t="s">
        <v>256</v>
      </c>
      <c r="B87" s="5">
        <v>213</v>
      </c>
      <c r="C87" s="1" t="s">
        <v>257</v>
      </c>
      <c r="D87" s="25">
        <v>69.16</v>
      </c>
      <c r="E87" s="31">
        <v>0</v>
      </c>
    </row>
    <row r="88" spans="1:5" ht="15" customHeight="1" x14ac:dyDescent="0.25">
      <c r="A88" s="10" t="s">
        <v>258</v>
      </c>
      <c r="B88" s="5">
        <v>214</v>
      </c>
      <c r="C88" s="1" t="s">
        <v>259</v>
      </c>
      <c r="D88" s="25">
        <v>16.68</v>
      </c>
      <c r="E88" s="31">
        <v>0</v>
      </c>
    </row>
    <row r="89" spans="1:5" ht="15" customHeight="1" x14ac:dyDescent="0.25">
      <c r="A89" s="10" t="s">
        <v>260</v>
      </c>
      <c r="B89" s="5">
        <v>215</v>
      </c>
      <c r="C89" s="1" t="s">
        <v>261</v>
      </c>
      <c r="D89" s="25">
        <v>33.4</v>
      </c>
      <c r="E89" s="31">
        <v>0</v>
      </c>
    </row>
    <row r="90" spans="1:5" ht="15" customHeight="1" x14ac:dyDescent="0.25">
      <c r="A90" s="10" t="s">
        <v>262</v>
      </c>
      <c r="B90" s="5">
        <v>216</v>
      </c>
      <c r="C90" s="1" t="s">
        <v>263</v>
      </c>
      <c r="D90" s="25">
        <v>10.88</v>
      </c>
      <c r="E90" s="31">
        <v>0</v>
      </c>
    </row>
    <row r="91" spans="1:5" ht="15" customHeight="1" x14ac:dyDescent="0.25">
      <c r="A91" s="10" t="s">
        <v>264</v>
      </c>
      <c r="B91" s="5">
        <v>217</v>
      </c>
      <c r="C91" s="1" t="s">
        <v>3279</v>
      </c>
      <c r="D91" s="25">
        <v>30.51</v>
      </c>
      <c r="E91" s="31">
        <v>0</v>
      </c>
    </row>
    <row r="92" spans="1:5" ht="15" customHeight="1" x14ac:dyDescent="0.25">
      <c r="A92" s="10" t="s">
        <v>3280</v>
      </c>
      <c r="B92" s="5">
        <v>218</v>
      </c>
      <c r="C92" s="1" t="s">
        <v>3549</v>
      </c>
      <c r="D92" s="25">
        <v>10.46</v>
      </c>
      <c r="E92" s="31">
        <v>0</v>
      </c>
    </row>
    <row r="93" spans="1:5" ht="15" customHeight="1" x14ac:dyDescent="0.25">
      <c r="A93" s="10" t="s">
        <v>45</v>
      </c>
      <c r="B93" s="5" t="s">
        <v>46</v>
      </c>
      <c r="C93" s="1" t="s">
        <v>981</v>
      </c>
      <c r="D93" s="25">
        <v>1.62</v>
      </c>
      <c r="E93" s="31">
        <v>0</v>
      </c>
    </row>
    <row r="94" spans="1:5" ht="15" customHeight="1" x14ac:dyDescent="0.25">
      <c r="A94" s="10" t="s">
        <v>3281</v>
      </c>
      <c r="B94" s="5">
        <v>219</v>
      </c>
      <c r="C94" s="1" t="s">
        <v>3282</v>
      </c>
      <c r="D94" s="25">
        <v>5.05</v>
      </c>
      <c r="E94" s="31">
        <v>0</v>
      </c>
    </row>
    <row r="95" spans="1:5" ht="15" customHeight="1" x14ac:dyDescent="0.25">
      <c r="A95" s="10" t="s">
        <v>3283</v>
      </c>
      <c r="B95" s="5">
        <v>221</v>
      </c>
      <c r="C95" s="1" t="s">
        <v>263</v>
      </c>
      <c r="D95" s="25">
        <v>11.51</v>
      </c>
      <c r="E95" s="31">
        <v>0</v>
      </c>
    </row>
    <row r="96" spans="1:5" ht="15" customHeight="1" x14ac:dyDescent="0.25">
      <c r="A96" s="10" t="s">
        <v>3284</v>
      </c>
      <c r="B96" s="5">
        <v>222</v>
      </c>
      <c r="C96" s="1" t="s">
        <v>2609</v>
      </c>
      <c r="D96" s="25">
        <v>13.79</v>
      </c>
      <c r="E96" s="31">
        <v>0</v>
      </c>
    </row>
    <row r="97" spans="1:5" ht="15" customHeight="1" x14ac:dyDescent="0.25">
      <c r="A97" s="10" t="s">
        <v>47</v>
      </c>
      <c r="B97" s="5" t="s">
        <v>48</v>
      </c>
      <c r="C97" s="1" t="s">
        <v>49</v>
      </c>
      <c r="D97" s="25">
        <v>2.93</v>
      </c>
      <c r="E97" s="31">
        <v>0</v>
      </c>
    </row>
    <row r="98" spans="1:5" ht="15" customHeight="1" x14ac:dyDescent="0.25">
      <c r="A98" s="10" t="s">
        <v>3285</v>
      </c>
      <c r="B98" s="5">
        <v>223</v>
      </c>
      <c r="C98" s="1" t="s">
        <v>3286</v>
      </c>
      <c r="D98" s="25">
        <v>13.54</v>
      </c>
      <c r="E98" s="31">
        <v>0</v>
      </c>
    </row>
    <row r="99" spans="1:5" ht="15" customHeight="1" x14ac:dyDescent="0.25">
      <c r="A99" s="10" t="s">
        <v>50</v>
      </c>
      <c r="B99" s="5" t="s">
        <v>51</v>
      </c>
      <c r="C99" s="1" t="s">
        <v>52</v>
      </c>
      <c r="D99" s="25">
        <v>2.79</v>
      </c>
      <c r="E99" s="31">
        <v>0</v>
      </c>
    </row>
    <row r="100" spans="1:5" ht="15" customHeight="1" x14ac:dyDescent="0.25">
      <c r="A100" s="10" t="s">
        <v>3287</v>
      </c>
      <c r="B100" s="5">
        <v>224</v>
      </c>
      <c r="C100" s="1" t="s">
        <v>2609</v>
      </c>
      <c r="D100" s="25">
        <v>13.79</v>
      </c>
      <c r="E100" s="31">
        <v>0</v>
      </c>
    </row>
    <row r="101" spans="1:5" ht="15" customHeight="1" x14ac:dyDescent="0.25">
      <c r="A101" s="10" t="s">
        <v>53</v>
      </c>
      <c r="B101" s="5" t="s">
        <v>54</v>
      </c>
      <c r="C101" s="1" t="s">
        <v>55</v>
      </c>
      <c r="D101" s="25">
        <v>2.93</v>
      </c>
      <c r="E101" s="31">
        <v>0</v>
      </c>
    </row>
    <row r="102" spans="1:5" ht="15" customHeight="1" x14ac:dyDescent="0.25">
      <c r="A102" s="10" t="s">
        <v>3288</v>
      </c>
      <c r="B102" s="5">
        <v>225</v>
      </c>
      <c r="C102" s="1" t="s">
        <v>2607</v>
      </c>
      <c r="D102" s="25">
        <v>13.55</v>
      </c>
      <c r="E102" s="31">
        <v>0</v>
      </c>
    </row>
    <row r="103" spans="1:5" ht="15" customHeight="1" x14ac:dyDescent="0.25">
      <c r="A103" s="10" t="s">
        <v>56</v>
      </c>
      <c r="B103" s="5" t="s">
        <v>57</v>
      </c>
      <c r="C103" s="1" t="s">
        <v>58</v>
      </c>
      <c r="D103" s="25">
        <v>2.81</v>
      </c>
      <c r="E103" s="31">
        <v>0</v>
      </c>
    </row>
    <row r="104" spans="1:5" ht="15" customHeight="1" x14ac:dyDescent="0.25">
      <c r="A104" s="10" t="s">
        <v>3289</v>
      </c>
      <c r="B104" s="5">
        <v>226</v>
      </c>
      <c r="C104" s="1" t="s">
        <v>3290</v>
      </c>
      <c r="D104" s="25">
        <v>2.62</v>
      </c>
      <c r="E104" s="31">
        <v>0</v>
      </c>
    </row>
    <row r="105" spans="1:5" ht="15" customHeight="1" thickBot="1" x14ac:dyDescent="0.3">
      <c r="A105" s="11" t="s">
        <v>3291</v>
      </c>
      <c r="B105" s="7">
        <v>227</v>
      </c>
      <c r="C105" s="8" t="s">
        <v>4086</v>
      </c>
      <c r="D105" s="29">
        <v>3.77</v>
      </c>
      <c r="E105" s="39">
        <v>0</v>
      </c>
    </row>
    <row r="106" spans="1:5" ht="15" customHeight="1" thickTop="1" thickBot="1" x14ac:dyDescent="0.3">
      <c r="A106" s="189" t="s">
        <v>7260</v>
      </c>
      <c r="B106" s="190"/>
      <c r="C106" s="191"/>
      <c r="D106" s="26">
        <f>SUM(D75:D105)</f>
        <v>738.13999999999965</v>
      </c>
      <c r="E106" s="43">
        <f>SUMIF(E75:E105,"&gt;0",D75:D105)</f>
        <v>242.25</v>
      </c>
    </row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thickBot="1" x14ac:dyDescent="0.3"/>
    <row r="113" spans="1:5" ht="22.5" customHeight="1" thickBot="1" x14ac:dyDescent="0.3">
      <c r="A113" s="186" t="s">
        <v>7792</v>
      </c>
      <c r="B113" s="187"/>
      <c r="C113" s="187"/>
      <c r="D113" s="187"/>
      <c r="E113" s="188"/>
    </row>
    <row r="114" spans="1:5" ht="15" customHeight="1" x14ac:dyDescent="0.35">
      <c r="A114" s="196" t="s">
        <v>982</v>
      </c>
      <c r="B114" s="48" t="s">
        <v>586</v>
      </c>
      <c r="C114" s="192" t="s">
        <v>1768</v>
      </c>
      <c r="D114" s="194" t="s">
        <v>1769</v>
      </c>
      <c r="E114" s="49" t="s">
        <v>7217</v>
      </c>
    </row>
    <row r="115" spans="1:5" ht="15" customHeight="1" thickBot="1" x14ac:dyDescent="0.4">
      <c r="A115" s="197"/>
      <c r="B115" s="50" t="s">
        <v>1767</v>
      </c>
      <c r="C115" s="193"/>
      <c r="D115" s="195"/>
      <c r="E115" s="51" t="s">
        <v>7216</v>
      </c>
    </row>
    <row r="116" spans="1:5" ht="15" customHeight="1" thickTop="1" x14ac:dyDescent="0.25">
      <c r="A116" s="10" t="s">
        <v>59</v>
      </c>
      <c r="B116" s="5">
        <v>301</v>
      </c>
      <c r="C116" s="1" t="s">
        <v>2542</v>
      </c>
      <c r="D116" s="25">
        <v>111.96</v>
      </c>
      <c r="E116" s="31">
        <v>0</v>
      </c>
    </row>
    <row r="117" spans="1:5" ht="15" customHeight="1" x14ac:dyDescent="0.25">
      <c r="A117" s="10" t="s">
        <v>60</v>
      </c>
      <c r="B117" s="5">
        <v>303</v>
      </c>
      <c r="C117" s="1" t="s">
        <v>625</v>
      </c>
      <c r="D117" s="25">
        <v>3.45</v>
      </c>
      <c r="E117" s="31">
        <v>0</v>
      </c>
    </row>
    <row r="118" spans="1:5" ht="15" customHeight="1" x14ac:dyDescent="0.25">
      <c r="A118" s="10" t="s">
        <v>61</v>
      </c>
      <c r="B118" s="5">
        <v>304</v>
      </c>
      <c r="C118" s="1" t="s">
        <v>62</v>
      </c>
      <c r="D118" s="25">
        <v>7.81</v>
      </c>
      <c r="E118" s="31">
        <v>0</v>
      </c>
    </row>
    <row r="119" spans="1:5" ht="15" customHeight="1" x14ac:dyDescent="0.25">
      <c r="A119" s="10" t="s">
        <v>428</v>
      </c>
      <c r="B119" s="5" t="s">
        <v>128</v>
      </c>
      <c r="C119" s="1" t="s">
        <v>2558</v>
      </c>
      <c r="D119" s="25">
        <v>5.31</v>
      </c>
      <c r="E119" s="31">
        <v>0</v>
      </c>
    </row>
    <row r="120" spans="1:5" ht="15" customHeight="1" x14ac:dyDescent="0.25">
      <c r="A120" s="10" t="s">
        <v>63</v>
      </c>
      <c r="B120" s="5">
        <v>305</v>
      </c>
      <c r="C120" s="1" t="s">
        <v>64</v>
      </c>
      <c r="D120" s="25">
        <v>4.66</v>
      </c>
      <c r="E120" s="31">
        <v>0</v>
      </c>
    </row>
    <row r="121" spans="1:5" ht="15" customHeight="1" x14ac:dyDescent="0.25">
      <c r="A121" s="10" t="s">
        <v>65</v>
      </c>
      <c r="B121" s="5">
        <v>306</v>
      </c>
      <c r="C121" s="1" t="s">
        <v>66</v>
      </c>
      <c r="D121" s="25">
        <v>14.99</v>
      </c>
      <c r="E121" s="31">
        <v>0</v>
      </c>
    </row>
    <row r="122" spans="1:5" ht="15" customHeight="1" x14ac:dyDescent="0.25">
      <c r="A122" s="10" t="s">
        <v>67</v>
      </c>
      <c r="B122" s="5">
        <v>307</v>
      </c>
      <c r="C122" s="1" t="s">
        <v>4661</v>
      </c>
      <c r="D122" s="25">
        <v>12.41</v>
      </c>
      <c r="E122" s="31">
        <v>0</v>
      </c>
    </row>
    <row r="123" spans="1:5" ht="15" customHeight="1" x14ac:dyDescent="0.25">
      <c r="A123" s="10" t="s">
        <v>68</v>
      </c>
      <c r="B123" s="5">
        <v>308</v>
      </c>
      <c r="C123" s="1" t="s">
        <v>2003</v>
      </c>
      <c r="D123" s="25">
        <v>18.2</v>
      </c>
      <c r="E123" s="31">
        <v>0</v>
      </c>
    </row>
    <row r="124" spans="1:5" ht="15" customHeight="1" x14ac:dyDescent="0.25">
      <c r="A124" s="10" t="s">
        <v>429</v>
      </c>
      <c r="B124" s="5" t="s">
        <v>430</v>
      </c>
      <c r="C124" s="1" t="s">
        <v>431</v>
      </c>
      <c r="D124" s="25">
        <v>3.45</v>
      </c>
      <c r="E124" s="31">
        <v>0</v>
      </c>
    </row>
    <row r="125" spans="1:5" ht="15" customHeight="1" x14ac:dyDescent="0.25">
      <c r="A125" s="10" t="s">
        <v>69</v>
      </c>
      <c r="B125" s="5">
        <v>309</v>
      </c>
      <c r="C125" s="1" t="s">
        <v>2004</v>
      </c>
      <c r="D125" s="25">
        <v>18.36</v>
      </c>
      <c r="E125" s="31">
        <v>0</v>
      </c>
    </row>
    <row r="126" spans="1:5" ht="15" customHeight="1" x14ac:dyDescent="0.25">
      <c r="A126" s="10" t="s">
        <v>432</v>
      </c>
      <c r="B126" s="5" t="s">
        <v>433</v>
      </c>
      <c r="C126" s="1" t="s">
        <v>434</v>
      </c>
      <c r="D126" s="25">
        <v>3.45</v>
      </c>
      <c r="E126" s="31">
        <v>0</v>
      </c>
    </row>
    <row r="127" spans="1:5" ht="15" customHeight="1" x14ac:dyDescent="0.25">
      <c r="A127" s="10" t="s">
        <v>70</v>
      </c>
      <c r="B127" s="5">
        <v>311</v>
      </c>
      <c r="C127" s="1" t="s">
        <v>71</v>
      </c>
      <c r="D127" s="25">
        <v>10.72</v>
      </c>
      <c r="E127" s="31">
        <v>0</v>
      </c>
    </row>
    <row r="128" spans="1:5" ht="15" customHeight="1" x14ac:dyDescent="0.25">
      <c r="A128" s="10" t="s">
        <v>72</v>
      </c>
      <c r="B128" s="5">
        <v>312</v>
      </c>
      <c r="C128" s="1" t="s">
        <v>73</v>
      </c>
      <c r="D128" s="25">
        <v>139.29</v>
      </c>
      <c r="E128" s="31">
        <v>0</v>
      </c>
    </row>
    <row r="129" spans="1:5" ht="15" customHeight="1" x14ac:dyDescent="0.25">
      <c r="A129" s="10" t="s">
        <v>74</v>
      </c>
      <c r="B129" s="5">
        <v>313</v>
      </c>
      <c r="C129" s="1" t="s">
        <v>3442</v>
      </c>
      <c r="D129" s="25">
        <v>18.96</v>
      </c>
      <c r="E129" s="31">
        <v>0</v>
      </c>
    </row>
    <row r="130" spans="1:5" ht="15" customHeight="1" x14ac:dyDescent="0.25">
      <c r="A130" s="10" t="s">
        <v>3443</v>
      </c>
      <c r="B130" s="5">
        <v>314</v>
      </c>
      <c r="C130" s="1" t="s">
        <v>278</v>
      </c>
      <c r="D130" s="25">
        <v>19.3</v>
      </c>
      <c r="E130" s="31">
        <v>0</v>
      </c>
    </row>
    <row r="131" spans="1:5" ht="15" customHeight="1" x14ac:dyDescent="0.25">
      <c r="A131" s="10" t="s">
        <v>3444</v>
      </c>
      <c r="B131" s="5">
        <v>315</v>
      </c>
      <c r="C131" s="1" t="s">
        <v>278</v>
      </c>
      <c r="D131" s="25">
        <v>19.3</v>
      </c>
      <c r="E131" s="31">
        <v>0</v>
      </c>
    </row>
    <row r="132" spans="1:5" ht="15" customHeight="1" x14ac:dyDescent="0.25">
      <c r="A132" s="10" t="s">
        <v>3445</v>
      </c>
      <c r="B132" s="5">
        <v>316</v>
      </c>
      <c r="C132" s="1" t="s">
        <v>73</v>
      </c>
      <c r="D132" s="25">
        <v>102.27</v>
      </c>
      <c r="E132" s="31">
        <v>0</v>
      </c>
    </row>
    <row r="133" spans="1:5" ht="15" customHeight="1" x14ac:dyDescent="0.25">
      <c r="A133" s="10" t="s">
        <v>3446</v>
      </c>
      <c r="B133" s="5">
        <v>317</v>
      </c>
      <c r="C133" s="1" t="s">
        <v>71</v>
      </c>
      <c r="D133" s="25">
        <v>10.72</v>
      </c>
      <c r="E133" s="31">
        <v>0</v>
      </c>
    </row>
    <row r="134" spans="1:5" ht="15" customHeight="1" x14ac:dyDescent="0.25">
      <c r="A134" s="10" t="s">
        <v>3447</v>
      </c>
      <c r="B134" s="5">
        <v>318</v>
      </c>
      <c r="C134" s="1" t="s">
        <v>2550</v>
      </c>
      <c r="D134" s="25">
        <v>15.95</v>
      </c>
      <c r="E134" s="31">
        <v>0</v>
      </c>
    </row>
    <row r="135" spans="1:5" ht="15" customHeight="1" x14ac:dyDescent="0.25">
      <c r="A135" s="10" t="s">
        <v>3448</v>
      </c>
      <c r="B135" s="5">
        <v>319</v>
      </c>
      <c r="C135" s="1" t="s">
        <v>3449</v>
      </c>
      <c r="D135" s="25">
        <v>10.8</v>
      </c>
      <c r="E135" s="31">
        <v>0</v>
      </c>
    </row>
    <row r="136" spans="1:5" ht="15" customHeight="1" x14ac:dyDescent="0.25">
      <c r="A136" s="10" t="s">
        <v>420</v>
      </c>
      <c r="B136" s="5">
        <v>321</v>
      </c>
      <c r="C136" s="1" t="s">
        <v>421</v>
      </c>
      <c r="D136" s="25">
        <v>16.66</v>
      </c>
      <c r="E136" s="31">
        <v>0</v>
      </c>
    </row>
    <row r="137" spans="1:5" ht="15" customHeight="1" x14ac:dyDescent="0.25">
      <c r="A137" s="10" t="s">
        <v>422</v>
      </c>
      <c r="B137" s="5">
        <v>322</v>
      </c>
      <c r="C137" s="1" t="s">
        <v>1164</v>
      </c>
      <c r="D137" s="25">
        <v>13.33</v>
      </c>
      <c r="E137" s="31">
        <v>0</v>
      </c>
    </row>
    <row r="138" spans="1:5" ht="15" customHeight="1" x14ac:dyDescent="0.25">
      <c r="A138" s="10" t="s">
        <v>423</v>
      </c>
      <c r="B138" s="5">
        <v>323</v>
      </c>
      <c r="C138" s="1" t="s">
        <v>3070</v>
      </c>
      <c r="D138" s="25">
        <v>7.81</v>
      </c>
      <c r="E138" s="31">
        <v>0</v>
      </c>
    </row>
    <row r="139" spans="1:5" ht="15" customHeight="1" x14ac:dyDescent="0.25">
      <c r="A139" s="10" t="s">
        <v>1235</v>
      </c>
      <c r="B139" s="5" t="s">
        <v>1236</v>
      </c>
      <c r="C139" s="1" t="s">
        <v>2562</v>
      </c>
      <c r="D139" s="25">
        <v>5.3</v>
      </c>
      <c r="E139" s="31">
        <v>0</v>
      </c>
    </row>
    <row r="140" spans="1:5" ht="15" customHeight="1" x14ac:dyDescent="0.25">
      <c r="A140" s="10" t="s">
        <v>424</v>
      </c>
      <c r="B140" s="5">
        <v>324</v>
      </c>
      <c r="C140" s="1" t="s">
        <v>3282</v>
      </c>
      <c r="D140" s="25">
        <v>4.66</v>
      </c>
      <c r="E140" s="31">
        <v>0</v>
      </c>
    </row>
    <row r="141" spans="1:5" ht="15" customHeight="1" x14ac:dyDescent="0.25">
      <c r="A141" s="10" t="s">
        <v>425</v>
      </c>
      <c r="B141" s="5">
        <v>325</v>
      </c>
      <c r="C141" s="1" t="s">
        <v>66</v>
      </c>
      <c r="D141" s="25">
        <v>15</v>
      </c>
      <c r="E141" s="31">
        <v>0</v>
      </c>
    </row>
    <row r="142" spans="1:5" ht="15" customHeight="1" x14ac:dyDescent="0.25">
      <c r="A142" s="10" t="s">
        <v>426</v>
      </c>
      <c r="B142" s="5">
        <v>326</v>
      </c>
      <c r="C142" s="1" t="s">
        <v>634</v>
      </c>
      <c r="D142" s="25">
        <v>34.299999999999997</v>
      </c>
      <c r="E142" s="31">
        <v>0</v>
      </c>
    </row>
    <row r="143" spans="1:5" ht="15" customHeight="1" x14ac:dyDescent="0.25">
      <c r="A143" s="11" t="s">
        <v>427</v>
      </c>
      <c r="B143" s="7">
        <v>327</v>
      </c>
      <c r="C143" s="8" t="s">
        <v>634</v>
      </c>
      <c r="D143" s="29">
        <v>34.28</v>
      </c>
      <c r="E143" s="39">
        <v>0</v>
      </c>
    </row>
    <row r="144" spans="1:5" ht="15" customHeight="1" thickBot="1" x14ac:dyDescent="0.3">
      <c r="A144" s="11" t="s">
        <v>7152</v>
      </c>
      <c r="B144" s="7"/>
      <c r="C144" s="8" t="s">
        <v>7793</v>
      </c>
      <c r="D144" s="29">
        <v>734.03</v>
      </c>
      <c r="E144" s="39">
        <v>0</v>
      </c>
    </row>
    <row r="145" spans="1:5" ht="15" customHeight="1" thickTop="1" thickBot="1" x14ac:dyDescent="0.3">
      <c r="A145" s="189" t="s">
        <v>7260</v>
      </c>
      <c r="B145" s="190"/>
      <c r="C145" s="191"/>
      <c r="D145" s="26">
        <f>SUM(D116:D144)</f>
        <v>1416.7299999999998</v>
      </c>
      <c r="E145" s="43">
        <f>SUMIF(E116:E144,"&gt;0",D116:D144)</f>
        <v>0</v>
      </c>
    </row>
  </sheetData>
  <mergeCells count="20">
    <mergeCell ref="A73:A74"/>
    <mergeCell ref="A65:C65"/>
    <mergeCell ref="C41:C42"/>
    <mergeCell ref="D41:D42"/>
    <mergeCell ref="A20:E20"/>
    <mergeCell ref="A21:A22"/>
    <mergeCell ref="D21:D22"/>
    <mergeCell ref="C21:C22"/>
    <mergeCell ref="A145:C145"/>
    <mergeCell ref="A33:C33"/>
    <mergeCell ref="C114:C115"/>
    <mergeCell ref="D114:D115"/>
    <mergeCell ref="C73:C74"/>
    <mergeCell ref="A106:C106"/>
    <mergeCell ref="A113:E113"/>
    <mergeCell ref="A114:A115"/>
    <mergeCell ref="D73:D74"/>
    <mergeCell ref="A40:E40"/>
    <mergeCell ref="A41:A42"/>
    <mergeCell ref="A72:E72"/>
  </mergeCells>
  <phoneticPr fontId="2" type="noConversion"/>
  <conditionalFormatting sqref="D4">
    <cfRule type="cellIs" dxfId="40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fitToHeight="2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67" max="5" man="1"/>
    <brk id="109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6">
    <tabColor indexed="48"/>
  </sheetPr>
  <dimension ref="A2:E164"/>
  <sheetViews>
    <sheetView topLeftCell="A16" zoomScaleNormal="100" zoomScaleSheetLayoutView="100" workbookViewId="0">
      <selection activeCell="F8" sqref="F8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8" customWidth="1"/>
  </cols>
  <sheetData>
    <row r="2" spans="3:5" ht="13.8" thickBot="1" x14ac:dyDescent="0.3">
      <c r="E2"/>
    </row>
    <row r="3" spans="3:5" ht="15.75" customHeight="1" thickBot="1" x14ac:dyDescent="0.3">
      <c r="C3" s="45" t="s">
        <v>7219</v>
      </c>
      <c r="D3" s="46">
        <f>SUM(D163,D118,D74,D45)</f>
        <v>2815.08</v>
      </c>
      <c r="E3"/>
    </row>
    <row r="4" spans="3:5" ht="15.75" customHeight="1" thickBot="1" x14ac:dyDescent="0.3">
      <c r="C4" s="45" t="s">
        <v>7220</v>
      </c>
      <c r="D4" s="46">
        <f>SUM(E163,E118,E74,E45)</f>
        <v>0</v>
      </c>
      <c r="E4" s="62"/>
    </row>
    <row r="5" spans="3:5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5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5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5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5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5" ht="15.75" customHeight="1" thickBot="1" x14ac:dyDescent="0.3">
      <c r="C10" s="45" t="s">
        <v>7225</v>
      </c>
      <c r="D10" s="46">
        <f>SUMIF(E$23:E$553,"6",D$23:D$553)</f>
        <v>0</v>
      </c>
    </row>
    <row r="11" spans="3:5" ht="15.75" customHeight="1" thickBot="1" x14ac:dyDescent="0.3">
      <c r="C11" s="45" t="s">
        <v>7226</v>
      </c>
      <c r="D11" s="46">
        <f>SUMIF(E$23:E$553,"7",D$23:D$553)</f>
        <v>0</v>
      </c>
    </row>
    <row r="12" spans="3:5" ht="15.75" customHeight="1" thickBot="1" x14ac:dyDescent="0.3">
      <c r="C12" s="45" t="s">
        <v>7227</v>
      </c>
      <c r="D12" s="46">
        <f>SUMIF(E$23:E$553,"8",D$23:D$553)</f>
        <v>0</v>
      </c>
    </row>
    <row r="13" spans="3:5" ht="15.75" customHeight="1" thickBot="1" x14ac:dyDescent="0.3">
      <c r="C13" s="45" t="s">
        <v>7261</v>
      </c>
      <c r="D13" s="46">
        <f>SUMIF(E$23:E$553,"9",D$23:D$553)</f>
        <v>0</v>
      </c>
    </row>
    <row r="14" spans="3:5" ht="15.75" customHeight="1" thickBot="1" x14ac:dyDescent="0.3">
      <c r="C14" s="45" t="s">
        <v>7262</v>
      </c>
      <c r="D14" s="46">
        <f>SUMIF(E$23:E$553,"10",D$23:D$553)</f>
        <v>0</v>
      </c>
    </row>
    <row r="15" spans="3:5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7794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857</v>
      </c>
      <c r="B23" s="5" t="s">
        <v>1770</v>
      </c>
      <c r="C23" s="1" t="s">
        <v>2542</v>
      </c>
      <c r="D23" s="25">
        <v>90.22</v>
      </c>
      <c r="E23" s="31">
        <v>0</v>
      </c>
    </row>
    <row r="24" spans="1:5" ht="15" customHeight="1" x14ac:dyDescent="0.25">
      <c r="A24" s="10" t="s">
        <v>858</v>
      </c>
      <c r="B24" s="5" t="s">
        <v>1771</v>
      </c>
      <c r="C24" s="1" t="s">
        <v>624</v>
      </c>
      <c r="D24" s="25">
        <v>9.5</v>
      </c>
      <c r="E24" s="31">
        <v>0</v>
      </c>
    </row>
    <row r="25" spans="1:5" ht="15" customHeight="1" x14ac:dyDescent="0.25">
      <c r="A25" s="10" t="s">
        <v>859</v>
      </c>
      <c r="B25" s="5" t="s">
        <v>1772</v>
      </c>
      <c r="C25" s="1" t="s">
        <v>625</v>
      </c>
      <c r="D25" s="25">
        <v>3.32</v>
      </c>
      <c r="E25" s="31">
        <v>0</v>
      </c>
    </row>
    <row r="26" spans="1:5" ht="15" customHeight="1" x14ac:dyDescent="0.25">
      <c r="A26" s="10" t="s">
        <v>860</v>
      </c>
      <c r="B26" s="5" t="s">
        <v>1773</v>
      </c>
      <c r="C26" s="1" t="s">
        <v>2345</v>
      </c>
      <c r="D26" s="25">
        <v>10.63</v>
      </c>
      <c r="E26" s="31">
        <v>0</v>
      </c>
    </row>
    <row r="27" spans="1:5" ht="15" customHeight="1" x14ac:dyDescent="0.25">
      <c r="A27" s="10" t="s">
        <v>861</v>
      </c>
      <c r="B27" s="5" t="s">
        <v>1774</v>
      </c>
      <c r="C27" s="1" t="s">
        <v>1164</v>
      </c>
      <c r="D27" s="25">
        <v>12.81</v>
      </c>
      <c r="E27" s="31">
        <v>0</v>
      </c>
    </row>
    <row r="28" spans="1:5" ht="15" customHeight="1" x14ac:dyDescent="0.25">
      <c r="A28" s="10" t="s">
        <v>862</v>
      </c>
      <c r="B28" s="5" t="s">
        <v>1776</v>
      </c>
      <c r="C28" s="1" t="s">
        <v>4908</v>
      </c>
      <c r="D28" s="25">
        <v>34.630000000000003</v>
      </c>
      <c r="E28" s="31">
        <v>0</v>
      </c>
    </row>
    <row r="29" spans="1:5" ht="15" customHeight="1" x14ac:dyDescent="0.25">
      <c r="A29" s="10" t="s">
        <v>863</v>
      </c>
      <c r="B29" s="5" t="s">
        <v>1777</v>
      </c>
      <c r="C29" s="1" t="s">
        <v>4910</v>
      </c>
      <c r="D29" s="25">
        <v>23.76</v>
      </c>
      <c r="E29" s="31">
        <v>0</v>
      </c>
    </row>
    <row r="30" spans="1:5" ht="15" customHeight="1" x14ac:dyDescent="0.25">
      <c r="A30" s="10" t="s">
        <v>3835</v>
      </c>
      <c r="B30" s="5" t="s">
        <v>1778</v>
      </c>
      <c r="C30" s="1" t="s">
        <v>322</v>
      </c>
      <c r="D30" s="25">
        <v>88.89</v>
      </c>
      <c r="E30" s="31">
        <v>0</v>
      </c>
    </row>
    <row r="31" spans="1:5" ht="15" customHeight="1" x14ac:dyDescent="0.25">
      <c r="A31" s="10" t="s">
        <v>3836</v>
      </c>
      <c r="B31" s="5" t="s">
        <v>3837</v>
      </c>
      <c r="C31" s="1" t="s">
        <v>3838</v>
      </c>
      <c r="D31" s="25">
        <v>20.36</v>
      </c>
      <c r="E31" s="31">
        <v>0</v>
      </c>
    </row>
    <row r="32" spans="1:5" ht="15" customHeight="1" x14ac:dyDescent="0.25">
      <c r="A32" s="10" t="s">
        <v>3839</v>
      </c>
      <c r="B32" s="5" t="s">
        <v>3840</v>
      </c>
      <c r="C32" s="1" t="s">
        <v>3841</v>
      </c>
      <c r="D32" s="25">
        <v>9.1300000000000008</v>
      </c>
      <c r="E32" s="31">
        <v>0</v>
      </c>
    </row>
    <row r="33" spans="1:5" ht="15" customHeight="1" x14ac:dyDescent="0.25">
      <c r="A33" s="10" t="s">
        <v>3842</v>
      </c>
      <c r="B33" s="5" t="s">
        <v>1781</v>
      </c>
      <c r="C33" s="1" t="s">
        <v>3843</v>
      </c>
      <c r="D33" s="25">
        <v>30.08</v>
      </c>
      <c r="E33" s="31">
        <v>0</v>
      </c>
    </row>
    <row r="34" spans="1:5" ht="15" customHeight="1" x14ac:dyDescent="0.25">
      <c r="A34" s="10" t="s">
        <v>3844</v>
      </c>
      <c r="B34" s="5" t="s">
        <v>1782</v>
      </c>
      <c r="C34" s="1" t="s">
        <v>3843</v>
      </c>
      <c r="D34" s="25">
        <v>12.03</v>
      </c>
      <c r="E34" s="31">
        <v>0</v>
      </c>
    </row>
    <row r="35" spans="1:5" ht="15" customHeight="1" x14ac:dyDescent="0.25">
      <c r="A35" s="10" t="s">
        <v>3845</v>
      </c>
      <c r="B35" s="5" t="s">
        <v>1783</v>
      </c>
      <c r="C35" s="1" t="s">
        <v>3846</v>
      </c>
      <c r="D35" s="25">
        <v>3.44</v>
      </c>
      <c r="E35" s="31">
        <v>0</v>
      </c>
    </row>
    <row r="36" spans="1:5" ht="15" customHeight="1" x14ac:dyDescent="0.25">
      <c r="A36" s="10" t="s">
        <v>3847</v>
      </c>
      <c r="B36" s="5" t="s">
        <v>1784</v>
      </c>
      <c r="C36" s="1" t="s">
        <v>3848</v>
      </c>
      <c r="D36" s="25">
        <v>1.07</v>
      </c>
      <c r="E36" s="31">
        <v>0</v>
      </c>
    </row>
    <row r="37" spans="1:5" ht="15" customHeight="1" x14ac:dyDescent="0.25">
      <c r="A37" s="10" t="s">
        <v>3849</v>
      </c>
      <c r="B37" s="5" t="s">
        <v>1785</v>
      </c>
      <c r="C37" s="1" t="s">
        <v>3850</v>
      </c>
      <c r="D37" s="25">
        <v>1.07</v>
      </c>
      <c r="E37" s="31">
        <v>0</v>
      </c>
    </row>
    <row r="38" spans="1:5" ht="15" customHeight="1" x14ac:dyDescent="0.25">
      <c r="A38" s="10" t="s">
        <v>3851</v>
      </c>
      <c r="B38" s="5" t="s">
        <v>1786</v>
      </c>
      <c r="C38" s="1" t="s">
        <v>635</v>
      </c>
      <c r="D38" s="25">
        <v>2.69</v>
      </c>
      <c r="E38" s="31">
        <v>0</v>
      </c>
    </row>
    <row r="39" spans="1:5" ht="15" customHeight="1" x14ac:dyDescent="0.25">
      <c r="A39" s="10" t="s">
        <v>3852</v>
      </c>
      <c r="B39" s="5" t="s">
        <v>1787</v>
      </c>
      <c r="C39" s="1" t="s">
        <v>4036</v>
      </c>
      <c r="D39" s="25">
        <v>3.77</v>
      </c>
      <c r="E39" s="31">
        <v>0</v>
      </c>
    </row>
    <row r="40" spans="1:5" ht="15" customHeight="1" x14ac:dyDescent="0.25">
      <c r="A40" s="10" t="s">
        <v>617</v>
      </c>
      <c r="B40" s="5" t="s">
        <v>1788</v>
      </c>
      <c r="C40" s="1" t="s">
        <v>3536</v>
      </c>
      <c r="D40" s="25">
        <v>23.84</v>
      </c>
      <c r="E40" s="31">
        <v>0</v>
      </c>
    </row>
    <row r="41" spans="1:5" ht="15" customHeight="1" x14ac:dyDescent="0.25">
      <c r="A41" s="10" t="s">
        <v>618</v>
      </c>
      <c r="B41" s="5" t="s">
        <v>1790</v>
      </c>
      <c r="C41" s="1" t="s">
        <v>634</v>
      </c>
      <c r="D41" s="25">
        <v>6.09</v>
      </c>
      <c r="E41" s="31">
        <v>0</v>
      </c>
    </row>
    <row r="42" spans="1:5" ht="15" customHeight="1" x14ac:dyDescent="0.25">
      <c r="A42" s="10" t="s">
        <v>619</v>
      </c>
      <c r="B42" s="5" t="s">
        <v>1791</v>
      </c>
      <c r="C42" s="1" t="s">
        <v>3159</v>
      </c>
      <c r="D42" s="25">
        <v>19.420000000000002</v>
      </c>
      <c r="E42" s="31">
        <v>0</v>
      </c>
    </row>
    <row r="43" spans="1:5" ht="15" customHeight="1" x14ac:dyDescent="0.25">
      <c r="A43" s="10" t="s">
        <v>620</v>
      </c>
      <c r="B43" s="5" t="s">
        <v>1792</v>
      </c>
      <c r="C43" s="1" t="s">
        <v>2345</v>
      </c>
      <c r="D43" s="25">
        <v>5.64</v>
      </c>
      <c r="E43" s="31">
        <v>0</v>
      </c>
    </row>
    <row r="44" spans="1:5" ht="15" customHeight="1" thickBot="1" x14ac:dyDescent="0.3">
      <c r="A44" s="11" t="s">
        <v>621</v>
      </c>
      <c r="B44" s="7" t="s">
        <v>1793</v>
      </c>
      <c r="C44" s="8" t="s">
        <v>622</v>
      </c>
      <c r="D44" s="29">
        <v>7.62</v>
      </c>
      <c r="E44" s="39">
        <v>0</v>
      </c>
    </row>
    <row r="45" spans="1:5" ht="15" customHeight="1" thickTop="1" thickBot="1" x14ac:dyDescent="0.3">
      <c r="A45" s="189" t="s">
        <v>7260</v>
      </c>
      <c r="B45" s="190"/>
      <c r="C45" s="191"/>
      <c r="D45" s="26">
        <f>SUM(D23:D44)</f>
        <v>420.00999999999988</v>
      </c>
      <c r="E45" s="43">
        <f>SUMIF(E23:E44,"&gt;0",D23:D44)</f>
        <v>0</v>
      </c>
    </row>
    <row r="46" spans="1:5" ht="15" customHeight="1" x14ac:dyDescent="0.25"/>
    <row r="47" spans="1:5" ht="15" customHeight="1" x14ac:dyDescent="0.25"/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thickBot="1" x14ac:dyDescent="0.3"/>
    <row r="52" spans="1:5" ht="22.5" customHeight="1" thickBot="1" x14ac:dyDescent="0.3">
      <c r="A52" s="186" t="s">
        <v>7795</v>
      </c>
      <c r="B52" s="187"/>
      <c r="C52" s="187"/>
      <c r="D52" s="187"/>
      <c r="E52" s="188"/>
    </row>
    <row r="53" spans="1:5" ht="15" customHeight="1" x14ac:dyDescent="0.35">
      <c r="A53" s="196" t="s">
        <v>982</v>
      </c>
      <c r="B53" s="48" t="s">
        <v>586</v>
      </c>
      <c r="C53" s="192" t="s">
        <v>1768</v>
      </c>
      <c r="D53" s="194" t="s">
        <v>1769</v>
      </c>
      <c r="E53" s="49" t="s">
        <v>7217</v>
      </c>
    </row>
    <row r="54" spans="1:5" ht="15" customHeight="1" thickBot="1" x14ac:dyDescent="0.4">
      <c r="A54" s="197"/>
      <c r="B54" s="50" t="s">
        <v>1767</v>
      </c>
      <c r="C54" s="193"/>
      <c r="D54" s="195"/>
      <c r="E54" s="51" t="s">
        <v>7216</v>
      </c>
    </row>
    <row r="55" spans="1:5" ht="15" customHeight="1" thickTop="1" x14ac:dyDescent="0.25">
      <c r="A55" s="10" t="s">
        <v>1585</v>
      </c>
      <c r="B55" s="5">
        <v>101</v>
      </c>
      <c r="C55" s="1" t="s">
        <v>2542</v>
      </c>
      <c r="D55" s="25">
        <v>70.959999999999994</v>
      </c>
      <c r="E55" s="31">
        <v>0</v>
      </c>
    </row>
    <row r="56" spans="1:5" ht="15" customHeight="1" x14ac:dyDescent="0.25">
      <c r="A56" s="10" t="s">
        <v>1586</v>
      </c>
      <c r="B56" s="5">
        <v>102</v>
      </c>
      <c r="C56" s="1" t="s">
        <v>624</v>
      </c>
      <c r="D56" s="25">
        <v>9.8800000000000008</v>
      </c>
      <c r="E56" s="31">
        <v>0</v>
      </c>
    </row>
    <row r="57" spans="1:5" ht="15" customHeight="1" x14ac:dyDescent="0.25">
      <c r="A57" s="10" t="s">
        <v>1587</v>
      </c>
      <c r="B57" s="5">
        <v>103</v>
      </c>
      <c r="C57" s="1" t="s">
        <v>625</v>
      </c>
      <c r="D57" s="25">
        <v>3.06</v>
      </c>
      <c r="E57" s="31">
        <v>0</v>
      </c>
    </row>
    <row r="58" spans="1:5" ht="15" customHeight="1" x14ac:dyDescent="0.25">
      <c r="A58" s="10" t="s">
        <v>1588</v>
      </c>
      <c r="B58" s="5">
        <v>104</v>
      </c>
      <c r="C58" s="1" t="s">
        <v>1589</v>
      </c>
      <c r="D58" s="25">
        <v>4.5</v>
      </c>
      <c r="E58" s="31">
        <v>0</v>
      </c>
    </row>
    <row r="59" spans="1:5" ht="15" customHeight="1" x14ac:dyDescent="0.25">
      <c r="A59" s="10" t="s">
        <v>1590</v>
      </c>
      <c r="B59" s="5">
        <v>105</v>
      </c>
      <c r="C59" s="1" t="s">
        <v>1591</v>
      </c>
      <c r="D59" s="25">
        <v>4.8499999999999996</v>
      </c>
      <c r="E59" s="31">
        <v>0</v>
      </c>
    </row>
    <row r="60" spans="1:5" ht="15" customHeight="1" x14ac:dyDescent="0.25">
      <c r="A60" s="10" t="s">
        <v>1592</v>
      </c>
      <c r="B60" s="5">
        <v>107</v>
      </c>
      <c r="C60" s="1" t="s">
        <v>1593</v>
      </c>
      <c r="D60" s="25">
        <v>11.09</v>
      </c>
      <c r="E60" s="31">
        <v>0</v>
      </c>
    </row>
    <row r="61" spans="1:5" ht="15" customHeight="1" x14ac:dyDescent="0.25">
      <c r="A61" s="10" t="s">
        <v>1594</v>
      </c>
      <c r="B61" s="5">
        <v>108</v>
      </c>
      <c r="C61" s="1" t="s">
        <v>1334</v>
      </c>
      <c r="D61" s="25">
        <v>17.579999999999998</v>
      </c>
      <c r="E61" s="31">
        <v>0</v>
      </c>
    </row>
    <row r="62" spans="1:5" ht="15" customHeight="1" x14ac:dyDescent="0.25">
      <c r="A62" s="10" t="s">
        <v>1335</v>
      </c>
      <c r="B62" s="5">
        <v>109</v>
      </c>
      <c r="C62" s="1" t="s">
        <v>1336</v>
      </c>
      <c r="D62" s="25">
        <v>11.01</v>
      </c>
      <c r="E62" s="31">
        <v>0</v>
      </c>
    </row>
    <row r="63" spans="1:5" ht="15" customHeight="1" x14ac:dyDescent="0.25">
      <c r="A63" s="10" t="s">
        <v>1337</v>
      </c>
      <c r="B63" s="5">
        <v>111</v>
      </c>
      <c r="C63" s="1" t="s">
        <v>1338</v>
      </c>
      <c r="D63" s="25">
        <v>24.14</v>
      </c>
      <c r="E63" s="31">
        <v>0</v>
      </c>
    </row>
    <row r="64" spans="1:5" ht="15" customHeight="1" x14ac:dyDescent="0.25">
      <c r="A64" s="10" t="s">
        <v>1339</v>
      </c>
      <c r="B64" s="5">
        <v>112</v>
      </c>
      <c r="C64" s="1" t="s">
        <v>1340</v>
      </c>
      <c r="D64" s="25">
        <v>51.31</v>
      </c>
      <c r="E64" s="31">
        <v>0</v>
      </c>
    </row>
    <row r="65" spans="1:5" ht="15" customHeight="1" x14ac:dyDescent="0.25">
      <c r="A65" s="10" t="s">
        <v>1341</v>
      </c>
      <c r="B65" s="5">
        <v>113</v>
      </c>
      <c r="C65" s="1" t="s">
        <v>1342</v>
      </c>
      <c r="D65" s="25">
        <v>51.52</v>
      </c>
      <c r="E65" s="31">
        <v>0</v>
      </c>
    </row>
    <row r="66" spans="1:5" ht="15" customHeight="1" x14ac:dyDescent="0.25">
      <c r="A66" s="10" t="s">
        <v>1343</v>
      </c>
      <c r="B66" s="5">
        <v>114</v>
      </c>
      <c r="C66" s="1" t="s">
        <v>1344</v>
      </c>
      <c r="D66" s="25">
        <v>24.13</v>
      </c>
      <c r="E66" s="31">
        <v>0</v>
      </c>
    </row>
    <row r="67" spans="1:5" ht="15" customHeight="1" x14ac:dyDescent="0.25">
      <c r="A67" s="10" t="s">
        <v>1345</v>
      </c>
      <c r="B67" s="5">
        <v>115</v>
      </c>
      <c r="C67" s="1" t="s">
        <v>1344</v>
      </c>
      <c r="D67" s="25">
        <v>37.82</v>
      </c>
      <c r="E67" s="31">
        <v>0</v>
      </c>
    </row>
    <row r="68" spans="1:5" ht="15" customHeight="1" x14ac:dyDescent="0.25">
      <c r="A68" s="10" t="s">
        <v>1347</v>
      </c>
      <c r="B68" s="5">
        <v>118</v>
      </c>
      <c r="C68" s="1" t="s">
        <v>2542</v>
      </c>
      <c r="D68" s="25">
        <v>7.05</v>
      </c>
      <c r="E68" s="31">
        <v>0</v>
      </c>
    </row>
    <row r="69" spans="1:5" ht="15" customHeight="1" x14ac:dyDescent="0.25">
      <c r="A69" s="10" t="s">
        <v>4518</v>
      </c>
      <c r="B69" s="5">
        <v>119</v>
      </c>
      <c r="C69" s="1" t="s">
        <v>4519</v>
      </c>
      <c r="D69" s="25">
        <v>4.4800000000000004</v>
      </c>
      <c r="E69" s="31">
        <v>0</v>
      </c>
    </row>
    <row r="70" spans="1:5" ht="15" customHeight="1" x14ac:dyDescent="0.25">
      <c r="A70" s="10" t="s">
        <v>3124</v>
      </c>
      <c r="B70" s="5">
        <v>122</v>
      </c>
      <c r="C70" s="1" t="s">
        <v>5192</v>
      </c>
      <c r="D70" s="25">
        <v>11.73</v>
      </c>
      <c r="E70" s="31">
        <v>0</v>
      </c>
    </row>
    <row r="71" spans="1:5" ht="15" customHeight="1" x14ac:dyDescent="0.25">
      <c r="A71" s="10" t="s">
        <v>3125</v>
      </c>
      <c r="B71" s="5">
        <v>123</v>
      </c>
      <c r="C71" s="1" t="s">
        <v>3126</v>
      </c>
      <c r="D71" s="25">
        <v>4.72</v>
      </c>
      <c r="E71" s="31">
        <v>0</v>
      </c>
    </row>
    <row r="72" spans="1:5" ht="15" customHeight="1" x14ac:dyDescent="0.25">
      <c r="A72" s="10" t="s">
        <v>3127</v>
      </c>
      <c r="B72" s="5">
        <v>126</v>
      </c>
      <c r="C72" s="1" t="s">
        <v>3128</v>
      </c>
      <c r="D72" s="25">
        <v>3.03</v>
      </c>
      <c r="E72" s="31">
        <v>0</v>
      </c>
    </row>
    <row r="73" spans="1:5" ht="15" customHeight="1" thickBot="1" x14ac:dyDescent="0.3">
      <c r="A73" s="11" t="s">
        <v>96</v>
      </c>
      <c r="B73" s="7">
        <v>127</v>
      </c>
      <c r="C73" s="8" t="s">
        <v>97</v>
      </c>
      <c r="D73" s="29">
        <v>2.75</v>
      </c>
      <c r="E73" s="39">
        <v>0</v>
      </c>
    </row>
    <row r="74" spans="1:5" ht="15" customHeight="1" thickTop="1" thickBot="1" x14ac:dyDescent="0.3">
      <c r="A74" s="189" t="s">
        <v>7260</v>
      </c>
      <c r="B74" s="190"/>
      <c r="C74" s="191"/>
      <c r="D74" s="26">
        <f>SUM(D55:D73)</f>
        <v>355.61</v>
      </c>
      <c r="E74" s="43">
        <f>SUMIF(E55:E73,"&gt;0",D55:D73)</f>
        <v>0</v>
      </c>
    </row>
    <row r="75" spans="1:5" ht="15" customHeight="1" x14ac:dyDescent="0.25">
      <c r="B75" s="52"/>
      <c r="C75" s="52"/>
      <c r="D75" s="53"/>
      <c r="E75" s="32"/>
    </row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thickBot="1" x14ac:dyDescent="0.3"/>
    <row r="81" spans="1:5" ht="22.5" customHeight="1" thickBot="1" x14ac:dyDescent="0.3">
      <c r="A81" s="186" t="s">
        <v>7796</v>
      </c>
      <c r="B81" s="187"/>
      <c r="C81" s="187"/>
      <c r="D81" s="187"/>
      <c r="E81" s="188"/>
    </row>
    <row r="82" spans="1:5" ht="15" customHeight="1" x14ac:dyDescent="0.35">
      <c r="A82" s="196" t="s">
        <v>982</v>
      </c>
      <c r="B82" s="48" t="s">
        <v>586</v>
      </c>
      <c r="C82" s="192" t="s">
        <v>1768</v>
      </c>
      <c r="D82" s="194" t="s">
        <v>1769</v>
      </c>
      <c r="E82" s="49" t="s">
        <v>7217</v>
      </c>
    </row>
    <row r="83" spans="1:5" ht="15" customHeight="1" thickBot="1" x14ac:dyDescent="0.4">
      <c r="A83" s="197"/>
      <c r="B83" s="50" t="s">
        <v>1767</v>
      </c>
      <c r="C83" s="193"/>
      <c r="D83" s="195"/>
      <c r="E83" s="51" t="s">
        <v>7216</v>
      </c>
    </row>
    <row r="84" spans="1:5" ht="15" customHeight="1" thickTop="1" x14ac:dyDescent="0.25">
      <c r="A84" s="10" t="s">
        <v>98</v>
      </c>
      <c r="B84" s="5">
        <v>201</v>
      </c>
      <c r="C84" s="1" t="s">
        <v>2542</v>
      </c>
      <c r="D84" s="25">
        <v>64.05</v>
      </c>
      <c r="E84" s="31">
        <v>0</v>
      </c>
    </row>
    <row r="85" spans="1:5" ht="15" customHeight="1" x14ac:dyDescent="0.25">
      <c r="A85" s="10" t="s">
        <v>99</v>
      </c>
      <c r="B85" s="5">
        <v>202</v>
      </c>
      <c r="C85" s="1" t="s">
        <v>624</v>
      </c>
      <c r="D85" s="25">
        <v>9.49</v>
      </c>
      <c r="E85" s="31">
        <v>0</v>
      </c>
    </row>
    <row r="86" spans="1:5" ht="15" customHeight="1" x14ac:dyDescent="0.25">
      <c r="A86" s="10" t="s">
        <v>100</v>
      </c>
      <c r="B86" s="5">
        <v>203</v>
      </c>
      <c r="C86" s="1" t="s">
        <v>625</v>
      </c>
      <c r="D86" s="25">
        <v>3.06</v>
      </c>
      <c r="E86" s="31">
        <v>0</v>
      </c>
    </row>
    <row r="87" spans="1:5" ht="15" customHeight="1" x14ac:dyDescent="0.25">
      <c r="A87" s="10" t="s">
        <v>101</v>
      </c>
      <c r="B87" s="5">
        <v>204</v>
      </c>
      <c r="C87" s="1" t="s">
        <v>102</v>
      </c>
      <c r="D87" s="25">
        <v>5.81</v>
      </c>
      <c r="E87" s="31">
        <v>0</v>
      </c>
    </row>
    <row r="88" spans="1:5" ht="15" customHeight="1" x14ac:dyDescent="0.25">
      <c r="A88" s="10" t="s">
        <v>103</v>
      </c>
      <c r="B88" s="5">
        <v>205</v>
      </c>
      <c r="C88" s="1" t="s">
        <v>104</v>
      </c>
      <c r="D88" s="25">
        <v>4.8499999999999996</v>
      </c>
      <c r="E88" s="31">
        <v>0</v>
      </c>
    </row>
    <row r="89" spans="1:5" ht="15" customHeight="1" x14ac:dyDescent="0.25">
      <c r="A89" s="10" t="s">
        <v>105</v>
      </c>
      <c r="B89" s="5">
        <v>208</v>
      </c>
      <c r="C89" s="1" t="s">
        <v>1346</v>
      </c>
      <c r="D89" s="25">
        <v>8.7799999999999994</v>
      </c>
      <c r="E89" s="31">
        <v>0</v>
      </c>
    </row>
    <row r="90" spans="1:5" ht="15" customHeight="1" x14ac:dyDescent="0.25">
      <c r="A90" s="10" t="s">
        <v>106</v>
      </c>
      <c r="B90" s="5">
        <v>209</v>
      </c>
      <c r="C90" s="1" t="s">
        <v>2168</v>
      </c>
      <c r="D90" s="25">
        <v>8.98</v>
      </c>
      <c r="E90" s="31">
        <v>0</v>
      </c>
    </row>
    <row r="91" spans="1:5" ht="15" customHeight="1" x14ac:dyDescent="0.25">
      <c r="A91" s="10" t="s">
        <v>107</v>
      </c>
      <c r="B91" s="5">
        <v>211</v>
      </c>
      <c r="C91" s="1" t="s">
        <v>108</v>
      </c>
      <c r="D91" s="25">
        <v>17.96</v>
      </c>
      <c r="E91" s="31">
        <v>0</v>
      </c>
    </row>
    <row r="92" spans="1:5" ht="15" customHeight="1" x14ac:dyDescent="0.25">
      <c r="A92" s="10" t="s">
        <v>109</v>
      </c>
      <c r="B92" s="5">
        <v>212</v>
      </c>
      <c r="C92" s="1" t="s">
        <v>108</v>
      </c>
      <c r="D92" s="25">
        <v>18.73</v>
      </c>
      <c r="E92" s="31">
        <v>0</v>
      </c>
    </row>
    <row r="93" spans="1:5" ht="15" customHeight="1" x14ac:dyDescent="0.25">
      <c r="A93" s="10" t="s">
        <v>110</v>
      </c>
      <c r="B93" s="5">
        <v>213</v>
      </c>
      <c r="C93" s="1" t="s">
        <v>108</v>
      </c>
      <c r="D93" s="25">
        <v>18.649999999999999</v>
      </c>
      <c r="E93" s="31">
        <v>0</v>
      </c>
    </row>
    <row r="94" spans="1:5" ht="15" customHeight="1" x14ac:dyDescent="0.25">
      <c r="A94" s="10" t="s">
        <v>111</v>
      </c>
      <c r="B94" s="5">
        <v>214</v>
      </c>
      <c r="C94" s="1" t="s">
        <v>112</v>
      </c>
      <c r="D94" s="25">
        <v>51.63</v>
      </c>
      <c r="E94" s="31">
        <v>0</v>
      </c>
    </row>
    <row r="95" spans="1:5" ht="15" customHeight="1" x14ac:dyDescent="0.25">
      <c r="A95" s="10" t="s">
        <v>113</v>
      </c>
      <c r="B95" s="5">
        <v>215</v>
      </c>
      <c r="C95" s="1" t="s">
        <v>1382</v>
      </c>
      <c r="D95" s="25">
        <v>27.76</v>
      </c>
      <c r="E95" s="31">
        <v>0</v>
      </c>
    </row>
    <row r="96" spans="1:5" ht="15" customHeight="1" x14ac:dyDescent="0.25">
      <c r="A96" s="10" t="s">
        <v>1383</v>
      </c>
      <c r="B96" s="5">
        <v>216</v>
      </c>
      <c r="C96" s="1" t="s">
        <v>4911</v>
      </c>
      <c r="D96" s="25">
        <v>16.86</v>
      </c>
      <c r="E96" s="31">
        <v>0</v>
      </c>
    </row>
    <row r="97" spans="1:5" ht="15" customHeight="1" x14ac:dyDescent="0.25">
      <c r="A97" s="10" t="s">
        <v>4141</v>
      </c>
      <c r="B97" s="5">
        <v>217</v>
      </c>
      <c r="C97" s="1" t="s">
        <v>4142</v>
      </c>
      <c r="D97" s="25">
        <v>22.78</v>
      </c>
      <c r="E97" s="31">
        <v>0</v>
      </c>
    </row>
    <row r="98" spans="1:5" ht="15" customHeight="1" x14ac:dyDescent="0.25">
      <c r="A98" s="10" t="s">
        <v>4143</v>
      </c>
      <c r="B98" s="5">
        <v>218</v>
      </c>
      <c r="C98" s="1" t="s">
        <v>112</v>
      </c>
      <c r="D98" s="25">
        <v>33.46</v>
      </c>
      <c r="E98" s="31">
        <v>0</v>
      </c>
    </row>
    <row r="99" spans="1:5" ht="15" customHeight="1" x14ac:dyDescent="0.25">
      <c r="A99" s="10" t="s">
        <v>4144</v>
      </c>
      <c r="B99" s="5">
        <v>219</v>
      </c>
      <c r="C99" s="1" t="s">
        <v>4145</v>
      </c>
      <c r="D99" s="25">
        <v>24.84</v>
      </c>
      <c r="E99" s="31">
        <v>0</v>
      </c>
    </row>
    <row r="100" spans="1:5" ht="15" customHeight="1" x14ac:dyDescent="0.25">
      <c r="A100" s="10" t="s">
        <v>4146</v>
      </c>
      <c r="B100" s="5">
        <v>221</v>
      </c>
      <c r="C100" s="1" t="s">
        <v>2542</v>
      </c>
      <c r="D100" s="25">
        <v>71.260000000000005</v>
      </c>
      <c r="E100" s="31">
        <v>0</v>
      </c>
    </row>
    <row r="101" spans="1:5" ht="15" customHeight="1" x14ac:dyDescent="0.25">
      <c r="A101" s="10" t="s">
        <v>4147</v>
      </c>
      <c r="B101" s="5">
        <v>222</v>
      </c>
      <c r="C101" s="1" t="s">
        <v>346</v>
      </c>
      <c r="D101" s="25">
        <v>14.62</v>
      </c>
      <c r="E101" s="31">
        <v>0</v>
      </c>
    </row>
    <row r="102" spans="1:5" ht="15" customHeight="1" x14ac:dyDescent="0.25">
      <c r="A102" s="10" t="s">
        <v>4148</v>
      </c>
      <c r="B102" s="5">
        <v>223</v>
      </c>
      <c r="C102" s="1" t="s">
        <v>112</v>
      </c>
      <c r="D102" s="25">
        <v>34.020000000000003</v>
      </c>
      <c r="E102" s="31">
        <v>0</v>
      </c>
    </row>
    <row r="103" spans="1:5" ht="15" customHeight="1" x14ac:dyDescent="0.25">
      <c r="A103" s="10" t="s">
        <v>4149</v>
      </c>
      <c r="B103" s="5">
        <v>224</v>
      </c>
      <c r="C103" s="1" t="s">
        <v>4142</v>
      </c>
      <c r="D103" s="25">
        <v>22.58</v>
      </c>
      <c r="E103" s="31">
        <v>0</v>
      </c>
    </row>
    <row r="104" spans="1:5" ht="15" customHeight="1" x14ac:dyDescent="0.25">
      <c r="A104" s="10" t="s">
        <v>4150</v>
      </c>
      <c r="B104" s="5">
        <v>225</v>
      </c>
      <c r="C104" s="1" t="s">
        <v>4151</v>
      </c>
      <c r="D104" s="25">
        <v>27.53</v>
      </c>
      <c r="E104" s="31">
        <v>0</v>
      </c>
    </row>
    <row r="105" spans="1:5" ht="15" customHeight="1" x14ac:dyDescent="0.25">
      <c r="A105" s="10" t="s">
        <v>4152</v>
      </c>
      <c r="B105" s="5">
        <v>226</v>
      </c>
      <c r="C105" s="1" t="s">
        <v>4151</v>
      </c>
      <c r="D105" s="25">
        <v>28.25</v>
      </c>
      <c r="E105" s="31">
        <v>0</v>
      </c>
    </row>
    <row r="106" spans="1:5" ht="15" customHeight="1" x14ac:dyDescent="0.25">
      <c r="A106" s="10" t="s">
        <v>4153</v>
      </c>
      <c r="B106" s="5">
        <v>227</v>
      </c>
      <c r="C106" s="1" t="s">
        <v>4154</v>
      </c>
      <c r="D106" s="25">
        <v>22.36</v>
      </c>
      <c r="E106" s="31">
        <v>0</v>
      </c>
    </row>
    <row r="107" spans="1:5" ht="15" customHeight="1" x14ac:dyDescent="0.25">
      <c r="A107" s="10" t="s">
        <v>1517</v>
      </c>
      <c r="B107" s="5">
        <v>228</v>
      </c>
      <c r="C107" s="1" t="s">
        <v>108</v>
      </c>
      <c r="D107" s="25">
        <v>18.649999999999999</v>
      </c>
      <c r="E107" s="31">
        <v>0</v>
      </c>
    </row>
    <row r="108" spans="1:5" ht="15" customHeight="1" x14ac:dyDescent="0.25">
      <c r="A108" s="10" t="s">
        <v>1518</v>
      </c>
      <c r="B108" s="5">
        <v>229</v>
      </c>
      <c r="C108" s="1" t="s">
        <v>4142</v>
      </c>
      <c r="D108" s="25">
        <v>18.73</v>
      </c>
      <c r="E108" s="31">
        <v>0</v>
      </c>
    </row>
    <row r="109" spans="1:5" ht="15" customHeight="1" x14ac:dyDescent="0.25">
      <c r="A109" s="10" t="s">
        <v>163</v>
      </c>
      <c r="B109" s="5">
        <v>231</v>
      </c>
      <c r="C109" s="1" t="s">
        <v>356</v>
      </c>
      <c r="D109" s="25">
        <v>13.89</v>
      </c>
      <c r="E109" s="31">
        <v>0</v>
      </c>
    </row>
    <row r="110" spans="1:5" ht="15" customHeight="1" x14ac:dyDescent="0.25">
      <c r="A110" s="10" t="s">
        <v>164</v>
      </c>
      <c r="B110" s="5">
        <v>232</v>
      </c>
      <c r="C110" s="1" t="s">
        <v>356</v>
      </c>
      <c r="D110" s="25">
        <v>13.9</v>
      </c>
      <c r="E110" s="31">
        <v>0</v>
      </c>
    </row>
    <row r="111" spans="1:5" ht="15" customHeight="1" x14ac:dyDescent="0.25">
      <c r="A111" s="10" t="s">
        <v>165</v>
      </c>
      <c r="B111" s="5">
        <v>233</v>
      </c>
      <c r="C111" s="1" t="s">
        <v>3707</v>
      </c>
      <c r="D111" s="25">
        <v>8.7799999999999994</v>
      </c>
      <c r="E111" s="31">
        <v>0</v>
      </c>
    </row>
    <row r="112" spans="1:5" ht="15" customHeight="1" x14ac:dyDescent="0.25">
      <c r="A112" s="10" t="s">
        <v>166</v>
      </c>
      <c r="B112" s="5">
        <v>235</v>
      </c>
      <c r="C112" s="1" t="s">
        <v>167</v>
      </c>
      <c r="D112" s="25">
        <v>5.99</v>
      </c>
      <c r="E112" s="31">
        <v>0</v>
      </c>
    </row>
    <row r="113" spans="1:5" ht="15" customHeight="1" x14ac:dyDescent="0.25">
      <c r="A113" s="10" t="s">
        <v>168</v>
      </c>
      <c r="B113" s="5">
        <v>236</v>
      </c>
      <c r="C113" s="1" t="s">
        <v>5192</v>
      </c>
      <c r="D113" s="25">
        <v>17.420000000000002</v>
      </c>
      <c r="E113" s="31">
        <v>0</v>
      </c>
    </row>
    <row r="114" spans="1:5" ht="15" customHeight="1" x14ac:dyDescent="0.25">
      <c r="A114" s="10" t="s">
        <v>169</v>
      </c>
      <c r="B114" s="5">
        <v>237</v>
      </c>
      <c r="C114" s="1" t="s">
        <v>170</v>
      </c>
      <c r="D114" s="25">
        <v>4.99</v>
      </c>
      <c r="E114" s="31">
        <v>0</v>
      </c>
    </row>
    <row r="115" spans="1:5" ht="15" customHeight="1" x14ac:dyDescent="0.25">
      <c r="A115" s="10" t="s">
        <v>171</v>
      </c>
      <c r="B115" s="5">
        <v>238</v>
      </c>
      <c r="C115" s="1" t="s">
        <v>981</v>
      </c>
      <c r="D115" s="25">
        <v>3.88</v>
      </c>
      <c r="E115" s="31">
        <v>0</v>
      </c>
    </row>
    <row r="116" spans="1:5" ht="15" customHeight="1" x14ac:dyDescent="0.25">
      <c r="A116" s="10" t="s">
        <v>0</v>
      </c>
      <c r="B116" s="5">
        <v>239</v>
      </c>
      <c r="C116" s="1" t="s">
        <v>172</v>
      </c>
      <c r="D116" s="25">
        <v>1.1000000000000001</v>
      </c>
      <c r="E116" s="31">
        <v>0</v>
      </c>
    </row>
    <row r="117" spans="1:5" ht="15" customHeight="1" thickBot="1" x14ac:dyDescent="0.3">
      <c r="A117" s="11" t="s">
        <v>173</v>
      </c>
      <c r="B117" s="7">
        <v>240</v>
      </c>
      <c r="C117" s="8" t="s">
        <v>174</v>
      </c>
      <c r="D117" s="29">
        <v>3.58</v>
      </c>
      <c r="E117" s="39">
        <v>0</v>
      </c>
    </row>
    <row r="118" spans="1:5" ht="15" customHeight="1" thickTop="1" thickBot="1" x14ac:dyDescent="0.3">
      <c r="A118" s="189" t="s">
        <v>7260</v>
      </c>
      <c r="B118" s="190"/>
      <c r="C118" s="191"/>
      <c r="D118" s="26">
        <f>SUM(D84:D117)</f>
        <v>669.21999999999991</v>
      </c>
      <c r="E118" s="43">
        <f>SUMIF(E84:E117,"&gt;0",D84:D117)</f>
        <v>0</v>
      </c>
    </row>
    <row r="119" spans="1:5" ht="15" customHeight="1" x14ac:dyDescent="0.25"/>
    <row r="120" spans="1:5" ht="15" customHeight="1" x14ac:dyDescent="0.25"/>
    <row r="121" spans="1:5" ht="15" customHeight="1" x14ac:dyDescent="0.25"/>
    <row r="122" spans="1:5" ht="14.25" customHeight="1" x14ac:dyDescent="0.25"/>
    <row r="123" spans="1:5" ht="14.25" customHeight="1" x14ac:dyDescent="0.25"/>
    <row r="124" spans="1:5" ht="15" customHeight="1" thickBot="1" x14ac:dyDescent="0.3"/>
    <row r="125" spans="1:5" ht="22.5" customHeight="1" thickBot="1" x14ac:dyDescent="0.3">
      <c r="A125" s="186" t="s">
        <v>7797</v>
      </c>
      <c r="B125" s="187"/>
      <c r="C125" s="187"/>
      <c r="D125" s="187"/>
      <c r="E125" s="188"/>
    </row>
    <row r="126" spans="1:5" ht="15" customHeight="1" x14ac:dyDescent="0.35">
      <c r="A126" s="196" t="s">
        <v>982</v>
      </c>
      <c r="B126" s="48" t="s">
        <v>586</v>
      </c>
      <c r="C126" s="192" t="s">
        <v>1768</v>
      </c>
      <c r="D126" s="194" t="s">
        <v>1769</v>
      </c>
      <c r="E126" s="49" t="s">
        <v>7217</v>
      </c>
    </row>
    <row r="127" spans="1:5" ht="15" customHeight="1" thickBot="1" x14ac:dyDescent="0.4">
      <c r="A127" s="197"/>
      <c r="B127" s="50" t="s">
        <v>1767</v>
      </c>
      <c r="C127" s="193"/>
      <c r="D127" s="195"/>
      <c r="E127" s="51" t="s">
        <v>7216</v>
      </c>
    </row>
    <row r="128" spans="1:5" ht="15" customHeight="1" thickTop="1" x14ac:dyDescent="0.25">
      <c r="A128" s="10" t="s">
        <v>175</v>
      </c>
      <c r="B128" s="5">
        <v>301</v>
      </c>
      <c r="C128" s="1" t="s">
        <v>2542</v>
      </c>
      <c r="D128" s="25">
        <v>62.61</v>
      </c>
      <c r="E128" s="31">
        <v>0</v>
      </c>
    </row>
    <row r="129" spans="1:5" ht="15" customHeight="1" x14ac:dyDescent="0.25">
      <c r="A129" s="10" t="s">
        <v>176</v>
      </c>
      <c r="B129" s="5">
        <v>302</v>
      </c>
      <c r="C129" s="1" t="s">
        <v>624</v>
      </c>
      <c r="D129" s="25">
        <v>10.66</v>
      </c>
      <c r="E129" s="31">
        <v>0</v>
      </c>
    </row>
    <row r="130" spans="1:5" ht="15" customHeight="1" x14ac:dyDescent="0.25">
      <c r="A130" s="10" t="s">
        <v>177</v>
      </c>
      <c r="B130" s="5">
        <v>303</v>
      </c>
      <c r="C130" s="1" t="s">
        <v>625</v>
      </c>
      <c r="D130" s="25">
        <v>3.06</v>
      </c>
      <c r="E130" s="31">
        <v>0</v>
      </c>
    </row>
    <row r="131" spans="1:5" ht="15" customHeight="1" x14ac:dyDescent="0.25">
      <c r="A131" s="10" t="s">
        <v>178</v>
      </c>
      <c r="B131" s="5">
        <v>304</v>
      </c>
      <c r="C131" s="1" t="s">
        <v>1589</v>
      </c>
      <c r="D131" s="25">
        <v>5.81</v>
      </c>
      <c r="E131" s="31">
        <v>0</v>
      </c>
    </row>
    <row r="132" spans="1:5" ht="15" customHeight="1" x14ac:dyDescent="0.25">
      <c r="A132" s="10" t="s">
        <v>179</v>
      </c>
      <c r="B132" s="5">
        <v>305</v>
      </c>
      <c r="C132" s="1" t="s">
        <v>1591</v>
      </c>
      <c r="D132" s="25">
        <v>4.8499999999999996</v>
      </c>
      <c r="E132" s="31">
        <v>0</v>
      </c>
    </row>
    <row r="133" spans="1:5" ht="15" customHeight="1" x14ac:dyDescent="0.25">
      <c r="A133" s="10" t="s">
        <v>180</v>
      </c>
      <c r="B133" s="5">
        <v>306</v>
      </c>
      <c r="C133" s="1" t="s">
        <v>181</v>
      </c>
      <c r="D133" s="25">
        <v>3.51</v>
      </c>
      <c r="E133" s="31">
        <v>0</v>
      </c>
    </row>
    <row r="134" spans="1:5" ht="15" customHeight="1" x14ac:dyDescent="0.25">
      <c r="A134" s="10" t="s">
        <v>182</v>
      </c>
      <c r="B134" s="5">
        <v>308</v>
      </c>
      <c r="C134" s="1" t="s">
        <v>183</v>
      </c>
      <c r="D134" s="25">
        <v>9.0500000000000007</v>
      </c>
      <c r="E134" s="31">
        <v>0</v>
      </c>
    </row>
    <row r="135" spans="1:5" ht="15" customHeight="1" x14ac:dyDescent="0.25">
      <c r="A135" s="10" t="s">
        <v>184</v>
      </c>
      <c r="B135" s="5">
        <v>309</v>
      </c>
      <c r="C135" s="1" t="s">
        <v>2327</v>
      </c>
      <c r="D135" s="25">
        <v>17.96</v>
      </c>
      <c r="E135" s="31">
        <v>0</v>
      </c>
    </row>
    <row r="136" spans="1:5" ht="15" customHeight="1" x14ac:dyDescent="0.25">
      <c r="A136" s="10" t="s">
        <v>185</v>
      </c>
      <c r="B136" s="5">
        <v>311</v>
      </c>
      <c r="C136" s="1" t="s">
        <v>3709</v>
      </c>
      <c r="D136" s="25">
        <v>53.75</v>
      </c>
      <c r="E136" s="31">
        <v>0</v>
      </c>
    </row>
    <row r="137" spans="1:5" ht="15" customHeight="1" x14ac:dyDescent="0.25">
      <c r="A137" s="10" t="s">
        <v>186</v>
      </c>
      <c r="B137" s="5">
        <v>312</v>
      </c>
      <c r="C137" s="1" t="s">
        <v>2210</v>
      </c>
      <c r="D137" s="25">
        <v>34.299999999999997</v>
      </c>
      <c r="E137" s="31">
        <v>0</v>
      </c>
    </row>
    <row r="138" spans="1:5" ht="15" customHeight="1" x14ac:dyDescent="0.25">
      <c r="A138" s="10" t="s">
        <v>187</v>
      </c>
      <c r="B138" s="5">
        <v>314</v>
      </c>
      <c r="C138" s="1" t="s">
        <v>4151</v>
      </c>
      <c r="D138" s="25">
        <v>33.44</v>
      </c>
      <c r="E138" s="31">
        <v>0</v>
      </c>
    </row>
    <row r="139" spans="1:5" ht="15" customHeight="1" x14ac:dyDescent="0.25">
      <c r="A139" s="10" t="s">
        <v>188</v>
      </c>
      <c r="B139" s="5">
        <v>315</v>
      </c>
      <c r="C139" s="1" t="s">
        <v>4142</v>
      </c>
      <c r="D139" s="25">
        <v>16.899999999999999</v>
      </c>
      <c r="E139" s="31">
        <v>0</v>
      </c>
    </row>
    <row r="140" spans="1:5" ht="15" customHeight="1" x14ac:dyDescent="0.25">
      <c r="A140" s="10" t="s">
        <v>189</v>
      </c>
      <c r="B140" s="5">
        <v>316</v>
      </c>
      <c r="C140" s="1" t="s">
        <v>4142</v>
      </c>
      <c r="D140" s="25">
        <v>16.899999999999999</v>
      </c>
      <c r="E140" s="31">
        <v>0</v>
      </c>
    </row>
    <row r="141" spans="1:5" ht="15" customHeight="1" x14ac:dyDescent="0.25">
      <c r="A141" s="10" t="s">
        <v>190</v>
      </c>
      <c r="B141" s="5">
        <v>317</v>
      </c>
      <c r="C141" s="1" t="s">
        <v>4151</v>
      </c>
      <c r="D141" s="25">
        <v>33.49</v>
      </c>
      <c r="E141" s="31">
        <v>0</v>
      </c>
    </row>
    <row r="142" spans="1:5" ht="15" customHeight="1" x14ac:dyDescent="0.25">
      <c r="A142" s="10" t="s">
        <v>191</v>
      </c>
      <c r="B142" s="5">
        <v>318</v>
      </c>
      <c r="C142" s="1" t="s">
        <v>192</v>
      </c>
      <c r="D142" s="25">
        <v>24.83</v>
      </c>
      <c r="E142" s="31">
        <v>0</v>
      </c>
    </row>
    <row r="143" spans="1:5" ht="15" customHeight="1" x14ac:dyDescent="0.25">
      <c r="A143" s="10" t="s">
        <v>193</v>
      </c>
      <c r="B143" s="5">
        <v>319</v>
      </c>
      <c r="C143" s="1" t="s">
        <v>2542</v>
      </c>
      <c r="D143" s="25">
        <v>73.16</v>
      </c>
      <c r="E143" s="31">
        <v>0</v>
      </c>
    </row>
    <row r="144" spans="1:5" ht="15" customHeight="1" x14ac:dyDescent="0.25">
      <c r="A144" s="10" t="s">
        <v>194</v>
      </c>
      <c r="B144" s="5">
        <v>321</v>
      </c>
      <c r="C144" s="1" t="s">
        <v>4142</v>
      </c>
      <c r="D144" s="25">
        <v>16.02</v>
      </c>
      <c r="E144" s="31">
        <v>0</v>
      </c>
    </row>
    <row r="145" spans="1:5" ht="15" customHeight="1" x14ac:dyDescent="0.25">
      <c r="A145" s="10" t="s">
        <v>195</v>
      </c>
      <c r="B145" s="5">
        <v>322</v>
      </c>
      <c r="C145" s="1" t="s">
        <v>4142</v>
      </c>
      <c r="D145" s="25">
        <v>16.760000000000002</v>
      </c>
      <c r="E145" s="31">
        <v>0</v>
      </c>
    </row>
    <row r="146" spans="1:5" ht="15" customHeight="1" x14ac:dyDescent="0.25">
      <c r="A146" s="10" t="s">
        <v>196</v>
      </c>
      <c r="B146" s="5">
        <v>323</v>
      </c>
      <c r="C146" s="1" t="s">
        <v>197</v>
      </c>
      <c r="D146" s="25">
        <v>34.020000000000003</v>
      </c>
      <c r="E146" s="31">
        <v>0</v>
      </c>
    </row>
    <row r="147" spans="1:5" ht="15" customHeight="1" x14ac:dyDescent="0.25">
      <c r="A147" s="10" t="s">
        <v>198</v>
      </c>
      <c r="B147" s="5">
        <v>324</v>
      </c>
      <c r="C147" s="1" t="s">
        <v>197</v>
      </c>
      <c r="D147" s="25">
        <v>33.340000000000003</v>
      </c>
      <c r="E147" s="31">
        <v>0</v>
      </c>
    </row>
    <row r="148" spans="1:5" ht="15" customHeight="1" x14ac:dyDescent="0.25">
      <c r="A148" s="10" t="s">
        <v>199</v>
      </c>
      <c r="B148" s="5">
        <v>325</v>
      </c>
      <c r="C148" s="1" t="s">
        <v>4142</v>
      </c>
      <c r="D148" s="25">
        <v>16.829999999999998</v>
      </c>
      <c r="E148" s="31">
        <v>0</v>
      </c>
    </row>
    <row r="149" spans="1:5" ht="15" customHeight="1" x14ac:dyDescent="0.25">
      <c r="A149" s="10" t="s">
        <v>952</v>
      </c>
      <c r="B149" s="5">
        <v>326</v>
      </c>
      <c r="C149" s="1" t="s">
        <v>4142</v>
      </c>
      <c r="D149" s="25">
        <v>16.59</v>
      </c>
      <c r="E149" s="31">
        <v>0</v>
      </c>
    </row>
    <row r="150" spans="1:5" ht="15" customHeight="1" x14ac:dyDescent="0.25">
      <c r="A150" s="10" t="s">
        <v>953</v>
      </c>
      <c r="B150" s="5">
        <v>327</v>
      </c>
      <c r="C150" s="1" t="s">
        <v>2168</v>
      </c>
      <c r="D150" s="25">
        <v>16.68</v>
      </c>
      <c r="E150" s="31">
        <v>0</v>
      </c>
    </row>
    <row r="151" spans="1:5" ht="15" customHeight="1" x14ac:dyDescent="0.25">
      <c r="A151" s="10" t="s">
        <v>954</v>
      </c>
      <c r="B151" s="5">
        <v>328</v>
      </c>
      <c r="C151" s="1" t="s">
        <v>349</v>
      </c>
      <c r="D151" s="25">
        <v>18.649999999999999</v>
      </c>
      <c r="E151" s="31">
        <v>0</v>
      </c>
    </row>
    <row r="152" spans="1:5" ht="15" customHeight="1" x14ac:dyDescent="0.25">
      <c r="A152" s="10" t="s">
        <v>955</v>
      </c>
      <c r="B152" s="5">
        <v>329</v>
      </c>
      <c r="C152" s="1" t="s">
        <v>956</v>
      </c>
      <c r="D152" s="25">
        <v>28.33</v>
      </c>
      <c r="E152" s="31">
        <v>0</v>
      </c>
    </row>
    <row r="153" spans="1:5" ht="15" customHeight="1" x14ac:dyDescent="0.25">
      <c r="A153" s="10" t="s">
        <v>957</v>
      </c>
      <c r="B153" s="5">
        <v>331</v>
      </c>
      <c r="C153" s="1" t="s">
        <v>2550</v>
      </c>
      <c r="D153" s="25">
        <v>13.92</v>
      </c>
      <c r="E153" s="31">
        <v>0</v>
      </c>
    </row>
    <row r="154" spans="1:5" ht="15" customHeight="1" x14ac:dyDescent="0.25">
      <c r="A154" s="10" t="s">
        <v>4210</v>
      </c>
      <c r="B154" s="5">
        <v>332</v>
      </c>
      <c r="C154" s="1" t="s">
        <v>2168</v>
      </c>
      <c r="D154" s="25">
        <v>13.49</v>
      </c>
      <c r="E154" s="31">
        <v>0</v>
      </c>
    </row>
    <row r="155" spans="1:5" ht="15" customHeight="1" x14ac:dyDescent="0.25">
      <c r="A155" s="10" t="s">
        <v>1068</v>
      </c>
      <c r="B155" s="5">
        <v>334</v>
      </c>
      <c r="C155" s="1" t="s">
        <v>5192</v>
      </c>
      <c r="D155" s="25">
        <v>17.41</v>
      </c>
      <c r="E155" s="31">
        <v>0</v>
      </c>
    </row>
    <row r="156" spans="1:5" ht="15" customHeight="1" x14ac:dyDescent="0.25">
      <c r="A156" s="10" t="s">
        <v>1069</v>
      </c>
      <c r="B156" s="5">
        <v>335</v>
      </c>
      <c r="C156" s="1" t="s">
        <v>167</v>
      </c>
      <c r="D156" s="25">
        <v>5.99</v>
      </c>
      <c r="E156" s="31">
        <v>0</v>
      </c>
    </row>
    <row r="157" spans="1:5" ht="15" customHeight="1" x14ac:dyDescent="0.25">
      <c r="A157" s="10" t="s">
        <v>3806</v>
      </c>
      <c r="B157" s="5">
        <v>336</v>
      </c>
      <c r="C157" s="1" t="s">
        <v>3126</v>
      </c>
      <c r="D157" s="25">
        <v>4.8499999999999996</v>
      </c>
      <c r="E157" s="31">
        <v>0</v>
      </c>
    </row>
    <row r="158" spans="1:5" ht="15" customHeight="1" x14ac:dyDescent="0.25">
      <c r="A158" s="10" t="s">
        <v>3807</v>
      </c>
      <c r="B158" s="5">
        <v>337</v>
      </c>
      <c r="C158" s="1" t="s">
        <v>2562</v>
      </c>
      <c r="D158" s="25">
        <v>3.88</v>
      </c>
      <c r="E158" s="31">
        <v>0</v>
      </c>
    </row>
    <row r="159" spans="1:5" ht="15" customHeight="1" x14ac:dyDescent="0.25">
      <c r="A159" s="10" t="s">
        <v>3808</v>
      </c>
      <c r="B159" s="5">
        <v>338</v>
      </c>
      <c r="C159" s="1" t="s">
        <v>174</v>
      </c>
      <c r="D159" s="25">
        <v>3.58</v>
      </c>
      <c r="E159" s="31">
        <v>0</v>
      </c>
    </row>
    <row r="160" spans="1:5" ht="15" customHeight="1" x14ac:dyDescent="0.25">
      <c r="A160" s="11" t="s">
        <v>3809</v>
      </c>
      <c r="B160" s="7">
        <v>339</v>
      </c>
      <c r="C160" s="8" t="s">
        <v>3070</v>
      </c>
      <c r="D160" s="29">
        <v>4.96</v>
      </c>
      <c r="E160" s="31">
        <v>0</v>
      </c>
    </row>
    <row r="161" spans="1:5" ht="15" customHeight="1" x14ac:dyDescent="0.25">
      <c r="A161" s="11" t="s">
        <v>7154</v>
      </c>
      <c r="B161" s="7"/>
      <c r="C161" s="8" t="s">
        <v>7798</v>
      </c>
      <c r="D161" s="29">
        <v>698.4</v>
      </c>
      <c r="E161" s="39">
        <v>0</v>
      </c>
    </row>
    <row r="162" spans="1:5" ht="15" customHeight="1" thickBot="1" x14ac:dyDescent="0.3">
      <c r="A162" s="11" t="s">
        <v>7153</v>
      </c>
      <c r="B162" s="7"/>
      <c r="C162" s="8" t="s">
        <v>6893</v>
      </c>
      <c r="D162" s="29">
        <v>2.2599999999999998</v>
      </c>
      <c r="E162" s="39">
        <v>0</v>
      </c>
    </row>
    <row r="163" spans="1:5" ht="15" customHeight="1" thickTop="1" thickBot="1" x14ac:dyDescent="0.3">
      <c r="A163" s="189" t="s">
        <v>7260</v>
      </c>
      <c r="B163" s="190"/>
      <c r="C163" s="191"/>
      <c r="D163" s="26">
        <f>SUM(D128:D162)</f>
        <v>1370.24</v>
      </c>
      <c r="E163" s="43">
        <f>SUMIF(E128:E162,"&gt;0",D128:D162)</f>
        <v>0</v>
      </c>
    </row>
    <row r="164" spans="1:5" ht="15" customHeight="1" x14ac:dyDescent="0.25"/>
  </sheetData>
  <mergeCells count="20">
    <mergeCell ref="A118:C118"/>
    <mergeCell ref="D82:D83"/>
    <mergeCell ref="A81:E81"/>
    <mergeCell ref="A52:E52"/>
    <mergeCell ref="A20:E20"/>
    <mergeCell ref="A21:A22"/>
    <mergeCell ref="C21:C22"/>
    <mergeCell ref="D21:D22"/>
    <mergeCell ref="A163:C163"/>
    <mergeCell ref="A45:C45"/>
    <mergeCell ref="A74:C74"/>
    <mergeCell ref="C82:C83"/>
    <mergeCell ref="A53:A54"/>
    <mergeCell ref="A125:E125"/>
    <mergeCell ref="A126:A127"/>
    <mergeCell ref="C126:C127"/>
    <mergeCell ref="A82:A83"/>
    <mergeCell ref="D126:D127"/>
    <mergeCell ref="C53:C54"/>
    <mergeCell ref="D53:D54"/>
  </mergeCells>
  <phoneticPr fontId="2" type="noConversion"/>
  <conditionalFormatting sqref="D4">
    <cfRule type="cellIs" dxfId="39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48" max="6" man="1"/>
    <brk id="77" max="6" man="1"/>
    <brk id="121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7">
    <tabColor indexed="48"/>
  </sheetPr>
  <dimension ref="A2:F177"/>
  <sheetViews>
    <sheetView topLeftCell="A22" zoomScaleNormal="100" zoomScaleSheetLayoutView="100" workbookViewId="0">
      <selection activeCell="D25" sqref="D25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8" customWidth="1"/>
    <col min="6" max="6" width="9.109375" style="57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SUM(D165,D121,D88,D50)</f>
        <v>3347.83</v>
      </c>
      <c r="E3"/>
    </row>
    <row r="4" spans="3:6" ht="15.75" customHeight="1" thickBot="1" x14ac:dyDescent="0.3">
      <c r="C4" s="45" t="s">
        <v>7220</v>
      </c>
      <c r="D4" s="46">
        <f>SUM(E165,E121,E88,E50)</f>
        <v>2252.9900000000002</v>
      </c>
      <c r="E4" s="62"/>
      <c r="F4" s="61"/>
    </row>
    <row r="5" spans="3:6" ht="15.75" customHeight="1" thickBot="1" x14ac:dyDescent="0.3">
      <c r="C5" s="45" t="s">
        <v>7221</v>
      </c>
      <c r="D5" s="46">
        <f>SUMIF(E$23:E$554,"1",D$23:D$554)</f>
        <v>332.05999999999995</v>
      </c>
      <c r="E5"/>
    </row>
    <row r="6" spans="3:6" ht="15.75" customHeight="1" thickBot="1" x14ac:dyDescent="0.3">
      <c r="C6" s="45" t="s">
        <v>7222</v>
      </c>
      <c r="D6" s="46">
        <f>SUMIF(E$23:E$554,"2",D$23:D$554)</f>
        <v>264.73</v>
      </c>
      <c r="E6"/>
    </row>
    <row r="7" spans="3:6" ht="15.75" customHeight="1" thickBot="1" x14ac:dyDescent="0.3">
      <c r="C7" s="45" t="s">
        <v>7223</v>
      </c>
      <c r="D7" s="46">
        <f>SUMIF(E$23:E$554,"3",D$23:D$554)</f>
        <v>256.77</v>
      </c>
      <c r="E7"/>
    </row>
    <row r="8" spans="3:6" ht="15.75" customHeight="1" thickBot="1" x14ac:dyDescent="0.3">
      <c r="C8" s="45" t="s">
        <v>7218</v>
      </c>
      <c r="D8" s="46">
        <f>SUMIF(E$23:E$554,"4",D$23:D$554)</f>
        <v>14.62</v>
      </c>
      <c r="E8"/>
    </row>
    <row r="9" spans="3:6" ht="15.75" customHeight="1" thickBot="1" x14ac:dyDescent="0.3">
      <c r="C9" s="45" t="s">
        <v>7224</v>
      </c>
      <c r="D9" s="46">
        <f>SUMIF(E$23:E$554,"5",D$23:D$554)</f>
        <v>725.47</v>
      </c>
      <c r="E9"/>
    </row>
    <row r="10" spans="3:6" ht="15.75" customHeight="1" thickBot="1" x14ac:dyDescent="0.3">
      <c r="C10" s="45" t="s">
        <v>7225</v>
      </c>
      <c r="D10" s="46">
        <f>SUMIF(E$23:E$554,"6",D$23:D$554)</f>
        <v>0</v>
      </c>
    </row>
    <row r="11" spans="3:6" ht="15.75" customHeight="1" thickBot="1" x14ac:dyDescent="0.3">
      <c r="C11" s="45" t="s">
        <v>7226</v>
      </c>
      <c r="D11" s="46">
        <f>SUMIF(E$23:E$554,"7",D$23:D$554)</f>
        <v>0</v>
      </c>
    </row>
    <row r="12" spans="3:6" ht="15.75" customHeight="1" thickBot="1" x14ac:dyDescent="0.3">
      <c r="C12" s="45" t="s">
        <v>7227</v>
      </c>
      <c r="D12" s="46">
        <f>SUMIF(E$23:E$554,"8",D$23:D$554)</f>
        <v>659.34</v>
      </c>
    </row>
    <row r="13" spans="3:6" ht="15.75" customHeight="1" thickBot="1" x14ac:dyDescent="0.3">
      <c r="C13" s="45" t="s">
        <v>7261</v>
      </c>
      <c r="D13" s="46">
        <f>SUMIF(E$23:E$554,"9",D$23:D$554)</f>
        <v>0</v>
      </c>
    </row>
    <row r="14" spans="3:6" ht="15.75" customHeight="1" thickBot="1" x14ac:dyDescent="0.3">
      <c r="C14" s="45" t="s">
        <v>7262</v>
      </c>
      <c r="D14" s="46">
        <f>SUMIF(E$23:E$554,"10",D$23:D$554)</f>
        <v>0</v>
      </c>
    </row>
    <row r="15" spans="3:6" ht="15.75" customHeight="1" thickBot="1" x14ac:dyDescent="0.3">
      <c r="C15" s="45" t="s">
        <v>7284</v>
      </c>
      <c r="D15" s="46">
        <f>SUMIF(E$23:E$554,"11",D$23:D$554)</f>
        <v>0</v>
      </c>
    </row>
    <row r="19" spans="1:5" ht="13.8" thickBot="1" x14ac:dyDescent="0.3"/>
    <row r="20" spans="1:5" ht="22.5" customHeight="1" thickBot="1" x14ac:dyDescent="0.3">
      <c r="A20" s="186" t="s">
        <v>492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1135</v>
      </c>
      <c r="B23" s="5" t="s">
        <v>1770</v>
      </c>
      <c r="C23" s="1" t="s">
        <v>2542</v>
      </c>
      <c r="D23" s="25">
        <v>135.77000000000001</v>
      </c>
      <c r="E23" s="31">
        <v>5</v>
      </c>
    </row>
    <row r="24" spans="1:5" ht="15" customHeight="1" x14ac:dyDescent="0.25">
      <c r="A24" s="10" t="s">
        <v>1136</v>
      </c>
      <c r="B24" s="5" t="s">
        <v>1771</v>
      </c>
      <c r="C24" s="1" t="s">
        <v>624</v>
      </c>
      <c r="D24" s="25">
        <v>10.23</v>
      </c>
      <c r="E24" s="31">
        <v>5</v>
      </c>
    </row>
    <row r="25" spans="1:5" ht="15" customHeight="1" x14ac:dyDescent="0.25">
      <c r="A25" s="10" t="s">
        <v>1137</v>
      </c>
      <c r="B25" s="5" t="s">
        <v>1772</v>
      </c>
      <c r="C25" s="1" t="s">
        <v>625</v>
      </c>
      <c r="D25" s="25">
        <v>5</v>
      </c>
      <c r="E25" s="31">
        <v>5</v>
      </c>
    </row>
    <row r="26" spans="1:5" ht="15" customHeight="1" x14ac:dyDescent="0.25">
      <c r="A26" s="10" t="s">
        <v>1138</v>
      </c>
      <c r="B26" s="5" t="s">
        <v>1773</v>
      </c>
      <c r="C26" s="1" t="s">
        <v>1139</v>
      </c>
      <c r="D26" s="25">
        <v>6.22</v>
      </c>
      <c r="E26" s="31">
        <v>0</v>
      </c>
    </row>
    <row r="27" spans="1:5" ht="15" customHeight="1" x14ac:dyDescent="0.25">
      <c r="A27" s="10" t="s">
        <v>1140</v>
      </c>
      <c r="B27" s="5" t="s">
        <v>1774</v>
      </c>
      <c r="C27" s="1" t="s">
        <v>2345</v>
      </c>
      <c r="D27" s="25">
        <v>10.1</v>
      </c>
      <c r="E27" s="31">
        <v>0</v>
      </c>
    </row>
    <row r="28" spans="1:5" ht="15" customHeight="1" x14ac:dyDescent="0.25">
      <c r="A28" s="10" t="s">
        <v>1141</v>
      </c>
      <c r="B28" s="5" t="s">
        <v>1775</v>
      </c>
      <c r="C28" s="1" t="s">
        <v>1142</v>
      </c>
      <c r="D28" s="25">
        <v>6.78</v>
      </c>
      <c r="E28" s="31">
        <v>3</v>
      </c>
    </row>
    <row r="29" spans="1:5" ht="15" customHeight="1" x14ac:dyDescent="0.25">
      <c r="A29" s="10" t="s">
        <v>1143</v>
      </c>
      <c r="B29" s="5" t="s">
        <v>1776</v>
      </c>
      <c r="C29" s="1" t="s">
        <v>3810</v>
      </c>
      <c r="D29" s="25">
        <v>1.61</v>
      </c>
      <c r="E29" s="31">
        <v>3</v>
      </c>
    </row>
    <row r="30" spans="1:5" ht="15" customHeight="1" x14ac:dyDescent="0.25">
      <c r="A30" s="10" t="s">
        <v>1144</v>
      </c>
      <c r="B30" s="5" t="s">
        <v>1777</v>
      </c>
      <c r="C30" s="1" t="s">
        <v>3810</v>
      </c>
      <c r="D30" s="25">
        <v>1.61</v>
      </c>
      <c r="E30" s="31">
        <v>3</v>
      </c>
    </row>
    <row r="31" spans="1:5" ht="15" customHeight="1" x14ac:dyDescent="0.25">
      <c r="A31" s="10" t="s">
        <v>1145</v>
      </c>
      <c r="B31" s="5" t="s">
        <v>1778</v>
      </c>
      <c r="C31" s="1" t="s">
        <v>635</v>
      </c>
      <c r="D31" s="25">
        <v>1.96</v>
      </c>
      <c r="E31" s="31">
        <v>3</v>
      </c>
    </row>
    <row r="32" spans="1:5" ht="15" customHeight="1" x14ac:dyDescent="0.25">
      <c r="A32" s="10" t="s">
        <v>1146</v>
      </c>
      <c r="B32" s="5" t="s">
        <v>1780</v>
      </c>
      <c r="C32" s="1" t="s">
        <v>2559</v>
      </c>
      <c r="D32" s="25">
        <v>4.24</v>
      </c>
      <c r="E32" s="31">
        <v>0</v>
      </c>
    </row>
    <row r="33" spans="1:5" ht="15" customHeight="1" x14ac:dyDescent="0.25">
      <c r="A33" s="10" t="s">
        <v>1147</v>
      </c>
      <c r="B33" s="5" t="s">
        <v>1781</v>
      </c>
      <c r="C33" s="1" t="s">
        <v>322</v>
      </c>
      <c r="D33" s="25">
        <v>74.53</v>
      </c>
      <c r="E33" s="31">
        <v>0</v>
      </c>
    </row>
    <row r="34" spans="1:5" ht="15" customHeight="1" x14ac:dyDescent="0.25">
      <c r="A34" s="10" t="s">
        <v>1148</v>
      </c>
      <c r="B34" s="5" t="s">
        <v>1782</v>
      </c>
      <c r="C34" s="1" t="s">
        <v>1149</v>
      </c>
      <c r="D34" s="25">
        <v>21.18</v>
      </c>
      <c r="E34" s="31">
        <v>0</v>
      </c>
    </row>
    <row r="35" spans="1:5" ht="15" customHeight="1" x14ac:dyDescent="0.25">
      <c r="A35" s="10" t="s">
        <v>1150</v>
      </c>
      <c r="B35" s="5" t="s">
        <v>1783</v>
      </c>
      <c r="C35" s="1" t="s">
        <v>1151</v>
      </c>
      <c r="D35" s="25">
        <v>20.96</v>
      </c>
      <c r="E35" s="31">
        <v>0</v>
      </c>
    </row>
    <row r="36" spans="1:5" ht="15" customHeight="1" x14ac:dyDescent="0.25">
      <c r="A36" s="10" t="s">
        <v>1152</v>
      </c>
      <c r="B36" s="5" t="s">
        <v>1784</v>
      </c>
      <c r="C36" s="1" t="s">
        <v>1153</v>
      </c>
      <c r="D36" s="25">
        <v>22.2</v>
      </c>
      <c r="E36" s="31">
        <v>0</v>
      </c>
    </row>
    <row r="37" spans="1:5" ht="15" customHeight="1" x14ac:dyDescent="0.25">
      <c r="A37" s="10" t="s">
        <v>1154</v>
      </c>
      <c r="B37" s="5" t="s">
        <v>1785</v>
      </c>
      <c r="C37" s="1" t="s">
        <v>2005</v>
      </c>
      <c r="D37" s="25">
        <v>22.52</v>
      </c>
      <c r="E37" s="31">
        <v>0</v>
      </c>
    </row>
    <row r="38" spans="1:5" ht="15" customHeight="1" x14ac:dyDescent="0.25">
      <c r="A38" s="10" t="s">
        <v>1155</v>
      </c>
      <c r="B38" s="5" t="s">
        <v>1786</v>
      </c>
      <c r="C38" s="1" t="s">
        <v>1156</v>
      </c>
      <c r="D38" s="25">
        <v>16.309999999999999</v>
      </c>
      <c r="E38" s="31">
        <v>0</v>
      </c>
    </row>
    <row r="39" spans="1:5" ht="15" customHeight="1" x14ac:dyDescent="0.25">
      <c r="A39" s="10" t="s">
        <v>1157</v>
      </c>
      <c r="B39" s="5" t="s">
        <v>1787</v>
      </c>
      <c r="C39" s="1" t="s">
        <v>3111</v>
      </c>
      <c r="D39" s="25">
        <v>9.1</v>
      </c>
      <c r="E39" s="31">
        <v>8</v>
      </c>
    </row>
    <row r="40" spans="1:5" ht="15" customHeight="1" x14ac:dyDescent="0.25">
      <c r="A40" s="10" t="s">
        <v>1158</v>
      </c>
      <c r="B40" s="5" t="s">
        <v>1788</v>
      </c>
      <c r="C40" s="1" t="s">
        <v>1159</v>
      </c>
      <c r="D40" s="25">
        <v>16.61</v>
      </c>
      <c r="E40" s="31">
        <v>8</v>
      </c>
    </row>
    <row r="41" spans="1:5" ht="15" customHeight="1" x14ac:dyDescent="0.25">
      <c r="A41" s="10" t="s">
        <v>1160</v>
      </c>
      <c r="B41" s="5" t="s">
        <v>1790</v>
      </c>
      <c r="C41" s="1" t="s">
        <v>1161</v>
      </c>
      <c r="D41" s="25">
        <v>24.76</v>
      </c>
      <c r="E41" s="31">
        <v>8</v>
      </c>
    </row>
    <row r="42" spans="1:5" ht="15" customHeight="1" x14ac:dyDescent="0.25">
      <c r="A42" s="10" t="s">
        <v>1162</v>
      </c>
      <c r="B42" s="5" t="s">
        <v>1791</v>
      </c>
      <c r="C42" s="1" t="s">
        <v>3111</v>
      </c>
      <c r="D42" s="25">
        <v>8.85</v>
      </c>
      <c r="E42" s="31">
        <v>8</v>
      </c>
    </row>
    <row r="43" spans="1:5" ht="15" customHeight="1" x14ac:dyDescent="0.25">
      <c r="A43" s="10" t="s">
        <v>1163</v>
      </c>
      <c r="B43" s="5" t="s">
        <v>1792</v>
      </c>
      <c r="C43" s="1" t="s">
        <v>1164</v>
      </c>
      <c r="D43" s="25">
        <v>17.13</v>
      </c>
      <c r="E43" s="31">
        <v>0</v>
      </c>
    </row>
    <row r="44" spans="1:5" ht="15" customHeight="1" x14ac:dyDescent="0.25">
      <c r="A44" s="10" t="s">
        <v>1165</v>
      </c>
      <c r="B44" s="5" t="s">
        <v>1796</v>
      </c>
      <c r="C44" s="1" t="s">
        <v>1166</v>
      </c>
      <c r="D44" s="25">
        <v>5.8</v>
      </c>
      <c r="E44" s="31">
        <v>8</v>
      </c>
    </row>
    <row r="45" spans="1:5" ht="15" customHeight="1" x14ac:dyDescent="0.25">
      <c r="A45" s="10" t="s">
        <v>4131</v>
      </c>
      <c r="B45" s="5" t="s">
        <v>1797</v>
      </c>
      <c r="C45" s="1" t="s">
        <v>1166</v>
      </c>
      <c r="D45" s="25">
        <v>5.66</v>
      </c>
      <c r="E45" s="31">
        <v>8</v>
      </c>
    </row>
    <row r="46" spans="1:5" ht="15" customHeight="1" x14ac:dyDescent="0.25">
      <c r="A46" s="11" t="s">
        <v>4132</v>
      </c>
      <c r="B46" s="7" t="s">
        <v>1799</v>
      </c>
      <c r="C46" s="8" t="s">
        <v>2345</v>
      </c>
      <c r="D46" s="29">
        <v>7.42</v>
      </c>
      <c r="E46" s="39">
        <v>0</v>
      </c>
    </row>
    <row r="47" spans="1:5" ht="15" customHeight="1" x14ac:dyDescent="0.25">
      <c r="A47" s="11" t="s">
        <v>1512</v>
      </c>
      <c r="B47" s="7"/>
      <c r="C47" s="1" t="s">
        <v>3159</v>
      </c>
      <c r="D47" s="29">
        <v>10.32</v>
      </c>
      <c r="E47" s="39">
        <v>0</v>
      </c>
    </row>
    <row r="48" spans="1:5" ht="15" customHeight="1" x14ac:dyDescent="0.25">
      <c r="A48" s="11" t="s">
        <v>1513</v>
      </c>
      <c r="B48" s="7"/>
      <c r="C48" s="18" t="s">
        <v>4909</v>
      </c>
      <c r="D48" s="29">
        <v>21.9</v>
      </c>
      <c r="E48" s="39">
        <v>0</v>
      </c>
    </row>
    <row r="49" spans="1:5" ht="15" customHeight="1" thickBot="1" x14ac:dyDescent="0.3">
      <c r="A49" s="11" t="s">
        <v>1511</v>
      </c>
      <c r="B49" s="7"/>
      <c r="C49" s="8" t="s">
        <v>2542</v>
      </c>
      <c r="D49" s="29">
        <v>5.38</v>
      </c>
      <c r="E49" s="39">
        <v>0</v>
      </c>
    </row>
    <row r="50" spans="1:5" ht="15" customHeight="1" thickTop="1" thickBot="1" x14ac:dyDescent="0.3">
      <c r="A50" s="189" t="s">
        <v>7260</v>
      </c>
      <c r="B50" s="190"/>
      <c r="C50" s="191"/>
      <c r="D50" s="26">
        <f>SUM(D23:D49)</f>
        <v>494.15000000000009</v>
      </c>
      <c r="E50" s="43">
        <f>SUMIF(E23:E49,"&gt;0",D23:D49)</f>
        <v>233.74</v>
      </c>
    </row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/>
    <row r="56" spans="1:5" ht="15" customHeight="1" thickBot="1" x14ac:dyDescent="0.3">
      <c r="A56" s="4"/>
    </row>
    <row r="57" spans="1:5" ht="22.5" customHeight="1" thickBot="1" x14ac:dyDescent="0.3">
      <c r="A57" s="186" t="s">
        <v>493</v>
      </c>
      <c r="B57" s="187"/>
      <c r="C57" s="187"/>
      <c r="D57" s="187"/>
      <c r="E57" s="188"/>
    </row>
    <row r="58" spans="1:5" ht="15" customHeight="1" x14ac:dyDescent="0.35">
      <c r="A58" s="196" t="s">
        <v>982</v>
      </c>
      <c r="B58" s="48" t="s">
        <v>586</v>
      </c>
      <c r="C58" s="192" t="s">
        <v>1768</v>
      </c>
      <c r="D58" s="194" t="s">
        <v>1769</v>
      </c>
      <c r="E58" s="49" t="s">
        <v>7217</v>
      </c>
    </row>
    <row r="59" spans="1:5" ht="15" customHeight="1" thickBot="1" x14ac:dyDescent="0.4">
      <c r="A59" s="197"/>
      <c r="B59" s="50" t="s">
        <v>1767</v>
      </c>
      <c r="C59" s="193"/>
      <c r="D59" s="195"/>
      <c r="E59" s="51" t="s">
        <v>7216</v>
      </c>
    </row>
    <row r="60" spans="1:5" ht="15" customHeight="1" thickTop="1" x14ac:dyDescent="0.25">
      <c r="A60" s="10" t="s">
        <v>894</v>
      </c>
      <c r="B60" s="5">
        <v>101</v>
      </c>
      <c r="C60" s="1" t="s">
        <v>2542</v>
      </c>
      <c r="D60" s="25">
        <v>96.77</v>
      </c>
      <c r="E60" s="31">
        <v>5</v>
      </c>
    </row>
    <row r="61" spans="1:5" ht="15" customHeight="1" x14ac:dyDescent="0.25">
      <c r="A61" s="10" t="s">
        <v>895</v>
      </c>
      <c r="B61" s="5">
        <v>102</v>
      </c>
      <c r="C61" s="1" t="s">
        <v>624</v>
      </c>
      <c r="D61" s="25">
        <v>10.65</v>
      </c>
      <c r="E61" s="31">
        <v>5</v>
      </c>
    </row>
    <row r="62" spans="1:5" ht="15" customHeight="1" x14ac:dyDescent="0.25">
      <c r="A62" s="10" t="s">
        <v>896</v>
      </c>
      <c r="B62" s="5">
        <v>103</v>
      </c>
      <c r="C62" s="1" t="s">
        <v>625</v>
      </c>
      <c r="D62" s="25">
        <v>4.78</v>
      </c>
      <c r="E62" s="31">
        <v>0</v>
      </c>
    </row>
    <row r="63" spans="1:5" ht="15" customHeight="1" x14ac:dyDescent="0.25">
      <c r="A63" s="10" t="s">
        <v>897</v>
      </c>
      <c r="B63" s="5">
        <v>104</v>
      </c>
      <c r="C63" s="1" t="s">
        <v>898</v>
      </c>
      <c r="D63" s="25">
        <v>5.01</v>
      </c>
      <c r="E63" s="31">
        <v>3</v>
      </c>
    </row>
    <row r="64" spans="1:5" ht="15" customHeight="1" x14ac:dyDescent="0.25">
      <c r="A64" s="10" t="s">
        <v>899</v>
      </c>
      <c r="B64" s="5">
        <v>105</v>
      </c>
      <c r="C64" s="1" t="s">
        <v>900</v>
      </c>
      <c r="D64" s="25">
        <v>4.3</v>
      </c>
      <c r="E64" s="31">
        <v>3</v>
      </c>
    </row>
    <row r="65" spans="1:5" ht="15" customHeight="1" x14ac:dyDescent="0.25">
      <c r="A65" s="10" t="s">
        <v>901</v>
      </c>
      <c r="B65" s="5">
        <v>108</v>
      </c>
      <c r="C65" s="1" t="s">
        <v>2327</v>
      </c>
      <c r="D65" s="25">
        <v>8.68</v>
      </c>
      <c r="E65" s="31">
        <v>0</v>
      </c>
    </row>
    <row r="66" spans="1:5" ht="15" customHeight="1" x14ac:dyDescent="0.25">
      <c r="A66" s="10" t="s">
        <v>2612</v>
      </c>
      <c r="B66" s="5">
        <v>109</v>
      </c>
      <c r="C66" s="1" t="s">
        <v>2550</v>
      </c>
      <c r="D66" s="25">
        <v>13.79</v>
      </c>
      <c r="E66" s="31">
        <v>1</v>
      </c>
    </row>
    <row r="67" spans="1:5" ht="15" customHeight="1" x14ac:dyDescent="0.25">
      <c r="A67" s="10" t="s">
        <v>2613</v>
      </c>
      <c r="B67" s="5">
        <v>111</v>
      </c>
      <c r="C67" s="1" t="s">
        <v>2550</v>
      </c>
      <c r="D67" s="25">
        <v>13.79</v>
      </c>
      <c r="E67" s="31">
        <v>1</v>
      </c>
    </row>
    <row r="68" spans="1:5" ht="15" customHeight="1" x14ac:dyDescent="0.25">
      <c r="A68" s="10" t="s">
        <v>2614</v>
      </c>
      <c r="B68" s="5">
        <v>112</v>
      </c>
      <c r="C68" s="1" t="s">
        <v>2550</v>
      </c>
      <c r="D68" s="25">
        <v>13.79</v>
      </c>
      <c r="E68" s="31">
        <v>1</v>
      </c>
    </row>
    <row r="69" spans="1:5" ht="15" customHeight="1" x14ac:dyDescent="0.25">
      <c r="A69" s="10" t="s">
        <v>2615</v>
      </c>
      <c r="B69" s="5">
        <v>113</v>
      </c>
      <c r="C69" s="1" t="s">
        <v>2550</v>
      </c>
      <c r="D69" s="25">
        <v>13.79</v>
      </c>
      <c r="E69" s="31">
        <v>1</v>
      </c>
    </row>
    <row r="70" spans="1:5" ht="15" customHeight="1" x14ac:dyDescent="0.25">
      <c r="A70" s="10" t="s">
        <v>2616</v>
      </c>
      <c r="B70" s="5">
        <v>114</v>
      </c>
      <c r="C70" s="1" t="s">
        <v>2550</v>
      </c>
      <c r="D70" s="25">
        <v>13.76</v>
      </c>
      <c r="E70" s="31">
        <v>1</v>
      </c>
    </row>
    <row r="71" spans="1:5" ht="15" customHeight="1" x14ac:dyDescent="0.25">
      <c r="A71" s="10" t="s">
        <v>2617</v>
      </c>
      <c r="B71" s="5">
        <v>115</v>
      </c>
      <c r="C71" s="1" t="s">
        <v>2210</v>
      </c>
      <c r="D71" s="25">
        <v>17.59</v>
      </c>
      <c r="E71" s="31">
        <v>8</v>
      </c>
    </row>
    <row r="72" spans="1:5" ht="15" customHeight="1" x14ac:dyDescent="0.25">
      <c r="A72" s="10" t="s">
        <v>2618</v>
      </c>
      <c r="B72" s="5">
        <v>116</v>
      </c>
      <c r="C72" s="1" t="s">
        <v>2210</v>
      </c>
      <c r="D72" s="25">
        <v>36.11</v>
      </c>
      <c r="E72" s="31">
        <v>8</v>
      </c>
    </row>
    <row r="73" spans="1:5" ht="15" customHeight="1" x14ac:dyDescent="0.25">
      <c r="A73" s="10" t="s">
        <v>2619</v>
      </c>
      <c r="B73" s="5">
        <v>117</v>
      </c>
      <c r="C73" s="1" t="s">
        <v>2210</v>
      </c>
      <c r="D73" s="25">
        <v>35.770000000000003</v>
      </c>
      <c r="E73" s="31">
        <v>8</v>
      </c>
    </row>
    <row r="74" spans="1:5" ht="15" customHeight="1" x14ac:dyDescent="0.25">
      <c r="A74" s="10" t="s">
        <v>2620</v>
      </c>
      <c r="B74" s="5">
        <v>118</v>
      </c>
      <c r="C74" s="1" t="s">
        <v>2542</v>
      </c>
      <c r="D74" s="25">
        <v>45.41</v>
      </c>
      <c r="E74" s="31">
        <v>5</v>
      </c>
    </row>
    <row r="75" spans="1:5" ht="15" customHeight="1" x14ac:dyDescent="0.25">
      <c r="A75" s="10" t="s">
        <v>2621</v>
      </c>
      <c r="B75" s="5">
        <v>121</v>
      </c>
      <c r="C75" s="1" t="s">
        <v>2622</v>
      </c>
      <c r="D75" s="25">
        <v>34.700000000000003</v>
      </c>
      <c r="E75" s="31">
        <v>8</v>
      </c>
    </row>
    <row r="76" spans="1:5" ht="15" customHeight="1" x14ac:dyDescent="0.25">
      <c r="A76" s="10" t="s">
        <v>2623</v>
      </c>
      <c r="B76" s="5">
        <v>122</v>
      </c>
      <c r="C76" s="1" t="s">
        <v>2622</v>
      </c>
      <c r="D76" s="25">
        <v>35.1</v>
      </c>
      <c r="E76" s="31">
        <v>8</v>
      </c>
    </row>
    <row r="77" spans="1:5" ht="15" customHeight="1" x14ac:dyDescent="0.25">
      <c r="A77" s="10" t="s">
        <v>2624</v>
      </c>
      <c r="B77" s="5">
        <v>123</v>
      </c>
      <c r="C77" s="1" t="s">
        <v>2550</v>
      </c>
      <c r="D77" s="25">
        <v>17.600000000000001</v>
      </c>
      <c r="E77" s="31">
        <v>1</v>
      </c>
    </row>
    <row r="78" spans="1:5" ht="15" customHeight="1" x14ac:dyDescent="0.25">
      <c r="A78" s="10" t="s">
        <v>2625</v>
      </c>
      <c r="B78" s="5">
        <v>124</v>
      </c>
      <c r="C78" s="1" t="s">
        <v>2550</v>
      </c>
      <c r="D78" s="25">
        <v>13.79</v>
      </c>
      <c r="E78" s="31">
        <v>1</v>
      </c>
    </row>
    <row r="79" spans="1:5" ht="15" customHeight="1" x14ac:dyDescent="0.25">
      <c r="A79" s="10" t="s">
        <v>3076</v>
      </c>
      <c r="B79" s="5">
        <v>125</v>
      </c>
      <c r="C79" s="1" t="s">
        <v>2550</v>
      </c>
      <c r="D79" s="25">
        <v>13.76</v>
      </c>
      <c r="E79" s="31">
        <v>1</v>
      </c>
    </row>
    <row r="80" spans="1:5" ht="15" customHeight="1" x14ac:dyDescent="0.25">
      <c r="A80" s="10" t="s">
        <v>3077</v>
      </c>
      <c r="B80" s="5">
        <v>126</v>
      </c>
      <c r="C80" s="1" t="s">
        <v>2550</v>
      </c>
      <c r="D80" s="25">
        <v>13.79</v>
      </c>
      <c r="E80" s="31">
        <v>1</v>
      </c>
    </row>
    <row r="81" spans="1:5" ht="15" customHeight="1" x14ac:dyDescent="0.25">
      <c r="A81" s="10" t="s">
        <v>3078</v>
      </c>
      <c r="B81" s="5">
        <v>127</v>
      </c>
      <c r="C81" s="1" t="s">
        <v>2550</v>
      </c>
      <c r="D81" s="25">
        <v>13.79</v>
      </c>
      <c r="E81" s="31">
        <v>1</v>
      </c>
    </row>
    <row r="82" spans="1:5" ht="15" customHeight="1" x14ac:dyDescent="0.25">
      <c r="A82" s="10" t="s">
        <v>3079</v>
      </c>
      <c r="B82" s="5">
        <v>128</v>
      </c>
      <c r="C82" s="1" t="s">
        <v>2550</v>
      </c>
      <c r="D82" s="25">
        <v>13.69</v>
      </c>
      <c r="E82" s="31">
        <v>1</v>
      </c>
    </row>
    <row r="83" spans="1:5" ht="15" customHeight="1" x14ac:dyDescent="0.25">
      <c r="A83" s="10" t="s">
        <v>3080</v>
      </c>
      <c r="B83" s="5">
        <v>129</v>
      </c>
      <c r="C83" s="1" t="s">
        <v>3081</v>
      </c>
      <c r="D83" s="25">
        <v>9.07</v>
      </c>
      <c r="E83" s="31">
        <v>5</v>
      </c>
    </row>
    <row r="84" spans="1:5" ht="15" customHeight="1" x14ac:dyDescent="0.25">
      <c r="A84" s="10" t="s">
        <v>3082</v>
      </c>
      <c r="B84" s="5">
        <v>131</v>
      </c>
      <c r="C84" s="1" t="s">
        <v>3083</v>
      </c>
      <c r="D84" s="25">
        <v>5</v>
      </c>
      <c r="E84" s="31">
        <v>3</v>
      </c>
    </row>
    <row r="85" spans="1:5" ht="15" customHeight="1" x14ac:dyDescent="0.25">
      <c r="A85" s="10" t="s">
        <v>3084</v>
      </c>
      <c r="B85" s="5">
        <v>132</v>
      </c>
      <c r="C85" s="1" t="s">
        <v>3085</v>
      </c>
      <c r="D85" s="25">
        <v>4.3</v>
      </c>
      <c r="E85" s="31">
        <v>3</v>
      </c>
    </row>
    <row r="86" spans="1:5" ht="15" customHeight="1" x14ac:dyDescent="0.25">
      <c r="A86" s="10" t="s">
        <v>3086</v>
      </c>
      <c r="B86" s="5">
        <v>133</v>
      </c>
      <c r="C86" s="1" t="s">
        <v>3087</v>
      </c>
      <c r="D86" s="25">
        <v>2.77</v>
      </c>
      <c r="E86" s="31">
        <v>3</v>
      </c>
    </row>
    <row r="87" spans="1:5" ht="15" customHeight="1" thickBot="1" x14ac:dyDescent="0.3">
      <c r="A87" s="11" t="s">
        <v>3088</v>
      </c>
      <c r="B87" s="7">
        <v>134</v>
      </c>
      <c r="C87" s="8" t="s">
        <v>3089</v>
      </c>
      <c r="D87" s="29">
        <v>2.77</v>
      </c>
      <c r="E87" s="39">
        <v>3</v>
      </c>
    </row>
    <row r="88" spans="1:5" ht="15" customHeight="1" thickTop="1" thickBot="1" x14ac:dyDescent="0.3">
      <c r="A88" s="189" t="s">
        <v>7260</v>
      </c>
      <c r="B88" s="190"/>
      <c r="C88" s="191"/>
      <c r="D88" s="26">
        <f>SUM(D60:D87)</f>
        <v>514.12</v>
      </c>
      <c r="E88" s="43">
        <f>SUMIF(E60:E87,"&gt;0",D60:D87)</f>
        <v>500.66</v>
      </c>
    </row>
    <row r="89" spans="1:5" ht="15" customHeight="1" x14ac:dyDescent="0.25">
      <c r="B89" s="52"/>
      <c r="C89" s="52"/>
      <c r="D89" s="53"/>
      <c r="E89" s="32"/>
    </row>
    <row r="90" spans="1:5" ht="15" customHeight="1" x14ac:dyDescent="0.25"/>
    <row r="91" spans="1:5" ht="15" customHeight="1" x14ac:dyDescent="0.25"/>
    <row r="92" spans="1:5" ht="15" customHeight="1" x14ac:dyDescent="0.25"/>
    <row r="93" spans="1:5" ht="15" customHeight="1" x14ac:dyDescent="0.25"/>
    <row r="94" spans="1:5" ht="15" customHeight="1" thickBot="1" x14ac:dyDescent="0.3">
      <c r="A94" s="4"/>
    </row>
    <row r="95" spans="1:5" ht="22.5" customHeight="1" thickBot="1" x14ac:dyDescent="0.3">
      <c r="A95" s="186" t="s">
        <v>494</v>
      </c>
      <c r="B95" s="187"/>
      <c r="C95" s="187"/>
      <c r="D95" s="187"/>
      <c r="E95" s="188"/>
    </row>
    <row r="96" spans="1:5" ht="15" customHeight="1" x14ac:dyDescent="0.35">
      <c r="A96" s="196" t="s">
        <v>982</v>
      </c>
      <c r="B96" s="48" t="s">
        <v>586</v>
      </c>
      <c r="C96" s="192" t="s">
        <v>1768</v>
      </c>
      <c r="D96" s="194" t="s">
        <v>1769</v>
      </c>
      <c r="E96" s="49" t="s">
        <v>7217</v>
      </c>
    </row>
    <row r="97" spans="1:5" ht="15" customHeight="1" thickBot="1" x14ac:dyDescent="0.4">
      <c r="A97" s="197"/>
      <c r="B97" s="50" t="s">
        <v>1767</v>
      </c>
      <c r="C97" s="193"/>
      <c r="D97" s="195"/>
      <c r="E97" s="51" t="s">
        <v>7216</v>
      </c>
    </row>
    <row r="98" spans="1:5" ht="15" customHeight="1" thickTop="1" x14ac:dyDescent="0.25">
      <c r="A98" s="10" t="s">
        <v>3090</v>
      </c>
      <c r="B98" s="5">
        <v>201</v>
      </c>
      <c r="C98" s="1" t="s">
        <v>2542</v>
      </c>
      <c r="D98" s="25">
        <v>144.91999999999999</v>
      </c>
      <c r="E98" s="31">
        <v>5</v>
      </c>
    </row>
    <row r="99" spans="1:5" ht="15" customHeight="1" x14ac:dyDescent="0.25">
      <c r="A99" s="10" t="s">
        <v>3091</v>
      </c>
      <c r="B99" s="5">
        <v>202</v>
      </c>
      <c r="C99" s="1" t="s">
        <v>624</v>
      </c>
      <c r="D99" s="25">
        <v>10.220000000000001</v>
      </c>
      <c r="E99" s="31">
        <v>5</v>
      </c>
    </row>
    <row r="100" spans="1:5" ht="15" customHeight="1" x14ac:dyDescent="0.25">
      <c r="A100" s="10" t="s">
        <v>3092</v>
      </c>
      <c r="B100" s="5">
        <v>203</v>
      </c>
      <c r="C100" s="1" t="s">
        <v>625</v>
      </c>
      <c r="D100" s="25">
        <v>4.78</v>
      </c>
      <c r="E100" s="31">
        <v>0</v>
      </c>
    </row>
    <row r="101" spans="1:5" ht="15" customHeight="1" x14ac:dyDescent="0.25">
      <c r="A101" s="10" t="s">
        <v>3093</v>
      </c>
      <c r="B101" s="5">
        <v>204</v>
      </c>
      <c r="C101" s="1" t="s">
        <v>706</v>
      </c>
      <c r="D101" s="25">
        <v>14.62</v>
      </c>
      <c r="E101" s="31">
        <v>8</v>
      </c>
    </row>
    <row r="102" spans="1:5" ht="15" customHeight="1" x14ac:dyDescent="0.25">
      <c r="A102" s="10" t="s">
        <v>3094</v>
      </c>
      <c r="B102" s="5">
        <v>205</v>
      </c>
      <c r="C102" s="1" t="s">
        <v>3095</v>
      </c>
      <c r="D102" s="25">
        <v>7.2</v>
      </c>
      <c r="E102" s="31">
        <v>3</v>
      </c>
    </row>
    <row r="103" spans="1:5" ht="15" customHeight="1" x14ac:dyDescent="0.25">
      <c r="A103" s="10" t="s">
        <v>3096</v>
      </c>
      <c r="B103" s="5">
        <v>206</v>
      </c>
      <c r="C103" s="1" t="s">
        <v>3097</v>
      </c>
      <c r="D103" s="25">
        <v>5.23</v>
      </c>
      <c r="E103" s="31">
        <v>3</v>
      </c>
    </row>
    <row r="104" spans="1:5" ht="15" customHeight="1" x14ac:dyDescent="0.25">
      <c r="A104" s="10" t="s">
        <v>3098</v>
      </c>
      <c r="B104" s="5">
        <v>209</v>
      </c>
      <c r="C104" s="1" t="s">
        <v>2009</v>
      </c>
      <c r="D104" s="25">
        <v>21.8</v>
      </c>
      <c r="E104" s="31">
        <v>8</v>
      </c>
    </row>
    <row r="105" spans="1:5" ht="15" customHeight="1" x14ac:dyDescent="0.25">
      <c r="A105" s="10" t="s">
        <v>3099</v>
      </c>
      <c r="B105" s="5">
        <v>211</v>
      </c>
      <c r="C105" s="1" t="s">
        <v>3100</v>
      </c>
      <c r="D105" s="25">
        <v>63.16</v>
      </c>
      <c r="E105" s="31">
        <v>8</v>
      </c>
    </row>
    <row r="106" spans="1:5" ht="15" customHeight="1" x14ac:dyDescent="0.25">
      <c r="A106" s="10" t="s">
        <v>3101</v>
      </c>
      <c r="B106" s="5">
        <v>212</v>
      </c>
      <c r="C106" s="1" t="s">
        <v>3100</v>
      </c>
      <c r="D106" s="25">
        <v>62.18</v>
      </c>
      <c r="E106" s="31">
        <v>8</v>
      </c>
    </row>
    <row r="107" spans="1:5" ht="15" customHeight="1" x14ac:dyDescent="0.25">
      <c r="A107" s="10" t="s">
        <v>3102</v>
      </c>
      <c r="B107" s="5">
        <v>213</v>
      </c>
      <c r="C107" s="1" t="s">
        <v>4562</v>
      </c>
      <c r="D107" s="25">
        <v>67.55</v>
      </c>
      <c r="E107" s="31">
        <v>2</v>
      </c>
    </row>
    <row r="108" spans="1:5" ht="15" customHeight="1" x14ac:dyDescent="0.25">
      <c r="A108" s="10" t="s">
        <v>3103</v>
      </c>
      <c r="B108" s="5">
        <v>214</v>
      </c>
      <c r="C108" s="1" t="s">
        <v>2542</v>
      </c>
      <c r="D108" s="25">
        <v>58.22</v>
      </c>
      <c r="E108" s="31">
        <v>5</v>
      </c>
    </row>
    <row r="109" spans="1:5" ht="15" customHeight="1" x14ac:dyDescent="0.25">
      <c r="A109" s="10" t="s">
        <v>3104</v>
      </c>
      <c r="B109" s="5">
        <v>215</v>
      </c>
      <c r="C109" s="1" t="s">
        <v>4562</v>
      </c>
      <c r="D109" s="25">
        <v>67.55</v>
      </c>
      <c r="E109" s="31">
        <v>2</v>
      </c>
    </row>
    <row r="110" spans="1:5" ht="15" customHeight="1" x14ac:dyDescent="0.25">
      <c r="A110" s="10" t="s">
        <v>3105</v>
      </c>
      <c r="B110" s="5">
        <v>216</v>
      </c>
      <c r="C110" s="1" t="s">
        <v>3100</v>
      </c>
      <c r="D110" s="25">
        <v>62.18</v>
      </c>
      <c r="E110" s="31">
        <v>8</v>
      </c>
    </row>
    <row r="111" spans="1:5" ht="15" customHeight="1" x14ac:dyDescent="0.25">
      <c r="A111" s="10" t="s">
        <v>3106</v>
      </c>
      <c r="B111" s="5">
        <v>217</v>
      </c>
      <c r="C111" s="1" t="s">
        <v>3107</v>
      </c>
      <c r="D111" s="25">
        <v>45.74</v>
      </c>
      <c r="E111" s="31">
        <v>2</v>
      </c>
    </row>
    <row r="112" spans="1:5" ht="15" customHeight="1" x14ac:dyDescent="0.25">
      <c r="A112" s="10" t="s">
        <v>3108</v>
      </c>
      <c r="B112" s="5">
        <v>218</v>
      </c>
      <c r="C112" s="1" t="s">
        <v>2550</v>
      </c>
      <c r="D112" s="25">
        <v>16.54</v>
      </c>
      <c r="E112" s="31">
        <v>1</v>
      </c>
    </row>
    <row r="113" spans="1:5" ht="15" customHeight="1" x14ac:dyDescent="0.25">
      <c r="A113" s="10" t="s">
        <v>3061</v>
      </c>
      <c r="B113" s="5">
        <v>219</v>
      </c>
      <c r="C113" s="1" t="s">
        <v>3714</v>
      </c>
      <c r="D113" s="25">
        <v>21.55</v>
      </c>
      <c r="E113" s="31">
        <v>2</v>
      </c>
    </row>
    <row r="114" spans="1:5" ht="15" customHeight="1" x14ac:dyDescent="0.25">
      <c r="A114" s="10" t="s">
        <v>3062</v>
      </c>
      <c r="B114" s="5">
        <v>221</v>
      </c>
      <c r="C114" s="1" t="s">
        <v>3063</v>
      </c>
      <c r="D114" s="25">
        <v>7.2</v>
      </c>
      <c r="E114" s="31">
        <v>3</v>
      </c>
    </row>
    <row r="115" spans="1:5" ht="15" customHeight="1" x14ac:dyDescent="0.25">
      <c r="A115" s="10" t="s">
        <v>3064</v>
      </c>
      <c r="B115" s="5">
        <v>222</v>
      </c>
      <c r="C115" s="1" t="s">
        <v>3065</v>
      </c>
      <c r="D115" s="25">
        <v>5.23</v>
      </c>
      <c r="E115" s="31">
        <v>3</v>
      </c>
    </row>
    <row r="116" spans="1:5" ht="15" customHeight="1" x14ac:dyDescent="0.25">
      <c r="A116" s="10" t="s">
        <v>3066</v>
      </c>
      <c r="B116" s="5">
        <v>225</v>
      </c>
      <c r="C116" s="1" t="s">
        <v>2327</v>
      </c>
      <c r="D116" s="25">
        <v>14.62</v>
      </c>
      <c r="E116" s="31">
        <v>0</v>
      </c>
    </row>
    <row r="117" spans="1:5" ht="15" customHeight="1" x14ac:dyDescent="0.25">
      <c r="A117" s="10" t="s">
        <v>3067</v>
      </c>
      <c r="B117" s="5">
        <v>226</v>
      </c>
      <c r="C117" s="1" t="s">
        <v>634</v>
      </c>
      <c r="D117" s="25">
        <v>34.08</v>
      </c>
      <c r="E117" s="31">
        <v>3</v>
      </c>
    </row>
    <row r="118" spans="1:5" ht="15" customHeight="1" x14ac:dyDescent="0.25">
      <c r="A118" s="10" t="s">
        <v>3068</v>
      </c>
      <c r="B118" s="5">
        <v>227</v>
      </c>
      <c r="C118" s="1" t="s">
        <v>634</v>
      </c>
      <c r="D118" s="25">
        <v>34.04</v>
      </c>
      <c r="E118" s="31">
        <v>3</v>
      </c>
    </row>
    <row r="119" spans="1:5" ht="15" customHeight="1" x14ac:dyDescent="0.25">
      <c r="A119" s="10" t="s">
        <v>3069</v>
      </c>
      <c r="B119" s="5">
        <v>229</v>
      </c>
      <c r="C119" s="1" t="s">
        <v>3070</v>
      </c>
      <c r="D119" s="25">
        <v>5.1100000000000003</v>
      </c>
      <c r="E119" s="31">
        <v>3</v>
      </c>
    </row>
    <row r="120" spans="1:5" ht="15" customHeight="1" thickBot="1" x14ac:dyDescent="0.3">
      <c r="A120" s="11" t="s">
        <v>3071</v>
      </c>
      <c r="B120" s="7">
        <v>230</v>
      </c>
      <c r="C120" s="8" t="s">
        <v>3072</v>
      </c>
      <c r="D120" s="29">
        <v>4.8</v>
      </c>
      <c r="E120" s="39">
        <v>3</v>
      </c>
    </row>
    <row r="121" spans="1:5" ht="15" customHeight="1" thickTop="1" thickBot="1" x14ac:dyDescent="0.3">
      <c r="A121" s="189" t="s">
        <v>7260</v>
      </c>
      <c r="B121" s="190"/>
      <c r="C121" s="191"/>
      <c r="D121" s="26">
        <f>SUM(D98:D120)</f>
        <v>778.51999999999987</v>
      </c>
      <c r="E121" s="43">
        <f>SUMIF(E98:E120,"&gt;0",D98:D120)</f>
        <v>759.11999999999989</v>
      </c>
    </row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thickBot="1" x14ac:dyDescent="0.3">
      <c r="A127" s="4"/>
    </row>
    <row r="128" spans="1:5" ht="22.5" customHeight="1" thickBot="1" x14ac:dyDescent="0.3">
      <c r="A128" s="186" t="s">
        <v>495</v>
      </c>
      <c r="B128" s="187"/>
      <c r="C128" s="187"/>
      <c r="D128" s="187"/>
      <c r="E128" s="188"/>
    </row>
    <row r="129" spans="1:5" ht="15" customHeight="1" x14ac:dyDescent="0.35">
      <c r="A129" s="196" t="s">
        <v>982</v>
      </c>
      <c r="B129" s="48" t="s">
        <v>586</v>
      </c>
      <c r="C129" s="192" t="s">
        <v>1768</v>
      </c>
      <c r="D129" s="194" t="s">
        <v>1769</v>
      </c>
      <c r="E129" s="49" t="s">
        <v>7217</v>
      </c>
    </row>
    <row r="130" spans="1:5" ht="15" customHeight="1" thickBot="1" x14ac:dyDescent="0.4">
      <c r="A130" s="197"/>
      <c r="B130" s="50" t="s">
        <v>1767</v>
      </c>
      <c r="C130" s="193"/>
      <c r="D130" s="195"/>
      <c r="E130" s="51" t="s">
        <v>7216</v>
      </c>
    </row>
    <row r="131" spans="1:5" ht="15" customHeight="1" thickTop="1" x14ac:dyDescent="0.25">
      <c r="A131" s="10" t="s">
        <v>3073</v>
      </c>
      <c r="B131" s="5">
        <v>301</v>
      </c>
      <c r="C131" s="1" t="s">
        <v>2542</v>
      </c>
      <c r="D131" s="25">
        <v>150.22999999999999</v>
      </c>
      <c r="E131" s="31">
        <v>5</v>
      </c>
    </row>
    <row r="132" spans="1:5" ht="15" customHeight="1" x14ac:dyDescent="0.25">
      <c r="A132" s="10" t="s">
        <v>3074</v>
      </c>
      <c r="B132" s="5">
        <v>302</v>
      </c>
      <c r="C132" s="1" t="s">
        <v>625</v>
      </c>
      <c r="D132" s="25">
        <v>4.78</v>
      </c>
      <c r="E132" s="31">
        <v>5</v>
      </c>
    </row>
    <row r="133" spans="1:5" ht="15" customHeight="1" x14ac:dyDescent="0.25">
      <c r="A133" s="10" t="s">
        <v>3075</v>
      </c>
      <c r="B133" s="5">
        <v>303</v>
      </c>
      <c r="C133" s="1" t="s">
        <v>2230</v>
      </c>
      <c r="D133" s="25">
        <v>14.62</v>
      </c>
      <c r="E133" s="31">
        <v>4</v>
      </c>
    </row>
    <row r="134" spans="1:5" ht="15" customHeight="1" x14ac:dyDescent="0.25">
      <c r="A134" s="10" t="s">
        <v>3821</v>
      </c>
      <c r="B134" s="5">
        <v>304</v>
      </c>
      <c r="C134" s="1" t="s">
        <v>3822</v>
      </c>
      <c r="D134" s="25">
        <v>7.2</v>
      </c>
      <c r="E134" s="31">
        <v>3</v>
      </c>
    </row>
    <row r="135" spans="1:5" ht="15" customHeight="1" x14ac:dyDescent="0.25">
      <c r="A135" s="10" t="s">
        <v>3823</v>
      </c>
      <c r="B135" s="5">
        <v>305</v>
      </c>
      <c r="C135" s="1" t="s">
        <v>3824</v>
      </c>
      <c r="D135" s="25">
        <v>5.23</v>
      </c>
      <c r="E135" s="31">
        <v>3</v>
      </c>
    </row>
    <row r="136" spans="1:5" ht="15" customHeight="1" x14ac:dyDescent="0.25">
      <c r="A136" s="10" t="s">
        <v>3825</v>
      </c>
      <c r="B136" s="5">
        <v>308</v>
      </c>
      <c r="C136" s="1" t="s">
        <v>348</v>
      </c>
      <c r="D136" s="25">
        <v>62.34</v>
      </c>
      <c r="E136" s="31">
        <v>2</v>
      </c>
    </row>
    <row r="137" spans="1:5" ht="15" customHeight="1" x14ac:dyDescent="0.25">
      <c r="A137" s="10" t="s">
        <v>8846</v>
      </c>
      <c r="B137" s="5" t="s">
        <v>8761</v>
      </c>
      <c r="C137" s="1" t="s">
        <v>2327</v>
      </c>
      <c r="D137" s="25">
        <v>10.96</v>
      </c>
      <c r="E137" s="31">
        <v>5</v>
      </c>
    </row>
    <row r="138" spans="1:5" ht="15" customHeight="1" x14ac:dyDescent="0.25">
      <c r="A138" s="10" t="s">
        <v>3826</v>
      </c>
      <c r="B138" s="5">
        <v>309</v>
      </c>
      <c r="C138" s="1" t="s">
        <v>2550</v>
      </c>
      <c r="D138" s="25">
        <v>16.62</v>
      </c>
      <c r="E138" s="31">
        <v>1</v>
      </c>
    </row>
    <row r="139" spans="1:5" ht="15" customHeight="1" x14ac:dyDescent="0.25">
      <c r="A139" s="10" t="s">
        <v>3827</v>
      </c>
      <c r="B139" s="5">
        <v>311</v>
      </c>
      <c r="C139" s="1" t="s">
        <v>2550</v>
      </c>
      <c r="D139" s="25">
        <v>16.62</v>
      </c>
      <c r="E139" s="31">
        <v>1</v>
      </c>
    </row>
    <row r="140" spans="1:5" ht="15" customHeight="1" x14ac:dyDescent="0.25">
      <c r="A140" s="10" t="s">
        <v>3828</v>
      </c>
      <c r="B140" s="5">
        <v>312</v>
      </c>
      <c r="C140" s="1" t="s">
        <v>2550</v>
      </c>
      <c r="D140" s="25">
        <v>16.62</v>
      </c>
      <c r="E140" s="31">
        <v>1</v>
      </c>
    </row>
    <row r="141" spans="1:5" ht="15" customHeight="1" x14ac:dyDescent="0.25">
      <c r="A141" s="10" t="s">
        <v>3829</v>
      </c>
      <c r="B141" s="5">
        <v>313</v>
      </c>
      <c r="C141" s="1" t="s">
        <v>2210</v>
      </c>
      <c r="D141" s="25">
        <v>20.39</v>
      </c>
      <c r="E141" s="31">
        <v>8</v>
      </c>
    </row>
    <row r="142" spans="1:5" ht="15" customHeight="1" x14ac:dyDescent="0.25">
      <c r="A142" s="10" t="s">
        <v>3830</v>
      </c>
      <c r="B142" s="5">
        <v>314</v>
      </c>
      <c r="C142" s="1" t="s">
        <v>2210</v>
      </c>
      <c r="D142" s="25">
        <v>41.85</v>
      </c>
      <c r="E142" s="31">
        <v>8</v>
      </c>
    </row>
    <row r="143" spans="1:5" ht="15" customHeight="1" x14ac:dyDescent="0.25">
      <c r="A143" s="10" t="s">
        <v>3831</v>
      </c>
      <c r="B143" s="5">
        <v>315</v>
      </c>
      <c r="C143" s="1" t="s">
        <v>2210</v>
      </c>
      <c r="D143" s="25">
        <v>40.950000000000003</v>
      </c>
      <c r="E143" s="31">
        <v>8</v>
      </c>
    </row>
    <row r="144" spans="1:5" ht="15" customHeight="1" x14ac:dyDescent="0.25">
      <c r="A144" s="10" t="s">
        <v>3832</v>
      </c>
      <c r="B144" s="5">
        <v>316</v>
      </c>
      <c r="C144" s="1" t="s">
        <v>2542</v>
      </c>
      <c r="D144" s="25">
        <v>33.24</v>
      </c>
      <c r="E144" s="31">
        <v>5</v>
      </c>
    </row>
    <row r="145" spans="1:5" ht="15" customHeight="1" x14ac:dyDescent="0.25">
      <c r="A145" s="10" t="s">
        <v>3833</v>
      </c>
      <c r="B145" s="5">
        <v>317</v>
      </c>
      <c r="C145" s="1" t="s">
        <v>2210</v>
      </c>
      <c r="D145" s="25">
        <v>40.96</v>
      </c>
      <c r="E145" s="31">
        <v>8</v>
      </c>
    </row>
    <row r="146" spans="1:5" ht="15" customHeight="1" x14ac:dyDescent="0.25">
      <c r="A146" s="10" t="s">
        <v>3834</v>
      </c>
      <c r="B146" s="5">
        <v>318</v>
      </c>
      <c r="C146" s="1" t="s">
        <v>2210</v>
      </c>
      <c r="D146" s="25">
        <v>40.81</v>
      </c>
      <c r="E146" s="31">
        <v>8</v>
      </c>
    </row>
    <row r="147" spans="1:5" ht="15" customHeight="1" x14ac:dyDescent="0.25">
      <c r="A147" s="10" t="s">
        <v>2514</v>
      </c>
      <c r="B147" s="5">
        <v>319</v>
      </c>
      <c r="C147" s="1" t="s">
        <v>2210</v>
      </c>
      <c r="D147" s="25">
        <v>20.39</v>
      </c>
      <c r="E147" s="31">
        <v>8</v>
      </c>
    </row>
    <row r="148" spans="1:5" ht="15" customHeight="1" x14ac:dyDescent="0.25">
      <c r="A148" s="10" t="s">
        <v>2515</v>
      </c>
      <c r="B148" s="5">
        <v>321</v>
      </c>
      <c r="C148" s="1" t="s">
        <v>2550</v>
      </c>
      <c r="D148" s="25">
        <v>16.62</v>
      </c>
      <c r="E148" s="31">
        <v>1</v>
      </c>
    </row>
    <row r="149" spans="1:5" ht="15" customHeight="1" x14ac:dyDescent="0.25">
      <c r="A149" s="10" t="s">
        <v>2516</v>
      </c>
      <c r="B149" s="5">
        <v>322</v>
      </c>
      <c r="C149" s="1" t="s">
        <v>2550</v>
      </c>
      <c r="D149" s="25">
        <v>16.63</v>
      </c>
      <c r="E149" s="31">
        <v>1</v>
      </c>
    </row>
    <row r="150" spans="1:5" ht="15" customHeight="1" x14ac:dyDescent="0.25">
      <c r="A150" s="10" t="s">
        <v>2517</v>
      </c>
      <c r="B150" s="5">
        <v>323</v>
      </c>
      <c r="C150" s="1" t="s">
        <v>2550</v>
      </c>
      <c r="D150" s="25">
        <v>16.59</v>
      </c>
      <c r="E150" s="31">
        <v>1</v>
      </c>
    </row>
    <row r="151" spans="1:5" ht="15" customHeight="1" x14ac:dyDescent="0.25">
      <c r="A151" s="10" t="s">
        <v>2518</v>
      </c>
      <c r="B151" s="5">
        <v>324</v>
      </c>
      <c r="C151" s="1" t="s">
        <v>2550</v>
      </c>
      <c r="D151" s="25">
        <v>16.63</v>
      </c>
      <c r="E151" s="31">
        <v>1</v>
      </c>
    </row>
    <row r="152" spans="1:5" ht="15" customHeight="1" x14ac:dyDescent="0.25">
      <c r="A152" s="10" t="s">
        <v>2519</v>
      </c>
      <c r="B152" s="5">
        <v>325</v>
      </c>
      <c r="C152" s="1" t="s">
        <v>349</v>
      </c>
      <c r="D152" s="25">
        <v>22.38</v>
      </c>
      <c r="E152" s="31">
        <v>1</v>
      </c>
    </row>
    <row r="153" spans="1:5" ht="15" customHeight="1" x14ac:dyDescent="0.25">
      <c r="A153" s="10" t="s">
        <v>2520</v>
      </c>
      <c r="B153" s="5">
        <v>326</v>
      </c>
      <c r="C153" s="1" t="s">
        <v>1122</v>
      </c>
      <c r="D153" s="25">
        <v>21.47</v>
      </c>
      <c r="E153" s="31">
        <v>1</v>
      </c>
    </row>
    <row r="154" spans="1:5" ht="15" customHeight="1" x14ac:dyDescent="0.25">
      <c r="A154" s="10" t="s">
        <v>1123</v>
      </c>
      <c r="B154" s="5">
        <v>327</v>
      </c>
      <c r="C154" s="1" t="s">
        <v>1124</v>
      </c>
      <c r="D154" s="25">
        <v>7.2</v>
      </c>
      <c r="E154" s="31">
        <v>3</v>
      </c>
    </row>
    <row r="155" spans="1:5" ht="15" customHeight="1" x14ac:dyDescent="0.25">
      <c r="A155" s="10" t="s">
        <v>1125</v>
      </c>
      <c r="B155" s="5">
        <v>328</v>
      </c>
      <c r="C155" s="1" t="s">
        <v>3085</v>
      </c>
      <c r="D155" s="25">
        <v>5.23</v>
      </c>
      <c r="E155" s="31">
        <v>3</v>
      </c>
    </row>
    <row r="156" spans="1:5" ht="15" customHeight="1" x14ac:dyDescent="0.25">
      <c r="A156" s="10" t="s">
        <v>1126</v>
      </c>
      <c r="B156" s="5">
        <v>332</v>
      </c>
      <c r="C156" s="1" t="s">
        <v>2327</v>
      </c>
      <c r="D156" s="25">
        <v>14.62</v>
      </c>
      <c r="E156" s="31">
        <v>0</v>
      </c>
    </row>
    <row r="157" spans="1:5" ht="15" customHeight="1" x14ac:dyDescent="0.25">
      <c r="A157" s="10" t="s">
        <v>1127</v>
      </c>
      <c r="B157" s="5">
        <v>333</v>
      </c>
      <c r="C157" s="1" t="s">
        <v>634</v>
      </c>
      <c r="D157" s="25">
        <v>34.67</v>
      </c>
      <c r="E157" s="31">
        <v>3</v>
      </c>
    </row>
    <row r="158" spans="1:5" ht="15" customHeight="1" x14ac:dyDescent="0.25">
      <c r="A158" s="10" t="s">
        <v>1128</v>
      </c>
      <c r="B158" s="5">
        <v>334</v>
      </c>
      <c r="C158" s="1" t="s">
        <v>634</v>
      </c>
      <c r="D158" s="25">
        <v>34.659999999999997</v>
      </c>
      <c r="E158" s="31">
        <v>3</v>
      </c>
    </row>
    <row r="159" spans="1:5" ht="15" customHeight="1" x14ac:dyDescent="0.25">
      <c r="A159" s="10" t="s">
        <v>1129</v>
      </c>
      <c r="B159" s="5">
        <v>336</v>
      </c>
      <c r="C159" s="1" t="s">
        <v>1130</v>
      </c>
      <c r="D159" s="25">
        <v>7.08</v>
      </c>
      <c r="E159" s="31">
        <v>3</v>
      </c>
    </row>
    <row r="160" spans="1:5" ht="15" customHeight="1" x14ac:dyDescent="0.25">
      <c r="A160" s="10" t="s">
        <v>1131</v>
      </c>
      <c r="B160" s="5">
        <v>337</v>
      </c>
      <c r="C160" s="1" t="s">
        <v>1132</v>
      </c>
      <c r="D160" s="25">
        <v>5.09</v>
      </c>
      <c r="E160" s="31">
        <v>3</v>
      </c>
    </row>
    <row r="161" spans="1:5" ht="15" customHeight="1" x14ac:dyDescent="0.25">
      <c r="A161" s="10" t="s">
        <v>1133</v>
      </c>
      <c r="B161" s="5">
        <v>338</v>
      </c>
      <c r="C161" s="1" t="s">
        <v>1134</v>
      </c>
      <c r="D161" s="25">
        <v>4.82</v>
      </c>
      <c r="E161" s="31">
        <v>3</v>
      </c>
    </row>
    <row r="162" spans="1:5" ht="15" customHeight="1" x14ac:dyDescent="0.25">
      <c r="A162" s="10" t="s">
        <v>4133</v>
      </c>
      <c r="B162" s="5" t="s">
        <v>4134</v>
      </c>
      <c r="C162" s="1" t="s">
        <v>1130</v>
      </c>
      <c r="D162" s="25">
        <v>3.61</v>
      </c>
      <c r="E162" s="31">
        <v>3</v>
      </c>
    </row>
    <row r="163" spans="1:5" ht="15" customHeight="1" x14ac:dyDescent="0.25">
      <c r="A163" s="10" t="s">
        <v>4135</v>
      </c>
      <c r="B163" s="5" t="s">
        <v>4136</v>
      </c>
      <c r="C163" s="1" t="s">
        <v>1130</v>
      </c>
      <c r="D163" s="25">
        <v>2.98</v>
      </c>
      <c r="E163" s="31">
        <v>3</v>
      </c>
    </row>
    <row r="164" spans="1:5" ht="15" customHeight="1" thickBot="1" x14ac:dyDescent="0.3">
      <c r="A164" s="10" t="s">
        <v>7156</v>
      </c>
      <c r="B164" s="5"/>
      <c r="C164" s="1" t="s">
        <v>7155</v>
      </c>
      <c r="D164" s="25">
        <v>786.95</v>
      </c>
      <c r="E164" s="31">
        <v>0</v>
      </c>
    </row>
    <row r="165" spans="1:5" ht="15" customHeight="1" thickTop="1" thickBot="1" x14ac:dyDescent="0.3">
      <c r="A165" s="189" t="s">
        <v>7260</v>
      </c>
      <c r="B165" s="190"/>
      <c r="C165" s="191"/>
      <c r="D165" s="26">
        <f>SUM(D131:D164)</f>
        <v>1561.0400000000002</v>
      </c>
      <c r="E165" s="43">
        <f>SUMIF(E131:E164,"&gt;0",D131:D164)</f>
        <v>759.47000000000014</v>
      </c>
    </row>
    <row r="166" spans="1:5" ht="15" customHeight="1" x14ac:dyDescent="0.25"/>
    <row r="167" spans="1:5" ht="15" customHeight="1" x14ac:dyDescent="0.25"/>
    <row r="168" spans="1:5" ht="15" customHeight="1" x14ac:dyDescent="0.25"/>
    <row r="169" spans="1:5" ht="15" customHeight="1" x14ac:dyDescent="0.25"/>
    <row r="170" spans="1:5" ht="15" customHeight="1" x14ac:dyDescent="0.25"/>
    <row r="171" spans="1:5" ht="15" customHeight="1" x14ac:dyDescent="0.25"/>
    <row r="172" spans="1:5" ht="15" customHeight="1" x14ac:dyDescent="0.25"/>
    <row r="173" spans="1:5" ht="15" customHeight="1" x14ac:dyDescent="0.25"/>
    <row r="174" spans="1:5" ht="15" customHeight="1" x14ac:dyDescent="0.25"/>
    <row r="175" spans="1:5" ht="15" customHeight="1" x14ac:dyDescent="0.25"/>
    <row r="176" spans="1:5" ht="15" customHeight="1" x14ac:dyDescent="0.25"/>
    <row r="177" ht="15" customHeight="1" x14ac:dyDescent="0.25"/>
  </sheetData>
  <mergeCells count="20">
    <mergeCell ref="A121:C121"/>
    <mergeCell ref="D96:D97"/>
    <mergeCell ref="A95:E95"/>
    <mergeCell ref="A57:E57"/>
    <mergeCell ref="A20:E20"/>
    <mergeCell ref="A21:A22"/>
    <mergeCell ref="C21:C22"/>
    <mergeCell ref="D21:D22"/>
    <mergeCell ref="A165:C165"/>
    <mergeCell ref="A50:C50"/>
    <mergeCell ref="A88:C88"/>
    <mergeCell ref="C96:C97"/>
    <mergeCell ref="A58:A59"/>
    <mergeCell ref="A128:E128"/>
    <mergeCell ref="A129:A130"/>
    <mergeCell ref="C129:C130"/>
    <mergeCell ref="A96:A97"/>
    <mergeCell ref="D129:D130"/>
    <mergeCell ref="C58:C59"/>
    <mergeCell ref="D58:D59"/>
  </mergeCells>
  <phoneticPr fontId="2" type="noConversion"/>
  <conditionalFormatting sqref="D4">
    <cfRule type="cellIs" dxfId="38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53" max="5" man="1"/>
    <brk id="91" max="5" man="1"/>
    <brk id="124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8">
    <tabColor indexed="48"/>
  </sheetPr>
  <dimension ref="A2:I185"/>
  <sheetViews>
    <sheetView topLeftCell="A46" zoomScaleNormal="100" zoomScaleSheetLayoutView="100" workbookViewId="0">
      <selection activeCell="I10" sqref="I10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8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SUM(D184,D132,D84,D47)</f>
        <v>3061.3500000000004</v>
      </c>
      <c r="E3"/>
    </row>
    <row r="4" spans="3:6" ht="15.75" customHeight="1" thickBot="1" x14ac:dyDescent="0.3">
      <c r="C4" s="45" t="s">
        <v>7220</v>
      </c>
      <c r="D4" s="46">
        <f>SUM(E184,E132,E84,E47)</f>
        <v>2085.8300000000004</v>
      </c>
      <c r="E4" s="62"/>
      <c r="F4" s="62"/>
    </row>
    <row r="5" spans="3:6" ht="15.75" customHeight="1" thickBot="1" x14ac:dyDescent="0.3">
      <c r="C5" s="45" t="s">
        <v>7221</v>
      </c>
      <c r="D5" s="46">
        <f>SUMIF(E$23:E$562,"1",D$23:D$562)</f>
        <v>287.89999999999998</v>
      </c>
      <c r="E5"/>
    </row>
    <row r="6" spans="3:6" ht="15.75" customHeight="1" thickBot="1" x14ac:dyDescent="0.3">
      <c r="C6" s="45" t="s">
        <v>7222</v>
      </c>
      <c r="D6" s="46">
        <f>SUMIF(E$23:E$562,"2",D$23:D$562)</f>
        <v>237.33000000000004</v>
      </c>
      <c r="E6"/>
    </row>
    <row r="7" spans="3:6" ht="15.75" customHeight="1" thickBot="1" x14ac:dyDescent="0.3">
      <c r="C7" s="45" t="s">
        <v>7223</v>
      </c>
      <c r="D7" s="46">
        <f>SUMIF(E$23:E$562,"3",D$23:D$562)</f>
        <v>188.84999999999997</v>
      </c>
      <c r="E7"/>
    </row>
    <row r="8" spans="3:6" ht="15.75" customHeight="1" thickBot="1" x14ac:dyDescent="0.3">
      <c r="C8" s="45" t="s">
        <v>7218</v>
      </c>
      <c r="D8" s="46">
        <f>SUMIF(E$23:E$562,"4",D$23:D$562)</f>
        <v>44.04</v>
      </c>
      <c r="E8"/>
    </row>
    <row r="9" spans="3:6" ht="15.75" customHeight="1" thickBot="1" x14ac:dyDescent="0.3">
      <c r="C9" s="45" t="s">
        <v>7224</v>
      </c>
      <c r="D9" s="46">
        <f>SUMIF(E$23:E$562,"5",D$23:D$562)</f>
        <v>544.32999999999993</v>
      </c>
      <c r="E9"/>
    </row>
    <row r="10" spans="3:6" ht="15.75" customHeight="1" thickBot="1" x14ac:dyDescent="0.3">
      <c r="C10" s="45" t="s">
        <v>7225</v>
      </c>
      <c r="D10" s="46">
        <f>SUMIF(E$23:E$562,"6",D$23:D$562)</f>
        <v>0</v>
      </c>
    </row>
    <row r="11" spans="3:6" ht="15.75" customHeight="1" thickBot="1" x14ac:dyDescent="0.3">
      <c r="C11" s="45" t="s">
        <v>7226</v>
      </c>
      <c r="D11" s="46">
        <f>SUMIF(E$23:E$562,"7",D$23:D$562)</f>
        <v>0</v>
      </c>
    </row>
    <row r="12" spans="3:6" ht="15.75" customHeight="1" thickBot="1" x14ac:dyDescent="0.3">
      <c r="C12" s="45" t="s">
        <v>7227</v>
      </c>
      <c r="D12" s="46">
        <f>SUMIF(E$23:E$562,"8",D$23:D$562)</f>
        <v>783.37999999999977</v>
      </c>
    </row>
    <row r="13" spans="3:6" ht="15.75" customHeight="1" thickBot="1" x14ac:dyDescent="0.3">
      <c r="C13" s="45" t="s">
        <v>7261</v>
      </c>
      <c r="D13" s="46">
        <f>SUMIF(E$23:E$562,"9",D$23:D$562)</f>
        <v>0</v>
      </c>
    </row>
    <row r="14" spans="3:6" ht="15.75" customHeight="1" thickBot="1" x14ac:dyDescent="0.3">
      <c r="C14" s="45" t="s">
        <v>7262</v>
      </c>
      <c r="D14" s="46">
        <f>SUMIF(E$23:E$562,"10",D$23:D$562)</f>
        <v>0</v>
      </c>
    </row>
    <row r="15" spans="3:6" ht="15.75" customHeight="1" thickBot="1" x14ac:dyDescent="0.3">
      <c r="C15" s="45" t="s">
        <v>7284</v>
      </c>
      <c r="D15" s="46">
        <f>SUMIF(E$23:E$562,"11",D$23:D$562)</f>
        <v>0</v>
      </c>
    </row>
    <row r="19" spans="1:9" ht="13.8" thickBot="1" x14ac:dyDescent="0.3"/>
    <row r="20" spans="1:9" ht="22.5" customHeight="1" thickBot="1" x14ac:dyDescent="0.3">
      <c r="A20" s="202" t="s">
        <v>496</v>
      </c>
      <c r="B20" s="187"/>
      <c r="C20" s="187"/>
      <c r="D20" s="187"/>
      <c r="E20" s="188"/>
    </row>
    <row r="21" spans="1:9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9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9" ht="15" customHeight="1" thickTop="1" x14ac:dyDescent="0.25">
      <c r="A23" s="10" t="s">
        <v>4137</v>
      </c>
      <c r="B23" s="5" t="s">
        <v>1770</v>
      </c>
      <c r="C23" s="1" t="s">
        <v>2542</v>
      </c>
      <c r="D23" s="25">
        <v>79.92</v>
      </c>
      <c r="E23" s="31">
        <v>5</v>
      </c>
      <c r="G23" s="22"/>
      <c r="H23" s="22"/>
      <c r="I23" s="22"/>
    </row>
    <row r="24" spans="1:9" ht="15" customHeight="1" x14ac:dyDescent="0.25">
      <c r="A24" s="10" t="s">
        <v>4138</v>
      </c>
      <c r="B24" s="5" t="s">
        <v>1771</v>
      </c>
      <c r="C24" s="1" t="s">
        <v>624</v>
      </c>
      <c r="D24" s="25">
        <v>9.4600000000000009</v>
      </c>
      <c r="E24" s="31">
        <v>5</v>
      </c>
      <c r="G24" s="22"/>
      <c r="H24" s="22"/>
      <c r="I24" s="22"/>
    </row>
    <row r="25" spans="1:9" ht="15" customHeight="1" x14ac:dyDescent="0.25">
      <c r="A25" s="10" t="s">
        <v>4139</v>
      </c>
      <c r="B25" s="5" t="s">
        <v>1772</v>
      </c>
      <c r="C25" s="1" t="s">
        <v>625</v>
      </c>
      <c r="D25" s="25">
        <v>3.32</v>
      </c>
      <c r="E25" s="31">
        <v>5</v>
      </c>
      <c r="G25" s="22"/>
      <c r="H25" s="22"/>
      <c r="I25" s="22"/>
    </row>
    <row r="26" spans="1:9" ht="15" customHeight="1" x14ac:dyDescent="0.25">
      <c r="A26" s="10" t="s">
        <v>4140</v>
      </c>
      <c r="B26" s="5" t="s">
        <v>1773</v>
      </c>
      <c r="C26" s="1" t="s">
        <v>3118</v>
      </c>
      <c r="D26" s="25">
        <v>3.69</v>
      </c>
      <c r="E26" s="31">
        <v>0</v>
      </c>
      <c r="G26" s="22"/>
      <c r="H26" s="22"/>
      <c r="I26" s="22"/>
    </row>
    <row r="27" spans="1:9" ht="15" customHeight="1" x14ac:dyDescent="0.25">
      <c r="A27" s="10" t="s">
        <v>3131</v>
      </c>
      <c r="B27" s="5" t="s">
        <v>1774</v>
      </c>
      <c r="C27" s="1" t="s">
        <v>3070</v>
      </c>
      <c r="D27" s="25">
        <v>6.35</v>
      </c>
      <c r="E27" s="31">
        <v>3</v>
      </c>
      <c r="G27" s="22"/>
      <c r="H27" s="22"/>
      <c r="I27" s="22"/>
    </row>
    <row r="28" spans="1:9" ht="15" customHeight="1" x14ac:dyDescent="0.25">
      <c r="A28" s="10" t="s">
        <v>3132</v>
      </c>
      <c r="B28" s="5" t="s">
        <v>3133</v>
      </c>
      <c r="C28" s="1" t="s">
        <v>3070</v>
      </c>
      <c r="D28" s="25">
        <v>4.22</v>
      </c>
      <c r="E28" s="31">
        <v>3</v>
      </c>
      <c r="G28" s="22"/>
      <c r="H28" s="22"/>
      <c r="I28" s="22"/>
    </row>
    <row r="29" spans="1:9" ht="15" customHeight="1" x14ac:dyDescent="0.25">
      <c r="A29" s="10" t="s">
        <v>3134</v>
      </c>
      <c r="B29" s="5" t="s">
        <v>1775</v>
      </c>
      <c r="C29" s="1" t="s">
        <v>3097</v>
      </c>
      <c r="D29" s="25">
        <v>5.08</v>
      </c>
      <c r="E29" s="31">
        <v>3</v>
      </c>
      <c r="G29" s="22"/>
      <c r="H29" s="22"/>
      <c r="I29" s="22"/>
    </row>
    <row r="30" spans="1:9" ht="15" customHeight="1" x14ac:dyDescent="0.25">
      <c r="A30" s="10" t="s">
        <v>3135</v>
      </c>
      <c r="B30" s="5" t="s">
        <v>1780</v>
      </c>
      <c r="C30" s="1" t="s">
        <v>3136</v>
      </c>
      <c r="D30" s="25">
        <v>15.53</v>
      </c>
      <c r="E30" s="31">
        <v>3</v>
      </c>
      <c r="G30" s="22"/>
      <c r="H30" s="22"/>
      <c r="I30" s="22"/>
    </row>
    <row r="31" spans="1:9" ht="15" customHeight="1" x14ac:dyDescent="0.25">
      <c r="A31" s="10" t="s">
        <v>3137</v>
      </c>
      <c r="B31" s="5" t="s">
        <v>1781</v>
      </c>
      <c r="C31" s="1" t="s">
        <v>3138</v>
      </c>
      <c r="D31" s="25">
        <v>10.28</v>
      </c>
      <c r="E31" s="31">
        <v>0</v>
      </c>
      <c r="G31" s="22"/>
      <c r="H31" s="22"/>
      <c r="I31" s="22"/>
    </row>
    <row r="32" spans="1:9" ht="15" customHeight="1" x14ac:dyDescent="0.25">
      <c r="A32" s="10" t="s">
        <v>3139</v>
      </c>
      <c r="B32" s="5" t="s">
        <v>1782</v>
      </c>
      <c r="C32" s="1" t="s">
        <v>3140</v>
      </c>
      <c r="D32" s="25">
        <v>14.57</v>
      </c>
      <c r="E32" s="31">
        <v>1</v>
      </c>
      <c r="G32" s="22"/>
      <c r="H32" s="22"/>
      <c r="I32" s="22"/>
    </row>
    <row r="33" spans="1:9" ht="15" customHeight="1" x14ac:dyDescent="0.25">
      <c r="A33" s="10" t="s">
        <v>3141</v>
      </c>
      <c r="B33" s="5" t="s">
        <v>1783</v>
      </c>
      <c r="C33" s="1" t="s">
        <v>3142</v>
      </c>
      <c r="D33" s="25">
        <v>16.260000000000002</v>
      </c>
      <c r="E33" s="31">
        <v>8</v>
      </c>
      <c r="G33" s="22"/>
      <c r="H33" s="22"/>
      <c r="I33" s="22"/>
    </row>
    <row r="34" spans="1:9" ht="15" customHeight="1" x14ac:dyDescent="0.25">
      <c r="A34" s="10" t="s">
        <v>3143</v>
      </c>
      <c r="B34" s="5" t="s">
        <v>1784</v>
      </c>
      <c r="C34" s="1" t="s">
        <v>278</v>
      </c>
      <c r="D34" s="25">
        <v>13.17</v>
      </c>
      <c r="E34" s="31">
        <v>0</v>
      </c>
      <c r="G34" s="22"/>
      <c r="H34" s="22"/>
      <c r="I34" s="22"/>
    </row>
    <row r="35" spans="1:9" ht="15" customHeight="1" x14ac:dyDescent="0.25">
      <c r="A35" s="10" t="s">
        <v>3144</v>
      </c>
      <c r="B35" s="5" t="s">
        <v>1785</v>
      </c>
      <c r="C35" s="1" t="s">
        <v>322</v>
      </c>
      <c r="D35" s="25">
        <v>88.89</v>
      </c>
      <c r="E35" s="31">
        <v>0</v>
      </c>
      <c r="G35" s="22"/>
      <c r="H35" s="22"/>
      <c r="I35" s="22"/>
    </row>
    <row r="36" spans="1:9" ht="15" customHeight="1" x14ac:dyDescent="0.25">
      <c r="A36" s="10" t="s">
        <v>3145</v>
      </c>
      <c r="B36" s="5" t="s">
        <v>1787</v>
      </c>
      <c r="C36" s="1" t="s">
        <v>2552</v>
      </c>
      <c r="D36" s="25">
        <v>13.17</v>
      </c>
      <c r="E36" s="31">
        <v>8</v>
      </c>
      <c r="G36" s="22"/>
      <c r="H36" s="22"/>
      <c r="I36" s="22"/>
    </row>
    <row r="37" spans="1:9" ht="15" customHeight="1" x14ac:dyDescent="0.25">
      <c r="A37" s="10" t="s">
        <v>3146</v>
      </c>
      <c r="B37" s="5" t="s">
        <v>1788</v>
      </c>
      <c r="C37" s="1" t="s">
        <v>1164</v>
      </c>
      <c r="D37" s="25">
        <v>16.25</v>
      </c>
      <c r="E37" s="31">
        <v>0</v>
      </c>
      <c r="G37" s="22"/>
      <c r="H37" s="22"/>
      <c r="I37" s="22"/>
    </row>
    <row r="38" spans="1:9" ht="15" customHeight="1" x14ac:dyDescent="0.25">
      <c r="A38" s="10" t="s">
        <v>3147</v>
      </c>
      <c r="B38" s="5" t="s">
        <v>1790</v>
      </c>
      <c r="C38" s="1" t="s">
        <v>2345</v>
      </c>
      <c r="D38" s="25">
        <v>11.71</v>
      </c>
      <c r="E38" s="31">
        <v>0</v>
      </c>
      <c r="G38" s="22"/>
      <c r="H38" s="22"/>
      <c r="I38" s="22"/>
    </row>
    <row r="39" spans="1:9" ht="15" customHeight="1" x14ac:dyDescent="0.25">
      <c r="A39" s="10" t="s">
        <v>3148</v>
      </c>
      <c r="B39" s="5" t="s">
        <v>3149</v>
      </c>
      <c r="C39" s="1" t="s">
        <v>2345</v>
      </c>
      <c r="D39" s="25">
        <v>5.83</v>
      </c>
      <c r="E39" s="31">
        <v>0</v>
      </c>
      <c r="G39" s="22"/>
      <c r="H39" s="22"/>
      <c r="I39" s="22"/>
    </row>
    <row r="40" spans="1:9" ht="15" customHeight="1" x14ac:dyDescent="0.25">
      <c r="A40" s="10" t="s">
        <v>3150</v>
      </c>
      <c r="B40" s="5" t="s">
        <v>1791</v>
      </c>
      <c r="C40" s="1" t="s">
        <v>2003</v>
      </c>
      <c r="D40" s="25">
        <v>23.05</v>
      </c>
      <c r="E40" s="31">
        <v>3</v>
      </c>
      <c r="G40" s="22"/>
      <c r="H40" s="22"/>
      <c r="I40" s="22"/>
    </row>
    <row r="41" spans="1:9" ht="15" customHeight="1" x14ac:dyDescent="0.25">
      <c r="A41" s="10" t="s">
        <v>3151</v>
      </c>
      <c r="B41" s="5" t="s">
        <v>1792</v>
      </c>
      <c r="C41" s="1" t="s">
        <v>3152</v>
      </c>
      <c r="D41" s="25">
        <v>6.35</v>
      </c>
      <c r="E41" s="31">
        <v>3</v>
      </c>
      <c r="G41" s="22"/>
      <c r="H41" s="22"/>
      <c r="I41" s="22"/>
    </row>
    <row r="42" spans="1:9" ht="15" customHeight="1" x14ac:dyDescent="0.25">
      <c r="A42" s="10" t="s">
        <v>3153</v>
      </c>
      <c r="B42" s="5" t="s">
        <v>3154</v>
      </c>
      <c r="C42" s="1" t="s">
        <v>3152</v>
      </c>
      <c r="D42" s="25">
        <v>4.2</v>
      </c>
      <c r="E42" s="31">
        <v>3</v>
      </c>
      <c r="G42" s="22"/>
      <c r="H42" s="22"/>
      <c r="I42" s="22"/>
    </row>
    <row r="43" spans="1:9" ht="15" customHeight="1" x14ac:dyDescent="0.25">
      <c r="A43" s="10" t="s">
        <v>3155</v>
      </c>
      <c r="B43" s="5" t="s">
        <v>1793</v>
      </c>
      <c r="C43" s="1" t="s">
        <v>3156</v>
      </c>
      <c r="D43" s="25">
        <v>5.08</v>
      </c>
      <c r="E43" s="31">
        <v>3</v>
      </c>
      <c r="G43" s="22"/>
      <c r="H43" s="22"/>
      <c r="I43" s="22"/>
    </row>
    <row r="44" spans="1:9" ht="15" customHeight="1" x14ac:dyDescent="0.25">
      <c r="A44" s="10" t="s">
        <v>3157</v>
      </c>
      <c r="B44" s="5" t="s">
        <v>1796</v>
      </c>
      <c r="C44" s="1" t="s">
        <v>3536</v>
      </c>
      <c r="D44" s="25">
        <v>23.47</v>
      </c>
      <c r="E44" s="31">
        <v>0</v>
      </c>
      <c r="G44" s="22"/>
      <c r="H44" s="22"/>
      <c r="I44" s="22"/>
    </row>
    <row r="45" spans="1:9" ht="15" customHeight="1" x14ac:dyDescent="0.25">
      <c r="A45" s="10" t="s">
        <v>3158</v>
      </c>
      <c r="B45" s="5" t="s">
        <v>1797</v>
      </c>
      <c r="C45" s="1" t="s">
        <v>3159</v>
      </c>
      <c r="D45" s="25">
        <v>19.32</v>
      </c>
      <c r="E45" s="31">
        <v>0</v>
      </c>
      <c r="G45" s="22"/>
      <c r="H45" s="22"/>
      <c r="I45" s="22"/>
    </row>
    <row r="46" spans="1:9" ht="15" customHeight="1" thickBot="1" x14ac:dyDescent="0.3">
      <c r="A46" s="11" t="s">
        <v>3160</v>
      </c>
      <c r="B46" s="7" t="s">
        <v>1798</v>
      </c>
      <c r="C46" s="8" t="s">
        <v>3161</v>
      </c>
      <c r="D46" s="29">
        <v>8.01</v>
      </c>
      <c r="E46" s="39">
        <v>0</v>
      </c>
      <c r="G46" s="22"/>
      <c r="H46" s="22"/>
      <c r="I46" s="22"/>
    </row>
    <row r="47" spans="1:9" ht="15" customHeight="1" thickTop="1" thickBot="1" x14ac:dyDescent="0.3">
      <c r="A47" s="189" t="s">
        <v>7260</v>
      </c>
      <c r="B47" s="190"/>
      <c r="C47" s="191"/>
      <c r="D47" s="26">
        <f>SUM(D23:D46)</f>
        <v>407.17999999999989</v>
      </c>
      <c r="E47" s="43">
        <f>SUMIF(E23:E46,"&gt;0",D23:D46)</f>
        <v>206.55999999999997</v>
      </c>
      <c r="G47" s="22"/>
      <c r="H47" s="22"/>
      <c r="I47" s="22"/>
    </row>
    <row r="48" spans="1:9" ht="15" customHeight="1" x14ac:dyDescent="0.25">
      <c r="G48" s="22"/>
      <c r="H48" s="22"/>
      <c r="I48" s="22"/>
    </row>
    <row r="49" spans="1:9" ht="15" customHeight="1" x14ac:dyDescent="0.25">
      <c r="G49" s="22"/>
      <c r="H49" s="22"/>
      <c r="I49" s="22"/>
    </row>
    <row r="50" spans="1:9" ht="15" customHeight="1" x14ac:dyDescent="0.25"/>
    <row r="51" spans="1:9" ht="15" customHeight="1" x14ac:dyDescent="0.25"/>
    <row r="52" spans="1:9" ht="15" customHeight="1" x14ac:dyDescent="0.25"/>
    <row r="53" spans="1:9" ht="15" customHeight="1" thickBot="1" x14ac:dyDescent="0.3"/>
    <row r="54" spans="1:9" ht="22.5" customHeight="1" thickBot="1" x14ac:dyDescent="0.3">
      <c r="A54" s="202" t="s">
        <v>497</v>
      </c>
      <c r="B54" s="187"/>
      <c r="C54" s="187"/>
      <c r="D54" s="187"/>
      <c r="E54" s="188"/>
    </row>
    <row r="55" spans="1:9" ht="15" customHeight="1" x14ac:dyDescent="0.35">
      <c r="A55" s="196" t="s">
        <v>982</v>
      </c>
      <c r="B55" s="48" t="s">
        <v>586</v>
      </c>
      <c r="C55" s="192" t="s">
        <v>1768</v>
      </c>
      <c r="D55" s="194" t="s">
        <v>1769</v>
      </c>
      <c r="E55" s="49" t="s">
        <v>7217</v>
      </c>
    </row>
    <row r="56" spans="1:9" ht="15" customHeight="1" thickBot="1" x14ac:dyDescent="0.4">
      <c r="A56" s="197"/>
      <c r="B56" s="50" t="s">
        <v>1767</v>
      </c>
      <c r="C56" s="193"/>
      <c r="D56" s="195"/>
      <c r="E56" s="51" t="s">
        <v>7216</v>
      </c>
    </row>
    <row r="57" spans="1:9" ht="15" customHeight="1" thickTop="1" x14ac:dyDescent="0.25">
      <c r="A57" s="10" t="s">
        <v>3162</v>
      </c>
      <c r="B57" s="9">
        <v>101</v>
      </c>
      <c r="C57" s="1" t="s">
        <v>2542</v>
      </c>
      <c r="D57" s="25">
        <v>62.41</v>
      </c>
      <c r="E57" s="31">
        <v>5</v>
      </c>
    </row>
    <row r="58" spans="1:9" ht="15" customHeight="1" x14ac:dyDescent="0.25">
      <c r="A58" s="10" t="s">
        <v>137</v>
      </c>
      <c r="B58" s="5" t="s">
        <v>138</v>
      </c>
      <c r="C58" s="1" t="s">
        <v>3152</v>
      </c>
      <c r="D58" s="25">
        <v>2.76</v>
      </c>
      <c r="E58" s="31">
        <v>3</v>
      </c>
    </row>
    <row r="59" spans="1:9" ht="15" customHeight="1" x14ac:dyDescent="0.25">
      <c r="A59" s="10" t="s">
        <v>3166</v>
      </c>
      <c r="B59" s="9">
        <v>105</v>
      </c>
      <c r="C59" s="1" t="s">
        <v>2542</v>
      </c>
      <c r="D59" s="25">
        <v>8.52</v>
      </c>
      <c r="E59" s="31">
        <v>5</v>
      </c>
    </row>
    <row r="60" spans="1:9" ht="15" customHeight="1" x14ac:dyDescent="0.25">
      <c r="A60" s="10" t="s">
        <v>3167</v>
      </c>
      <c r="B60" s="9">
        <v>106</v>
      </c>
      <c r="C60" s="1" t="s">
        <v>3168</v>
      </c>
      <c r="D60" s="25">
        <v>32.24</v>
      </c>
      <c r="E60" s="31">
        <v>8</v>
      </c>
    </row>
    <row r="61" spans="1:9" ht="15" customHeight="1" x14ac:dyDescent="0.25">
      <c r="A61" s="10" t="s">
        <v>8847</v>
      </c>
      <c r="B61" s="9">
        <v>109</v>
      </c>
      <c r="C61" s="1" t="s">
        <v>7208</v>
      </c>
      <c r="D61" s="25">
        <v>19.88</v>
      </c>
      <c r="E61" s="31">
        <v>0</v>
      </c>
    </row>
    <row r="62" spans="1:9" ht="15" customHeight="1" x14ac:dyDescent="0.25">
      <c r="A62" s="10" t="s">
        <v>3172</v>
      </c>
      <c r="B62" s="9">
        <v>111</v>
      </c>
      <c r="C62" s="1" t="s">
        <v>5192</v>
      </c>
      <c r="D62" s="25">
        <v>10.75</v>
      </c>
      <c r="E62" s="31">
        <v>0</v>
      </c>
    </row>
    <row r="63" spans="1:9" ht="15" customHeight="1" x14ac:dyDescent="0.25">
      <c r="A63" s="10" t="s">
        <v>3179</v>
      </c>
      <c r="B63" s="9">
        <v>117</v>
      </c>
      <c r="C63" s="1" t="s">
        <v>3180</v>
      </c>
      <c r="D63" s="25">
        <v>4.8600000000000003</v>
      </c>
      <c r="E63" s="31">
        <v>3</v>
      </c>
    </row>
    <row r="64" spans="1:9" ht="15" customHeight="1" x14ac:dyDescent="0.25">
      <c r="A64" s="10" t="s">
        <v>3181</v>
      </c>
      <c r="B64" s="9">
        <v>118</v>
      </c>
      <c r="C64" s="1" t="s">
        <v>3156</v>
      </c>
      <c r="D64" s="25">
        <v>4.88</v>
      </c>
      <c r="E64" s="31">
        <v>3</v>
      </c>
    </row>
    <row r="65" spans="1:5" ht="15" customHeight="1" x14ac:dyDescent="0.25">
      <c r="A65" s="10" t="s">
        <v>3163</v>
      </c>
      <c r="B65" s="9">
        <v>102</v>
      </c>
      <c r="C65" s="1" t="s">
        <v>625</v>
      </c>
      <c r="D65" s="25">
        <v>3.06</v>
      </c>
      <c r="E65" s="31">
        <v>5</v>
      </c>
    </row>
    <row r="66" spans="1:5" ht="15" customHeight="1" x14ac:dyDescent="0.25">
      <c r="A66" s="10" t="s">
        <v>3176</v>
      </c>
      <c r="B66" s="9">
        <v>115</v>
      </c>
      <c r="C66" s="1" t="s">
        <v>2230</v>
      </c>
      <c r="D66" s="25">
        <v>7.96</v>
      </c>
      <c r="E66" s="31">
        <v>4</v>
      </c>
    </row>
    <row r="67" spans="1:5" ht="15" customHeight="1" x14ac:dyDescent="0.25">
      <c r="A67" s="10" t="s">
        <v>3177</v>
      </c>
      <c r="B67" s="9">
        <v>116</v>
      </c>
      <c r="C67" s="1" t="s">
        <v>3178</v>
      </c>
      <c r="D67" s="25">
        <v>4.5199999999999996</v>
      </c>
      <c r="E67" s="31">
        <v>3</v>
      </c>
    </row>
    <row r="68" spans="1:5" ht="15" customHeight="1" x14ac:dyDescent="0.25">
      <c r="A68" s="10" t="s">
        <v>3175</v>
      </c>
      <c r="B68" s="9">
        <v>114</v>
      </c>
      <c r="C68" s="1" t="s">
        <v>2210</v>
      </c>
      <c r="D68" s="25">
        <v>32.49</v>
      </c>
      <c r="E68" s="31">
        <v>8</v>
      </c>
    </row>
    <row r="69" spans="1:5" ht="15" customHeight="1" x14ac:dyDescent="0.25">
      <c r="A69" s="10" t="s">
        <v>3174</v>
      </c>
      <c r="B69" s="9">
        <v>113</v>
      </c>
      <c r="C69" s="1" t="s">
        <v>2009</v>
      </c>
      <c r="D69" s="25">
        <v>19.34</v>
      </c>
      <c r="E69" s="31">
        <v>8</v>
      </c>
    </row>
    <row r="70" spans="1:5" ht="15" customHeight="1" x14ac:dyDescent="0.25">
      <c r="A70" s="10" t="s">
        <v>3169</v>
      </c>
      <c r="B70" s="9">
        <v>107</v>
      </c>
      <c r="C70" s="1" t="s">
        <v>2009</v>
      </c>
      <c r="D70" s="25">
        <v>19.34</v>
      </c>
      <c r="E70" s="31">
        <v>8</v>
      </c>
    </row>
    <row r="71" spans="1:5" ht="15" customHeight="1" x14ac:dyDescent="0.25">
      <c r="A71" s="10" t="s">
        <v>3164</v>
      </c>
      <c r="B71" s="9">
        <v>103</v>
      </c>
      <c r="C71" s="1" t="s">
        <v>624</v>
      </c>
      <c r="D71" s="25">
        <v>9.89</v>
      </c>
      <c r="E71" s="31">
        <v>5</v>
      </c>
    </row>
    <row r="72" spans="1:5" ht="15" customHeight="1" x14ac:dyDescent="0.25">
      <c r="A72" s="10" t="s">
        <v>3173</v>
      </c>
      <c r="B72" s="9">
        <v>112</v>
      </c>
      <c r="C72" s="1" t="s">
        <v>8848</v>
      </c>
      <c r="D72" s="25">
        <v>40.28</v>
      </c>
      <c r="E72" s="31">
        <v>2</v>
      </c>
    </row>
    <row r="73" spans="1:5" ht="15" customHeight="1" x14ac:dyDescent="0.25">
      <c r="A73" s="10" t="s">
        <v>3165</v>
      </c>
      <c r="B73" s="9">
        <v>104</v>
      </c>
      <c r="C73" s="1" t="s">
        <v>3152</v>
      </c>
      <c r="D73" s="25">
        <v>4.55</v>
      </c>
      <c r="E73" s="31">
        <v>3</v>
      </c>
    </row>
    <row r="74" spans="1:5" ht="15" customHeight="1" x14ac:dyDescent="0.25">
      <c r="A74" s="10" t="s">
        <v>3170</v>
      </c>
      <c r="B74" s="9">
        <v>108</v>
      </c>
      <c r="C74" s="1" t="s">
        <v>3171</v>
      </c>
      <c r="D74" s="25">
        <v>64.33</v>
      </c>
      <c r="E74" s="31">
        <v>8</v>
      </c>
    </row>
    <row r="75" spans="1:5" ht="15" customHeight="1" x14ac:dyDescent="0.25">
      <c r="A75" s="10" t="s">
        <v>139</v>
      </c>
      <c r="B75" s="5" t="s">
        <v>140</v>
      </c>
      <c r="C75" s="1" t="s">
        <v>3178</v>
      </c>
      <c r="D75" s="25">
        <v>3.04</v>
      </c>
      <c r="E75" s="31">
        <v>3</v>
      </c>
    </row>
    <row r="76" spans="1:5" ht="15" customHeight="1" x14ac:dyDescent="0.25">
      <c r="A76" s="10" t="s">
        <v>8849</v>
      </c>
      <c r="B76" s="5" t="s">
        <v>8850</v>
      </c>
      <c r="C76" s="1" t="s">
        <v>8769</v>
      </c>
      <c r="D76" s="25">
        <v>0</v>
      </c>
      <c r="E76" s="31">
        <v>0</v>
      </c>
    </row>
    <row r="77" spans="1:5" ht="15" customHeight="1" x14ac:dyDescent="0.25">
      <c r="A77" s="10" t="s">
        <v>8851</v>
      </c>
      <c r="B77" s="9">
        <v>124</v>
      </c>
      <c r="C77" s="1" t="s">
        <v>8785</v>
      </c>
      <c r="D77" s="25">
        <v>105.89</v>
      </c>
      <c r="E77" s="31">
        <v>2</v>
      </c>
    </row>
    <row r="78" spans="1:5" ht="15" customHeight="1" x14ac:dyDescent="0.25">
      <c r="A78" s="10" t="s">
        <v>8852</v>
      </c>
      <c r="B78" s="5" t="s">
        <v>3313</v>
      </c>
      <c r="C78" s="1" t="s">
        <v>2542</v>
      </c>
      <c r="D78" s="25">
        <v>21.57</v>
      </c>
      <c r="E78" s="31">
        <v>5</v>
      </c>
    </row>
    <row r="79" spans="1:5" ht="15" customHeight="1" x14ac:dyDescent="0.25">
      <c r="A79" s="10" t="s">
        <v>8853</v>
      </c>
      <c r="B79" s="9">
        <v>125</v>
      </c>
      <c r="C79" s="1" t="s">
        <v>2327</v>
      </c>
      <c r="D79" s="25">
        <v>12.68</v>
      </c>
      <c r="E79" s="31">
        <v>5</v>
      </c>
    </row>
    <row r="80" spans="1:5" ht="15" customHeight="1" x14ac:dyDescent="0.25">
      <c r="A80" s="10" t="s">
        <v>8854</v>
      </c>
      <c r="B80" s="9">
        <v>126</v>
      </c>
      <c r="C80" s="1" t="s">
        <v>2542</v>
      </c>
      <c r="D80" s="25">
        <v>36.479999999999997</v>
      </c>
      <c r="E80" s="31">
        <v>5</v>
      </c>
    </row>
    <row r="81" spans="1:5" ht="15" customHeight="1" x14ac:dyDescent="0.25">
      <c r="A81" s="10" t="s">
        <v>8855</v>
      </c>
      <c r="B81" s="9">
        <v>121</v>
      </c>
      <c r="C81" s="1" t="s">
        <v>6417</v>
      </c>
      <c r="D81" s="25">
        <v>29.2</v>
      </c>
      <c r="E81" s="31">
        <v>8</v>
      </c>
    </row>
    <row r="82" spans="1:5" ht="15" customHeight="1" x14ac:dyDescent="0.25">
      <c r="A82" s="10" t="s">
        <v>8856</v>
      </c>
      <c r="B82" s="9">
        <v>122</v>
      </c>
      <c r="C82" s="1" t="s">
        <v>2210</v>
      </c>
      <c r="D82" s="25">
        <v>39.82</v>
      </c>
      <c r="E82" s="31">
        <v>8</v>
      </c>
    </row>
    <row r="83" spans="1:5" ht="15" customHeight="1" thickBot="1" x14ac:dyDescent="0.3">
      <c r="A83" s="11" t="s">
        <v>8857</v>
      </c>
      <c r="B83" s="184">
        <v>123</v>
      </c>
      <c r="C83" s="8" t="s">
        <v>2550</v>
      </c>
      <c r="D83" s="29">
        <v>14.79</v>
      </c>
      <c r="E83" s="39">
        <v>1</v>
      </c>
    </row>
    <row r="84" spans="1:5" ht="15" customHeight="1" thickTop="1" thickBot="1" x14ac:dyDescent="0.3">
      <c r="A84" s="189" t="s">
        <v>7260</v>
      </c>
      <c r="B84" s="190"/>
      <c r="C84" s="191"/>
      <c r="D84" s="26">
        <f>SUM(D57:D83)</f>
        <v>615.53000000000009</v>
      </c>
      <c r="E84" s="43">
        <f>SUMIF(E57:E83,"&gt;0",D57:D83)</f>
        <v>584.90000000000009</v>
      </c>
    </row>
    <row r="85" spans="1:5" ht="15" customHeight="1" x14ac:dyDescent="0.25">
      <c r="B85" s="52"/>
      <c r="C85" s="52"/>
      <c r="D85" s="53"/>
      <c r="E85" s="32"/>
    </row>
    <row r="86" spans="1:5" ht="15" customHeight="1" x14ac:dyDescent="0.25"/>
    <row r="87" spans="1:5" ht="15" customHeight="1" x14ac:dyDescent="0.25"/>
    <row r="88" spans="1:5" ht="15" customHeight="1" x14ac:dyDescent="0.25"/>
    <row r="89" spans="1:5" ht="15" customHeight="1" x14ac:dyDescent="0.25"/>
    <row r="90" spans="1:5" ht="15" customHeight="1" thickBot="1" x14ac:dyDescent="0.3"/>
    <row r="91" spans="1:5" ht="22.5" customHeight="1" thickBot="1" x14ac:dyDescent="0.3">
      <c r="A91" s="186" t="s">
        <v>498</v>
      </c>
      <c r="B91" s="187"/>
      <c r="C91" s="187"/>
      <c r="D91" s="187"/>
      <c r="E91" s="188"/>
    </row>
    <row r="92" spans="1:5" ht="15" customHeight="1" x14ac:dyDescent="0.35">
      <c r="A92" s="196" t="s">
        <v>982</v>
      </c>
      <c r="B92" s="48" t="s">
        <v>586</v>
      </c>
      <c r="C92" s="192" t="s">
        <v>1768</v>
      </c>
      <c r="D92" s="194" t="s">
        <v>1769</v>
      </c>
      <c r="E92" s="49" t="s">
        <v>7217</v>
      </c>
    </row>
    <row r="93" spans="1:5" ht="15" customHeight="1" thickBot="1" x14ac:dyDescent="0.4">
      <c r="A93" s="197"/>
      <c r="B93" s="50" t="s">
        <v>1767</v>
      </c>
      <c r="C93" s="193"/>
      <c r="D93" s="195"/>
      <c r="E93" s="51" t="s">
        <v>7216</v>
      </c>
    </row>
    <row r="94" spans="1:5" ht="15" customHeight="1" thickTop="1" x14ac:dyDescent="0.25">
      <c r="A94" s="10" t="s">
        <v>4165</v>
      </c>
      <c r="B94" s="5">
        <v>201</v>
      </c>
      <c r="C94" s="1" t="s">
        <v>2542</v>
      </c>
      <c r="D94" s="25">
        <v>80.41</v>
      </c>
      <c r="E94" s="31">
        <v>5</v>
      </c>
    </row>
    <row r="95" spans="1:5" ht="15" customHeight="1" x14ac:dyDescent="0.25">
      <c r="A95" s="10" t="s">
        <v>4166</v>
      </c>
      <c r="B95" s="5">
        <v>202</v>
      </c>
      <c r="C95" s="1" t="s">
        <v>625</v>
      </c>
      <c r="D95" s="25">
        <v>3.06</v>
      </c>
      <c r="E95" s="31">
        <v>0</v>
      </c>
    </row>
    <row r="96" spans="1:5" ht="15" customHeight="1" x14ac:dyDescent="0.25">
      <c r="A96" s="10" t="s">
        <v>4167</v>
      </c>
      <c r="B96" s="5">
        <v>203</v>
      </c>
      <c r="C96" s="1" t="s">
        <v>624</v>
      </c>
      <c r="D96" s="25">
        <v>9.5</v>
      </c>
      <c r="E96" s="31">
        <v>5</v>
      </c>
    </row>
    <row r="97" spans="1:5" ht="15" customHeight="1" x14ac:dyDescent="0.25">
      <c r="A97" s="10" t="s">
        <v>4168</v>
      </c>
      <c r="B97" s="5">
        <v>204</v>
      </c>
      <c r="C97" s="1" t="s">
        <v>3089</v>
      </c>
      <c r="D97" s="25">
        <v>5.84</v>
      </c>
      <c r="E97" s="31">
        <v>3</v>
      </c>
    </row>
    <row r="98" spans="1:5" ht="15" customHeight="1" x14ac:dyDescent="0.25">
      <c r="A98" s="10" t="s">
        <v>4169</v>
      </c>
      <c r="B98" s="5">
        <v>205</v>
      </c>
      <c r="C98" s="1" t="s">
        <v>4170</v>
      </c>
      <c r="D98" s="25">
        <v>28.34</v>
      </c>
      <c r="E98" s="31">
        <v>8</v>
      </c>
    </row>
    <row r="99" spans="1:5" ht="15" customHeight="1" x14ac:dyDescent="0.25">
      <c r="A99" s="10" t="s">
        <v>4171</v>
      </c>
      <c r="B99" s="5">
        <v>206</v>
      </c>
      <c r="C99" s="1" t="s">
        <v>4172</v>
      </c>
      <c r="D99" s="25">
        <v>8.94</v>
      </c>
      <c r="E99" s="31">
        <v>8</v>
      </c>
    </row>
    <row r="100" spans="1:5" ht="15" customHeight="1" x14ac:dyDescent="0.25">
      <c r="A100" s="10" t="s">
        <v>4173</v>
      </c>
      <c r="B100" s="5">
        <v>207</v>
      </c>
      <c r="C100" s="1" t="s">
        <v>4174</v>
      </c>
      <c r="D100" s="25">
        <v>13.77</v>
      </c>
      <c r="E100" s="31">
        <v>1</v>
      </c>
    </row>
    <row r="101" spans="1:5" ht="15" customHeight="1" x14ac:dyDescent="0.25">
      <c r="A101" s="10" t="s">
        <v>4175</v>
      </c>
      <c r="B101" s="5">
        <v>208</v>
      </c>
      <c r="C101" s="1" t="s">
        <v>3709</v>
      </c>
      <c r="D101" s="25">
        <v>44.11</v>
      </c>
      <c r="E101" s="31">
        <v>2</v>
      </c>
    </row>
    <row r="102" spans="1:5" ht="15" customHeight="1" x14ac:dyDescent="0.25">
      <c r="A102" s="10" t="s">
        <v>4176</v>
      </c>
      <c r="B102" s="5">
        <v>209</v>
      </c>
      <c r="C102" s="1" t="s">
        <v>2550</v>
      </c>
      <c r="D102" s="25">
        <v>12.8</v>
      </c>
      <c r="E102" s="31">
        <v>1</v>
      </c>
    </row>
    <row r="103" spans="1:5" ht="15" customHeight="1" x14ac:dyDescent="0.25">
      <c r="A103" s="10" t="s">
        <v>4177</v>
      </c>
      <c r="B103" s="5">
        <v>211</v>
      </c>
      <c r="C103" s="1" t="s">
        <v>2550</v>
      </c>
      <c r="D103" s="25">
        <v>8.93</v>
      </c>
      <c r="E103" s="31">
        <v>1</v>
      </c>
    </row>
    <row r="104" spans="1:5" ht="15" customHeight="1" x14ac:dyDescent="0.25">
      <c r="A104" s="10" t="s">
        <v>4178</v>
      </c>
      <c r="B104" s="5">
        <v>212</v>
      </c>
      <c r="C104" s="1" t="s">
        <v>4179</v>
      </c>
      <c r="D104" s="25">
        <v>33.72</v>
      </c>
      <c r="E104" s="31">
        <v>8</v>
      </c>
    </row>
    <row r="105" spans="1:5" ht="15" customHeight="1" x14ac:dyDescent="0.25">
      <c r="A105" s="10" t="s">
        <v>4180</v>
      </c>
      <c r="B105" s="5">
        <v>213</v>
      </c>
      <c r="C105" s="1" t="s">
        <v>4181</v>
      </c>
      <c r="D105" s="25">
        <v>16.75</v>
      </c>
      <c r="E105" s="31">
        <v>8</v>
      </c>
    </row>
    <row r="106" spans="1:5" ht="15" customHeight="1" x14ac:dyDescent="0.25">
      <c r="A106" s="10" t="s">
        <v>4182</v>
      </c>
      <c r="B106" s="5">
        <v>214</v>
      </c>
      <c r="C106" s="1" t="s">
        <v>4183</v>
      </c>
      <c r="D106" s="25">
        <v>16.75</v>
      </c>
      <c r="E106" s="31">
        <v>8</v>
      </c>
    </row>
    <row r="107" spans="1:5" ht="15" customHeight="1" x14ac:dyDescent="0.25">
      <c r="A107" s="10" t="s">
        <v>4184</v>
      </c>
      <c r="B107" s="5">
        <v>215</v>
      </c>
      <c r="C107" s="1" t="s">
        <v>706</v>
      </c>
      <c r="D107" s="25">
        <v>16.899999999999999</v>
      </c>
      <c r="E107" s="31">
        <v>8</v>
      </c>
    </row>
    <row r="108" spans="1:5" ht="15" customHeight="1" x14ac:dyDescent="0.25">
      <c r="A108" s="10" t="s">
        <v>4185</v>
      </c>
      <c r="B108" s="5">
        <v>216</v>
      </c>
      <c r="C108" s="1" t="s">
        <v>4186</v>
      </c>
      <c r="D108" s="25">
        <v>16.07</v>
      </c>
      <c r="E108" s="31">
        <v>8</v>
      </c>
    </row>
    <row r="109" spans="1:5" ht="15" customHeight="1" x14ac:dyDescent="0.25">
      <c r="A109" s="10" t="s">
        <v>4187</v>
      </c>
      <c r="B109" s="5">
        <v>217</v>
      </c>
      <c r="C109" s="1" t="s">
        <v>5192</v>
      </c>
      <c r="D109" s="25">
        <v>20.16</v>
      </c>
      <c r="E109" s="31">
        <v>0</v>
      </c>
    </row>
    <row r="110" spans="1:5" ht="15" customHeight="1" x14ac:dyDescent="0.25">
      <c r="A110" s="10" t="s">
        <v>4188</v>
      </c>
      <c r="B110" s="5">
        <v>218</v>
      </c>
      <c r="C110" s="1" t="s">
        <v>2542</v>
      </c>
      <c r="D110" s="25">
        <v>61.3</v>
      </c>
      <c r="E110" s="31">
        <v>5</v>
      </c>
    </row>
    <row r="111" spans="1:5" ht="15" customHeight="1" x14ac:dyDescent="0.25">
      <c r="A111" s="10" t="s">
        <v>4189</v>
      </c>
      <c r="B111" s="5">
        <v>219</v>
      </c>
      <c r="C111" s="1" t="s">
        <v>4190</v>
      </c>
      <c r="D111" s="25">
        <v>13.98</v>
      </c>
      <c r="E111" s="31">
        <v>8</v>
      </c>
    </row>
    <row r="112" spans="1:5" ht="15" customHeight="1" x14ac:dyDescent="0.25">
      <c r="A112" s="10" t="s">
        <v>4191</v>
      </c>
      <c r="B112" s="5">
        <v>221</v>
      </c>
      <c r="C112" s="1" t="s">
        <v>4192</v>
      </c>
      <c r="D112" s="25">
        <v>9.64</v>
      </c>
      <c r="E112" s="31">
        <v>8</v>
      </c>
    </row>
    <row r="113" spans="1:5" ht="15" customHeight="1" x14ac:dyDescent="0.25">
      <c r="A113" s="10" t="s">
        <v>4193</v>
      </c>
      <c r="B113" s="5">
        <v>222</v>
      </c>
      <c r="C113" s="1" t="s">
        <v>4194</v>
      </c>
      <c r="D113" s="25">
        <v>22.4</v>
      </c>
      <c r="E113" s="31">
        <v>8</v>
      </c>
    </row>
    <row r="114" spans="1:5" ht="15" customHeight="1" x14ac:dyDescent="0.25">
      <c r="A114" s="10" t="s">
        <v>4195</v>
      </c>
      <c r="B114" s="5">
        <v>223</v>
      </c>
      <c r="C114" s="1" t="s">
        <v>4196</v>
      </c>
      <c r="D114" s="25">
        <v>34.090000000000003</v>
      </c>
      <c r="E114" s="31">
        <v>8</v>
      </c>
    </row>
    <row r="115" spans="1:5" ht="15" customHeight="1" x14ac:dyDescent="0.25">
      <c r="A115" s="10" t="s">
        <v>4197</v>
      </c>
      <c r="B115" s="5">
        <v>224</v>
      </c>
      <c r="C115" s="1" t="s">
        <v>4198</v>
      </c>
      <c r="D115" s="25">
        <v>16.61</v>
      </c>
      <c r="E115" s="31">
        <v>8</v>
      </c>
    </row>
    <row r="116" spans="1:5" ht="15" customHeight="1" x14ac:dyDescent="0.25">
      <c r="A116" s="10" t="s">
        <v>4199</v>
      </c>
      <c r="B116" s="5">
        <v>225</v>
      </c>
      <c r="C116" s="1" t="s">
        <v>4200</v>
      </c>
      <c r="D116" s="25">
        <v>15.93</v>
      </c>
      <c r="E116" s="31">
        <v>8</v>
      </c>
    </row>
    <row r="117" spans="1:5" ht="15" customHeight="1" x14ac:dyDescent="0.25">
      <c r="A117" s="10" t="s">
        <v>4201</v>
      </c>
      <c r="B117" s="5">
        <v>226</v>
      </c>
      <c r="C117" s="1" t="s">
        <v>4200</v>
      </c>
      <c r="D117" s="25">
        <v>28.3</v>
      </c>
      <c r="E117" s="31">
        <v>8</v>
      </c>
    </row>
    <row r="118" spans="1:5" ht="15" customHeight="1" x14ac:dyDescent="0.25">
      <c r="A118" s="10" t="s">
        <v>4202</v>
      </c>
      <c r="B118" s="5">
        <v>227</v>
      </c>
      <c r="C118" s="1" t="s">
        <v>352</v>
      </c>
      <c r="D118" s="25">
        <v>13.77</v>
      </c>
      <c r="E118" s="31">
        <v>1</v>
      </c>
    </row>
    <row r="119" spans="1:5" ht="15" customHeight="1" x14ac:dyDescent="0.25">
      <c r="A119" s="10" t="s">
        <v>4203</v>
      </c>
      <c r="B119" s="5">
        <v>228</v>
      </c>
      <c r="C119" s="1" t="s">
        <v>4204</v>
      </c>
      <c r="D119" s="25">
        <v>23.37</v>
      </c>
      <c r="E119" s="31">
        <v>1</v>
      </c>
    </row>
    <row r="120" spans="1:5" ht="15" customHeight="1" x14ac:dyDescent="0.25">
      <c r="A120" s="10" t="s">
        <v>4205</v>
      </c>
      <c r="B120" s="5">
        <v>229</v>
      </c>
      <c r="C120" s="1" t="s">
        <v>3611</v>
      </c>
      <c r="D120" s="25">
        <v>28.2</v>
      </c>
      <c r="E120" s="31">
        <v>1</v>
      </c>
    </row>
    <row r="121" spans="1:5" ht="15" customHeight="1" x14ac:dyDescent="0.25">
      <c r="A121" s="10" t="s">
        <v>4206</v>
      </c>
      <c r="B121" s="5">
        <v>231</v>
      </c>
      <c r="C121" s="1" t="s">
        <v>349</v>
      </c>
      <c r="D121" s="25">
        <v>18.13</v>
      </c>
      <c r="E121" s="31">
        <v>1</v>
      </c>
    </row>
    <row r="122" spans="1:5" ht="15" customHeight="1" x14ac:dyDescent="0.25">
      <c r="A122" s="10" t="s">
        <v>4207</v>
      </c>
      <c r="B122" s="5">
        <v>232</v>
      </c>
      <c r="C122" s="1" t="s">
        <v>6986</v>
      </c>
      <c r="D122" s="25">
        <v>9.0500000000000007</v>
      </c>
      <c r="E122" s="31">
        <v>1</v>
      </c>
    </row>
    <row r="123" spans="1:5" ht="15" customHeight="1" x14ac:dyDescent="0.25">
      <c r="A123" s="10" t="s">
        <v>4208</v>
      </c>
      <c r="B123" s="5">
        <v>233</v>
      </c>
      <c r="C123" s="1" t="s">
        <v>4209</v>
      </c>
      <c r="D123" s="25">
        <v>5.83</v>
      </c>
      <c r="E123" s="31">
        <v>3</v>
      </c>
    </row>
    <row r="124" spans="1:5" ht="15" customHeight="1" x14ac:dyDescent="0.25">
      <c r="A124" s="10" t="s">
        <v>1812</v>
      </c>
      <c r="B124" s="5">
        <v>234</v>
      </c>
      <c r="C124" s="1" t="s">
        <v>1813</v>
      </c>
      <c r="D124" s="25">
        <v>4.92</v>
      </c>
      <c r="E124" s="31">
        <v>3</v>
      </c>
    </row>
    <row r="125" spans="1:5" ht="15" customHeight="1" x14ac:dyDescent="0.25">
      <c r="A125" s="10" t="s">
        <v>988</v>
      </c>
      <c r="B125" s="5">
        <v>235</v>
      </c>
      <c r="C125" s="1" t="s">
        <v>989</v>
      </c>
      <c r="D125" s="25">
        <v>4.92</v>
      </c>
      <c r="E125" s="31">
        <v>3</v>
      </c>
    </row>
    <row r="126" spans="1:5" ht="15" customHeight="1" x14ac:dyDescent="0.25">
      <c r="A126" s="10" t="s">
        <v>990</v>
      </c>
      <c r="B126" s="5">
        <v>236</v>
      </c>
      <c r="C126" s="1" t="s">
        <v>1130</v>
      </c>
      <c r="D126" s="25">
        <v>3.22</v>
      </c>
      <c r="E126" s="31">
        <v>3</v>
      </c>
    </row>
    <row r="127" spans="1:5" ht="15" customHeight="1" x14ac:dyDescent="0.25">
      <c r="A127" s="10" t="s">
        <v>991</v>
      </c>
      <c r="B127" s="5">
        <v>237</v>
      </c>
      <c r="C127" s="1" t="s">
        <v>2545</v>
      </c>
      <c r="D127" s="25">
        <v>6.41</v>
      </c>
      <c r="E127" s="31">
        <v>3</v>
      </c>
    </row>
    <row r="128" spans="1:5" ht="15" customHeight="1" x14ac:dyDescent="0.25">
      <c r="A128" s="10" t="s">
        <v>992</v>
      </c>
      <c r="B128" s="5" t="s">
        <v>993</v>
      </c>
      <c r="C128" s="1" t="s">
        <v>3089</v>
      </c>
      <c r="D128" s="25">
        <v>3.94</v>
      </c>
      <c r="E128" s="31">
        <v>3</v>
      </c>
    </row>
    <row r="129" spans="1:5" ht="15" customHeight="1" x14ac:dyDescent="0.25">
      <c r="A129" s="10" t="s">
        <v>994</v>
      </c>
      <c r="B129" s="5" t="s">
        <v>995</v>
      </c>
      <c r="C129" s="1" t="s">
        <v>4209</v>
      </c>
      <c r="D129" s="25">
        <v>3.61</v>
      </c>
      <c r="E129" s="31">
        <v>3</v>
      </c>
    </row>
    <row r="130" spans="1:5" ht="15" customHeight="1" x14ac:dyDescent="0.25">
      <c r="A130" s="10" t="s">
        <v>996</v>
      </c>
      <c r="B130" s="5" t="s">
        <v>997</v>
      </c>
      <c r="C130" s="1" t="s">
        <v>1130</v>
      </c>
      <c r="D130" s="25">
        <v>3.22</v>
      </c>
      <c r="E130" s="31">
        <v>3</v>
      </c>
    </row>
    <row r="131" spans="1:5" ht="15" customHeight="1" thickBot="1" x14ac:dyDescent="0.3">
      <c r="A131" s="11" t="s">
        <v>998</v>
      </c>
      <c r="B131" s="7" t="s">
        <v>999</v>
      </c>
      <c r="C131" s="8" t="s">
        <v>1130</v>
      </c>
      <c r="D131" s="29">
        <v>3.17</v>
      </c>
      <c r="E131" s="39">
        <v>3</v>
      </c>
    </row>
    <row r="132" spans="1:5" ht="15" customHeight="1" thickTop="1" thickBot="1" x14ac:dyDescent="0.3">
      <c r="A132" s="189" t="s">
        <v>7260</v>
      </c>
      <c r="B132" s="190"/>
      <c r="C132" s="191"/>
      <c r="D132" s="26">
        <f>SUM(D94:D131)</f>
        <v>670.06000000000006</v>
      </c>
      <c r="E132" s="43">
        <f>SUMIF(E94:E131,"&gt;0",D94:D131)</f>
        <v>646.84</v>
      </c>
    </row>
    <row r="133" spans="1:5" ht="15" customHeight="1" x14ac:dyDescent="0.25"/>
    <row r="134" spans="1:5" ht="15" customHeight="1" x14ac:dyDescent="0.25"/>
    <row r="135" spans="1:5" ht="15" customHeight="1" x14ac:dyDescent="0.25"/>
    <row r="136" spans="1:5" ht="15" customHeight="1" x14ac:dyDescent="0.25"/>
    <row r="137" spans="1:5" ht="15" customHeight="1" x14ac:dyDescent="0.25"/>
    <row r="138" spans="1:5" ht="15" customHeight="1" thickBot="1" x14ac:dyDescent="0.3"/>
    <row r="139" spans="1:5" ht="22.5" customHeight="1" thickBot="1" x14ac:dyDescent="0.3">
      <c r="A139" s="186" t="s">
        <v>2214</v>
      </c>
      <c r="B139" s="187"/>
      <c r="C139" s="187"/>
      <c r="D139" s="187"/>
      <c r="E139" s="188"/>
    </row>
    <row r="140" spans="1:5" ht="15" customHeight="1" x14ac:dyDescent="0.35">
      <c r="A140" s="196" t="s">
        <v>982</v>
      </c>
      <c r="B140" s="48" t="s">
        <v>586</v>
      </c>
      <c r="C140" s="192" t="s">
        <v>1768</v>
      </c>
      <c r="D140" s="194" t="s">
        <v>1769</v>
      </c>
      <c r="E140" s="49" t="s">
        <v>7217</v>
      </c>
    </row>
    <row r="141" spans="1:5" ht="15" customHeight="1" thickBot="1" x14ac:dyDescent="0.4">
      <c r="A141" s="197"/>
      <c r="B141" s="50" t="s">
        <v>1767</v>
      </c>
      <c r="C141" s="193"/>
      <c r="D141" s="195"/>
      <c r="E141" s="51" t="s">
        <v>7216</v>
      </c>
    </row>
    <row r="142" spans="1:5" ht="15" customHeight="1" thickTop="1" x14ac:dyDescent="0.25">
      <c r="A142" s="10" t="s">
        <v>1000</v>
      </c>
      <c r="B142" s="5">
        <v>301</v>
      </c>
      <c r="C142" s="1" t="s">
        <v>2542</v>
      </c>
      <c r="D142" s="25">
        <v>78.650000000000006</v>
      </c>
      <c r="E142" s="31">
        <v>5</v>
      </c>
    </row>
    <row r="143" spans="1:5" ht="15" customHeight="1" x14ac:dyDescent="0.25">
      <c r="A143" s="10" t="s">
        <v>1001</v>
      </c>
      <c r="B143" s="5">
        <v>302</v>
      </c>
      <c r="C143" s="1" t="s">
        <v>625</v>
      </c>
      <c r="D143" s="25">
        <v>3.06</v>
      </c>
      <c r="E143" s="31">
        <v>0</v>
      </c>
    </row>
    <row r="144" spans="1:5" ht="15" customHeight="1" x14ac:dyDescent="0.25">
      <c r="A144" s="10" t="s">
        <v>2678</v>
      </c>
      <c r="B144" s="5">
        <v>303</v>
      </c>
      <c r="C144" s="1" t="s">
        <v>624</v>
      </c>
      <c r="D144" s="25">
        <v>10.67</v>
      </c>
      <c r="E144" s="31">
        <v>5</v>
      </c>
    </row>
    <row r="145" spans="1:5" ht="15" customHeight="1" x14ac:dyDescent="0.25">
      <c r="A145" s="10" t="s">
        <v>2679</v>
      </c>
      <c r="B145" s="5">
        <v>304</v>
      </c>
      <c r="C145" s="1" t="s">
        <v>4209</v>
      </c>
      <c r="D145" s="25">
        <v>5.84</v>
      </c>
      <c r="E145" s="31">
        <v>3</v>
      </c>
    </row>
    <row r="146" spans="1:5" ht="15" customHeight="1" x14ac:dyDescent="0.25">
      <c r="A146" s="10" t="s">
        <v>2680</v>
      </c>
      <c r="B146" s="5">
        <v>305</v>
      </c>
      <c r="C146" s="1" t="s">
        <v>1813</v>
      </c>
      <c r="D146" s="25">
        <v>4.92</v>
      </c>
      <c r="E146" s="31">
        <v>3</v>
      </c>
    </row>
    <row r="147" spans="1:5" ht="15" customHeight="1" x14ac:dyDescent="0.25">
      <c r="A147" s="10" t="s">
        <v>2681</v>
      </c>
      <c r="B147" s="5">
        <v>306</v>
      </c>
      <c r="C147" s="1" t="s">
        <v>2682</v>
      </c>
      <c r="D147" s="25">
        <v>37.99</v>
      </c>
      <c r="E147" s="31">
        <v>2</v>
      </c>
    </row>
    <row r="148" spans="1:5" ht="15" customHeight="1" x14ac:dyDescent="0.25">
      <c r="A148" s="10" t="s">
        <v>2683</v>
      </c>
      <c r="B148" s="5">
        <v>307</v>
      </c>
      <c r="C148" s="1" t="s">
        <v>352</v>
      </c>
      <c r="D148" s="25">
        <v>17.899999999999999</v>
      </c>
      <c r="E148" s="31">
        <v>1</v>
      </c>
    </row>
    <row r="149" spans="1:5" ht="15" customHeight="1" x14ac:dyDescent="0.25">
      <c r="A149" s="10" t="s">
        <v>2684</v>
      </c>
      <c r="B149" s="5">
        <v>308</v>
      </c>
      <c r="C149" s="1" t="s">
        <v>352</v>
      </c>
      <c r="D149" s="25">
        <v>18.29</v>
      </c>
      <c r="E149" s="31">
        <v>1</v>
      </c>
    </row>
    <row r="150" spans="1:5" ht="15" customHeight="1" x14ac:dyDescent="0.25">
      <c r="A150" s="10" t="s">
        <v>2685</v>
      </c>
      <c r="B150" s="5">
        <v>309</v>
      </c>
      <c r="C150" s="1" t="s">
        <v>2686</v>
      </c>
      <c r="D150" s="25">
        <v>36.08</v>
      </c>
      <c r="E150" s="31">
        <v>4</v>
      </c>
    </row>
    <row r="151" spans="1:5" ht="15" customHeight="1" x14ac:dyDescent="0.25">
      <c r="A151" s="10" t="s">
        <v>2687</v>
      </c>
      <c r="B151" s="5">
        <v>312</v>
      </c>
      <c r="C151" s="1" t="s">
        <v>2688</v>
      </c>
      <c r="D151" s="25">
        <v>11.02</v>
      </c>
      <c r="E151" s="31">
        <v>1</v>
      </c>
    </row>
    <row r="152" spans="1:5" ht="15" customHeight="1" x14ac:dyDescent="0.25">
      <c r="A152" s="10" t="s">
        <v>2689</v>
      </c>
      <c r="B152" s="5">
        <v>313</v>
      </c>
      <c r="C152" s="1" t="s">
        <v>2690</v>
      </c>
      <c r="D152" s="25">
        <v>15.97</v>
      </c>
      <c r="E152" s="31">
        <v>8</v>
      </c>
    </row>
    <row r="153" spans="1:5" ht="15" customHeight="1" x14ac:dyDescent="0.25">
      <c r="A153" s="10" t="s">
        <v>2691</v>
      </c>
      <c r="B153" s="5">
        <v>314</v>
      </c>
      <c r="C153" s="1" t="s">
        <v>2009</v>
      </c>
      <c r="D153" s="25">
        <v>12.76</v>
      </c>
      <c r="E153" s="31">
        <v>8</v>
      </c>
    </row>
    <row r="154" spans="1:5" ht="15" customHeight="1" x14ac:dyDescent="0.25">
      <c r="A154" s="10" t="s">
        <v>2692</v>
      </c>
      <c r="B154" s="5">
        <v>315</v>
      </c>
      <c r="C154" s="1" t="s">
        <v>2693</v>
      </c>
      <c r="D154" s="25">
        <v>13.87</v>
      </c>
      <c r="E154" s="31">
        <v>8</v>
      </c>
    </row>
    <row r="155" spans="1:5" ht="15" customHeight="1" x14ac:dyDescent="0.25">
      <c r="A155" s="10" t="s">
        <v>2694</v>
      </c>
      <c r="B155" s="5">
        <v>316</v>
      </c>
      <c r="C155" s="1" t="s">
        <v>2695</v>
      </c>
      <c r="D155" s="25">
        <v>22.63</v>
      </c>
      <c r="E155" s="31">
        <v>8</v>
      </c>
    </row>
    <row r="156" spans="1:5" ht="15" customHeight="1" x14ac:dyDescent="0.25">
      <c r="A156" s="10" t="s">
        <v>2696</v>
      </c>
      <c r="B156" s="5">
        <v>317</v>
      </c>
      <c r="C156" s="1" t="s">
        <v>2697</v>
      </c>
      <c r="D156" s="25">
        <v>15.93</v>
      </c>
      <c r="E156" s="31">
        <v>8</v>
      </c>
    </row>
    <row r="157" spans="1:5" ht="15" customHeight="1" x14ac:dyDescent="0.25">
      <c r="A157" s="10" t="s">
        <v>2698</v>
      </c>
      <c r="B157" s="5">
        <v>318</v>
      </c>
      <c r="C157" s="1" t="s">
        <v>5192</v>
      </c>
      <c r="D157" s="25">
        <v>17.36</v>
      </c>
      <c r="E157" s="31">
        <v>0</v>
      </c>
    </row>
    <row r="158" spans="1:5" ht="15" customHeight="1" x14ac:dyDescent="0.25">
      <c r="A158" s="10" t="s">
        <v>2699</v>
      </c>
      <c r="B158" s="5">
        <v>319</v>
      </c>
      <c r="C158" s="1" t="s">
        <v>2542</v>
      </c>
      <c r="D158" s="25">
        <v>56.49</v>
      </c>
      <c r="E158" s="31">
        <v>5</v>
      </c>
    </row>
    <row r="159" spans="1:5" ht="15" customHeight="1" x14ac:dyDescent="0.25">
      <c r="A159" s="10" t="s">
        <v>2700</v>
      </c>
      <c r="B159" s="5">
        <v>321</v>
      </c>
      <c r="C159" s="1" t="s">
        <v>2701</v>
      </c>
      <c r="D159" s="25">
        <v>24.95</v>
      </c>
      <c r="E159" s="31">
        <v>8</v>
      </c>
    </row>
    <row r="160" spans="1:5" ht="15" customHeight="1" x14ac:dyDescent="0.25">
      <c r="A160" s="10" t="s">
        <v>2702</v>
      </c>
      <c r="B160" s="5">
        <v>322</v>
      </c>
      <c r="C160" s="1" t="s">
        <v>4155</v>
      </c>
      <c r="D160" s="25">
        <v>15.93</v>
      </c>
      <c r="E160" s="31">
        <v>8</v>
      </c>
    </row>
    <row r="161" spans="1:5" ht="15" customHeight="1" x14ac:dyDescent="0.25">
      <c r="A161" s="10" t="s">
        <v>4156</v>
      </c>
      <c r="B161" s="5">
        <v>323</v>
      </c>
      <c r="C161" s="1" t="s">
        <v>4157</v>
      </c>
      <c r="D161" s="25">
        <v>22.44</v>
      </c>
      <c r="E161" s="31">
        <v>8</v>
      </c>
    </row>
    <row r="162" spans="1:5" ht="15" customHeight="1" x14ac:dyDescent="0.25">
      <c r="A162" s="10" t="s">
        <v>4158</v>
      </c>
      <c r="B162" s="5">
        <v>324</v>
      </c>
      <c r="C162" s="1" t="s">
        <v>4159</v>
      </c>
      <c r="D162" s="25">
        <v>22.44</v>
      </c>
      <c r="E162" s="31">
        <v>8</v>
      </c>
    </row>
    <row r="163" spans="1:5" ht="15" customHeight="1" x14ac:dyDescent="0.25">
      <c r="A163" s="10" t="s">
        <v>4160</v>
      </c>
      <c r="B163" s="5">
        <v>325</v>
      </c>
      <c r="C163" s="1" t="s">
        <v>4161</v>
      </c>
      <c r="D163" s="25">
        <v>34.69</v>
      </c>
      <c r="E163" s="31">
        <v>8</v>
      </c>
    </row>
    <row r="164" spans="1:5" ht="15" customHeight="1" x14ac:dyDescent="0.25">
      <c r="A164" s="10" t="s">
        <v>4162</v>
      </c>
      <c r="B164" s="5">
        <v>326</v>
      </c>
      <c r="C164" s="1" t="s">
        <v>4183</v>
      </c>
      <c r="D164" s="25">
        <v>4.1399999999999997</v>
      </c>
      <c r="E164" s="31">
        <v>8</v>
      </c>
    </row>
    <row r="165" spans="1:5" ht="15" customHeight="1" x14ac:dyDescent="0.25">
      <c r="A165" s="10" t="s">
        <v>4163</v>
      </c>
      <c r="B165" s="5">
        <v>327</v>
      </c>
      <c r="C165" s="1" t="s">
        <v>4164</v>
      </c>
      <c r="D165" s="25">
        <v>10.92</v>
      </c>
      <c r="E165" s="31">
        <v>8</v>
      </c>
    </row>
    <row r="166" spans="1:5" ht="15" customHeight="1" x14ac:dyDescent="0.25">
      <c r="A166" s="10" t="s">
        <v>114</v>
      </c>
      <c r="B166" s="5">
        <v>328</v>
      </c>
      <c r="C166" s="1" t="s">
        <v>115</v>
      </c>
      <c r="D166" s="25">
        <v>13.89</v>
      </c>
      <c r="E166" s="31">
        <v>8</v>
      </c>
    </row>
    <row r="167" spans="1:5" ht="15" customHeight="1" x14ac:dyDescent="0.25">
      <c r="A167" s="10" t="s">
        <v>116</v>
      </c>
      <c r="B167" s="5">
        <v>329</v>
      </c>
      <c r="C167" s="1" t="s">
        <v>352</v>
      </c>
      <c r="D167" s="25">
        <v>13.83</v>
      </c>
      <c r="E167" s="31">
        <v>1</v>
      </c>
    </row>
    <row r="168" spans="1:5" ht="15" customHeight="1" x14ac:dyDescent="0.25">
      <c r="A168" s="10" t="s">
        <v>117</v>
      </c>
      <c r="B168" s="5">
        <v>331</v>
      </c>
      <c r="C168" s="1" t="s">
        <v>356</v>
      </c>
      <c r="D168" s="25">
        <v>18.53</v>
      </c>
      <c r="E168" s="31">
        <v>1</v>
      </c>
    </row>
    <row r="169" spans="1:5" ht="15" customHeight="1" x14ac:dyDescent="0.25">
      <c r="A169" s="10" t="s">
        <v>118</v>
      </c>
      <c r="B169" s="5">
        <v>332</v>
      </c>
      <c r="C169" s="1" t="s">
        <v>2550</v>
      </c>
      <c r="D169" s="25">
        <v>8.9499999999999993</v>
      </c>
      <c r="E169" s="31">
        <v>1</v>
      </c>
    </row>
    <row r="170" spans="1:5" ht="15" customHeight="1" x14ac:dyDescent="0.25">
      <c r="A170" s="10" t="s">
        <v>119</v>
      </c>
      <c r="B170" s="5">
        <v>333</v>
      </c>
      <c r="C170" s="1" t="s">
        <v>346</v>
      </c>
      <c r="D170" s="25">
        <v>18.53</v>
      </c>
      <c r="E170" s="31">
        <v>1</v>
      </c>
    </row>
    <row r="171" spans="1:5" ht="15" customHeight="1" x14ac:dyDescent="0.25">
      <c r="A171" s="10" t="s">
        <v>120</v>
      </c>
      <c r="B171" s="5">
        <v>334</v>
      </c>
      <c r="C171" s="1" t="s">
        <v>352</v>
      </c>
      <c r="D171" s="25">
        <v>23.47</v>
      </c>
      <c r="E171" s="31">
        <v>1</v>
      </c>
    </row>
    <row r="172" spans="1:5" ht="15" customHeight="1" x14ac:dyDescent="0.25">
      <c r="A172" s="10" t="s">
        <v>121</v>
      </c>
      <c r="B172" s="5">
        <v>335</v>
      </c>
      <c r="C172" s="1" t="s">
        <v>6985</v>
      </c>
      <c r="D172" s="25">
        <v>9.06</v>
      </c>
      <c r="E172" s="31">
        <v>2</v>
      </c>
    </row>
    <row r="173" spans="1:5" ht="15" customHeight="1" x14ac:dyDescent="0.25">
      <c r="A173" s="10" t="s">
        <v>122</v>
      </c>
      <c r="B173" s="5">
        <v>336</v>
      </c>
      <c r="C173" s="1" t="s">
        <v>3089</v>
      </c>
      <c r="D173" s="25">
        <v>5.84</v>
      </c>
      <c r="E173" s="31">
        <v>3</v>
      </c>
    </row>
    <row r="174" spans="1:5" ht="15" customHeight="1" x14ac:dyDescent="0.25">
      <c r="A174" s="10" t="s">
        <v>123</v>
      </c>
      <c r="B174" s="5">
        <v>337</v>
      </c>
      <c r="C174" s="1" t="s">
        <v>124</v>
      </c>
      <c r="D174" s="25">
        <v>4.92</v>
      </c>
      <c r="E174" s="31">
        <v>3</v>
      </c>
    </row>
    <row r="175" spans="1:5" ht="15" customHeight="1" x14ac:dyDescent="0.25">
      <c r="A175" s="10" t="s">
        <v>125</v>
      </c>
      <c r="B175" s="5">
        <v>338</v>
      </c>
      <c r="C175" s="1" t="s">
        <v>1130</v>
      </c>
      <c r="D175" s="25">
        <v>2.92</v>
      </c>
      <c r="E175" s="31">
        <v>3</v>
      </c>
    </row>
    <row r="176" spans="1:5" ht="15" customHeight="1" x14ac:dyDescent="0.25">
      <c r="A176" s="10" t="s">
        <v>126</v>
      </c>
      <c r="B176" s="5">
        <v>339</v>
      </c>
      <c r="C176" s="1" t="s">
        <v>2545</v>
      </c>
      <c r="D176" s="25">
        <v>11.32</v>
      </c>
      <c r="E176" s="31">
        <v>3</v>
      </c>
    </row>
    <row r="177" spans="1:5" ht="15" customHeight="1" x14ac:dyDescent="0.25">
      <c r="A177" s="10" t="s">
        <v>127</v>
      </c>
      <c r="B177" s="5" t="s">
        <v>128</v>
      </c>
      <c r="C177" s="1" t="s">
        <v>4209</v>
      </c>
      <c r="D177" s="25">
        <v>3.95</v>
      </c>
      <c r="E177" s="31">
        <v>3</v>
      </c>
    </row>
    <row r="178" spans="1:5" ht="15" customHeight="1" x14ac:dyDescent="0.25">
      <c r="A178" s="10" t="s">
        <v>129</v>
      </c>
      <c r="B178" s="5" t="s">
        <v>130</v>
      </c>
      <c r="C178" s="1" t="s">
        <v>131</v>
      </c>
      <c r="D178" s="25">
        <v>8.2100000000000009</v>
      </c>
      <c r="E178" s="31">
        <v>8</v>
      </c>
    </row>
    <row r="179" spans="1:5" ht="15" customHeight="1" x14ac:dyDescent="0.25">
      <c r="A179" s="10" t="s">
        <v>132</v>
      </c>
      <c r="B179" s="5" t="s">
        <v>4134</v>
      </c>
      <c r="C179" s="1" t="s">
        <v>3089</v>
      </c>
      <c r="D179" s="25">
        <v>3.62</v>
      </c>
      <c r="E179" s="31">
        <v>3</v>
      </c>
    </row>
    <row r="180" spans="1:5" ht="15" customHeight="1" x14ac:dyDescent="0.25">
      <c r="A180" s="10" t="s">
        <v>133</v>
      </c>
      <c r="B180" s="5" t="s">
        <v>134</v>
      </c>
      <c r="C180" s="1" t="s">
        <v>1130</v>
      </c>
      <c r="D180" s="25">
        <v>3.25</v>
      </c>
      <c r="E180" s="31">
        <v>3</v>
      </c>
    </row>
    <row r="181" spans="1:5" ht="15" customHeight="1" x14ac:dyDescent="0.25">
      <c r="A181" s="11" t="s">
        <v>135</v>
      </c>
      <c r="B181" s="7" t="s">
        <v>136</v>
      </c>
      <c r="C181" s="8" t="s">
        <v>1130</v>
      </c>
      <c r="D181" s="29">
        <v>2.72</v>
      </c>
      <c r="E181" s="39">
        <v>3</v>
      </c>
    </row>
    <row r="182" spans="1:5" ht="15" customHeight="1" x14ac:dyDescent="0.25">
      <c r="A182" s="11" t="s">
        <v>7157</v>
      </c>
      <c r="B182" s="7"/>
      <c r="C182" s="8" t="s">
        <v>7158</v>
      </c>
      <c r="D182" s="29">
        <v>697.87</v>
      </c>
      <c r="E182" s="39">
        <v>0</v>
      </c>
    </row>
    <row r="183" spans="1:5" ht="15" customHeight="1" thickBot="1" x14ac:dyDescent="0.3">
      <c r="A183" s="11" t="s">
        <v>7159</v>
      </c>
      <c r="B183" s="7"/>
      <c r="C183" s="8" t="s">
        <v>6893</v>
      </c>
      <c r="D183" s="29">
        <v>2.76</v>
      </c>
      <c r="E183" s="39">
        <v>0</v>
      </c>
    </row>
    <row r="184" spans="1:5" ht="15" customHeight="1" thickTop="1" thickBot="1" x14ac:dyDescent="0.3">
      <c r="A184" s="189" t="s">
        <v>7260</v>
      </c>
      <c r="B184" s="190"/>
      <c r="C184" s="191"/>
      <c r="D184" s="26">
        <f>SUM(D142:D183)</f>
        <v>1368.5800000000002</v>
      </c>
      <c r="E184" s="43">
        <f>SUMIF(E142:E183,"&gt;0",D142:D183)</f>
        <v>647.53000000000009</v>
      </c>
    </row>
    <row r="185" spans="1:5" ht="15" customHeight="1" x14ac:dyDescent="0.25"/>
  </sheetData>
  <mergeCells count="20">
    <mergeCell ref="A132:C132"/>
    <mergeCell ref="D92:D93"/>
    <mergeCell ref="A91:E91"/>
    <mergeCell ref="A54:E54"/>
    <mergeCell ref="A20:E20"/>
    <mergeCell ref="A21:A22"/>
    <mergeCell ref="C21:C22"/>
    <mergeCell ref="D21:D22"/>
    <mergeCell ref="A184:C184"/>
    <mergeCell ref="A47:C47"/>
    <mergeCell ref="A84:C84"/>
    <mergeCell ref="C92:C93"/>
    <mergeCell ref="A55:A56"/>
    <mergeCell ref="A139:E139"/>
    <mergeCell ref="A140:A141"/>
    <mergeCell ref="C140:C141"/>
    <mergeCell ref="A92:A93"/>
    <mergeCell ref="D140:D141"/>
    <mergeCell ref="C55:C56"/>
    <mergeCell ref="D55:D56"/>
  </mergeCells>
  <phoneticPr fontId="2" type="noConversion"/>
  <conditionalFormatting sqref="D4">
    <cfRule type="cellIs" dxfId="37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50" max="5" man="1"/>
    <brk id="87" max="5" man="1"/>
    <brk id="135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9">
    <tabColor indexed="48"/>
  </sheetPr>
  <dimension ref="A2:F166"/>
  <sheetViews>
    <sheetView zoomScaleNormal="100" zoomScaleSheetLayoutView="100" workbookViewId="0">
      <selection activeCell="E11" sqref="E11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8" customWidth="1"/>
    <col min="6" max="6" width="9.109375" style="58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SUM(D165,D104,D36)</f>
        <v>1893.8400000000004</v>
      </c>
      <c r="E3"/>
    </row>
    <row r="4" spans="3:6" ht="15.75" customHeight="1" thickBot="1" x14ac:dyDescent="0.3">
      <c r="C4" s="45" t="s">
        <v>7220</v>
      </c>
      <c r="D4" s="46">
        <f>SUM(E165,E104,E36)</f>
        <v>448.37999999999988</v>
      </c>
      <c r="E4" s="62"/>
      <c r="F4" s="63"/>
    </row>
    <row r="5" spans="3:6" ht="15.75" customHeight="1" thickBot="1" x14ac:dyDescent="0.3">
      <c r="C5" s="45" t="s">
        <v>7221</v>
      </c>
      <c r="D5" s="46">
        <f>SUMIF(E$23:E$553,"1",D$23:D$553)</f>
        <v>16.53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39.979999999999997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39.669999999999995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32.849999999999994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288.55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30.8</v>
      </c>
    </row>
    <row r="13" spans="3:6" ht="15.75" customHeight="1" thickBot="1" x14ac:dyDescent="0.3">
      <c r="C13" s="45" t="s">
        <v>7261</v>
      </c>
      <c r="D13" s="46">
        <f>SUMIF(E$23:E$552,"9",D$23:D$552)</f>
        <v>0</v>
      </c>
    </row>
    <row r="14" spans="3:6" ht="15.75" customHeight="1" thickBot="1" x14ac:dyDescent="0.3">
      <c r="C14" s="45" t="s">
        <v>7262</v>
      </c>
      <c r="D14" s="46">
        <f>SUMIF(E$23:E$552,"10",D$23:D$552)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851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1859</v>
      </c>
      <c r="B23" s="5">
        <v>101</v>
      </c>
      <c r="C23" s="1" t="s">
        <v>2542</v>
      </c>
      <c r="D23" s="25">
        <v>50.27</v>
      </c>
      <c r="E23" s="31">
        <v>5</v>
      </c>
    </row>
    <row r="24" spans="1:5" ht="15" customHeight="1" x14ac:dyDescent="0.25">
      <c r="A24" s="10" t="s">
        <v>1860</v>
      </c>
      <c r="B24" s="5">
        <v>102</v>
      </c>
      <c r="C24" s="1" t="s">
        <v>625</v>
      </c>
      <c r="D24" s="25">
        <v>3.3</v>
      </c>
      <c r="E24" s="31">
        <v>5</v>
      </c>
    </row>
    <row r="25" spans="1:5" ht="15" customHeight="1" x14ac:dyDescent="0.25">
      <c r="A25" s="10" t="s">
        <v>1861</v>
      </c>
      <c r="B25" s="5">
        <v>103</v>
      </c>
      <c r="C25" s="1" t="s">
        <v>624</v>
      </c>
      <c r="D25" s="25">
        <v>12.85</v>
      </c>
      <c r="E25" s="31">
        <v>5</v>
      </c>
    </row>
    <row r="26" spans="1:5" ht="15" customHeight="1" x14ac:dyDescent="0.25">
      <c r="A26" s="10" t="s">
        <v>1862</v>
      </c>
      <c r="B26" s="5">
        <v>104</v>
      </c>
      <c r="C26" s="1" t="s">
        <v>1159</v>
      </c>
      <c r="D26" s="25">
        <v>10.58</v>
      </c>
      <c r="E26" s="31">
        <v>8</v>
      </c>
    </row>
    <row r="27" spans="1:5" ht="15" customHeight="1" x14ac:dyDescent="0.25">
      <c r="A27" s="10" t="s">
        <v>1863</v>
      </c>
      <c r="B27" s="5">
        <v>105</v>
      </c>
      <c r="C27" s="1" t="s">
        <v>322</v>
      </c>
      <c r="D27" s="25">
        <v>55.07</v>
      </c>
      <c r="E27" s="31">
        <v>0</v>
      </c>
    </row>
    <row r="28" spans="1:5" ht="15" customHeight="1" x14ac:dyDescent="0.25">
      <c r="A28" s="10" t="s">
        <v>1864</v>
      </c>
      <c r="B28" s="5">
        <v>106</v>
      </c>
      <c r="C28" s="1" t="s">
        <v>1865</v>
      </c>
      <c r="D28" s="25">
        <v>8</v>
      </c>
      <c r="E28" s="31">
        <v>0</v>
      </c>
    </row>
    <row r="29" spans="1:5" ht="15" customHeight="1" x14ac:dyDescent="0.25">
      <c r="A29" s="10" t="s">
        <v>1866</v>
      </c>
      <c r="B29" s="5">
        <v>107</v>
      </c>
      <c r="C29" s="1" t="s">
        <v>2335</v>
      </c>
      <c r="D29" s="25">
        <v>3.17</v>
      </c>
      <c r="E29" s="31">
        <v>0</v>
      </c>
    </row>
    <row r="30" spans="1:5" ht="15" customHeight="1" x14ac:dyDescent="0.25">
      <c r="A30" s="10" t="s">
        <v>10</v>
      </c>
      <c r="B30" s="5">
        <v>108</v>
      </c>
      <c r="C30" s="1" t="s">
        <v>2345</v>
      </c>
      <c r="D30" s="25">
        <v>5.98</v>
      </c>
      <c r="E30" s="31">
        <v>0</v>
      </c>
    </row>
    <row r="31" spans="1:5" ht="15" customHeight="1" x14ac:dyDescent="0.25">
      <c r="A31" s="10" t="s">
        <v>7242</v>
      </c>
      <c r="B31" s="5" t="s">
        <v>7243</v>
      </c>
      <c r="C31" s="1" t="s">
        <v>2345</v>
      </c>
      <c r="D31" s="25">
        <v>3.76</v>
      </c>
      <c r="E31" s="31">
        <v>0</v>
      </c>
    </row>
    <row r="32" spans="1:5" ht="15" customHeight="1" x14ac:dyDescent="0.25">
      <c r="A32" s="10" t="s">
        <v>11</v>
      </c>
      <c r="B32" s="5">
        <v>109</v>
      </c>
      <c r="C32" s="1" t="s">
        <v>12</v>
      </c>
      <c r="D32" s="25">
        <v>9.7899999999999991</v>
      </c>
      <c r="E32" s="31">
        <v>3</v>
      </c>
    </row>
    <row r="33" spans="1:5" ht="15" customHeight="1" x14ac:dyDescent="0.25">
      <c r="A33" s="10" t="s">
        <v>13</v>
      </c>
      <c r="B33" s="5">
        <v>110</v>
      </c>
      <c r="C33" s="1" t="s">
        <v>3536</v>
      </c>
      <c r="D33" s="25">
        <v>7.36</v>
      </c>
      <c r="E33" s="31">
        <v>0</v>
      </c>
    </row>
    <row r="34" spans="1:5" ht="15" customHeight="1" x14ac:dyDescent="0.25">
      <c r="A34" s="10" t="s">
        <v>14</v>
      </c>
      <c r="B34" s="5">
        <v>111</v>
      </c>
      <c r="C34" s="1" t="s">
        <v>15</v>
      </c>
      <c r="D34" s="25">
        <v>2.4900000000000002</v>
      </c>
      <c r="E34" s="31">
        <v>8</v>
      </c>
    </row>
    <row r="35" spans="1:5" ht="15" customHeight="1" thickBot="1" x14ac:dyDescent="0.3">
      <c r="A35" s="10" t="s">
        <v>7193</v>
      </c>
      <c r="B35" s="5" t="s">
        <v>5230</v>
      </c>
      <c r="C35" s="1" t="s">
        <v>4934</v>
      </c>
      <c r="D35" s="25">
        <v>5.84</v>
      </c>
      <c r="E35" s="31">
        <v>0</v>
      </c>
    </row>
    <row r="36" spans="1:5" ht="15" customHeight="1" thickTop="1" thickBot="1" x14ac:dyDescent="0.3">
      <c r="A36" s="189" t="s">
        <v>7260</v>
      </c>
      <c r="B36" s="190"/>
      <c r="C36" s="191"/>
      <c r="D36" s="26">
        <f>SUM(D23:D35)</f>
        <v>178.45999999999998</v>
      </c>
      <c r="E36" s="43">
        <f>SUMIF(E23:E35,"&gt;0",D23:D35)</f>
        <v>89.279999999999987</v>
      </c>
    </row>
    <row r="37" spans="1:5" ht="15" customHeight="1" x14ac:dyDescent="0.25"/>
    <row r="38" spans="1:5" ht="15" customHeight="1" x14ac:dyDescent="0.25"/>
    <row r="39" spans="1:5" ht="15" customHeight="1" x14ac:dyDescent="0.25"/>
    <row r="40" spans="1:5" ht="15" customHeight="1" x14ac:dyDescent="0.25"/>
    <row r="41" spans="1:5" ht="15" customHeight="1" x14ac:dyDescent="0.25"/>
    <row r="42" spans="1:5" ht="15" customHeight="1" thickBot="1" x14ac:dyDescent="0.3"/>
    <row r="43" spans="1:5" ht="22.5" customHeight="1" thickBot="1" x14ac:dyDescent="0.3">
      <c r="A43" s="186" t="s">
        <v>852</v>
      </c>
      <c r="B43" s="187"/>
      <c r="C43" s="187"/>
      <c r="D43" s="187"/>
      <c r="E43" s="188"/>
    </row>
    <row r="44" spans="1:5" ht="15" customHeight="1" x14ac:dyDescent="0.35">
      <c r="A44" s="196" t="s">
        <v>982</v>
      </c>
      <c r="B44" s="48" t="s">
        <v>586</v>
      </c>
      <c r="C44" s="192" t="s">
        <v>1768</v>
      </c>
      <c r="D44" s="194" t="s">
        <v>1769</v>
      </c>
      <c r="E44" s="49" t="s">
        <v>7217</v>
      </c>
    </row>
    <row r="45" spans="1:5" ht="15" customHeight="1" thickBot="1" x14ac:dyDescent="0.4">
      <c r="A45" s="197"/>
      <c r="B45" s="50" t="s">
        <v>1767</v>
      </c>
      <c r="C45" s="193"/>
      <c r="D45" s="195"/>
      <c r="E45" s="51" t="s">
        <v>7216</v>
      </c>
    </row>
    <row r="46" spans="1:5" ht="15" customHeight="1" thickTop="1" x14ac:dyDescent="0.25">
      <c r="A46" s="10" t="s">
        <v>16</v>
      </c>
      <c r="B46" s="5">
        <v>201</v>
      </c>
      <c r="C46" s="1" t="s">
        <v>2542</v>
      </c>
      <c r="D46" s="25">
        <v>58.91</v>
      </c>
      <c r="E46" s="31">
        <v>5</v>
      </c>
    </row>
    <row r="47" spans="1:5" ht="15" customHeight="1" x14ac:dyDescent="0.25">
      <c r="A47" s="10" t="s">
        <v>17</v>
      </c>
      <c r="B47" s="5">
        <v>202</v>
      </c>
      <c r="C47" s="1" t="s">
        <v>625</v>
      </c>
      <c r="D47" s="25">
        <v>3.3</v>
      </c>
      <c r="E47" s="31">
        <v>0</v>
      </c>
    </row>
    <row r="48" spans="1:5" ht="15" customHeight="1" x14ac:dyDescent="0.25">
      <c r="A48" s="10" t="s">
        <v>18</v>
      </c>
      <c r="B48" s="5">
        <v>203</v>
      </c>
      <c r="C48" s="1" t="s">
        <v>624</v>
      </c>
      <c r="D48" s="25">
        <v>8.15</v>
      </c>
      <c r="E48" s="31">
        <v>5</v>
      </c>
    </row>
    <row r="49" spans="1:5" ht="15" customHeight="1" x14ac:dyDescent="0.25">
      <c r="A49" s="10" t="s">
        <v>1674</v>
      </c>
      <c r="B49" s="5">
        <v>204</v>
      </c>
      <c r="C49" s="1" t="s">
        <v>2542</v>
      </c>
      <c r="D49" s="25">
        <v>20.49</v>
      </c>
      <c r="E49" s="31">
        <v>5</v>
      </c>
    </row>
    <row r="50" spans="1:5" ht="15" customHeight="1" x14ac:dyDescent="0.25">
      <c r="A50" s="10" t="s">
        <v>1675</v>
      </c>
      <c r="B50" s="5">
        <v>205</v>
      </c>
      <c r="C50" s="1" t="s">
        <v>624</v>
      </c>
      <c r="D50" s="25">
        <v>6.47</v>
      </c>
      <c r="E50" s="31">
        <v>0</v>
      </c>
    </row>
    <row r="51" spans="1:5" ht="15" customHeight="1" x14ac:dyDescent="0.25">
      <c r="A51" s="10" t="s">
        <v>1676</v>
      </c>
      <c r="B51" s="5">
        <v>206</v>
      </c>
      <c r="C51" s="1" t="s">
        <v>634</v>
      </c>
      <c r="D51" s="25">
        <v>14.45</v>
      </c>
      <c r="E51" s="31">
        <v>2</v>
      </c>
    </row>
    <row r="52" spans="1:5" ht="15" customHeight="1" x14ac:dyDescent="0.25">
      <c r="A52" s="10" t="s">
        <v>1677</v>
      </c>
      <c r="B52" s="5">
        <v>207</v>
      </c>
      <c r="C52" s="1" t="s">
        <v>2168</v>
      </c>
      <c r="D52" s="25">
        <v>16.52</v>
      </c>
      <c r="E52" s="31">
        <v>4</v>
      </c>
    </row>
    <row r="53" spans="1:5" ht="15" customHeight="1" x14ac:dyDescent="0.25">
      <c r="A53" s="10" t="s">
        <v>1678</v>
      </c>
      <c r="B53" s="5">
        <v>208</v>
      </c>
      <c r="C53" s="1" t="s">
        <v>1679</v>
      </c>
      <c r="D53" s="25">
        <v>6.2</v>
      </c>
      <c r="E53" s="31">
        <v>2</v>
      </c>
    </row>
    <row r="54" spans="1:5" ht="15" customHeight="1" x14ac:dyDescent="0.25">
      <c r="A54" s="10" t="s">
        <v>1680</v>
      </c>
      <c r="B54" s="5">
        <v>209</v>
      </c>
      <c r="C54" s="1" t="s">
        <v>1142</v>
      </c>
      <c r="D54" s="25">
        <v>1.51</v>
      </c>
      <c r="E54" s="31">
        <v>3</v>
      </c>
    </row>
    <row r="55" spans="1:5" ht="15" customHeight="1" x14ac:dyDescent="0.25">
      <c r="A55" s="10" t="s">
        <v>1681</v>
      </c>
      <c r="B55" s="5">
        <v>210</v>
      </c>
      <c r="C55" s="1" t="s">
        <v>1682</v>
      </c>
      <c r="D55" s="25">
        <v>1.67</v>
      </c>
      <c r="E55" s="31">
        <v>3</v>
      </c>
    </row>
    <row r="56" spans="1:5" ht="15" customHeight="1" x14ac:dyDescent="0.25">
      <c r="A56" s="10" t="s">
        <v>2753</v>
      </c>
      <c r="B56" s="5" t="s">
        <v>2754</v>
      </c>
      <c r="C56" s="1" t="s">
        <v>635</v>
      </c>
      <c r="D56" s="25">
        <v>3.41</v>
      </c>
      <c r="E56" s="31">
        <v>3</v>
      </c>
    </row>
    <row r="57" spans="1:5" ht="15" customHeight="1" x14ac:dyDescent="0.25">
      <c r="A57" s="10" t="s">
        <v>1683</v>
      </c>
      <c r="B57" s="5">
        <v>211</v>
      </c>
      <c r="C57" s="1" t="s">
        <v>1684</v>
      </c>
      <c r="D57" s="25">
        <v>2.7</v>
      </c>
      <c r="E57" s="31">
        <v>0</v>
      </c>
    </row>
    <row r="58" spans="1:5" ht="15" customHeight="1" x14ac:dyDescent="0.25">
      <c r="A58" s="10" t="s">
        <v>1685</v>
      </c>
      <c r="B58" s="5">
        <v>212</v>
      </c>
      <c r="C58" s="1" t="s">
        <v>1686</v>
      </c>
      <c r="D58" s="25">
        <v>22.65</v>
      </c>
      <c r="E58" s="31">
        <v>0</v>
      </c>
    </row>
    <row r="59" spans="1:5" ht="15" customHeight="1" x14ac:dyDescent="0.25">
      <c r="A59" s="10" t="s">
        <v>1687</v>
      </c>
      <c r="B59" s="5">
        <v>213</v>
      </c>
      <c r="C59" s="1" t="s">
        <v>1688</v>
      </c>
      <c r="D59" s="25">
        <v>22.32</v>
      </c>
      <c r="E59" s="31">
        <v>0</v>
      </c>
    </row>
    <row r="60" spans="1:5" ht="15" customHeight="1" x14ac:dyDescent="0.25">
      <c r="A60" s="10" t="s">
        <v>1689</v>
      </c>
      <c r="B60" s="5">
        <v>214</v>
      </c>
      <c r="C60" s="1" t="s">
        <v>2545</v>
      </c>
      <c r="D60" s="25">
        <v>10.61</v>
      </c>
      <c r="E60" s="31">
        <v>0</v>
      </c>
    </row>
    <row r="61" spans="1:5" ht="15" customHeight="1" x14ac:dyDescent="0.25">
      <c r="A61" s="10" t="s">
        <v>1690</v>
      </c>
      <c r="B61" s="5">
        <v>215</v>
      </c>
      <c r="C61" s="1" t="s">
        <v>1691</v>
      </c>
      <c r="D61" s="25">
        <v>17.93</v>
      </c>
      <c r="E61" s="31">
        <v>0</v>
      </c>
    </row>
    <row r="62" spans="1:5" ht="15" customHeight="1" x14ac:dyDescent="0.25">
      <c r="A62" s="10" t="s">
        <v>1692</v>
      </c>
      <c r="B62" s="5">
        <v>216</v>
      </c>
      <c r="C62" s="1" t="s">
        <v>2542</v>
      </c>
      <c r="D62" s="25">
        <v>17.059999999999999</v>
      </c>
      <c r="E62" s="31">
        <v>5</v>
      </c>
    </row>
    <row r="63" spans="1:5" ht="15" customHeight="1" x14ac:dyDescent="0.25">
      <c r="A63" s="10" t="s">
        <v>1693</v>
      </c>
      <c r="B63" s="5">
        <v>217</v>
      </c>
      <c r="C63" s="1" t="s">
        <v>709</v>
      </c>
      <c r="D63" s="25">
        <v>9.98</v>
      </c>
      <c r="E63" s="31">
        <v>2</v>
      </c>
    </row>
    <row r="64" spans="1:5" ht="15" customHeight="1" x14ac:dyDescent="0.25">
      <c r="A64" s="10" t="s">
        <v>1694</v>
      </c>
      <c r="B64" s="5">
        <v>218</v>
      </c>
      <c r="C64" s="1" t="s">
        <v>2545</v>
      </c>
      <c r="D64" s="25">
        <v>3.39</v>
      </c>
      <c r="E64" s="31">
        <v>3</v>
      </c>
    </row>
    <row r="65" spans="1:5" ht="15" customHeight="1" x14ac:dyDescent="0.25">
      <c r="A65" s="10" t="s">
        <v>1695</v>
      </c>
      <c r="B65" s="5">
        <v>219</v>
      </c>
      <c r="C65" s="1" t="s">
        <v>1696</v>
      </c>
      <c r="D65" s="25">
        <v>3.5</v>
      </c>
      <c r="E65" s="31">
        <v>3</v>
      </c>
    </row>
    <row r="66" spans="1:5" ht="15" customHeight="1" x14ac:dyDescent="0.25">
      <c r="A66" s="10" t="s">
        <v>1697</v>
      </c>
      <c r="B66" s="5">
        <v>220</v>
      </c>
      <c r="C66" s="1" t="s">
        <v>2545</v>
      </c>
      <c r="D66" s="25">
        <v>4.07</v>
      </c>
      <c r="E66" s="31">
        <v>3</v>
      </c>
    </row>
    <row r="67" spans="1:5" ht="15" customHeight="1" x14ac:dyDescent="0.25">
      <c r="A67" s="10" t="s">
        <v>1698</v>
      </c>
      <c r="B67" s="5">
        <v>221</v>
      </c>
      <c r="C67" s="1" t="s">
        <v>2562</v>
      </c>
      <c r="D67" s="25">
        <v>2.81</v>
      </c>
      <c r="E67" s="31">
        <v>3</v>
      </c>
    </row>
    <row r="68" spans="1:5" ht="15" customHeight="1" x14ac:dyDescent="0.25">
      <c r="A68" s="10" t="s">
        <v>1699</v>
      </c>
      <c r="B68" s="5">
        <v>222</v>
      </c>
      <c r="C68" s="1" t="s">
        <v>1700</v>
      </c>
      <c r="D68" s="25">
        <v>15.01</v>
      </c>
      <c r="E68" s="31">
        <v>0</v>
      </c>
    </row>
    <row r="69" spans="1:5" ht="15" customHeight="1" x14ac:dyDescent="0.25">
      <c r="A69" s="10" t="s">
        <v>1701</v>
      </c>
      <c r="B69" s="5">
        <v>223</v>
      </c>
      <c r="C69" s="1" t="s">
        <v>1702</v>
      </c>
      <c r="D69" s="25">
        <v>17.21</v>
      </c>
      <c r="E69" s="31">
        <v>0</v>
      </c>
    </row>
    <row r="70" spans="1:5" ht="15" customHeight="1" x14ac:dyDescent="0.25">
      <c r="A70" s="10" t="s">
        <v>1703</v>
      </c>
      <c r="B70" s="5">
        <v>224</v>
      </c>
      <c r="C70" s="1" t="s">
        <v>1704</v>
      </c>
      <c r="D70" s="25">
        <v>26.17</v>
      </c>
      <c r="E70" s="31">
        <v>0</v>
      </c>
    </row>
    <row r="71" spans="1:5" ht="15" customHeight="1" x14ac:dyDescent="0.25">
      <c r="A71" s="10" t="s">
        <v>1705</v>
      </c>
      <c r="B71" s="5">
        <v>225</v>
      </c>
      <c r="C71" s="1" t="s">
        <v>1706</v>
      </c>
      <c r="D71" s="25">
        <v>22.83</v>
      </c>
      <c r="E71" s="31">
        <v>0</v>
      </c>
    </row>
    <row r="72" spans="1:5" ht="15" customHeight="1" x14ac:dyDescent="0.25">
      <c r="A72" s="10" t="s">
        <v>1707</v>
      </c>
      <c r="B72" s="5">
        <v>226</v>
      </c>
      <c r="C72" s="1" t="s">
        <v>2543</v>
      </c>
      <c r="D72" s="25">
        <v>21.71</v>
      </c>
      <c r="E72" s="31">
        <v>0</v>
      </c>
    </row>
    <row r="73" spans="1:5" ht="15" customHeight="1" x14ac:dyDescent="0.25">
      <c r="A73" s="10" t="s">
        <v>1708</v>
      </c>
      <c r="B73" s="5">
        <v>227</v>
      </c>
      <c r="C73" s="1" t="s">
        <v>1709</v>
      </c>
      <c r="D73" s="25">
        <v>14.38</v>
      </c>
      <c r="E73" s="31">
        <v>0</v>
      </c>
    </row>
    <row r="74" spans="1:5" ht="15" customHeight="1" x14ac:dyDescent="0.25">
      <c r="A74" s="10" t="s">
        <v>1710</v>
      </c>
      <c r="B74" s="5">
        <v>228</v>
      </c>
      <c r="C74" s="1" t="s">
        <v>4074</v>
      </c>
      <c r="D74" s="25">
        <v>26.57</v>
      </c>
      <c r="E74" s="31">
        <v>0</v>
      </c>
    </row>
    <row r="75" spans="1:5" ht="15" customHeight="1" x14ac:dyDescent="0.25">
      <c r="A75" s="10" t="s">
        <v>4075</v>
      </c>
      <c r="B75" s="5">
        <v>229</v>
      </c>
      <c r="C75" s="1" t="s">
        <v>4076</v>
      </c>
      <c r="D75" s="25">
        <v>13.45</v>
      </c>
      <c r="E75" s="31">
        <v>0</v>
      </c>
    </row>
    <row r="76" spans="1:5" ht="15" customHeight="1" x14ac:dyDescent="0.25">
      <c r="A76" s="10" t="s">
        <v>2755</v>
      </c>
      <c r="B76" s="5">
        <v>330</v>
      </c>
      <c r="C76" s="1" t="s">
        <v>2756</v>
      </c>
      <c r="D76" s="25">
        <v>15.93</v>
      </c>
      <c r="E76" s="31">
        <v>0</v>
      </c>
    </row>
    <row r="77" spans="1:5" ht="15" customHeight="1" x14ac:dyDescent="0.25">
      <c r="A77" s="10" t="s">
        <v>4077</v>
      </c>
      <c r="B77" s="5">
        <v>231</v>
      </c>
      <c r="C77" s="1" t="s">
        <v>2545</v>
      </c>
      <c r="D77" s="25">
        <v>4.7699999999999996</v>
      </c>
      <c r="E77" s="31">
        <v>0</v>
      </c>
    </row>
    <row r="78" spans="1:5" ht="15" customHeight="1" x14ac:dyDescent="0.25">
      <c r="A78" s="10" t="s">
        <v>4078</v>
      </c>
      <c r="B78" s="5">
        <v>232</v>
      </c>
      <c r="C78" s="1" t="s">
        <v>2721</v>
      </c>
      <c r="D78" s="25">
        <v>9.92</v>
      </c>
      <c r="E78" s="31">
        <v>0</v>
      </c>
    </row>
    <row r="79" spans="1:5" ht="15" customHeight="1" x14ac:dyDescent="0.25">
      <c r="A79" s="10" t="s">
        <v>2722</v>
      </c>
      <c r="B79" s="5">
        <v>233</v>
      </c>
      <c r="C79" s="1" t="s">
        <v>1688</v>
      </c>
      <c r="D79" s="25">
        <v>9.92</v>
      </c>
      <c r="E79" s="31">
        <v>0</v>
      </c>
    </row>
    <row r="80" spans="1:5" ht="15" customHeight="1" x14ac:dyDescent="0.25">
      <c r="A80" s="10" t="s">
        <v>2723</v>
      </c>
      <c r="B80" s="5">
        <v>234</v>
      </c>
      <c r="C80" s="1" t="s">
        <v>1686</v>
      </c>
      <c r="D80" s="25">
        <v>9.92</v>
      </c>
      <c r="E80" s="31">
        <v>0</v>
      </c>
    </row>
    <row r="81" spans="1:5" ht="15" customHeight="1" x14ac:dyDescent="0.25">
      <c r="A81" s="10" t="s">
        <v>2724</v>
      </c>
      <c r="B81" s="5">
        <v>235</v>
      </c>
      <c r="C81" s="1" t="s">
        <v>1686</v>
      </c>
      <c r="D81" s="25">
        <v>9.92</v>
      </c>
      <c r="E81" s="31">
        <v>0</v>
      </c>
    </row>
    <row r="82" spans="1:5" ht="15" customHeight="1" x14ac:dyDescent="0.25">
      <c r="A82" s="10" t="s">
        <v>2725</v>
      </c>
      <c r="B82" s="5">
        <v>236</v>
      </c>
      <c r="C82" s="1" t="s">
        <v>1686</v>
      </c>
      <c r="D82" s="25">
        <v>9.92</v>
      </c>
      <c r="E82" s="31">
        <v>0</v>
      </c>
    </row>
    <row r="83" spans="1:5" ht="15" customHeight="1" x14ac:dyDescent="0.25">
      <c r="A83" s="10" t="s">
        <v>2726</v>
      </c>
      <c r="B83" s="5">
        <v>237</v>
      </c>
      <c r="C83" s="1" t="s">
        <v>1691</v>
      </c>
      <c r="D83" s="25">
        <v>9.92</v>
      </c>
      <c r="E83" s="31">
        <v>0</v>
      </c>
    </row>
    <row r="84" spans="1:5" ht="15" customHeight="1" x14ac:dyDescent="0.25">
      <c r="A84" s="10" t="s">
        <v>2727</v>
      </c>
      <c r="B84" s="5">
        <v>238</v>
      </c>
      <c r="C84" s="1" t="s">
        <v>1686</v>
      </c>
      <c r="D84" s="25">
        <v>17.170000000000002</v>
      </c>
      <c r="E84" s="31">
        <v>0</v>
      </c>
    </row>
    <row r="85" spans="1:5" ht="15" customHeight="1" x14ac:dyDescent="0.25">
      <c r="A85" s="10" t="s">
        <v>2728</v>
      </c>
      <c r="B85" s="5">
        <v>239</v>
      </c>
      <c r="C85" s="1" t="s">
        <v>2729</v>
      </c>
      <c r="D85" s="25">
        <v>29.44</v>
      </c>
      <c r="E85" s="31">
        <v>0</v>
      </c>
    </row>
    <row r="86" spans="1:5" ht="15" customHeight="1" x14ac:dyDescent="0.25">
      <c r="A86" s="10" t="s">
        <v>2730</v>
      </c>
      <c r="B86" s="5">
        <v>240</v>
      </c>
      <c r="C86" s="1" t="s">
        <v>2721</v>
      </c>
      <c r="D86" s="25">
        <v>16.45</v>
      </c>
      <c r="E86" s="31">
        <v>0</v>
      </c>
    </row>
    <row r="87" spans="1:5" ht="15" customHeight="1" x14ac:dyDescent="0.25">
      <c r="A87" s="10" t="s">
        <v>2731</v>
      </c>
      <c r="B87" s="5">
        <v>241</v>
      </c>
      <c r="C87" s="1" t="s">
        <v>2732</v>
      </c>
      <c r="D87" s="25">
        <v>0.52</v>
      </c>
      <c r="E87" s="31">
        <v>0</v>
      </c>
    </row>
    <row r="88" spans="1:5" ht="15" customHeight="1" x14ac:dyDescent="0.25">
      <c r="A88" s="10" t="s">
        <v>2733</v>
      </c>
      <c r="B88" s="5">
        <v>242</v>
      </c>
      <c r="C88" s="1" t="s">
        <v>2734</v>
      </c>
      <c r="D88" s="25">
        <v>4.6100000000000003</v>
      </c>
      <c r="E88" s="31">
        <v>0</v>
      </c>
    </row>
    <row r="89" spans="1:5" ht="15" customHeight="1" x14ac:dyDescent="0.25">
      <c r="A89" s="10" t="s">
        <v>2735</v>
      </c>
      <c r="B89" s="5">
        <v>243</v>
      </c>
      <c r="C89" s="1" t="s">
        <v>2736</v>
      </c>
      <c r="D89" s="25">
        <v>116.13</v>
      </c>
      <c r="E89" s="31">
        <v>0</v>
      </c>
    </row>
    <row r="90" spans="1:5" ht="15" customHeight="1" x14ac:dyDescent="0.25">
      <c r="A90" s="10" t="s">
        <v>2737</v>
      </c>
      <c r="B90" s="5">
        <v>244</v>
      </c>
      <c r="C90" s="1" t="s">
        <v>2721</v>
      </c>
      <c r="D90" s="25">
        <v>13.8</v>
      </c>
      <c r="E90" s="31">
        <v>0</v>
      </c>
    </row>
    <row r="91" spans="1:5" ht="15" customHeight="1" x14ac:dyDescent="0.25">
      <c r="A91" s="10" t="s">
        <v>2738</v>
      </c>
      <c r="B91" s="5">
        <v>245</v>
      </c>
      <c r="C91" s="1" t="s">
        <v>2721</v>
      </c>
      <c r="D91" s="25">
        <v>8.08</v>
      </c>
      <c r="E91" s="31">
        <v>0</v>
      </c>
    </row>
    <row r="92" spans="1:5" ht="15" customHeight="1" x14ac:dyDescent="0.25">
      <c r="A92" s="10" t="s">
        <v>2739</v>
      </c>
      <c r="B92" s="5">
        <v>246</v>
      </c>
      <c r="C92" s="1" t="s">
        <v>2721</v>
      </c>
      <c r="D92" s="25">
        <v>27.97</v>
      </c>
      <c r="E92" s="31">
        <v>0</v>
      </c>
    </row>
    <row r="93" spans="1:5" ht="15" customHeight="1" x14ac:dyDescent="0.25">
      <c r="A93" s="10" t="s">
        <v>2740</v>
      </c>
      <c r="B93" s="5">
        <v>247</v>
      </c>
      <c r="C93" s="1" t="s">
        <v>2721</v>
      </c>
      <c r="D93" s="25">
        <v>18.760000000000002</v>
      </c>
      <c r="E93" s="31">
        <v>0</v>
      </c>
    </row>
    <row r="94" spans="1:5" ht="15" customHeight="1" x14ac:dyDescent="0.25">
      <c r="A94" s="10" t="s">
        <v>2741</v>
      </c>
      <c r="B94" s="5">
        <v>248</v>
      </c>
      <c r="C94" s="1" t="s">
        <v>2721</v>
      </c>
      <c r="D94" s="25">
        <v>21.48</v>
      </c>
      <c r="E94" s="31">
        <v>0</v>
      </c>
    </row>
    <row r="95" spans="1:5" ht="15" customHeight="1" x14ac:dyDescent="0.25">
      <c r="A95" s="10" t="s">
        <v>2742</v>
      </c>
      <c r="B95" s="5">
        <v>249</v>
      </c>
      <c r="C95" s="1" t="s">
        <v>2721</v>
      </c>
      <c r="D95" s="25">
        <v>19.98</v>
      </c>
      <c r="E95" s="31">
        <v>0</v>
      </c>
    </row>
    <row r="96" spans="1:5" ht="15" customHeight="1" x14ac:dyDescent="0.25">
      <c r="A96" s="10" t="s">
        <v>2743</v>
      </c>
      <c r="B96" s="5">
        <v>250</v>
      </c>
      <c r="C96" s="1" t="s">
        <v>2721</v>
      </c>
      <c r="D96" s="25">
        <v>14.71</v>
      </c>
      <c r="E96" s="31">
        <v>0</v>
      </c>
    </row>
    <row r="97" spans="1:5" ht="15" customHeight="1" x14ac:dyDescent="0.25">
      <c r="A97" s="10" t="s">
        <v>2744</v>
      </c>
      <c r="B97" s="5">
        <v>251</v>
      </c>
      <c r="C97" s="1" t="s">
        <v>1684</v>
      </c>
      <c r="D97" s="25">
        <v>3.1</v>
      </c>
      <c r="E97" s="31">
        <v>0</v>
      </c>
    </row>
    <row r="98" spans="1:5" ht="15" customHeight="1" x14ac:dyDescent="0.25">
      <c r="A98" s="10" t="s">
        <v>2745</v>
      </c>
      <c r="B98" s="5">
        <v>252</v>
      </c>
      <c r="C98" s="1" t="s">
        <v>2721</v>
      </c>
      <c r="D98" s="25">
        <v>12.61</v>
      </c>
      <c r="E98" s="31">
        <v>0</v>
      </c>
    </row>
    <row r="99" spans="1:5" ht="15" customHeight="1" x14ac:dyDescent="0.25">
      <c r="A99" s="10" t="s">
        <v>2746</v>
      </c>
      <c r="B99" s="5">
        <v>253</v>
      </c>
      <c r="C99" s="1" t="s">
        <v>2747</v>
      </c>
      <c r="D99" s="25">
        <v>9.4700000000000006</v>
      </c>
      <c r="E99" s="31">
        <v>0</v>
      </c>
    </row>
    <row r="100" spans="1:5" ht="15" customHeight="1" x14ac:dyDescent="0.25">
      <c r="A100" s="10" t="s">
        <v>2748</v>
      </c>
      <c r="B100" s="5">
        <v>254</v>
      </c>
      <c r="C100" s="1" t="s">
        <v>2749</v>
      </c>
      <c r="D100" s="25">
        <v>10.220000000000001</v>
      </c>
      <c r="E100" s="31">
        <v>0</v>
      </c>
    </row>
    <row r="101" spans="1:5" ht="15" customHeight="1" x14ac:dyDescent="0.25">
      <c r="A101" s="10" t="s">
        <v>2750</v>
      </c>
      <c r="B101" s="5">
        <v>255</v>
      </c>
      <c r="C101" s="1" t="s">
        <v>4076</v>
      </c>
      <c r="D101" s="25">
        <v>17.59</v>
      </c>
      <c r="E101" s="31">
        <v>0</v>
      </c>
    </row>
    <row r="102" spans="1:5" ht="15" customHeight="1" x14ac:dyDescent="0.25">
      <c r="A102" s="10" t="s">
        <v>2751</v>
      </c>
      <c r="B102" s="5">
        <v>256</v>
      </c>
      <c r="C102" s="1" t="s">
        <v>2551</v>
      </c>
      <c r="D102" s="25">
        <v>7.67</v>
      </c>
      <c r="E102" s="31">
        <v>0</v>
      </c>
    </row>
    <row r="103" spans="1:5" ht="15" customHeight="1" thickBot="1" x14ac:dyDescent="0.3">
      <c r="A103" s="11" t="s">
        <v>2752</v>
      </c>
      <c r="B103" s="7">
        <v>257</v>
      </c>
      <c r="C103" s="8" t="s">
        <v>625</v>
      </c>
      <c r="D103" s="29">
        <v>2.02</v>
      </c>
      <c r="E103" s="39">
        <v>5</v>
      </c>
    </row>
    <row r="104" spans="1:5" ht="15" customHeight="1" thickTop="1" thickBot="1" x14ac:dyDescent="0.3">
      <c r="A104" s="189" t="s">
        <v>7260</v>
      </c>
      <c r="B104" s="190"/>
      <c r="C104" s="191"/>
      <c r="D104" s="26">
        <f>SUM(D46:D103)</f>
        <v>867.43000000000018</v>
      </c>
      <c r="E104" s="43">
        <f>SUMIF(E46:E103,"&gt;0",D46:D103)</f>
        <v>174.14</v>
      </c>
    </row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thickBot="1" x14ac:dyDescent="0.3"/>
    <row r="111" spans="1:5" ht="22.5" customHeight="1" thickBot="1" x14ac:dyDescent="0.3">
      <c r="A111" s="186" t="s">
        <v>853</v>
      </c>
      <c r="B111" s="187"/>
      <c r="C111" s="187"/>
      <c r="D111" s="187"/>
      <c r="E111" s="188"/>
    </row>
    <row r="112" spans="1:5" ht="15" customHeight="1" x14ac:dyDescent="0.35">
      <c r="A112" s="196" t="s">
        <v>982</v>
      </c>
      <c r="B112" s="48" t="s">
        <v>586</v>
      </c>
      <c r="C112" s="192" t="s">
        <v>1768</v>
      </c>
      <c r="D112" s="194" t="s">
        <v>1769</v>
      </c>
      <c r="E112" s="49" t="s">
        <v>7217</v>
      </c>
    </row>
    <row r="113" spans="1:5" ht="15" customHeight="1" thickBot="1" x14ac:dyDescent="0.4">
      <c r="A113" s="197"/>
      <c r="B113" s="50" t="s">
        <v>1767</v>
      </c>
      <c r="C113" s="193"/>
      <c r="D113" s="195"/>
      <c r="E113" s="51" t="s">
        <v>7216</v>
      </c>
    </row>
    <row r="114" spans="1:5" ht="15" customHeight="1" thickTop="1" x14ac:dyDescent="0.25">
      <c r="A114" s="11" t="s">
        <v>2521</v>
      </c>
      <c r="B114" s="7">
        <v>301</v>
      </c>
      <c r="C114" s="8" t="s">
        <v>2542</v>
      </c>
      <c r="D114" s="29">
        <v>115.5</v>
      </c>
      <c r="E114" s="39">
        <v>5</v>
      </c>
    </row>
    <row r="115" spans="1:5" ht="15" customHeight="1" x14ac:dyDescent="0.25">
      <c r="A115" s="11" t="s">
        <v>2522</v>
      </c>
      <c r="B115" s="7">
        <v>302</v>
      </c>
      <c r="C115" s="8" t="s">
        <v>625</v>
      </c>
      <c r="D115" s="29">
        <v>3.3</v>
      </c>
      <c r="E115" s="31">
        <v>0</v>
      </c>
    </row>
    <row r="116" spans="1:5" ht="15" customHeight="1" x14ac:dyDescent="0.25">
      <c r="A116" s="11" t="s">
        <v>2523</v>
      </c>
      <c r="B116" s="7">
        <v>304</v>
      </c>
      <c r="C116" s="8" t="s">
        <v>625</v>
      </c>
      <c r="D116" s="29">
        <v>2.0099999999999998</v>
      </c>
      <c r="E116" s="31">
        <v>0</v>
      </c>
    </row>
    <row r="117" spans="1:5" ht="15" customHeight="1" x14ac:dyDescent="0.25">
      <c r="A117" s="11" t="s">
        <v>2524</v>
      </c>
      <c r="B117" s="7">
        <v>306</v>
      </c>
      <c r="C117" s="8" t="s">
        <v>2736</v>
      </c>
      <c r="D117" s="29">
        <v>41.64</v>
      </c>
      <c r="E117" s="31">
        <v>0</v>
      </c>
    </row>
    <row r="118" spans="1:5" ht="15" customHeight="1" x14ac:dyDescent="0.25">
      <c r="A118" s="11" t="s">
        <v>2525</v>
      </c>
      <c r="B118" s="7">
        <v>307</v>
      </c>
      <c r="C118" s="8" t="s">
        <v>1686</v>
      </c>
      <c r="D118" s="29">
        <v>37.49</v>
      </c>
      <c r="E118" s="31">
        <v>0</v>
      </c>
    </row>
    <row r="119" spans="1:5" ht="15" customHeight="1" x14ac:dyDescent="0.25">
      <c r="A119" s="11" t="s">
        <v>2526</v>
      </c>
      <c r="B119" s="7">
        <v>308</v>
      </c>
      <c r="C119" s="8" t="s">
        <v>2527</v>
      </c>
      <c r="D119" s="29">
        <v>18.260000000000002</v>
      </c>
      <c r="E119" s="31">
        <v>0</v>
      </c>
    </row>
    <row r="120" spans="1:5" ht="15" customHeight="1" x14ac:dyDescent="0.25">
      <c r="A120" s="11" t="s">
        <v>2528</v>
      </c>
      <c r="B120" s="7">
        <v>309</v>
      </c>
      <c r="C120" s="8" t="s">
        <v>2529</v>
      </c>
      <c r="D120" s="29">
        <v>10.02</v>
      </c>
      <c r="E120" s="31">
        <v>0</v>
      </c>
    </row>
    <row r="121" spans="1:5" ht="15" customHeight="1" x14ac:dyDescent="0.25">
      <c r="A121" s="11" t="s">
        <v>2530</v>
      </c>
      <c r="B121" s="7">
        <v>310</v>
      </c>
      <c r="C121" s="8" t="s">
        <v>2531</v>
      </c>
      <c r="D121" s="29">
        <v>13.01</v>
      </c>
      <c r="E121" s="31">
        <v>0</v>
      </c>
    </row>
    <row r="122" spans="1:5" ht="15" customHeight="1" x14ac:dyDescent="0.25">
      <c r="A122" s="11" t="s">
        <v>2532</v>
      </c>
      <c r="B122" s="7">
        <v>311</v>
      </c>
      <c r="C122" s="8" t="s">
        <v>1684</v>
      </c>
      <c r="D122" s="29">
        <v>1.99</v>
      </c>
      <c r="E122" s="31">
        <v>0</v>
      </c>
    </row>
    <row r="123" spans="1:5" ht="15" customHeight="1" x14ac:dyDescent="0.25">
      <c r="A123" s="11" t="s">
        <v>2533</v>
      </c>
      <c r="B123" s="7">
        <v>312</v>
      </c>
      <c r="C123" s="8" t="s">
        <v>2721</v>
      </c>
      <c r="D123" s="29">
        <v>14.2</v>
      </c>
      <c r="E123" s="31">
        <v>0</v>
      </c>
    </row>
    <row r="124" spans="1:5" ht="15" customHeight="1" x14ac:dyDescent="0.25">
      <c r="A124" s="11" t="s">
        <v>2534</v>
      </c>
      <c r="B124" s="7">
        <v>313</v>
      </c>
      <c r="C124" s="8" t="s">
        <v>2721</v>
      </c>
      <c r="D124" s="29">
        <v>15.74</v>
      </c>
      <c r="E124" s="31">
        <v>0</v>
      </c>
    </row>
    <row r="125" spans="1:5" ht="15" customHeight="1" x14ac:dyDescent="0.25">
      <c r="A125" s="11" t="s">
        <v>2535</v>
      </c>
      <c r="B125" s="7">
        <v>314</v>
      </c>
      <c r="C125" s="8" t="s">
        <v>2721</v>
      </c>
      <c r="D125" s="29">
        <v>15.32</v>
      </c>
      <c r="E125" s="31">
        <v>0</v>
      </c>
    </row>
    <row r="126" spans="1:5" ht="15" customHeight="1" x14ac:dyDescent="0.25">
      <c r="A126" s="11" t="s">
        <v>2198</v>
      </c>
      <c r="B126" s="7">
        <v>315</v>
      </c>
      <c r="C126" s="8" t="s">
        <v>2721</v>
      </c>
      <c r="D126" s="29">
        <v>19.22</v>
      </c>
      <c r="E126" s="31">
        <v>0</v>
      </c>
    </row>
    <row r="127" spans="1:5" ht="15" customHeight="1" x14ac:dyDescent="0.25">
      <c r="A127" s="11" t="s">
        <v>2199</v>
      </c>
      <c r="B127" s="7">
        <v>316</v>
      </c>
      <c r="C127" s="8" t="s">
        <v>2545</v>
      </c>
      <c r="D127" s="29">
        <v>6.38</v>
      </c>
      <c r="E127" s="31">
        <v>0</v>
      </c>
    </row>
    <row r="128" spans="1:5" ht="15" customHeight="1" x14ac:dyDescent="0.25">
      <c r="A128" s="11" t="s">
        <v>2200</v>
      </c>
      <c r="B128" s="7">
        <v>317</v>
      </c>
      <c r="C128" s="8" t="s">
        <v>2327</v>
      </c>
      <c r="D128" s="29">
        <v>17.73</v>
      </c>
      <c r="E128" s="39">
        <v>8</v>
      </c>
    </row>
    <row r="129" spans="1:5" ht="15" customHeight="1" x14ac:dyDescent="0.25">
      <c r="A129" s="11" t="s">
        <v>2201</v>
      </c>
      <c r="B129" s="7">
        <v>318</v>
      </c>
      <c r="C129" s="8" t="s">
        <v>1679</v>
      </c>
      <c r="D129" s="29">
        <v>9.35</v>
      </c>
      <c r="E129" s="39">
        <v>2</v>
      </c>
    </row>
    <row r="130" spans="1:5" ht="15" customHeight="1" x14ac:dyDescent="0.25">
      <c r="A130" s="11" t="s">
        <v>2202</v>
      </c>
      <c r="B130" s="7">
        <v>319</v>
      </c>
      <c r="C130" s="8" t="s">
        <v>635</v>
      </c>
      <c r="D130" s="29">
        <v>1.73</v>
      </c>
      <c r="E130" s="39">
        <v>3</v>
      </c>
    </row>
    <row r="131" spans="1:5" ht="15" customHeight="1" x14ac:dyDescent="0.25">
      <c r="A131" s="11" t="s">
        <v>2203</v>
      </c>
      <c r="B131" s="7">
        <v>320</v>
      </c>
      <c r="C131" s="8" t="s">
        <v>3846</v>
      </c>
      <c r="D131" s="29">
        <v>2.0699999999999998</v>
      </c>
      <c r="E131" s="39">
        <v>3</v>
      </c>
    </row>
    <row r="132" spans="1:5" ht="15" customHeight="1" x14ac:dyDescent="0.25">
      <c r="A132" s="11" t="s">
        <v>2204</v>
      </c>
      <c r="B132" s="7">
        <v>321</v>
      </c>
      <c r="C132" s="8" t="s">
        <v>1682</v>
      </c>
      <c r="D132" s="29">
        <v>1.53</v>
      </c>
      <c r="E132" s="39">
        <v>3</v>
      </c>
    </row>
    <row r="133" spans="1:5" ht="15" customHeight="1" x14ac:dyDescent="0.25">
      <c r="A133" s="11" t="s">
        <v>2205</v>
      </c>
      <c r="B133" s="7">
        <v>322</v>
      </c>
      <c r="C133" s="8" t="s">
        <v>3810</v>
      </c>
      <c r="D133" s="29">
        <v>1.51</v>
      </c>
      <c r="E133" s="39">
        <v>3</v>
      </c>
    </row>
    <row r="134" spans="1:5" ht="15" customHeight="1" x14ac:dyDescent="0.25">
      <c r="A134" s="11" t="s">
        <v>2206</v>
      </c>
      <c r="B134" s="7">
        <v>323</v>
      </c>
      <c r="C134" s="8" t="s">
        <v>1684</v>
      </c>
      <c r="D134" s="29">
        <v>1.44</v>
      </c>
      <c r="E134" s="39">
        <v>0</v>
      </c>
    </row>
    <row r="135" spans="1:5" ht="15" customHeight="1" x14ac:dyDescent="0.25">
      <c r="A135" s="11" t="s">
        <v>558</v>
      </c>
      <c r="B135" s="7">
        <v>324</v>
      </c>
      <c r="C135" s="8" t="s">
        <v>3846</v>
      </c>
      <c r="D135" s="29">
        <v>2.68</v>
      </c>
      <c r="E135" s="39">
        <v>3</v>
      </c>
    </row>
    <row r="136" spans="1:5" ht="15" customHeight="1" x14ac:dyDescent="0.25">
      <c r="A136" s="11" t="s">
        <v>559</v>
      </c>
      <c r="B136" s="7">
        <v>325</v>
      </c>
      <c r="C136" s="8" t="s">
        <v>2736</v>
      </c>
      <c r="D136" s="29">
        <v>60.42</v>
      </c>
      <c r="E136" s="39">
        <v>0</v>
      </c>
    </row>
    <row r="137" spans="1:5" ht="15" customHeight="1" x14ac:dyDescent="0.25">
      <c r="A137" s="11" t="s">
        <v>560</v>
      </c>
      <c r="B137" s="7">
        <v>326</v>
      </c>
      <c r="C137" s="8" t="s">
        <v>561</v>
      </c>
      <c r="D137" s="29">
        <v>12.17</v>
      </c>
      <c r="E137" s="39">
        <v>0</v>
      </c>
    </row>
    <row r="138" spans="1:5" ht="15" customHeight="1" x14ac:dyDescent="0.25">
      <c r="A138" s="11" t="s">
        <v>562</v>
      </c>
      <c r="B138" s="7">
        <v>327</v>
      </c>
      <c r="C138" s="8" t="s">
        <v>561</v>
      </c>
      <c r="D138" s="29">
        <v>11.52</v>
      </c>
      <c r="E138" s="39">
        <v>0</v>
      </c>
    </row>
    <row r="139" spans="1:5" ht="15" customHeight="1" x14ac:dyDescent="0.25">
      <c r="A139" s="11" t="s">
        <v>563</v>
      </c>
      <c r="B139" s="7">
        <v>328</v>
      </c>
      <c r="C139" s="8" t="s">
        <v>561</v>
      </c>
      <c r="D139" s="29">
        <v>15.61</v>
      </c>
      <c r="E139" s="39">
        <v>0</v>
      </c>
    </row>
    <row r="140" spans="1:5" ht="15" customHeight="1" x14ac:dyDescent="0.25">
      <c r="A140" s="11" t="s">
        <v>564</v>
      </c>
      <c r="B140" s="7">
        <v>329</v>
      </c>
      <c r="C140" s="8" t="s">
        <v>561</v>
      </c>
      <c r="D140" s="29">
        <v>14.52</v>
      </c>
      <c r="E140" s="39">
        <v>0</v>
      </c>
    </row>
    <row r="141" spans="1:5" ht="15" customHeight="1" x14ac:dyDescent="0.25">
      <c r="A141" s="11" t="s">
        <v>565</v>
      </c>
      <c r="B141" s="7">
        <v>330</v>
      </c>
      <c r="C141" s="8" t="s">
        <v>561</v>
      </c>
      <c r="D141" s="29">
        <v>14.98</v>
      </c>
      <c r="E141" s="39">
        <v>0</v>
      </c>
    </row>
    <row r="142" spans="1:5" ht="15" customHeight="1" x14ac:dyDescent="0.25">
      <c r="A142" s="11" t="s">
        <v>566</v>
      </c>
      <c r="B142" s="7">
        <v>331</v>
      </c>
      <c r="C142" s="8" t="s">
        <v>561</v>
      </c>
      <c r="D142" s="29">
        <v>13.89</v>
      </c>
      <c r="E142" s="39">
        <v>0</v>
      </c>
    </row>
    <row r="143" spans="1:5" ht="15" customHeight="1" x14ac:dyDescent="0.25">
      <c r="A143" s="11" t="s">
        <v>567</v>
      </c>
      <c r="B143" s="7">
        <v>332</v>
      </c>
      <c r="C143" s="8" t="s">
        <v>568</v>
      </c>
      <c r="D143" s="29">
        <v>23.99</v>
      </c>
      <c r="E143" s="39">
        <v>0</v>
      </c>
    </row>
    <row r="144" spans="1:5" ht="15" customHeight="1" x14ac:dyDescent="0.25">
      <c r="A144" s="11" t="s">
        <v>569</v>
      </c>
      <c r="B144" s="7">
        <v>333</v>
      </c>
      <c r="C144" s="8" t="s">
        <v>570</v>
      </c>
      <c r="D144" s="29">
        <v>12.96</v>
      </c>
      <c r="E144" s="39">
        <v>0</v>
      </c>
    </row>
    <row r="145" spans="1:5" ht="15" customHeight="1" x14ac:dyDescent="0.25">
      <c r="A145" s="11" t="s">
        <v>571</v>
      </c>
      <c r="B145" s="7">
        <v>334</v>
      </c>
      <c r="C145" s="8" t="s">
        <v>570</v>
      </c>
      <c r="D145" s="29">
        <v>20.6</v>
      </c>
      <c r="E145" s="39">
        <v>0</v>
      </c>
    </row>
    <row r="146" spans="1:5" ht="15" customHeight="1" x14ac:dyDescent="0.25">
      <c r="A146" s="11" t="s">
        <v>572</v>
      </c>
      <c r="B146" s="7">
        <v>335</v>
      </c>
      <c r="C146" s="8" t="s">
        <v>570</v>
      </c>
      <c r="D146" s="29">
        <v>18.32</v>
      </c>
      <c r="E146" s="39">
        <v>0</v>
      </c>
    </row>
    <row r="147" spans="1:5" ht="15" customHeight="1" x14ac:dyDescent="0.25">
      <c r="A147" s="11" t="s">
        <v>573</v>
      </c>
      <c r="B147" s="7">
        <v>336</v>
      </c>
      <c r="C147" s="8" t="s">
        <v>2210</v>
      </c>
      <c r="D147" s="29">
        <v>16.760000000000002</v>
      </c>
      <c r="E147" s="39">
        <v>0</v>
      </c>
    </row>
    <row r="148" spans="1:5" ht="15" customHeight="1" x14ac:dyDescent="0.25">
      <c r="A148" s="11" t="s">
        <v>574</v>
      </c>
      <c r="B148" s="7">
        <v>337</v>
      </c>
      <c r="C148" s="8" t="s">
        <v>635</v>
      </c>
      <c r="D148" s="29">
        <v>6.96</v>
      </c>
      <c r="E148" s="39">
        <v>0</v>
      </c>
    </row>
    <row r="149" spans="1:5" ht="15" customHeight="1" x14ac:dyDescent="0.25">
      <c r="A149" s="11" t="s">
        <v>575</v>
      </c>
      <c r="B149" s="7">
        <v>338</v>
      </c>
      <c r="C149" s="8" t="s">
        <v>576</v>
      </c>
      <c r="D149" s="29">
        <v>7.16</v>
      </c>
      <c r="E149" s="39">
        <v>0</v>
      </c>
    </row>
    <row r="150" spans="1:5" ht="15" customHeight="1" x14ac:dyDescent="0.25">
      <c r="A150" s="11" t="s">
        <v>577</v>
      </c>
      <c r="B150" s="7">
        <v>339</v>
      </c>
      <c r="C150" s="8" t="s">
        <v>634</v>
      </c>
      <c r="D150" s="29">
        <v>6.94</v>
      </c>
      <c r="E150" s="39">
        <v>0</v>
      </c>
    </row>
    <row r="151" spans="1:5" ht="15" customHeight="1" x14ac:dyDescent="0.25">
      <c r="A151" s="11" t="s">
        <v>578</v>
      </c>
      <c r="B151" s="7">
        <v>340</v>
      </c>
      <c r="C151" s="8" t="s">
        <v>2168</v>
      </c>
      <c r="D151" s="29">
        <v>16.329999999999998</v>
      </c>
      <c r="E151" s="39">
        <v>4</v>
      </c>
    </row>
    <row r="152" spans="1:5" ht="15" customHeight="1" x14ac:dyDescent="0.25">
      <c r="A152" s="11" t="s">
        <v>579</v>
      </c>
      <c r="B152" s="7">
        <v>341</v>
      </c>
      <c r="C152" s="8" t="s">
        <v>580</v>
      </c>
      <c r="D152" s="29">
        <v>16.53</v>
      </c>
      <c r="E152" s="39">
        <v>1</v>
      </c>
    </row>
    <row r="153" spans="1:5" ht="15" customHeight="1" x14ac:dyDescent="0.25">
      <c r="A153" s="11" t="s">
        <v>581</v>
      </c>
      <c r="B153" s="7">
        <v>342</v>
      </c>
      <c r="C153" s="8" t="s">
        <v>4074</v>
      </c>
      <c r="D153" s="29">
        <v>22.22</v>
      </c>
      <c r="E153" s="39">
        <v>0</v>
      </c>
    </row>
    <row r="154" spans="1:5" ht="15" customHeight="1" x14ac:dyDescent="0.25">
      <c r="A154" s="11" t="s">
        <v>582</v>
      </c>
      <c r="B154" s="7">
        <v>343</v>
      </c>
      <c r="C154" s="8" t="s">
        <v>1709</v>
      </c>
      <c r="D154" s="29">
        <v>12.38</v>
      </c>
      <c r="E154" s="39">
        <v>0</v>
      </c>
    </row>
    <row r="155" spans="1:5" ht="15" customHeight="1" x14ac:dyDescent="0.25">
      <c r="A155" s="11" t="s">
        <v>583</v>
      </c>
      <c r="B155" s="7">
        <v>344</v>
      </c>
      <c r="C155" s="8" t="s">
        <v>2543</v>
      </c>
      <c r="D155" s="29">
        <v>27.26</v>
      </c>
      <c r="E155" s="39">
        <v>0</v>
      </c>
    </row>
    <row r="156" spans="1:5" ht="15" customHeight="1" x14ac:dyDescent="0.25">
      <c r="A156" s="11" t="s">
        <v>584</v>
      </c>
      <c r="B156" s="7">
        <v>345</v>
      </c>
      <c r="C156" s="8" t="s">
        <v>1706</v>
      </c>
      <c r="D156" s="29">
        <v>20.76</v>
      </c>
      <c r="E156" s="39">
        <v>0</v>
      </c>
    </row>
    <row r="157" spans="1:5" ht="15" customHeight="1" x14ac:dyDescent="0.25">
      <c r="A157" s="11" t="s">
        <v>585</v>
      </c>
      <c r="B157" s="7">
        <v>346</v>
      </c>
      <c r="C157" s="8" t="s">
        <v>1704</v>
      </c>
      <c r="D157" s="29">
        <v>27.05</v>
      </c>
      <c r="E157" s="39">
        <v>0</v>
      </c>
    </row>
    <row r="158" spans="1:5" ht="15" customHeight="1" x14ac:dyDescent="0.25">
      <c r="A158" s="11" t="s">
        <v>3292</v>
      </c>
      <c r="B158" s="7">
        <v>347</v>
      </c>
      <c r="C158" s="8" t="s">
        <v>1702</v>
      </c>
      <c r="D158" s="29">
        <v>27.65</v>
      </c>
      <c r="E158" s="39">
        <v>0</v>
      </c>
    </row>
    <row r="159" spans="1:5" ht="15" customHeight="1" x14ac:dyDescent="0.25">
      <c r="A159" s="11" t="s">
        <v>3293</v>
      </c>
      <c r="B159" s="7">
        <v>348</v>
      </c>
      <c r="C159" s="8" t="s">
        <v>2749</v>
      </c>
      <c r="D159" s="29">
        <v>11.86</v>
      </c>
      <c r="E159" s="39">
        <v>0</v>
      </c>
    </row>
    <row r="160" spans="1:5" ht="15" customHeight="1" x14ac:dyDescent="0.25">
      <c r="A160" s="11" t="s">
        <v>3294</v>
      </c>
      <c r="B160" s="7">
        <v>349</v>
      </c>
      <c r="C160" s="8" t="s">
        <v>2747</v>
      </c>
      <c r="D160" s="29">
        <v>8.41</v>
      </c>
      <c r="E160" s="39">
        <v>0</v>
      </c>
    </row>
    <row r="161" spans="1:5" ht="15" customHeight="1" x14ac:dyDescent="0.25">
      <c r="A161" s="11" t="s">
        <v>3295</v>
      </c>
      <c r="B161" s="7">
        <v>350</v>
      </c>
      <c r="C161" s="8" t="s">
        <v>4076</v>
      </c>
      <c r="D161" s="29">
        <v>13.28</v>
      </c>
      <c r="E161" s="39">
        <v>0</v>
      </c>
    </row>
    <row r="162" spans="1:5" ht="15" customHeight="1" x14ac:dyDescent="0.25">
      <c r="A162" s="11" t="s">
        <v>3296</v>
      </c>
      <c r="B162" s="7">
        <v>351</v>
      </c>
      <c r="C162" s="8" t="s">
        <v>1684</v>
      </c>
      <c r="D162" s="29">
        <v>3.7</v>
      </c>
      <c r="E162" s="39">
        <v>0</v>
      </c>
    </row>
    <row r="163" spans="1:5" ht="15" customHeight="1" x14ac:dyDescent="0.25">
      <c r="A163" s="11" t="s">
        <v>3297</v>
      </c>
      <c r="B163" s="7">
        <v>352</v>
      </c>
      <c r="C163" s="8" t="s">
        <v>2551</v>
      </c>
      <c r="D163" s="29">
        <v>9.77</v>
      </c>
      <c r="E163" s="39">
        <v>0</v>
      </c>
    </row>
    <row r="164" spans="1:5" ht="15" customHeight="1" thickBot="1" x14ac:dyDescent="0.3">
      <c r="A164" s="11" t="s">
        <v>3298</v>
      </c>
      <c r="B164" s="7">
        <v>353</v>
      </c>
      <c r="C164" s="8" t="s">
        <v>3299</v>
      </c>
      <c r="D164" s="29">
        <v>21.83</v>
      </c>
      <c r="E164" s="39">
        <v>0</v>
      </c>
    </row>
    <row r="165" spans="1:5" ht="15" customHeight="1" thickTop="1" thickBot="1" x14ac:dyDescent="0.3">
      <c r="A165" s="189" t="s">
        <v>7260</v>
      </c>
      <c r="B165" s="190"/>
      <c r="C165" s="191"/>
      <c r="D165" s="26">
        <f>SUM(D114:D164)</f>
        <v>847.95000000000016</v>
      </c>
      <c r="E165" s="43">
        <f>SUMIF(E114:E164,"&gt;0",D114:D164)</f>
        <v>184.95999999999995</v>
      </c>
    </row>
    <row r="166" spans="1:5" ht="15" customHeight="1" x14ac:dyDescent="0.25"/>
  </sheetData>
  <mergeCells count="15">
    <mergeCell ref="A21:A22"/>
    <mergeCell ref="C21:C22"/>
    <mergeCell ref="D21:D22"/>
    <mergeCell ref="A20:E20"/>
    <mergeCell ref="A165:C165"/>
    <mergeCell ref="A36:C36"/>
    <mergeCell ref="A104:C104"/>
    <mergeCell ref="C112:C113"/>
    <mergeCell ref="C44:C45"/>
    <mergeCell ref="A112:A113"/>
    <mergeCell ref="A43:E43"/>
    <mergeCell ref="A44:A45"/>
    <mergeCell ref="A111:E111"/>
    <mergeCell ref="D112:D113"/>
    <mergeCell ref="D44:D45"/>
  </mergeCells>
  <phoneticPr fontId="2" type="noConversion"/>
  <conditionalFormatting sqref="D4">
    <cfRule type="cellIs" dxfId="36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39" max="6" man="1"/>
    <brk id="107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0">
    <tabColor indexed="48"/>
  </sheetPr>
  <dimension ref="A2:F146"/>
  <sheetViews>
    <sheetView zoomScaleNormal="100" zoomScaleSheetLayoutView="100" workbookViewId="0">
      <selection activeCell="E11" sqref="E11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8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SUM(D109,D87,D59,D43)</f>
        <v>1001.88</v>
      </c>
      <c r="E3"/>
    </row>
    <row r="4" spans="3:6" ht="15.75" customHeight="1" thickBot="1" x14ac:dyDescent="0.3">
      <c r="C4" s="45" t="s">
        <v>7220</v>
      </c>
      <c r="D4" s="46">
        <f>SUM(E109,E87,E59,E43)</f>
        <v>380.93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44.739999999999995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4.8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17.079999999999998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314.31</v>
      </c>
    </row>
    <row r="19" spans="1:5" ht="13.8" thickBot="1" x14ac:dyDescent="0.3"/>
    <row r="20" spans="1:5" ht="22.5" customHeight="1" thickBot="1" x14ac:dyDescent="0.3">
      <c r="A20" s="186" t="s">
        <v>854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1" t="s">
        <v>3300</v>
      </c>
      <c r="B23" s="7" t="s">
        <v>1770</v>
      </c>
      <c r="C23" s="8" t="s">
        <v>3301</v>
      </c>
      <c r="D23" s="29">
        <v>13.58</v>
      </c>
      <c r="E23" s="39">
        <v>0</v>
      </c>
    </row>
    <row r="24" spans="1:5" ht="15" customHeight="1" x14ac:dyDescent="0.25">
      <c r="A24" s="11" t="s">
        <v>3302</v>
      </c>
      <c r="B24" s="7" t="s">
        <v>1771</v>
      </c>
      <c r="C24" s="8" t="s">
        <v>624</v>
      </c>
      <c r="D24" s="29">
        <v>5.0999999999999996</v>
      </c>
      <c r="E24" s="39">
        <v>0</v>
      </c>
    </row>
    <row r="25" spans="1:5" ht="15" customHeight="1" x14ac:dyDescent="0.25">
      <c r="A25" s="11" t="s">
        <v>3303</v>
      </c>
      <c r="B25" s="7" t="s">
        <v>1772</v>
      </c>
      <c r="C25" s="8" t="s">
        <v>3304</v>
      </c>
      <c r="D25" s="29">
        <v>7.54</v>
      </c>
      <c r="E25" s="39">
        <v>0</v>
      </c>
    </row>
    <row r="26" spans="1:5" ht="15" customHeight="1" x14ac:dyDescent="0.25">
      <c r="A26" s="11" t="s">
        <v>3305</v>
      </c>
      <c r="B26" s="7" t="s">
        <v>1773</v>
      </c>
      <c r="C26" s="8" t="s">
        <v>3306</v>
      </c>
      <c r="D26" s="29">
        <v>7.43</v>
      </c>
      <c r="E26" s="39">
        <v>0</v>
      </c>
    </row>
    <row r="27" spans="1:5" ht="15" customHeight="1" x14ac:dyDescent="0.25">
      <c r="A27" s="11" t="s">
        <v>3307</v>
      </c>
      <c r="B27" s="7" t="s">
        <v>1774</v>
      </c>
      <c r="C27" s="8" t="s">
        <v>3308</v>
      </c>
      <c r="D27" s="29">
        <v>79.260000000000005</v>
      </c>
      <c r="E27" s="39">
        <v>0</v>
      </c>
    </row>
    <row r="28" spans="1:5" ht="15" customHeight="1" x14ac:dyDescent="0.25">
      <c r="A28" s="11" t="s">
        <v>2356</v>
      </c>
      <c r="B28" s="7" t="s">
        <v>1776</v>
      </c>
      <c r="C28" s="8" t="s">
        <v>2357</v>
      </c>
      <c r="D28" s="29">
        <v>7.45</v>
      </c>
      <c r="E28" s="39">
        <v>0</v>
      </c>
    </row>
    <row r="29" spans="1:5" ht="15" customHeight="1" x14ac:dyDescent="0.25">
      <c r="A29" s="11" t="s">
        <v>2358</v>
      </c>
      <c r="B29" s="7" t="s">
        <v>1777</v>
      </c>
      <c r="C29" s="8" t="s">
        <v>2359</v>
      </c>
      <c r="D29" s="29">
        <v>7.56</v>
      </c>
      <c r="E29" s="39">
        <v>0</v>
      </c>
    </row>
    <row r="30" spans="1:5" ht="15" customHeight="1" x14ac:dyDescent="0.25">
      <c r="A30" s="11" t="s">
        <v>3716</v>
      </c>
      <c r="B30" s="7" t="s">
        <v>1778</v>
      </c>
      <c r="C30" s="8" t="s">
        <v>624</v>
      </c>
      <c r="D30" s="29">
        <v>5.0999999999999996</v>
      </c>
      <c r="E30" s="39">
        <v>0</v>
      </c>
    </row>
    <row r="31" spans="1:5" ht="15" customHeight="1" x14ac:dyDescent="0.25">
      <c r="A31" s="11" t="s">
        <v>3717</v>
      </c>
      <c r="B31" s="7" t="s">
        <v>1779</v>
      </c>
      <c r="C31" s="8" t="s">
        <v>3301</v>
      </c>
      <c r="D31" s="29">
        <v>13.8</v>
      </c>
      <c r="E31" s="39">
        <v>0</v>
      </c>
    </row>
    <row r="32" spans="1:5" ht="15" customHeight="1" x14ac:dyDescent="0.25">
      <c r="A32" s="11" t="s">
        <v>3718</v>
      </c>
      <c r="B32" s="7" t="s">
        <v>1780</v>
      </c>
      <c r="C32" s="8" t="s">
        <v>3301</v>
      </c>
      <c r="D32" s="29">
        <v>13.54</v>
      </c>
      <c r="E32" s="39">
        <v>0</v>
      </c>
    </row>
    <row r="33" spans="1:5" ht="15" customHeight="1" x14ac:dyDescent="0.25">
      <c r="A33" s="11" t="s">
        <v>3719</v>
      </c>
      <c r="B33" s="7" t="s">
        <v>1781</v>
      </c>
      <c r="C33" s="8" t="s">
        <v>624</v>
      </c>
      <c r="D33" s="29">
        <v>5.0999999999999996</v>
      </c>
      <c r="E33" s="39">
        <v>0</v>
      </c>
    </row>
    <row r="34" spans="1:5" ht="15" customHeight="1" x14ac:dyDescent="0.25">
      <c r="A34" s="11" t="s">
        <v>3720</v>
      </c>
      <c r="B34" s="7" t="s">
        <v>1782</v>
      </c>
      <c r="C34" s="8" t="s">
        <v>3721</v>
      </c>
      <c r="D34" s="29">
        <v>7.58</v>
      </c>
      <c r="E34" s="39">
        <v>0</v>
      </c>
    </row>
    <row r="35" spans="1:5" ht="15" customHeight="1" x14ac:dyDescent="0.25">
      <c r="A35" s="11" t="s">
        <v>3722</v>
      </c>
      <c r="B35" s="7" t="s">
        <v>1783</v>
      </c>
      <c r="C35" s="8" t="s">
        <v>3723</v>
      </c>
      <c r="D35" s="29">
        <v>7.46</v>
      </c>
      <c r="E35" s="39">
        <v>0</v>
      </c>
    </row>
    <row r="36" spans="1:5" ht="15" customHeight="1" x14ac:dyDescent="0.25">
      <c r="A36" s="11" t="s">
        <v>3725</v>
      </c>
      <c r="B36" s="7" t="s">
        <v>1784</v>
      </c>
      <c r="C36" s="8" t="s">
        <v>3726</v>
      </c>
      <c r="D36" s="29">
        <v>24.12</v>
      </c>
      <c r="E36" s="39">
        <v>0</v>
      </c>
    </row>
    <row r="37" spans="1:5" ht="15" customHeight="1" x14ac:dyDescent="0.25">
      <c r="A37" s="11" t="s">
        <v>3724</v>
      </c>
      <c r="B37" s="7" t="s">
        <v>1785</v>
      </c>
      <c r="C37" s="8" t="s">
        <v>2542</v>
      </c>
      <c r="D37" s="29">
        <v>35.6</v>
      </c>
      <c r="E37" s="39">
        <v>0</v>
      </c>
    </row>
    <row r="38" spans="1:5" ht="15" customHeight="1" x14ac:dyDescent="0.25">
      <c r="A38" s="11" t="s">
        <v>75</v>
      </c>
      <c r="B38" s="7" t="s">
        <v>1786</v>
      </c>
      <c r="C38" s="8" t="s">
        <v>76</v>
      </c>
      <c r="D38" s="29">
        <v>7.58</v>
      </c>
      <c r="E38" s="39">
        <v>0</v>
      </c>
    </row>
    <row r="39" spans="1:5" ht="15" customHeight="1" x14ac:dyDescent="0.25">
      <c r="A39" s="11" t="s">
        <v>77</v>
      </c>
      <c r="B39" s="7" t="s">
        <v>1787</v>
      </c>
      <c r="C39" s="8" t="s">
        <v>3301</v>
      </c>
      <c r="D39" s="29">
        <v>13.75</v>
      </c>
      <c r="E39" s="39">
        <v>0</v>
      </c>
    </row>
    <row r="40" spans="1:5" ht="15" customHeight="1" x14ac:dyDescent="0.25">
      <c r="A40" s="11" t="s">
        <v>78</v>
      </c>
      <c r="B40" s="7" t="s">
        <v>1788</v>
      </c>
      <c r="C40" s="8" t="s">
        <v>624</v>
      </c>
      <c r="D40" s="29">
        <v>5.0999999999999996</v>
      </c>
      <c r="E40" s="39">
        <v>0</v>
      </c>
    </row>
    <row r="41" spans="1:5" ht="15" customHeight="1" x14ac:dyDescent="0.25">
      <c r="A41" s="11" t="s">
        <v>3728</v>
      </c>
      <c r="B41" s="7" t="s">
        <v>1789</v>
      </c>
      <c r="C41" s="8" t="s">
        <v>358</v>
      </c>
      <c r="D41" s="29">
        <v>7.46</v>
      </c>
      <c r="E41" s="39">
        <v>0</v>
      </c>
    </row>
    <row r="42" spans="1:5" ht="15" customHeight="1" thickBot="1" x14ac:dyDescent="0.3">
      <c r="A42" s="11" t="s">
        <v>3727</v>
      </c>
      <c r="B42" s="7" t="s">
        <v>1790</v>
      </c>
      <c r="C42" s="8" t="s">
        <v>2345</v>
      </c>
      <c r="D42" s="29">
        <v>6.66</v>
      </c>
      <c r="E42" s="39">
        <v>0</v>
      </c>
    </row>
    <row r="43" spans="1:5" ht="15" customHeight="1" thickTop="1" thickBot="1" x14ac:dyDescent="0.3">
      <c r="A43" s="189" t="s">
        <v>7260</v>
      </c>
      <c r="B43" s="190"/>
      <c r="C43" s="191"/>
      <c r="D43" s="26">
        <f>SUM(D23:D42)</f>
        <v>280.7700000000001</v>
      </c>
      <c r="E43" s="43">
        <f>SUMIF(E23:E42,"&gt;0",D23:D42)</f>
        <v>0</v>
      </c>
    </row>
    <row r="44" spans="1:5" ht="12.75" customHeight="1" x14ac:dyDescent="0.25"/>
    <row r="45" spans="1:5" ht="12.75" customHeight="1" x14ac:dyDescent="0.25"/>
    <row r="46" spans="1:5" ht="12.75" customHeight="1" x14ac:dyDescent="0.25"/>
    <row r="47" spans="1:5" ht="12.75" customHeight="1" x14ac:dyDescent="0.25"/>
    <row r="48" spans="1:5" ht="12.75" customHeight="1" x14ac:dyDescent="0.25"/>
    <row r="49" spans="1:5" ht="12.75" customHeight="1" thickBot="1" x14ac:dyDescent="0.3"/>
    <row r="50" spans="1:5" ht="22.5" customHeight="1" thickBot="1" x14ac:dyDescent="0.3">
      <c r="A50" s="186" t="s">
        <v>855</v>
      </c>
      <c r="B50" s="187"/>
      <c r="C50" s="187"/>
      <c r="D50" s="187"/>
      <c r="E50" s="188"/>
    </row>
    <row r="51" spans="1:5" ht="15" customHeight="1" x14ac:dyDescent="0.35">
      <c r="A51" s="196" t="s">
        <v>982</v>
      </c>
      <c r="B51" s="48" t="s">
        <v>586</v>
      </c>
      <c r="C51" s="192" t="s">
        <v>1768</v>
      </c>
      <c r="D51" s="194" t="s">
        <v>1769</v>
      </c>
      <c r="E51" s="49" t="s">
        <v>7217</v>
      </c>
    </row>
    <row r="52" spans="1:5" ht="15" customHeight="1" thickBot="1" x14ac:dyDescent="0.4">
      <c r="A52" s="197"/>
      <c r="B52" s="50" t="s">
        <v>1767</v>
      </c>
      <c r="C52" s="193"/>
      <c r="D52" s="195"/>
      <c r="E52" s="51" t="s">
        <v>7216</v>
      </c>
    </row>
    <row r="53" spans="1:5" ht="15" customHeight="1" thickTop="1" x14ac:dyDescent="0.25">
      <c r="A53" s="11" t="s">
        <v>80</v>
      </c>
      <c r="B53" s="7">
        <v>101</v>
      </c>
      <c r="C53" s="8" t="s">
        <v>81</v>
      </c>
      <c r="D53" s="29">
        <v>7.01</v>
      </c>
      <c r="E53" s="39">
        <v>0</v>
      </c>
    </row>
    <row r="54" spans="1:5" ht="15" customHeight="1" x14ac:dyDescent="0.25">
      <c r="A54" s="11" t="s">
        <v>79</v>
      </c>
      <c r="B54" s="7">
        <v>102</v>
      </c>
      <c r="C54" s="8" t="s">
        <v>2345</v>
      </c>
      <c r="D54" s="29">
        <v>29.56</v>
      </c>
      <c r="E54" s="39">
        <v>0</v>
      </c>
    </row>
    <row r="55" spans="1:5" ht="15" customHeight="1" x14ac:dyDescent="0.25">
      <c r="A55" s="11" t="s">
        <v>82</v>
      </c>
      <c r="B55" s="7">
        <v>104</v>
      </c>
      <c r="C55" s="8" t="s">
        <v>2345</v>
      </c>
      <c r="D55" s="29">
        <v>31.99</v>
      </c>
      <c r="E55" s="39">
        <v>0</v>
      </c>
    </row>
    <row r="56" spans="1:5" ht="15" customHeight="1" x14ac:dyDescent="0.25">
      <c r="A56" s="11" t="s">
        <v>84</v>
      </c>
      <c r="B56" s="7">
        <v>105</v>
      </c>
      <c r="C56" s="8" t="s">
        <v>81</v>
      </c>
      <c r="D56" s="29">
        <v>6.27</v>
      </c>
      <c r="E56" s="39">
        <v>0</v>
      </c>
    </row>
    <row r="57" spans="1:5" ht="15" customHeight="1" x14ac:dyDescent="0.25">
      <c r="A57" s="11" t="s">
        <v>83</v>
      </c>
      <c r="B57" s="7">
        <v>106</v>
      </c>
      <c r="C57" s="8" t="s">
        <v>2345</v>
      </c>
      <c r="D57" s="29">
        <v>29.57</v>
      </c>
      <c r="E57" s="39">
        <v>0</v>
      </c>
    </row>
    <row r="58" spans="1:5" ht="15" customHeight="1" thickBot="1" x14ac:dyDescent="0.3">
      <c r="A58" s="11" t="s">
        <v>85</v>
      </c>
      <c r="B58" s="7">
        <v>108</v>
      </c>
      <c r="C58" s="8" t="s">
        <v>2345</v>
      </c>
      <c r="D58" s="29">
        <v>32</v>
      </c>
      <c r="E58" s="39">
        <v>0</v>
      </c>
    </row>
    <row r="59" spans="1:5" ht="15" customHeight="1" thickTop="1" thickBot="1" x14ac:dyDescent="0.3">
      <c r="A59" s="189" t="s">
        <v>7260</v>
      </c>
      <c r="B59" s="190"/>
      <c r="C59" s="191"/>
      <c r="D59" s="26">
        <f>SUM(D53:D58)</f>
        <v>136.4</v>
      </c>
      <c r="E59" s="43">
        <f>SUMIF(E53:E58,"&gt;0",D53:D58)</f>
        <v>0</v>
      </c>
    </row>
    <row r="60" spans="1:5" ht="12.75" customHeight="1" x14ac:dyDescent="0.25">
      <c r="B60" s="52"/>
      <c r="C60" s="52"/>
      <c r="D60" s="53"/>
      <c r="E60" s="32"/>
    </row>
    <row r="61" spans="1:5" ht="12.75" customHeight="1" x14ac:dyDescent="0.25"/>
    <row r="62" spans="1:5" ht="12.75" customHeight="1" x14ac:dyDescent="0.25"/>
    <row r="63" spans="1:5" ht="12.75" customHeight="1" x14ac:dyDescent="0.25"/>
    <row r="64" spans="1:5" ht="12.75" customHeight="1" x14ac:dyDescent="0.25"/>
    <row r="65" spans="1:5" ht="12.75" customHeight="1" thickBot="1" x14ac:dyDescent="0.3"/>
    <row r="66" spans="1:5" ht="22.5" customHeight="1" thickBot="1" x14ac:dyDescent="0.3">
      <c r="A66" s="186" t="s">
        <v>856</v>
      </c>
      <c r="B66" s="187"/>
      <c r="C66" s="187"/>
      <c r="D66" s="187"/>
      <c r="E66" s="188"/>
    </row>
    <row r="67" spans="1:5" ht="15" customHeight="1" x14ac:dyDescent="0.35">
      <c r="A67" s="196" t="s">
        <v>982</v>
      </c>
      <c r="B67" s="48" t="s">
        <v>586</v>
      </c>
      <c r="C67" s="192" t="s">
        <v>1768</v>
      </c>
      <c r="D67" s="194" t="s">
        <v>1769</v>
      </c>
      <c r="E67" s="49" t="s">
        <v>7217</v>
      </c>
    </row>
    <row r="68" spans="1:5" ht="15" customHeight="1" thickBot="1" x14ac:dyDescent="0.4">
      <c r="A68" s="197"/>
      <c r="B68" s="50" t="s">
        <v>1767</v>
      </c>
      <c r="C68" s="193"/>
      <c r="D68" s="195"/>
      <c r="E68" s="51" t="s">
        <v>7216</v>
      </c>
    </row>
    <row r="69" spans="1:5" ht="15" customHeight="1" thickTop="1" x14ac:dyDescent="0.25">
      <c r="A69" s="11" t="s">
        <v>86</v>
      </c>
      <c r="B69" s="7">
        <v>201</v>
      </c>
      <c r="C69" s="8" t="s">
        <v>624</v>
      </c>
      <c r="D69" s="29">
        <v>5.54</v>
      </c>
      <c r="E69" s="39">
        <v>0</v>
      </c>
    </row>
    <row r="70" spans="1:5" ht="15" customHeight="1" x14ac:dyDescent="0.25">
      <c r="A70" s="11" t="s">
        <v>87</v>
      </c>
      <c r="B70" s="7">
        <v>202</v>
      </c>
      <c r="C70" s="8" t="s">
        <v>2542</v>
      </c>
      <c r="D70" s="29">
        <v>11.11</v>
      </c>
      <c r="E70" s="39">
        <v>0</v>
      </c>
    </row>
    <row r="71" spans="1:5" ht="15" customHeight="1" x14ac:dyDescent="0.25">
      <c r="A71" s="11" t="s">
        <v>88</v>
      </c>
      <c r="B71" s="7">
        <v>203</v>
      </c>
      <c r="C71" s="8" t="s">
        <v>89</v>
      </c>
      <c r="D71" s="29">
        <v>22.97</v>
      </c>
      <c r="E71" s="39">
        <v>0</v>
      </c>
    </row>
    <row r="72" spans="1:5" ht="15" customHeight="1" x14ac:dyDescent="0.25">
      <c r="A72" s="11" t="s">
        <v>90</v>
      </c>
      <c r="B72" s="7">
        <v>204</v>
      </c>
      <c r="C72" s="8" t="s">
        <v>91</v>
      </c>
      <c r="D72" s="29">
        <v>62.04</v>
      </c>
      <c r="E72" s="39">
        <v>11</v>
      </c>
    </row>
    <row r="73" spans="1:5" ht="15" customHeight="1" x14ac:dyDescent="0.25">
      <c r="A73" s="11" t="s">
        <v>92</v>
      </c>
      <c r="B73" s="7">
        <v>205</v>
      </c>
      <c r="C73" s="8" t="s">
        <v>2542</v>
      </c>
      <c r="D73" s="29">
        <v>10.32</v>
      </c>
      <c r="E73" s="39">
        <v>0</v>
      </c>
    </row>
    <row r="74" spans="1:5" ht="15" customHeight="1" x14ac:dyDescent="0.25">
      <c r="A74" s="11" t="s">
        <v>93</v>
      </c>
      <c r="B74" s="7">
        <v>206</v>
      </c>
      <c r="C74" s="8" t="s">
        <v>624</v>
      </c>
      <c r="D74" s="29">
        <v>4.97</v>
      </c>
      <c r="E74" s="39">
        <v>0</v>
      </c>
    </row>
    <row r="75" spans="1:5" ht="15" customHeight="1" x14ac:dyDescent="0.25">
      <c r="A75" s="11" t="s">
        <v>392</v>
      </c>
      <c r="B75" s="7">
        <v>207</v>
      </c>
      <c r="C75" s="8" t="s">
        <v>2009</v>
      </c>
      <c r="D75" s="29">
        <v>14.23</v>
      </c>
      <c r="E75" s="39">
        <v>0</v>
      </c>
    </row>
    <row r="76" spans="1:5" ht="15" customHeight="1" x14ac:dyDescent="0.25">
      <c r="A76" s="11" t="s">
        <v>393</v>
      </c>
      <c r="B76" s="7">
        <v>208</v>
      </c>
      <c r="C76" s="8" t="s">
        <v>2327</v>
      </c>
      <c r="D76" s="29">
        <v>4.74</v>
      </c>
      <c r="E76" s="39">
        <v>0</v>
      </c>
    </row>
    <row r="77" spans="1:5" ht="15" customHeight="1" x14ac:dyDescent="0.25">
      <c r="A77" s="11" t="s">
        <v>394</v>
      </c>
      <c r="B77" s="7">
        <v>209</v>
      </c>
      <c r="C77" s="8" t="s">
        <v>395</v>
      </c>
      <c r="D77" s="29">
        <v>2.63</v>
      </c>
      <c r="E77" s="39">
        <v>0</v>
      </c>
    </row>
    <row r="78" spans="1:5" ht="15" customHeight="1" x14ac:dyDescent="0.25">
      <c r="A78" s="11" t="s">
        <v>396</v>
      </c>
      <c r="B78" s="7">
        <v>210</v>
      </c>
      <c r="C78" s="8" t="s">
        <v>397</v>
      </c>
      <c r="D78" s="29">
        <v>190.7</v>
      </c>
      <c r="E78" s="39">
        <v>11</v>
      </c>
    </row>
    <row r="79" spans="1:5" ht="15" customHeight="1" x14ac:dyDescent="0.25">
      <c r="A79" s="11" t="s">
        <v>398</v>
      </c>
      <c r="B79" s="7">
        <v>211</v>
      </c>
      <c r="C79" s="8" t="s">
        <v>2542</v>
      </c>
      <c r="D79" s="29">
        <v>61.57</v>
      </c>
      <c r="E79" s="39">
        <v>11</v>
      </c>
    </row>
    <row r="80" spans="1:5" ht="15" customHeight="1" x14ac:dyDescent="0.25">
      <c r="A80" s="11" t="s">
        <v>399</v>
      </c>
      <c r="B80" s="7">
        <v>212</v>
      </c>
      <c r="C80" s="8" t="s">
        <v>2542</v>
      </c>
      <c r="D80" s="29">
        <v>10.11</v>
      </c>
      <c r="E80" s="39">
        <v>5</v>
      </c>
    </row>
    <row r="81" spans="1:5" ht="15" customHeight="1" x14ac:dyDescent="0.25">
      <c r="A81" s="11" t="s">
        <v>400</v>
      </c>
      <c r="B81" s="7">
        <v>214</v>
      </c>
      <c r="C81" s="8" t="s">
        <v>624</v>
      </c>
      <c r="D81" s="29">
        <v>5.33</v>
      </c>
      <c r="E81" s="39">
        <v>5</v>
      </c>
    </row>
    <row r="82" spans="1:5" ht="15" customHeight="1" x14ac:dyDescent="0.25">
      <c r="A82" s="11" t="s">
        <v>401</v>
      </c>
      <c r="B82" s="7">
        <v>215</v>
      </c>
      <c r="C82" s="8" t="s">
        <v>5176</v>
      </c>
      <c r="D82" s="29">
        <v>16.63</v>
      </c>
      <c r="E82" s="39">
        <v>1</v>
      </c>
    </row>
    <row r="83" spans="1:5" ht="15" customHeight="1" x14ac:dyDescent="0.25">
      <c r="A83" s="11" t="s">
        <v>402</v>
      </c>
      <c r="B83" s="7">
        <v>216</v>
      </c>
      <c r="C83" s="8" t="s">
        <v>403</v>
      </c>
      <c r="D83" s="29">
        <v>4.8</v>
      </c>
      <c r="E83" s="39">
        <v>3</v>
      </c>
    </row>
    <row r="84" spans="1:5" ht="15" customHeight="1" x14ac:dyDescent="0.25">
      <c r="A84" s="11" t="s">
        <v>404</v>
      </c>
      <c r="B84" s="7">
        <v>217</v>
      </c>
      <c r="C84" s="8" t="s">
        <v>2542</v>
      </c>
      <c r="D84" s="29">
        <v>7.84</v>
      </c>
      <c r="E84" s="39">
        <v>0</v>
      </c>
    </row>
    <row r="85" spans="1:5" ht="15" customHeight="1" x14ac:dyDescent="0.25">
      <c r="A85" s="11" t="s">
        <v>405</v>
      </c>
      <c r="B85" s="7">
        <v>218</v>
      </c>
      <c r="C85" s="8" t="s">
        <v>624</v>
      </c>
      <c r="D85" s="29">
        <v>5.56</v>
      </c>
      <c r="E85" s="39">
        <v>0</v>
      </c>
    </row>
    <row r="86" spans="1:5" ht="15" customHeight="1" thickBot="1" x14ac:dyDescent="0.3">
      <c r="A86" s="11" t="s">
        <v>406</v>
      </c>
      <c r="B86" s="7">
        <v>219</v>
      </c>
      <c r="C86" s="8" t="s">
        <v>89</v>
      </c>
      <c r="D86" s="29">
        <v>29.02</v>
      </c>
      <c r="E86" s="39">
        <v>0</v>
      </c>
    </row>
    <row r="87" spans="1:5" ht="15" customHeight="1" thickTop="1" thickBot="1" x14ac:dyDescent="0.3">
      <c r="A87" s="189" t="s">
        <v>7260</v>
      </c>
      <c r="B87" s="190"/>
      <c r="C87" s="191"/>
      <c r="D87" s="26">
        <f>SUM(D69:D86)</f>
        <v>470.10999999999996</v>
      </c>
      <c r="E87" s="43">
        <f>SUMIF(E69:E86,"&gt;0",D69:D86)</f>
        <v>351.18</v>
      </c>
    </row>
    <row r="88" spans="1:5" ht="12.75" customHeight="1" x14ac:dyDescent="0.25"/>
    <row r="89" spans="1:5" ht="12.75" customHeight="1" x14ac:dyDescent="0.25"/>
    <row r="90" spans="1:5" ht="12.75" customHeight="1" x14ac:dyDescent="0.25"/>
    <row r="91" spans="1:5" ht="12.75" customHeight="1" x14ac:dyDescent="0.25"/>
    <row r="92" spans="1:5" ht="12.75" customHeight="1" x14ac:dyDescent="0.25"/>
    <row r="93" spans="1:5" ht="12.75" customHeight="1" thickBot="1" x14ac:dyDescent="0.3"/>
    <row r="94" spans="1:5" ht="30" customHeight="1" thickBot="1" x14ac:dyDescent="0.3">
      <c r="A94" s="186" t="s">
        <v>623</v>
      </c>
      <c r="B94" s="187"/>
      <c r="C94" s="187"/>
      <c r="D94" s="187"/>
      <c r="E94" s="188"/>
    </row>
    <row r="95" spans="1:5" ht="15" customHeight="1" x14ac:dyDescent="0.35">
      <c r="A95" s="48" t="s">
        <v>2594</v>
      </c>
      <c r="B95" s="48" t="s">
        <v>586</v>
      </c>
      <c r="C95" s="192" t="s">
        <v>1768</v>
      </c>
      <c r="D95" s="194" t="s">
        <v>1769</v>
      </c>
      <c r="E95" s="54" t="s">
        <v>7217</v>
      </c>
    </row>
    <row r="96" spans="1:5" ht="15" customHeight="1" thickBot="1" x14ac:dyDescent="0.4">
      <c r="A96" s="55" t="s">
        <v>2595</v>
      </c>
      <c r="B96" s="50" t="s">
        <v>1767</v>
      </c>
      <c r="C96" s="193"/>
      <c r="D96" s="195"/>
      <c r="E96" s="51" t="s">
        <v>7216</v>
      </c>
    </row>
    <row r="97" spans="1:5" ht="15" customHeight="1" thickTop="1" x14ac:dyDescent="0.25">
      <c r="A97" s="11" t="s">
        <v>407</v>
      </c>
      <c r="B97" s="7">
        <v>301</v>
      </c>
      <c r="C97" s="8" t="s">
        <v>89</v>
      </c>
      <c r="D97" s="29">
        <v>27.71</v>
      </c>
      <c r="E97" s="39">
        <v>0</v>
      </c>
    </row>
    <row r="98" spans="1:5" ht="15" customHeight="1" x14ac:dyDescent="0.25">
      <c r="A98" s="11" t="s">
        <v>408</v>
      </c>
      <c r="B98" s="7">
        <v>302</v>
      </c>
      <c r="C98" s="8" t="s">
        <v>2542</v>
      </c>
      <c r="D98" s="29">
        <v>5.96</v>
      </c>
      <c r="E98" s="39">
        <v>0</v>
      </c>
    </row>
    <row r="99" spans="1:5" ht="15" customHeight="1" x14ac:dyDescent="0.25">
      <c r="A99" s="11" t="s">
        <v>409</v>
      </c>
      <c r="B99" s="7">
        <v>303</v>
      </c>
      <c r="C99" s="8" t="s">
        <v>634</v>
      </c>
      <c r="D99" s="29">
        <v>8.99</v>
      </c>
      <c r="E99" s="39">
        <v>0</v>
      </c>
    </row>
    <row r="100" spans="1:5" ht="15" customHeight="1" x14ac:dyDescent="0.25">
      <c r="A100" s="11" t="s">
        <v>410</v>
      </c>
      <c r="B100" s="7">
        <v>304</v>
      </c>
      <c r="C100" s="8" t="s">
        <v>634</v>
      </c>
      <c r="D100" s="29">
        <v>7.53</v>
      </c>
      <c r="E100" s="39">
        <v>0</v>
      </c>
    </row>
    <row r="101" spans="1:5" ht="15" customHeight="1" x14ac:dyDescent="0.25">
      <c r="A101" s="11" t="s">
        <v>411</v>
      </c>
      <c r="B101" s="7">
        <v>305</v>
      </c>
      <c r="C101" s="8" t="s">
        <v>2545</v>
      </c>
      <c r="D101" s="29">
        <v>2.69</v>
      </c>
      <c r="E101" s="39">
        <v>0</v>
      </c>
    </row>
    <row r="102" spans="1:5" ht="15" customHeight="1" x14ac:dyDescent="0.25">
      <c r="A102" s="11" t="s">
        <v>412</v>
      </c>
      <c r="B102" s="7">
        <v>306</v>
      </c>
      <c r="C102" s="8" t="s">
        <v>3810</v>
      </c>
      <c r="D102" s="29">
        <v>1.75</v>
      </c>
      <c r="E102" s="39">
        <v>0</v>
      </c>
    </row>
    <row r="103" spans="1:5" ht="15" customHeight="1" x14ac:dyDescent="0.25">
      <c r="A103" s="11" t="s">
        <v>413</v>
      </c>
      <c r="B103" s="7">
        <v>307</v>
      </c>
      <c r="C103" s="8" t="s">
        <v>635</v>
      </c>
      <c r="D103" s="29">
        <v>0.72</v>
      </c>
      <c r="E103" s="39">
        <v>0</v>
      </c>
    </row>
    <row r="104" spans="1:5" ht="15" customHeight="1" x14ac:dyDescent="0.25">
      <c r="A104" s="11" t="s">
        <v>414</v>
      </c>
      <c r="B104" s="7">
        <v>308</v>
      </c>
      <c r="C104" s="8" t="s">
        <v>415</v>
      </c>
      <c r="D104" s="29">
        <v>28.11</v>
      </c>
      <c r="E104" s="39">
        <v>1</v>
      </c>
    </row>
    <row r="105" spans="1:5" ht="15" customHeight="1" x14ac:dyDescent="0.25">
      <c r="A105" s="11" t="s">
        <v>416</v>
      </c>
      <c r="B105" s="7">
        <v>309</v>
      </c>
      <c r="C105" s="8" t="s">
        <v>417</v>
      </c>
      <c r="D105" s="29">
        <v>27.78</v>
      </c>
      <c r="E105" s="39">
        <v>0</v>
      </c>
    </row>
    <row r="106" spans="1:5" ht="15" customHeight="1" x14ac:dyDescent="0.25">
      <c r="A106" s="11" t="s">
        <v>418</v>
      </c>
      <c r="B106" s="7"/>
      <c r="C106" s="8" t="s">
        <v>2542</v>
      </c>
      <c r="D106" s="29">
        <v>1.64</v>
      </c>
      <c r="E106" s="39">
        <v>5</v>
      </c>
    </row>
    <row r="107" spans="1:5" ht="15" customHeight="1" x14ac:dyDescent="0.25">
      <c r="A107" s="11" t="s">
        <v>419</v>
      </c>
      <c r="B107" s="7"/>
      <c r="C107" s="8" t="s">
        <v>2542</v>
      </c>
      <c r="D107" s="29">
        <v>1.72</v>
      </c>
      <c r="E107" s="39">
        <v>0</v>
      </c>
    </row>
    <row r="108" spans="1:5" ht="15" customHeight="1" thickBot="1" x14ac:dyDescent="0.3">
      <c r="A108" s="11" t="s">
        <v>7142</v>
      </c>
      <c r="B108" s="7"/>
      <c r="C108" s="8" t="s">
        <v>7143</v>
      </c>
      <c r="D108" s="29"/>
      <c r="E108" s="39">
        <v>0</v>
      </c>
    </row>
    <row r="109" spans="1:5" ht="15" customHeight="1" thickTop="1" thickBot="1" x14ac:dyDescent="0.3">
      <c r="A109" s="189" t="s">
        <v>7260</v>
      </c>
      <c r="B109" s="190"/>
      <c r="C109" s="191"/>
      <c r="D109" s="26">
        <f>SUM(D97:D108)</f>
        <v>114.60000000000001</v>
      </c>
      <c r="E109" s="43">
        <f>SUMIF(E97:E108,"&gt;0",D97:D108)</f>
        <v>29.75</v>
      </c>
    </row>
    <row r="110" spans="1:5" ht="12.75" customHeight="1" x14ac:dyDescent="0.25"/>
    <row r="111" spans="1:5" ht="12.75" customHeight="1" x14ac:dyDescent="0.25"/>
    <row r="112" spans="1: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5" customHeight="1" x14ac:dyDescent="0.25"/>
    <row r="134" ht="15" customHeight="1" x14ac:dyDescent="0.25"/>
    <row r="142" ht="30" customHeight="1" x14ac:dyDescent="0.25"/>
    <row r="143" ht="14.25" customHeight="1" x14ac:dyDescent="0.25"/>
    <row r="144" ht="39.75" customHeight="1" x14ac:dyDescent="0.25"/>
    <row r="145" ht="24" customHeight="1" x14ac:dyDescent="0.25"/>
    <row r="146" ht="24" customHeight="1" x14ac:dyDescent="0.25"/>
  </sheetData>
  <mergeCells count="19">
    <mergeCell ref="A109:C109"/>
    <mergeCell ref="D67:D68"/>
    <mergeCell ref="C95:C96"/>
    <mergeCell ref="A87:C87"/>
    <mergeCell ref="D95:D96"/>
    <mergeCell ref="C67:C68"/>
    <mergeCell ref="A94:E94"/>
    <mergeCell ref="A67:A68"/>
    <mergeCell ref="A59:C59"/>
    <mergeCell ref="A66:E66"/>
    <mergeCell ref="C51:C52"/>
    <mergeCell ref="D51:D52"/>
    <mergeCell ref="A20:E20"/>
    <mergeCell ref="A21:A22"/>
    <mergeCell ref="D21:D22"/>
    <mergeCell ref="C21:C22"/>
    <mergeCell ref="A50:E50"/>
    <mergeCell ref="A51:A52"/>
    <mergeCell ref="A43:C43"/>
  </mergeCells>
  <phoneticPr fontId="2" type="noConversion"/>
  <conditionalFormatting sqref="D4">
    <cfRule type="cellIs" dxfId="35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62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5">
    <tabColor indexed="11"/>
  </sheetPr>
  <dimension ref="A2:F182"/>
  <sheetViews>
    <sheetView zoomScaleNormal="100" zoomScaleSheetLayoutView="100" workbookViewId="0">
      <selection activeCell="B24" sqref="B24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  <col min="6" max="6" width="9.109375" style="58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SUM(D182,D166,D126,D83,D30)</f>
        <v>4382.2900000000009</v>
      </c>
      <c r="E3"/>
    </row>
    <row r="4" spans="3:6" ht="15.75" customHeight="1" thickBot="1" x14ac:dyDescent="0.3">
      <c r="C4" s="45" t="s">
        <v>7220</v>
      </c>
      <c r="D4" s="46">
        <f>SUM(E182,E166,E126,E83,E30)</f>
        <v>0</v>
      </c>
      <c r="E4" s="62"/>
      <c r="F4" s="63"/>
    </row>
    <row r="5" spans="3:6" ht="15.75" customHeight="1" thickBot="1" x14ac:dyDescent="0.3">
      <c r="C5" s="45" t="s">
        <v>7221</v>
      </c>
      <c r="D5" s="46">
        <f>SUMIF(E$23:E$554,"1",D$23:D$554)</f>
        <v>0</v>
      </c>
      <c r="E5"/>
    </row>
    <row r="6" spans="3:6" ht="15.75" customHeight="1" thickBot="1" x14ac:dyDescent="0.3">
      <c r="C6" s="45" t="s">
        <v>7222</v>
      </c>
      <c r="D6" s="46">
        <f>SUMIF(E$23:E$554,"2",D$23:D$554)</f>
        <v>0</v>
      </c>
      <c r="E6"/>
    </row>
    <row r="7" spans="3:6" ht="15.75" customHeight="1" thickBot="1" x14ac:dyDescent="0.3">
      <c r="C7" s="45" t="s">
        <v>7223</v>
      </c>
      <c r="D7" s="46">
        <f>SUMIF(E$23:E$554,"3",D$23:D$554)</f>
        <v>0</v>
      </c>
      <c r="E7"/>
    </row>
    <row r="8" spans="3:6" ht="15.75" customHeight="1" thickBot="1" x14ac:dyDescent="0.3">
      <c r="C8" s="45" t="s">
        <v>7218</v>
      </c>
      <c r="D8" s="46">
        <f>SUMIF(E$23:E$554,"4",D$23:D$554)</f>
        <v>0</v>
      </c>
      <c r="E8"/>
    </row>
    <row r="9" spans="3:6" ht="15.75" customHeight="1" thickBot="1" x14ac:dyDescent="0.3">
      <c r="C9" s="45" t="s">
        <v>7224</v>
      </c>
      <c r="D9" s="46">
        <f>SUMIF(E$23:E$554,"5",D$23:D$554)</f>
        <v>0</v>
      </c>
      <c r="E9"/>
    </row>
    <row r="10" spans="3:6" ht="15.75" customHeight="1" thickBot="1" x14ac:dyDescent="0.3">
      <c r="C10" s="45" t="s">
        <v>7225</v>
      </c>
      <c r="D10" s="46">
        <f>SUMIF(E$23:E$554,"6",D$23:D$554)</f>
        <v>0</v>
      </c>
    </row>
    <row r="11" spans="3:6" ht="15.75" customHeight="1" thickBot="1" x14ac:dyDescent="0.3">
      <c r="C11" s="45" t="s">
        <v>7226</v>
      </c>
      <c r="D11" s="46">
        <f>SUMIF(E$23:E$554,"7",D$23:D$554)</f>
        <v>0</v>
      </c>
    </row>
    <row r="12" spans="3:6" ht="15.75" customHeight="1" thickBot="1" x14ac:dyDescent="0.3">
      <c r="C12" s="45" t="s">
        <v>7227</v>
      </c>
      <c r="D12" s="46">
        <f>SUMIF(E$23:E$554,"8",D$23:D$554)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7799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4252</v>
      </c>
      <c r="B23" s="5" t="s">
        <v>1770</v>
      </c>
      <c r="C23" s="1" t="s">
        <v>2887</v>
      </c>
      <c r="D23" s="25">
        <v>13.7</v>
      </c>
      <c r="E23" s="31">
        <v>0</v>
      </c>
    </row>
    <row r="24" spans="1:5" ht="15" customHeight="1" x14ac:dyDescent="0.25">
      <c r="A24" s="10" t="s">
        <v>4253</v>
      </c>
      <c r="B24" s="5" t="s">
        <v>1771</v>
      </c>
      <c r="C24" s="1" t="s">
        <v>4520</v>
      </c>
      <c r="D24" s="25">
        <v>17.53</v>
      </c>
      <c r="E24" s="31">
        <v>0</v>
      </c>
    </row>
    <row r="25" spans="1:5" ht="15" customHeight="1" x14ac:dyDescent="0.25">
      <c r="A25" s="10" t="s">
        <v>4254</v>
      </c>
      <c r="B25" s="5" t="s">
        <v>1772</v>
      </c>
      <c r="C25" s="1" t="s">
        <v>4255</v>
      </c>
      <c r="D25" s="25">
        <v>13</v>
      </c>
      <c r="E25" s="31">
        <v>0</v>
      </c>
    </row>
    <row r="26" spans="1:5" ht="15" customHeight="1" x14ac:dyDescent="0.25">
      <c r="A26" s="10" t="s">
        <v>4256</v>
      </c>
      <c r="B26" s="5" t="s">
        <v>1773</v>
      </c>
      <c r="C26" s="1" t="s">
        <v>3536</v>
      </c>
      <c r="D26" s="25">
        <v>64.58</v>
      </c>
      <c r="E26" s="31">
        <v>0</v>
      </c>
    </row>
    <row r="27" spans="1:5" ht="15" customHeight="1" x14ac:dyDescent="0.25">
      <c r="A27" s="10" t="s">
        <v>4257</v>
      </c>
      <c r="B27" s="5" t="s">
        <v>1774</v>
      </c>
      <c r="C27" s="1" t="s">
        <v>1164</v>
      </c>
      <c r="D27" s="25">
        <v>19.13</v>
      </c>
      <c r="E27" s="31">
        <v>0</v>
      </c>
    </row>
    <row r="28" spans="1:5" ht="15" customHeight="1" x14ac:dyDescent="0.25">
      <c r="A28" s="10" t="s">
        <v>4258</v>
      </c>
      <c r="B28" s="5" t="s">
        <v>1775</v>
      </c>
      <c r="C28" s="1" t="s">
        <v>4259</v>
      </c>
      <c r="D28" s="25">
        <v>5.2</v>
      </c>
      <c r="E28" s="31">
        <v>0</v>
      </c>
    </row>
    <row r="29" spans="1:5" ht="15" customHeight="1" thickBot="1" x14ac:dyDescent="0.3">
      <c r="A29" s="10" t="s">
        <v>4906</v>
      </c>
      <c r="B29" s="5"/>
      <c r="C29" s="1" t="s">
        <v>4907</v>
      </c>
      <c r="D29" s="25">
        <v>7.86</v>
      </c>
      <c r="E29" s="31">
        <v>0</v>
      </c>
    </row>
    <row r="30" spans="1:5" ht="15" customHeight="1" thickTop="1" thickBot="1" x14ac:dyDescent="0.3">
      <c r="A30" s="189" t="s">
        <v>7260</v>
      </c>
      <c r="B30" s="190"/>
      <c r="C30" s="191"/>
      <c r="D30" s="26">
        <f>SUM(D23:D29)</f>
        <v>141</v>
      </c>
      <c r="E30" s="43">
        <f>SUMIF(E23:E29,"&gt;0",D23:D29)</f>
        <v>0</v>
      </c>
    </row>
    <row r="31" spans="1:5" ht="15" customHeight="1" x14ac:dyDescent="0.25"/>
    <row r="32" spans="1:5" ht="15" customHeight="1" x14ac:dyDescent="0.25"/>
    <row r="33" spans="1:5" ht="15" customHeight="1" x14ac:dyDescent="0.25"/>
    <row r="34" spans="1:5" ht="15" customHeight="1" x14ac:dyDescent="0.25"/>
    <row r="35" spans="1:5" ht="15" customHeight="1" x14ac:dyDescent="0.25"/>
    <row r="36" spans="1:5" ht="15" customHeight="1" thickBot="1" x14ac:dyDescent="0.3"/>
    <row r="37" spans="1:5" ht="22.5" customHeight="1" thickBot="1" x14ac:dyDescent="0.3">
      <c r="A37" s="186" t="s">
        <v>7800</v>
      </c>
      <c r="B37" s="187"/>
      <c r="C37" s="187"/>
      <c r="D37" s="187"/>
      <c r="E37" s="188"/>
    </row>
    <row r="38" spans="1:5" ht="15" customHeight="1" x14ac:dyDescent="0.35">
      <c r="A38" s="196" t="s">
        <v>982</v>
      </c>
      <c r="B38" s="48" t="s">
        <v>586</v>
      </c>
      <c r="C38" s="192" t="s">
        <v>1768</v>
      </c>
      <c r="D38" s="194" t="s">
        <v>1769</v>
      </c>
      <c r="E38" s="49" t="s">
        <v>7217</v>
      </c>
    </row>
    <row r="39" spans="1:5" ht="15" customHeight="1" thickBot="1" x14ac:dyDescent="0.4">
      <c r="A39" s="197"/>
      <c r="B39" s="50" t="s">
        <v>1767</v>
      </c>
      <c r="C39" s="193"/>
      <c r="D39" s="195"/>
      <c r="E39" s="51" t="s">
        <v>7216</v>
      </c>
    </row>
    <row r="40" spans="1:5" ht="15" customHeight="1" thickTop="1" x14ac:dyDescent="0.25">
      <c r="A40" s="10" t="s">
        <v>4260</v>
      </c>
      <c r="B40" s="5">
        <v>101</v>
      </c>
      <c r="C40" s="1" t="s">
        <v>4261</v>
      </c>
      <c r="D40" s="25">
        <v>24.54</v>
      </c>
      <c r="E40" s="31">
        <v>0</v>
      </c>
    </row>
    <row r="41" spans="1:5" ht="15" customHeight="1" x14ac:dyDescent="0.25">
      <c r="A41" s="10" t="s">
        <v>4262</v>
      </c>
      <c r="B41" s="5">
        <v>102</v>
      </c>
      <c r="C41" s="1" t="s">
        <v>2459</v>
      </c>
      <c r="D41" s="25">
        <v>20.39</v>
      </c>
      <c r="E41" s="31">
        <v>0</v>
      </c>
    </row>
    <row r="42" spans="1:5" ht="15" customHeight="1" x14ac:dyDescent="0.25">
      <c r="A42" s="10" t="s">
        <v>4263</v>
      </c>
      <c r="B42" s="5">
        <v>103</v>
      </c>
      <c r="C42" s="1" t="s">
        <v>2896</v>
      </c>
      <c r="D42" s="25">
        <v>5.2</v>
      </c>
      <c r="E42" s="31">
        <v>0</v>
      </c>
    </row>
    <row r="43" spans="1:5" ht="15" customHeight="1" x14ac:dyDescent="0.25">
      <c r="A43" s="10" t="s">
        <v>2897</v>
      </c>
      <c r="B43" s="5">
        <v>104</v>
      </c>
      <c r="C43" s="1" t="s">
        <v>2898</v>
      </c>
      <c r="D43" s="25">
        <v>98.38</v>
      </c>
      <c r="E43" s="31">
        <v>0</v>
      </c>
    </row>
    <row r="44" spans="1:5" ht="15" customHeight="1" x14ac:dyDescent="0.25">
      <c r="A44" s="10" t="s">
        <v>2899</v>
      </c>
      <c r="B44" s="5">
        <v>105</v>
      </c>
      <c r="C44" s="1" t="s">
        <v>2542</v>
      </c>
      <c r="D44" s="25">
        <v>12.07</v>
      </c>
      <c r="E44" s="31">
        <v>0</v>
      </c>
    </row>
    <row r="45" spans="1:5" ht="15" customHeight="1" x14ac:dyDescent="0.25">
      <c r="A45" s="10" t="s">
        <v>2900</v>
      </c>
      <c r="B45" s="5">
        <v>106</v>
      </c>
      <c r="C45" s="1" t="s">
        <v>2335</v>
      </c>
      <c r="D45" s="25">
        <v>7.27</v>
      </c>
      <c r="E45" s="31">
        <v>0</v>
      </c>
    </row>
    <row r="46" spans="1:5" ht="15" customHeight="1" x14ac:dyDescent="0.25">
      <c r="A46" s="10" t="s">
        <v>2901</v>
      </c>
      <c r="B46" s="5">
        <v>107</v>
      </c>
      <c r="C46" s="1" t="s">
        <v>931</v>
      </c>
      <c r="D46" s="25">
        <v>12.8</v>
      </c>
      <c r="E46" s="31">
        <v>0</v>
      </c>
    </row>
    <row r="47" spans="1:5" ht="15" customHeight="1" x14ac:dyDescent="0.25">
      <c r="A47" s="10" t="s">
        <v>2902</v>
      </c>
      <c r="B47" s="5">
        <v>108</v>
      </c>
      <c r="C47" s="1" t="s">
        <v>2903</v>
      </c>
      <c r="D47" s="25">
        <v>4.7</v>
      </c>
      <c r="E47" s="31">
        <v>0</v>
      </c>
    </row>
    <row r="48" spans="1:5" ht="15" customHeight="1" x14ac:dyDescent="0.25">
      <c r="A48" s="10" t="s">
        <v>2904</v>
      </c>
      <c r="B48" s="5">
        <v>109</v>
      </c>
      <c r="C48" s="1" t="s">
        <v>3798</v>
      </c>
      <c r="D48" s="25">
        <v>23.82</v>
      </c>
      <c r="E48" s="31">
        <v>0</v>
      </c>
    </row>
    <row r="49" spans="1:5" ht="15" customHeight="1" x14ac:dyDescent="0.25">
      <c r="A49" s="10" t="s">
        <v>2905</v>
      </c>
      <c r="B49" s="5">
        <v>110</v>
      </c>
      <c r="C49" s="1" t="s">
        <v>2313</v>
      </c>
      <c r="D49" s="25">
        <v>2</v>
      </c>
      <c r="E49" s="31">
        <v>0</v>
      </c>
    </row>
    <row r="50" spans="1:5" ht="15" customHeight="1" x14ac:dyDescent="0.25">
      <c r="A50" s="10" t="s">
        <v>2906</v>
      </c>
      <c r="B50" s="5">
        <v>111</v>
      </c>
      <c r="C50" s="1" t="s">
        <v>3848</v>
      </c>
      <c r="D50" s="25">
        <v>1.41</v>
      </c>
      <c r="E50" s="31">
        <v>0</v>
      </c>
    </row>
    <row r="51" spans="1:5" ht="15" customHeight="1" x14ac:dyDescent="0.25">
      <c r="A51" s="10" t="s">
        <v>2907</v>
      </c>
      <c r="B51" s="5">
        <v>112</v>
      </c>
      <c r="C51" s="1" t="s">
        <v>2908</v>
      </c>
      <c r="D51" s="25">
        <v>3.9</v>
      </c>
      <c r="E51" s="31">
        <v>0</v>
      </c>
    </row>
    <row r="52" spans="1:5" ht="15" customHeight="1" x14ac:dyDescent="0.25">
      <c r="A52" s="10" t="s">
        <v>2909</v>
      </c>
      <c r="B52" s="5">
        <v>113</v>
      </c>
      <c r="C52" s="1" t="s">
        <v>2910</v>
      </c>
      <c r="D52" s="25">
        <v>4.58</v>
      </c>
      <c r="E52" s="31">
        <v>0</v>
      </c>
    </row>
    <row r="53" spans="1:5" ht="15" customHeight="1" x14ac:dyDescent="0.25">
      <c r="A53" s="10" t="s">
        <v>2911</v>
      </c>
      <c r="B53" s="5">
        <v>114</v>
      </c>
      <c r="C53" s="1" t="s">
        <v>4522</v>
      </c>
      <c r="D53" s="25">
        <v>214.95</v>
      </c>
      <c r="E53" s="31">
        <v>0</v>
      </c>
    </row>
    <row r="54" spans="1:5" ht="15" customHeight="1" x14ac:dyDescent="0.25">
      <c r="A54" s="10" t="s">
        <v>2912</v>
      </c>
      <c r="B54" s="5">
        <v>115</v>
      </c>
      <c r="C54" s="1" t="s">
        <v>2542</v>
      </c>
      <c r="D54" s="25">
        <v>7.9</v>
      </c>
      <c r="E54" s="31">
        <v>0</v>
      </c>
    </row>
    <row r="55" spans="1:5" ht="15" customHeight="1" x14ac:dyDescent="0.25">
      <c r="A55" s="10" t="s">
        <v>2913</v>
      </c>
      <c r="B55" s="5">
        <v>116</v>
      </c>
      <c r="C55" s="1" t="s">
        <v>2914</v>
      </c>
      <c r="D55" s="25">
        <v>35.76</v>
      </c>
      <c r="E55" s="31">
        <v>0</v>
      </c>
    </row>
    <row r="56" spans="1:5" ht="15" customHeight="1" x14ac:dyDescent="0.25">
      <c r="A56" s="10" t="s">
        <v>2915</v>
      </c>
      <c r="B56" s="5">
        <v>117</v>
      </c>
      <c r="C56" s="1" t="s">
        <v>181</v>
      </c>
      <c r="D56" s="25">
        <v>8.98</v>
      </c>
      <c r="E56" s="31">
        <v>0</v>
      </c>
    </row>
    <row r="57" spans="1:5" ht="15" customHeight="1" x14ac:dyDescent="0.25">
      <c r="A57" s="10" t="s">
        <v>2916</v>
      </c>
      <c r="B57" s="5">
        <v>118</v>
      </c>
      <c r="C57" s="1" t="s">
        <v>2395</v>
      </c>
      <c r="D57" s="25">
        <v>9.68</v>
      </c>
      <c r="E57" s="31">
        <v>0</v>
      </c>
    </row>
    <row r="58" spans="1:5" ht="15" customHeight="1" x14ac:dyDescent="0.25">
      <c r="A58" s="10" t="s">
        <v>2917</v>
      </c>
      <c r="B58" s="5">
        <v>119</v>
      </c>
      <c r="C58" s="1" t="s">
        <v>2918</v>
      </c>
      <c r="D58" s="25">
        <v>7.97</v>
      </c>
      <c r="E58" s="31">
        <v>0</v>
      </c>
    </row>
    <row r="59" spans="1:5" ht="15" customHeight="1" x14ac:dyDescent="0.25">
      <c r="A59" s="10" t="s">
        <v>2919</v>
      </c>
      <c r="B59" s="5">
        <v>120</v>
      </c>
      <c r="C59" s="1" t="s">
        <v>270</v>
      </c>
      <c r="D59" s="25">
        <v>70.37</v>
      </c>
      <c r="E59" s="31">
        <v>0</v>
      </c>
    </row>
    <row r="60" spans="1:5" ht="15" customHeight="1" x14ac:dyDescent="0.25">
      <c r="A60" s="10" t="s">
        <v>2920</v>
      </c>
      <c r="B60" s="5">
        <v>122</v>
      </c>
      <c r="C60" s="1" t="s">
        <v>2921</v>
      </c>
      <c r="D60" s="25">
        <v>24.53</v>
      </c>
      <c r="E60" s="31">
        <v>0</v>
      </c>
    </row>
    <row r="61" spans="1:5" ht="15" customHeight="1" x14ac:dyDescent="0.25">
      <c r="A61" s="10" t="s">
        <v>7213</v>
      </c>
      <c r="B61" s="5" t="s">
        <v>789</v>
      </c>
      <c r="C61" s="1" t="s">
        <v>287</v>
      </c>
      <c r="D61" s="25">
        <v>22.83</v>
      </c>
      <c r="E61" s="31">
        <v>0</v>
      </c>
    </row>
    <row r="62" spans="1:5" ht="15" customHeight="1" x14ac:dyDescent="0.25">
      <c r="A62" s="10" t="s">
        <v>2922</v>
      </c>
      <c r="B62" s="5">
        <v>123</v>
      </c>
      <c r="C62" s="1" t="s">
        <v>2460</v>
      </c>
      <c r="D62" s="25">
        <v>20.36</v>
      </c>
      <c r="E62" s="31">
        <v>0</v>
      </c>
    </row>
    <row r="63" spans="1:5" ht="15" customHeight="1" x14ac:dyDescent="0.25">
      <c r="A63" s="10" t="s">
        <v>2923</v>
      </c>
      <c r="B63" s="5">
        <v>124</v>
      </c>
      <c r="C63" s="1" t="s">
        <v>2924</v>
      </c>
      <c r="D63" s="25">
        <v>5.2</v>
      </c>
      <c r="E63" s="31">
        <v>0</v>
      </c>
    </row>
    <row r="64" spans="1:5" ht="15" customHeight="1" x14ac:dyDescent="0.25">
      <c r="A64" s="10" t="s">
        <v>2925</v>
      </c>
      <c r="B64" s="5">
        <v>125</v>
      </c>
      <c r="C64" s="1" t="s">
        <v>2926</v>
      </c>
      <c r="D64" s="25">
        <v>95.92</v>
      </c>
      <c r="E64" s="31">
        <v>0</v>
      </c>
    </row>
    <row r="65" spans="1:5" ht="15" customHeight="1" x14ac:dyDescent="0.25">
      <c r="A65" s="10" t="s">
        <v>2927</v>
      </c>
      <c r="B65" s="5">
        <v>126</v>
      </c>
      <c r="C65" s="1" t="s">
        <v>2928</v>
      </c>
      <c r="D65" s="25">
        <v>7.88</v>
      </c>
      <c r="E65" s="31">
        <v>0</v>
      </c>
    </row>
    <row r="66" spans="1:5" ht="15" customHeight="1" x14ac:dyDescent="0.25">
      <c r="A66" s="10" t="s">
        <v>2929</v>
      </c>
      <c r="B66" s="5">
        <v>127</v>
      </c>
      <c r="C66" s="1" t="s">
        <v>2930</v>
      </c>
      <c r="D66" s="25">
        <v>36.54</v>
      </c>
      <c r="E66" s="31">
        <v>0</v>
      </c>
    </row>
    <row r="67" spans="1:5" ht="15" customHeight="1" x14ac:dyDescent="0.25">
      <c r="A67" s="10" t="s">
        <v>2931</v>
      </c>
      <c r="B67" s="5">
        <v>128</v>
      </c>
      <c r="C67" s="1" t="s">
        <v>1589</v>
      </c>
      <c r="D67" s="25">
        <v>8.9600000000000009</v>
      </c>
      <c r="E67" s="31">
        <v>0</v>
      </c>
    </row>
    <row r="68" spans="1:5" ht="15" customHeight="1" x14ac:dyDescent="0.25">
      <c r="A68" s="10" t="s">
        <v>2932</v>
      </c>
      <c r="B68" s="5">
        <v>129</v>
      </c>
      <c r="C68" s="1" t="s">
        <v>4055</v>
      </c>
      <c r="D68" s="25">
        <v>10.24</v>
      </c>
      <c r="E68" s="31">
        <v>0</v>
      </c>
    </row>
    <row r="69" spans="1:5" ht="15" customHeight="1" x14ac:dyDescent="0.25">
      <c r="A69" s="10" t="s">
        <v>2933</v>
      </c>
      <c r="B69" s="5">
        <v>131</v>
      </c>
      <c r="C69" s="1" t="s">
        <v>2934</v>
      </c>
      <c r="D69" s="25">
        <v>6.74</v>
      </c>
      <c r="E69" s="31">
        <v>0</v>
      </c>
    </row>
    <row r="70" spans="1:5" ht="15" customHeight="1" x14ac:dyDescent="0.25">
      <c r="A70" s="10" t="s">
        <v>2935</v>
      </c>
      <c r="B70" s="5">
        <v>132</v>
      </c>
      <c r="C70" s="1" t="s">
        <v>4521</v>
      </c>
      <c r="D70" s="25">
        <v>195.26</v>
      </c>
      <c r="E70" s="31">
        <v>0</v>
      </c>
    </row>
    <row r="71" spans="1:5" ht="15" customHeight="1" x14ac:dyDescent="0.25">
      <c r="A71" s="10" t="s">
        <v>2936</v>
      </c>
      <c r="B71" s="5">
        <v>133</v>
      </c>
      <c r="C71" s="1" t="s">
        <v>2542</v>
      </c>
      <c r="D71" s="25">
        <v>12.1</v>
      </c>
      <c r="E71" s="31">
        <v>0</v>
      </c>
    </row>
    <row r="72" spans="1:5" ht="15" customHeight="1" x14ac:dyDescent="0.25">
      <c r="A72" s="10" t="s">
        <v>2937</v>
      </c>
      <c r="B72" s="5">
        <v>134</v>
      </c>
      <c r="C72" s="1" t="s">
        <v>2938</v>
      </c>
      <c r="D72" s="25">
        <v>6.94</v>
      </c>
      <c r="E72" s="31">
        <v>0</v>
      </c>
    </row>
    <row r="73" spans="1:5" ht="15" customHeight="1" x14ac:dyDescent="0.25">
      <c r="A73" s="10" t="s">
        <v>2939</v>
      </c>
      <c r="B73" s="5">
        <v>135</v>
      </c>
      <c r="C73" s="1" t="s">
        <v>2663</v>
      </c>
      <c r="D73" s="25">
        <v>12.8</v>
      </c>
      <c r="E73" s="31">
        <v>0</v>
      </c>
    </row>
    <row r="74" spans="1:5" ht="15" customHeight="1" x14ac:dyDescent="0.25">
      <c r="A74" s="10" t="s">
        <v>2940</v>
      </c>
      <c r="B74" s="5">
        <v>136</v>
      </c>
      <c r="C74" s="1" t="s">
        <v>2941</v>
      </c>
      <c r="D74" s="25">
        <v>4.7</v>
      </c>
      <c r="E74" s="31">
        <v>0</v>
      </c>
    </row>
    <row r="75" spans="1:5" ht="15" customHeight="1" x14ac:dyDescent="0.25">
      <c r="A75" s="10" t="s">
        <v>2942</v>
      </c>
      <c r="B75" s="5">
        <v>137</v>
      </c>
      <c r="C75" s="1" t="s">
        <v>3798</v>
      </c>
      <c r="D75" s="25">
        <v>21.14</v>
      </c>
      <c r="E75" s="31">
        <v>0</v>
      </c>
    </row>
    <row r="76" spans="1:5" ht="15" customHeight="1" x14ac:dyDescent="0.25">
      <c r="A76" s="10" t="s">
        <v>2943</v>
      </c>
      <c r="B76" s="5">
        <v>138</v>
      </c>
      <c r="C76" s="1" t="s">
        <v>2944</v>
      </c>
      <c r="D76" s="25">
        <v>2</v>
      </c>
      <c r="E76" s="31">
        <v>0</v>
      </c>
    </row>
    <row r="77" spans="1:5" ht="15" customHeight="1" x14ac:dyDescent="0.25">
      <c r="A77" s="10" t="s">
        <v>2945</v>
      </c>
      <c r="B77" s="5">
        <v>139</v>
      </c>
      <c r="C77" s="1" t="s">
        <v>2908</v>
      </c>
      <c r="D77" s="25">
        <v>3.9</v>
      </c>
      <c r="E77" s="31">
        <v>0</v>
      </c>
    </row>
    <row r="78" spans="1:5" ht="15" customHeight="1" x14ac:dyDescent="0.25">
      <c r="A78" s="10" t="s">
        <v>2946</v>
      </c>
      <c r="B78" s="5">
        <v>140</v>
      </c>
      <c r="C78" s="1" t="s">
        <v>4265</v>
      </c>
      <c r="D78" s="25">
        <v>1.29</v>
      </c>
      <c r="E78" s="31">
        <v>0</v>
      </c>
    </row>
    <row r="79" spans="1:5" ht="15" customHeight="1" x14ac:dyDescent="0.25">
      <c r="A79" s="10" t="s">
        <v>4266</v>
      </c>
      <c r="B79" s="5">
        <v>141</v>
      </c>
      <c r="C79" s="1" t="s">
        <v>2910</v>
      </c>
      <c r="D79" s="25">
        <v>4.3899999999999997</v>
      </c>
      <c r="E79" s="31">
        <v>0</v>
      </c>
    </row>
    <row r="80" spans="1:5" ht="15" customHeight="1" x14ac:dyDescent="0.25">
      <c r="A80" s="10" t="s">
        <v>4267</v>
      </c>
      <c r="B80" s="5">
        <v>142</v>
      </c>
      <c r="C80" s="1" t="s">
        <v>4268</v>
      </c>
      <c r="D80" s="25">
        <v>15.08</v>
      </c>
      <c r="E80" s="31">
        <v>0</v>
      </c>
    </row>
    <row r="81" spans="1:5" ht="15" customHeight="1" x14ac:dyDescent="0.25">
      <c r="A81" s="10" t="s">
        <v>4269</v>
      </c>
      <c r="B81" s="5">
        <v>143</v>
      </c>
      <c r="C81" s="1" t="s">
        <v>3568</v>
      </c>
      <c r="D81" s="25">
        <v>2.67</v>
      </c>
      <c r="E81" s="31">
        <v>0</v>
      </c>
    </row>
    <row r="82" spans="1:5" ht="15" customHeight="1" thickBot="1" x14ac:dyDescent="0.3">
      <c r="A82" s="10" t="s">
        <v>4270</v>
      </c>
      <c r="B82" s="5">
        <v>144</v>
      </c>
      <c r="C82" s="1" t="s">
        <v>3568</v>
      </c>
      <c r="D82" s="25">
        <v>2.67</v>
      </c>
      <c r="E82" s="31">
        <v>0</v>
      </c>
    </row>
    <row r="83" spans="1:5" ht="15" customHeight="1" thickTop="1" thickBot="1" x14ac:dyDescent="0.3">
      <c r="A83" s="189" t="s">
        <v>7260</v>
      </c>
      <c r="B83" s="190"/>
      <c r="C83" s="191"/>
      <c r="D83" s="26">
        <f>SUM(D40:D82)</f>
        <v>1100.8100000000004</v>
      </c>
      <c r="E83" s="43">
        <f>SUMIF(E40:E82,"&gt;0",D40:D82)</f>
        <v>0</v>
      </c>
    </row>
    <row r="84" spans="1:5" ht="15" customHeight="1" x14ac:dyDescent="0.25">
      <c r="B84" s="52"/>
      <c r="C84" s="52"/>
      <c r="D84" s="53"/>
      <c r="E84" s="32"/>
    </row>
    <row r="85" spans="1:5" ht="15" customHeight="1" x14ac:dyDescent="0.25"/>
    <row r="86" spans="1:5" ht="15" customHeight="1" x14ac:dyDescent="0.25"/>
    <row r="87" spans="1:5" ht="15" customHeight="1" x14ac:dyDescent="0.25"/>
    <row r="88" spans="1:5" ht="15" customHeight="1" x14ac:dyDescent="0.25"/>
    <row r="89" spans="1:5" ht="15" customHeight="1" thickBot="1" x14ac:dyDescent="0.3"/>
    <row r="90" spans="1:5" ht="22.5" customHeight="1" thickBot="1" x14ac:dyDescent="0.3">
      <c r="A90" s="186" t="s">
        <v>7801</v>
      </c>
      <c r="B90" s="187"/>
      <c r="C90" s="187"/>
      <c r="D90" s="187"/>
      <c r="E90" s="188"/>
    </row>
    <row r="91" spans="1:5" ht="15" customHeight="1" x14ac:dyDescent="0.35">
      <c r="A91" s="196" t="s">
        <v>982</v>
      </c>
      <c r="B91" s="48" t="s">
        <v>586</v>
      </c>
      <c r="C91" s="192" t="s">
        <v>1768</v>
      </c>
      <c r="D91" s="194" t="s">
        <v>1769</v>
      </c>
      <c r="E91" s="49" t="s">
        <v>7217</v>
      </c>
    </row>
    <row r="92" spans="1:5" ht="15" customHeight="1" thickBot="1" x14ac:dyDescent="0.4">
      <c r="A92" s="197"/>
      <c r="B92" s="50" t="s">
        <v>1767</v>
      </c>
      <c r="C92" s="193"/>
      <c r="D92" s="195"/>
      <c r="E92" s="51" t="s">
        <v>7216</v>
      </c>
    </row>
    <row r="93" spans="1:5" ht="15" customHeight="1" thickTop="1" x14ac:dyDescent="0.25">
      <c r="A93" s="10" t="s">
        <v>4271</v>
      </c>
      <c r="B93" s="5">
        <v>201</v>
      </c>
      <c r="C93" s="1" t="s">
        <v>4261</v>
      </c>
      <c r="D93" s="25">
        <v>19.350000000000001</v>
      </c>
      <c r="E93" s="31">
        <v>0</v>
      </c>
    </row>
    <row r="94" spans="1:5" ht="15" customHeight="1" x14ac:dyDescent="0.25">
      <c r="A94" s="10" t="s">
        <v>4272</v>
      </c>
      <c r="B94" s="5">
        <v>202</v>
      </c>
      <c r="C94" s="1" t="s">
        <v>2459</v>
      </c>
      <c r="D94" s="25">
        <v>20.27</v>
      </c>
      <c r="E94" s="31">
        <v>0</v>
      </c>
    </row>
    <row r="95" spans="1:5" ht="15" customHeight="1" x14ac:dyDescent="0.25">
      <c r="A95" s="10" t="s">
        <v>4273</v>
      </c>
      <c r="B95" s="5">
        <v>203</v>
      </c>
      <c r="C95" s="1" t="s">
        <v>2896</v>
      </c>
      <c r="D95" s="25">
        <v>5.2</v>
      </c>
      <c r="E95" s="31">
        <v>0</v>
      </c>
    </row>
    <row r="96" spans="1:5" ht="15" customHeight="1" x14ac:dyDescent="0.25">
      <c r="A96" s="10" t="s">
        <v>4274</v>
      </c>
      <c r="B96" s="5">
        <v>204</v>
      </c>
      <c r="C96" s="1" t="s">
        <v>2461</v>
      </c>
      <c r="D96" s="25">
        <v>64.55</v>
      </c>
      <c r="E96" s="31">
        <v>0</v>
      </c>
    </row>
    <row r="97" spans="1:5" ht="15" customHeight="1" x14ac:dyDescent="0.25">
      <c r="A97" s="10" t="s">
        <v>4275</v>
      </c>
      <c r="B97" s="5">
        <v>205</v>
      </c>
      <c r="C97" s="1" t="s">
        <v>4523</v>
      </c>
      <c r="D97" s="25">
        <v>125.73</v>
      </c>
      <c r="E97" s="31">
        <v>0</v>
      </c>
    </row>
    <row r="98" spans="1:5" ht="15" customHeight="1" x14ac:dyDescent="0.25">
      <c r="A98" s="10" t="s">
        <v>4276</v>
      </c>
      <c r="B98" s="5">
        <v>206</v>
      </c>
      <c r="C98" s="1" t="s">
        <v>4524</v>
      </c>
      <c r="D98" s="25">
        <v>115.98</v>
      </c>
      <c r="E98" s="31">
        <v>0</v>
      </c>
    </row>
    <row r="99" spans="1:5" ht="15" customHeight="1" x14ac:dyDescent="0.25">
      <c r="A99" s="10" t="s">
        <v>4277</v>
      </c>
      <c r="B99" s="5">
        <v>207</v>
      </c>
      <c r="C99" s="1" t="s">
        <v>2908</v>
      </c>
      <c r="D99" s="25">
        <v>9.2899999999999991</v>
      </c>
      <c r="E99" s="31">
        <v>0</v>
      </c>
    </row>
    <row r="100" spans="1:5" ht="15" customHeight="1" x14ac:dyDescent="0.25">
      <c r="A100" s="10" t="s">
        <v>4278</v>
      </c>
      <c r="B100" s="5">
        <v>208</v>
      </c>
      <c r="C100" s="1" t="s">
        <v>931</v>
      </c>
      <c r="D100" s="25">
        <v>13.8</v>
      </c>
      <c r="E100" s="31">
        <v>0</v>
      </c>
    </row>
    <row r="101" spans="1:5" ht="15" customHeight="1" x14ac:dyDescent="0.25">
      <c r="A101" s="10" t="s">
        <v>4279</v>
      </c>
      <c r="B101" s="5">
        <v>209</v>
      </c>
      <c r="C101" s="1" t="s">
        <v>4280</v>
      </c>
      <c r="D101" s="25">
        <v>8.6300000000000008</v>
      </c>
      <c r="E101" s="31">
        <v>0</v>
      </c>
    </row>
    <row r="102" spans="1:5" ht="15" customHeight="1" x14ac:dyDescent="0.25">
      <c r="A102" s="10" t="s">
        <v>4281</v>
      </c>
      <c r="B102" s="5">
        <v>211</v>
      </c>
      <c r="C102" s="1" t="s">
        <v>4529</v>
      </c>
      <c r="D102" s="25">
        <v>66.819999999999993</v>
      </c>
      <c r="E102" s="31">
        <v>0</v>
      </c>
    </row>
    <row r="103" spans="1:5" ht="15" customHeight="1" x14ac:dyDescent="0.25">
      <c r="A103" s="10" t="s">
        <v>4282</v>
      </c>
      <c r="B103" s="5">
        <v>212</v>
      </c>
      <c r="C103" s="1" t="s">
        <v>5177</v>
      </c>
      <c r="D103" s="25">
        <v>16.43</v>
      </c>
      <c r="E103" s="31">
        <v>0</v>
      </c>
    </row>
    <row r="104" spans="1:5" ht="15" customHeight="1" x14ac:dyDescent="0.25">
      <c r="A104" s="10" t="s">
        <v>4283</v>
      </c>
      <c r="B104" s="5">
        <v>213</v>
      </c>
      <c r="C104" s="1" t="s">
        <v>4284</v>
      </c>
      <c r="D104" s="25">
        <v>3.85</v>
      </c>
      <c r="E104" s="31">
        <v>0</v>
      </c>
    </row>
    <row r="105" spans="1:5" ht="15" customHeight="1" x14ac:dyDescent="0.25">
      <c r="A105" s="10" t="s">
        <v>4285</v>
      </c>
      <c r="B105" s="5">
        <v>214</v>
      </c>
      <c r="C105" s="1" t="s">
        <v>4286</v>
      </c>
      <c r="D105" s="25">
        <v>1.78</v>
      </c>
      <c r="E105" s="31">
        <v>0</v>
      </c>
    </row>
    <row r="106" spans="1:5" ht="15" customHeight="1" x14ac:dyDescent="0.25">
      <c r="A106" s="10" t="s">
        <v>4287</v>
      </c>
      <c r="B106" s="5">
        <v>215</v>
      </c>
      <c r="C106" s="1" t="s">
        <v>181</v>
      </c>
      <c r="D106" s="25">
        <v>7.99</v>
      </c>
      <c r="E106" s="31">
        <v>0</v>
      </c>
    </row>
    <row r="107" spans="1:5" ht="15" customHeight="1" x14ac:dyDescent="0.25">
      <c r="A107" s="10" t="s">
        <v>4288</v>
      </c>
      <c r="B107" s="5">
        <v>216</v>
      </c>
      <c r="C107" s="1" t="s">
        <v>4289</v>
      </c>
      <c r="D107" s="25">
        <v>10.66</v>
      </c>
      <c r="E107" s="31">
        <v>0</v>
      </c>
    </row>
    <row r="108" spans="1:5" ht="15" customHeight="1" x14ac:dyDescent="0.25">
      <c r="A108" s="10" t="s">
        <v>4290</v>
      </c>
      <c r="B108" s="5">
        <v>217</v>
      </c>
      <c r="C108" s="1" t="s">
        <v>4291</v>
      </c>
      <c r="D108" s="25">
        <v>7.48</v>
      </c>
      <c r="E108" s="31">
        <v>0</v>
      </c>
    </row>
    <row r="109" spans="1:5" ht="15" customHeight="1" x14ac:dyDescent="0.25">
      <c r="A109" s="10" t="s">
        <v>4292</v>
      </c>
      <c r="B109" s="5">
        <v>218</v>
      </c>
      <c r="C109" s="1" t="s">
        <v>2921</v>
      </c>
      <c r="D109" s="25">
        <v>19.350000000000001</v>
      </c>
      <c r="E109" s="31">
        <v>0</v>
      </c>
    </row>
    <row r="110" spans="1:5" ht="15" customHeight="1" x14ac:dyDescent="0.25">
      <c r="A110" s="10" t="s">
        <v>4293</v>
      </c>
      <c r="B110" s="5">
        <v>219</v>
      </c>
      <c r="C110" s="1" t="s">
        <v>2460</v>
      </c>
      <c r="D110" s="25">
        <v>20.27</v>
      </c>
      <c r="E110" s="31">
        <v>0</v>
      </c>
    </row>
    <row r="111" spans="1:5" ht="15" customHeight="1" x14ac:dyDescent="0.25">
      <c r="A111" s="10" t="s">
        <v>4294</v>
      </c>
      <c r="B111" s="5">
        <v>221</v>
      </c>
      <c r="C111" s="1" t="s">
        <v>2924</v>
      </c>
      <c r="D111" s="25">
        <v>5.2</v>
      </c>
      <c r="E111" s="31">
        <v>0</v>
      </c>
    </row>
    <row r="112" spans="1:5" ht="15" customHeight="1" x14ac:dyDescent="0.25">
      <c r="A112" s="10" t="s">
        <v>4295</v>
      </c>
      <c r="B112" s="5">
        <v>222</v>
      </c>
      <c r="C112" s="1" t="s">
        <v>4296</v>
      </c>
      <c r="D112" s="25">
        <v>64.56</v>
      </c>
      <c r="E112" s="31">
        <v>0</v>
      </c>
    </row>
    <row r="113" spans="1:5" ht="15" customHeight="1" x14ac:dyDescent="0.25">
      <c r="A113" s="10" t="s">
        <v>4297</v>
      </c>
      <c r="B113" s="5">
        <v>223</v>
      </c>
      <c r="C113" s="1" t="s">
        <v>181</v>
      </c>
      <c r="D113" s="25">
        <v>8.2100000000000009</v>
      </c>
      <c r="E113" s="31">
        <v>0</v>
      </c>
    </row>
    <row r="114" spans="1:5" ht="15" customHeight="1" x14ac:dyDescent="0.25">
      <c r="A114" s="10" t="s">
        <v>4298</v>
      </c>
      <c r="B114" s="5">
        <v>224</v>
      </c>
      <c r="C114" s="1" t="s">
        <v>4289</v>
      </c>
      <c r="D114" s="25">
        <v>10.9</v>
      </c>
      <c r="E114" s="31">
        <v>0</v>
      </c>
    </row>
    <row r="115" spans="1:5" ht="15" customHeight="1" x14ac:dyDescent="0.25">
      <c r="A115" s="10" t="s">
        <v>4299</v>
      </c>
      <c r="B115" s="5">
        <v>225</v>
      </c>
      <c r="C115" s="1" t="s">
        <v>4300</v>
      </c>
      <c r="D115" s="25">
        <v>7.07</v>
      </c>
      <c r="E115" s="31">
        <v>0</v>
      </c>
    </row>
    <row r="116" spans="1:5" ht="15" customHeight="1" x14ac:dyDescent="0.25">
      <c r="A116" s="10" t="s">
        <v>4301</v>
      </c>
      <c r="B116" s="5">
        <v>226</v>
      </c>
      <c r="C116" s="1" t="s">
        <v>2335</v>
      </c>
      <c r="D116" s="25">
        <v>6.4</v>
      </c>
      <c r="E116" s="31">
        <v>0</v>
      </c>
    </row>
    <row r="117" spans="1:5" ht="15" customHeight="1" x14ac:dyDescent="0.25">
      <c r="A117" s="10" t="s">
        <v>4302</v>
      </c>
      <c r="B117" s="5">
        <v>227</v>
      </c>
      <c r="C117" s="1" t="s">
        <v>5178</v>
      </c>
      <c r="D117" s="25">
        <v>16.5</v>
      </c>
      <c r="E117" s="31">
        <v>0</v>
      </c>
    </row>
    <row r="118" spans="1:5" ht="15" customHeight="1" x14ac:dyDescent="0.25">
      <c r="A118" s="10" t="s">
        <v>4303</v>
      </c>
      <c r="B118" s="5">
        <v>228</v>
      </c>
      <c r="C118" s="1" t="s">
        <v>4530</v>
      </c>
      <c r="D118" s="25">
        <v>67.650000000000006</v>
      </c>
      <c r="E118" s="31">
        <v>0</v>
      </c>
    </row>
    <row r="119" spans="1:5" ht="15" customHeight="1" x14ac:dyDescent="0.25">
      <c r="A119" s="10" t="s">
        <v>4304</v>
      </c>
      <c r="B119" s="5">
        <v>229</v>
      </c>
      <c r="C119" s="1" t="s">
        <v>931</v>
      </c>
      <c r="D119" s="25">
        <v>14.09</v>
      </c>
      <c r="E119" s="31">
        <v>0</v>
      </c>
    </row>
    <row r="120" spans="1:5" ht="15" customHeight="1" x14ac:dyDescent="0.25">
      <c r="A120" s="10" t="s">
        <v>4305</v>
      </c>
      <c r="B120" s="5">
        <v>231</v>
      </c>
      <c r="C120" s="1" t="s">
        <v>4306</v>
      </c>
      <c r="D120" s="25">
        <v>9.85</v>
      </c>
      <c r="E120" s="31">
        <v>0</v>
      </c>
    </row>
    <row r="121" spans="1:5" ht="15" customHeight="1" x14ac:dyDescent="0.25">
      <c r="A121" s="10" t="s">
        <v>4307</v>
      </c>
      <c r="B121" s="5">
        <v>232</v>
      </c>
      <c r="C121" s="1" t="s">
        <v>4308</v>
      </c>
      <c r="D121" s="25">
        <v>4.01</v>
      </c>
      <c r="E121" s="31">
        <v>0</v>
      </c>
    </row>
    <row r="122" spans="1:5" ht="15" customHeight="1" x14ac:dyDescent="0.25">
      <c r="A122" s="10" t="s">
        <v>4309</v>
      </c>
      <c r="B122" s="5">
        <v>233</v>
      </c>
      <c r="C122" s="1" t="s">
        <v>3290</v>
      </c>
      <c r="D122" s="25">
        <v>1.91</v>
      </c>
      <c r="E122" s="31">
        <v>0</v>
      </c>
    </row>
    <row r="123" spans="1:5" ht="15" customHeight="1" x14ac:dyDescent="0.25">
      <c r="A123" s="10" t="s">
        <v>4310</v>
      </c>
      <c r="B123" s="5">
        <v>234</v>
      </c>
      <c r="C123" s="1" t="s">
        <v>4525</v>
      </c>
      <c r="D123" s="25">
        <v>125.73</v>
      </c>
      <c r="E123" s="31">
        <v>0</v>
      </c>
    </row>
    <row r="124" spans="1:5" ht="15" customHeight="1" x14ac:dyDescent="0.25">
      <c r="A124" s="10" t="s">
        <v>4311</v>
      </c>
      <c r="B124" s="5">
        <v>235</v>
      </c>
      <c r="C124" s="1" t="s">
        <v>4527</v>
      </c>
      <c r="D124" s="25">
        <v>57.78</v>
      </c>
      <c r="E124" s="31">
        <v>0</v>
      </c>
    </row>
    <row r="125" spans="1:5" ht="15" customHeight="1" thickBot="1" x14ac:dyDescent="0.3">
      <c r="A125" s="10" t="s">
        <v>4312</v>
      </c>
      <c r="B125" s="5">
        <v>236</v>
      </c>
      <c r="C125" s="1" t="s">
        <v>4526</v>
      </c>
      <c r="D125" s="25">
        <v>55.98</v>
      </c>
      <c r="E125" s="31">
        <v>0</v>
      </c>
    </row>
    <row r="126" spans="1:5" ht="15" customHeight="1" thickTop="1" thickBot="1" x14ac:dyDescent="0.3">
      <c r="A126" s="189" t="s">
        <v>7260</v>
      </c>
      <c r="B126" s="190"/>
      <c r="C126" s="191"/>
      <c r="D126" s="26">
        <f>SUM(D93:D125)</f>
        <v>993.2700000000001</v>
      </c>
      <c r="E126" s="43">
        <f>SUMIF(E93:E125,"&gt;0",D93:D125)</f>
        <v>0</v>
      </c>
    </row>
    <row r="127" spans="1:5" ht="15" customHeight="1" x14ac:dyDescent="0.25"/>
    <row r="128" spans="1:5" ht="15" customHeight="1" x14ac:dyDescent="0.25"/>
    <row r="129" spans="1:5" ht="15" customHeight="1" x14ac:dyDescent="0.25"/>
    <row r="130" spans="1:5" ht="15" customHeight="1" x14ac:dyDescent="0.25"/>
    <row r="131" spans="1:5" ht="15" customHeight="1" x14ac:dyDescent="0.25"/>
    <row r="132" spans="1:5" ht="15" customHeight="1" thickBot="1" x14ac:dyDescent="0.3"/>
    <row r="133" spans="1:5" ht="22.5" customHeight="1" thickBot="1" x14ac:dyDescent="0.3">
      <c r="A133" s="186" t="s">
        <v>7802</v>
      </c>
      <c r="B133" s="187"/>
      <c r="C133" s="187"/>
      <c r="D133" s="187"/>
      <c r="E133" s="188"/>
    </row>
    <row r="134" spans="1:5" ht="15" customHeight="1" x14ac:dyDescent="0.35">
      <c r="A134" s="196" t="s">
        <v>982</v>
      </c>
      <c r="B134" s="48" t="s">
        <v>586</v>
      </c>
      <c r="C134" s="192" t="s">
        <v>1768</v>
      </c>
      <c r="D134" s="194" t="s">
        <v>1769</v>
      </c>
      <c r="E134" s="49" t="s">
        <v>7217</v>
      </c>
    </row>
    <row r="135" spans="1:5" ht="15" customHeight="1" thickBot="1" x14ac:dyDescent="0.4">
      <c r="A135" s="197"/>
      <c r="B135" s="50" t="s">
        <v>1767</v>
      </c>
      <c r="C135" s="193"/>
      <c r="D135" s="195"/>
      <c r="E135" s="51" t="s">
        <v>7216</v>
      </c>
    </row>
    <row r="136" spans="1:5" ht="15" customHeight="1" thickTop="1" x14ac:dyDescent="0.25">
      <c r="A136" s="10" t="s">
        <v>4313</v>
      </c>
      <c r="B136" s="5">
        <v>301</v>
      </c>
      <c r="C136" s="1" t="s">
        <v>4261</v>
      </c>
      <c r="D136" s="25">
        <v>19.38</v>
      </c>
      <c r="E136" s="31">
        <v>0</v>
      </c>
    </row>
    <row r="137" spans="1:5" ht="15" customHeight="1" x14ac:dyDescent="0.25">
      <c r="A137" s="10" t="s">
        <v>4314</v>
      </c>
      <c r="B137" s="5">
        <v>302</v>
      </c>
      <c r="C137" s="1" t="s">
        <v>2459</v>
      </c>
      <c r="D137" s="25">
        <v>20.27</v>
      </c>
      <c r="E137" s="31">
        <v>0</v>
      </c>
    </row>
    <row r="138" spans="1:5" ht="15" customHeight="1" x14ac:dyDescent="0.25">
      <c r="A138" s="10" t="s">
        <v>4315</v>
      </c>
      <c r="B138" s="5">
        <v>303</v>
      </c>
      <c r="C138" s="1" t="s">
        <v>2896</v>
      </c>
      <c r="D138" s="25">
        <v>5.2</v>
      </c>
      <c r="E138" s="31">
        <v>0</v>
      </c>
    </row>
    <row r="139" spans="1:5" ht="15" customHeight="1" x14ac:dyDescent="0.25">
      <c r="A139" s="10" t="s">
        <v>4316</v>
      </c>
      <c r="B139" s="5">
        <v>304</v>
      </c>
      <c r="C139" s="1" t="s">
        <v>2461</v>
      </c>
      <c r="D139" s="25">
        <v>64.45</v>
      </c>
      <c r="E139" s="31">
        <v>0</v>
      </c>
    </row>
    <row r="140" spans="1:5" ht="15" customHeight="1" x14ac:dyDescent="0.25">
      <c r="A140" s="10" t="s">
        <v>4317</v>
      </c>
      <c r="B140" s="5">
        <v>305</v>
      </c>
      <c r="C140" s="1" t="s">
        <v>7244</v>
      </c>
      <c r="D140" s="25">
        <v>67.260000000000005</v>
      </c>
      <c r="E140" s="31">
        <v>0</v>
      </c>
    </row>
    <row r="141" spans="1:5" ht="15" customHeight="1" x14ac:dyDescent="0.25">
      <c r="A141" s="10" t="s">
        <v>4318</v>
      </c>
      <c r="B141" s="5">
        <v>306</v>
      </c>
      <c r="C141" s="1" t="s">
        <v>4528</v>
      </c>
      <c r="D141" s="25">
        <v>113.62</v>
      </c>
      <c r="E141" s="31">
        <v>0</v>
      </c>
    </row>
    <row r="142" spans="1:5" ht="15" customHeight="1" x14ac:dyDescent="0.25">
      <c r="A142" s="10" t="s">
        <v>4319</v>
      </c>
      <c r="B142" s="5">
        <v>307</v>
      </c>
      <c r="C142" s="1" t="s">
        <v>2908</v>
      </c>
      <c r="D142" s="25">
        <v>8.98</v>
      </c>
      <c r="E142" s="31">
        <v>0</v>
      </c>
    </row>
    <row r="143" spans="1:5" ht="15" customHeight="1" x14ac:dyDescent="0.25">
      <c r="A143" s="10" t="s">
        <v>4320</v>
      </c>
      <c r="B143" s="5">
        <v>308</v>
      </c>
      <c r="C143" s="1" t="s">
        <v>931</v>
      </c>
      <c r="D143" s="25">
        <v>16.84</v>
      </c>
      <c r="E143" s="31">
        <v>0</v>
      </c>
    </row>
    <row r="144" spans="1:5" ht="15" customHeight="1" x14ac:dyDescent="0.25">
      <c r="A144" s="10" t="s">
        <v>4321</v>
      </c>
      <c r="B144" s="5">
        <v>309</v>
      </c>
      <c r="C144" s="1" t="s">
        <v>2903</v>
      </c>
      <c r="D144" s="25">
        <v>6.05</v>
      </c>
      <c r="E144" s="31">
        <v>0</v>
      </c>
    </row>
    <row r="145" spans="1:5" ht="15" customHeight="1" x14ac:dyDescent="0.25">
      <c r="A145" s="10" t="s">
        <v>4322</v>
      </c>
      <c r="B145" s="5">
        <v>311</v>
      </c>
      <c r="C145" s="1" t="s">
        <v>4531</v>
      </c>
      <c r="D145" s="25">
        <v>83.33</v>
      </c>
      <c r="E145" s="31">
        <v>0</v>
      </c>
    </row>
    <row r="146" spans="1:5" ht="15" customHeight="1" x14ac:dyDescent="0.25">
      <c r="A146" s="10" t="s">
        <v>4323</v>
      </c>
      <c r="B146" s="5">
        <v>313</v>
      </c>
      <c r="C146" s="1" t="s">
        <v>4284</v>
      </c>
      <c r="D146" s="25">
        <v>3.82</v>
      </c>
      <c r="E146" s="31">
        <v>0</v>
      </c>
    </row>
    <row r="147" spans="1:5" ht="15" customHeight="1" x14ac:dyDescent="0.25">
      <c r="A147" s="10" t="s">
        <v>4324</v>
      </c>
      <c r="B147" s="5">
        <v>314</v>
      </c>
      <c r="C147" s="1" t="s">
        <v>4086</v>
      </c>
      <c r="D147" s="25">
        <v>1.71</v>
      </c>
      <c r="E147" s="31">
        <v>0</v>
      </c>
    </row>
    <row r="148" spans="1:5" ht="15" customHeight="1" x14ac:dyDescent="0.25">
      <c r="A148" s="10" t="s">
        <v>4325</v>
      </c>
      <c r="B148" s="5">
        <v>315</v>
      </c>
      <c r="C148" s="1" t="s">
        <v>3095</v>
      </c>
      <c r="D148" s="25">
        <v>7.99</v>
      </c>
      <c r="E148" s="31">
        <v>0</v>
      </c>
    </row>
    <row r="149" spans="1:5" ht="15" customHeight="1" x14ac:dyDescent="0.25">
      <c r="A149" s="10" t="s">
        <v>4326</v>
      </c>
      <c r="B149" s="5">
        <v>316</v>
      </c>
      <c r="C149" s="1" t="s">
        <v>4327</v>
      </c>
      <c r="D149" s="25">
        <v>10.96</v>
      </c>
      <c r="E149" s="31">
        <v>0</v>
      </c>
    </row>
    <row r="150" spans="1:5" ht="15" customHeight="1" x14ac:dyDescent="0.25">
      <c r="A150" s="10" t="s">
        <v>4328</v>
      </c>
      <c r="B150" s="5">
        <v>317</v>
      </c>
      <c r="C150" s="1" t="s">
        <v>4329</v>
      </c>
      <c r="D150" s="25">
        <v>7.22</v>
      </c>
      <c r="E150" s="31">
        <v>0</v>
      </c>
    </row>
    <row r="151" spans="1:5" ht="15" customHeight="1" x14ac:dyDescent="0.25">
      <c r="A151" s="10" t="s">
        <v>4330</v>
      </c>
      <c r="B151" s="5">
        <v>318</v>
      </c>
      <c r="C151" s="1" t="s">
        <v>2921</v>
      </c>
      <c r="D151" s="25">
        <v>18.96</v>
      </c>
      <c r="E151" s="31">
        <v>0</v>
      </c>
    </row>
    <row r="152" spans="1:5" ht="15" customHeight="1" x14ac:dyDescent="0.25">
      <c r="A152" s="10" t="s">
        <v>4331</v>
      </c>
      <c r="B152" s="5">
        <v>321</v>
      </c>
      <c r="C152" s="1" t="s">
        <v>2924</v>
      </c>
      <c r="D152" s="25">
        <v>5.2</v>
      </c>
      <c r="E152" s="31">
        <v>0</v>
      </c>
    </row>
    <row r="153" spans="1:5" ht="15" customHeight="1" x14ac:dyDescent="0.25">
      <c r="A153" s="10" t="s">
        <v>4332</v>
      </c>
      <c r="B153" s="5">
        <v>322</v>
      </c>
      <c r="C153" s="1" t="s">
        <v>2462</v>
      </c>
      <c r="D153" s="25">
        <v>63.91</v>
      </c>
      <c r="E153" s="31">
        <v>0</v>
      </c>
    </row>
    <row r="154" spans="1:5" ht="15" customHeight="1" x14ac:dyDescent="0.25">
      <c r="A154" s="10" t="s">
        <v>4333</v>
      </c>
      <c r="B154" s="5">
        <v>323</v>
      </c>
      <c r="C154" s="1" t="s">
        <v>181</v>
      </c>
      <c r="D154" s="25">
        <v>8.08</v>
      </c>
      <c r="E154" s="31">
        <v>0</v>
      </c>
    </row>
    <row r="155" spans="1:5" ht="15" customHeight="1" x14ac:dyDescent="0.25">
      <c r="A155" s="10" t="s">
        <v>4334</v>
      </c>
      <c r="B155" s="5">
        <v>324</v>
      </c>
      <c r="C155" s="1" t="s">
        <v>4327</v>
      </c>
      <c r="D155" s="25">
        <v>13.03</v>
      </c>
      <c r="E155" s="31">
        <v>0</v>
      </c>
    </row>
    <row r="156" spans="1:5" ht="15" customHeight="1" x14ac:dyDescent="0.25">
      <c r="A156" s="10" t="s">
        <v>4335</v>
      </c>
      <c r="B156" s="5">
        <v>325</v>
      </c>
      <c r="C156" s="1" t="s">
        <v>4336</v>
      </c>
      <c r="D156" s="25">
        <v>4.9400000000000004</v>
      </c>
      <c r="E156" s="31">
        <v>0</v>
      </c>
    </row>
    <row r="157" spans="1:5" ht="15" customHeight="1" x14ac:dyDescent="0.25">
      <c r="A157" s="10" t="s">
        <v>4337</v>
      </c>
      <c r="B157" s="5">
        <v>326</v>
      </c>
      <c r="C157" s="1" t="s">
        <v>2335</v>
      </c>
      <c r="D157" s="25">
        <v>7.46</v>
      </c>
      <c r="E157" s="31">
        <v>0</v>
      </c>
    </row>
    <row r="158" spans="1:5" ht="15" customHeight="1" x14ac:dyDescent="0.25">
      <c r="A158" s="10" t="s">
        <v>4338</v>
      </c>
      <c r="B158" s="5">
        <v>327</v>
      </c>
      <c r="C158" s="1" t="s">
        <v>4532</v>
      </c>
      <c r="D158" s="25">
        <v>83.83</v>
      </c>
      <c r="E158" s="31">
        <v>0</v>
      </c>
    </row>
    <row r="159" spans="1:5" ht="15" customHeight="1" x14ac:dyDescent="0.25">
      <c r="A159" s="10" t="s">
        <v>4339</v>
      </c>
      <c r="B159" s="5">
        <v>328</v>
      </c>
      <c r="C159" s="1" t="s">
        <v>931</v>
      </c>
      <c r="D159" s="25">
        <v>14.2</v>
      </c>
      <c r="E159" s="31">
        <v>0</v>
      </c>
    </row>
    <row r="160" spans="1:5" ht="15" customHeight="1" x14ac:dyDescent="0.25">
      <c r="A160" s="10" t="s">
        <v>4340</v>
      </c>
      <c r="B160" s="5">
        <v>329</v>
      </c>
      <c r="C160" s="1" t="s">
        <v>4341</v>
      </c>
      <c r="D160" s="25">
        <v>9.43</v>
      </c>
      <c r="E160" s="31">
        <v>0</v>
      </c>
    </row>
    <row r="161" spans="1:5" ht="15" customHeight="1" x14ac:dyDescent="0.25">
      <c r="A161" s="10" t="s">
        <v>4342</v>
      </c>
      <c r="B161" s="5">
        <v>331</v>
      </c>
      <c r="C161" s="1" t="s">
        <v>1230</v>
      </c>
      <c r="D161" s="25">
        <v>3.91</v>
      </c>
      <c r="E161" s="31">
        <v>0</v>
      </c>
    </row>
    <row r="162" spans="1:5" ht="15" customHeight="1" x14ac:dyDescent="0.25">
      <c r="A162" s="10" t="s">
        <v>4343</v>
      </c>
      <c r="B162" s="5">
        <v>332</v>
      </c>
      <c r="C162" s="1" t="s">
        <v>3290</v>
      </c>
      <c r="D162" s="25">
        <v>1.85</v>
      </c>
      <c r="E162" s="31">
        <v>0</v>
      </c>
    </row>
    <row r="163" spans="1:5" ht="15" customHeight="1" x14ac:dyDescent="0.25">
      <c r="A163" s="10" t="s">
        <v>4344</v>
      </c>
      <c r="B163" s="5">
        <v>333</v>
      </c>
      <c r="C163" s="1" t="s">
        <v>4533</v>
      </c>
      <c r="D163" s="25">
        <v>76.97</v>
      </c>
      <c r="E163" s="31">
        <v>0</v>
      </c>
    </row>
    <row r="164" spans="1:5" ht="15" customHeight="1" x14ac:dyDescent="0.25">
      <c r="A164" s="10" t="s">
        <v>4345</v>
      </c>
      <c r="B164" s="5">
        <v>334</v>
      </c>
      <c r="C164" s="1" t="s">
        <v>3441</v>
      </c>
      <c r="D164" s="25">
        <v>164.08</v>
      </c>
      <c r="E164" s="31">
        <v>0</v>
      </c>
    </row>
    <row r="165" spans="1:5" ht="15" customHeight="1" thickBot="1" x14ac:dyDescent="0.3">
      <c r="A165" s="10" t="s">
        <v>7245</v>
      </c>
      <c r="B165" s="9">
        <v>335</v>
      </c>
      <c r="C165" s="1" t="s">
        <v>7246</v>
      </c>
      <c r="D165" s="25">
        <v>57.13</v>
      </c>
      <c r="E165" s="31">
        <v>0</v>
      </c>
    </row>
    <row r="166" spans="1:5" ht="15" customHeight="1" thickTop="1" thickBot="1" x14ac:dyDescent="0.3">
      <c r="A166" s="189" t="s">
        <v>7260</v>
      </c>
      <c r="B166" s="190"/>
      <c r="C166" s="191"/>
      <c r="D166" s="26">
        <f>SUM(D136:D165)</f>
        <v>970.06000000000017</v>
      </c>
      <c r="E166" s="43">
        <f>SUMIF(E136:E165,"&gt;0",D136:D165)</f>
        <v>0</v>
      </c>
    </row>
    <row r="167" spans="1:5" ht="15" customHeight="1" x14ac:dyDescent="0.25"/>
    <row r="172" spans="1:5" ht="13.8" thickBot="1" x14ac:dyDescent="0.3"/>
    <row r="173" spans="1:5" ht="21.6" thickBot="1" x14ac:dyDescent="0.3">
      <c r="A173" s="186" t="s">
        <v>7803</v>
      </c>
      <c r="B173" s="187"/>
      <c r="C173" s="187"/>
      <c r="D173" s="187"/>
      <c r="E173" s="188"/>
    </row>
    <row r="174" spans="1:5" ht="15" x14ac:dyDescent="0.35">
      <c r="A174" s="196" t="s">
        <v>982</v>
      </c>
      <c r="B174" s="48" t="s">
        <v>586</v>
      </c>
      <c r="C174" s="192" t="s">
        <v>1768</v>
      </c>
      <c r="D174" s="194" t="s">
        <v>1769</v>
      </c>
      <c r="E174" s="49" t="s">
        <v>7217</v>
      </c>
    </row>
    <row r="175" spans="1:5" ht="15.6" thickBot="1" x14ac:dyDescent="0.4">
      <c r="A175" s="197"/>
      <c r="B175" s="50" t="s">
        <v>1767</v>
      </c>
      <c r="C175" s="193"/>
      <c r="D175" s="195"/>
      <c r="E175" s="51" t="s">
        <v>7216</v>
      </c>
    </row>
    <row r="176" spans="1:5" ht="14.4" thickTop="1" x14ac:dyDescent="0.25">
      <c r="A176" s="10" t="s">
        <v>6867</v>
      </c>
      <c r="B176" s="9">
        <v>401</v>
      </c>
      <c r="C176" s="1" t="s">
        <v>4261</v>
      </c>
      <c r="D176" s="25">
        <v>18.8</v>
      </c>
      <c r="E176" s="31">
        <v>0</v>
      </c>
    </row>
    <row r="177" spans="1:5" ht="13.8" x14ac:dyDescent="0.25">
      <c r="A177" s="10" t="s">
        <v>6868</v>
      </c>
      <c r="B177" s="9">
        <v>403</v>
      </c>
      <c r="C177" s="1" t="s">
        <v>2896</v>
      </c>
      <c r="D177" s="25">
        <v>5.26</v>
      </c>
      <c r="E177" s="31">
        <v>0</v>
      </c>
    </row>
    <row r="178" spans="1:5" ht="13.8" x14ac:dyDescent="0.25">
      <c r="A178" s="10" t="s">
        <v>6869</v>
      </c>
      <c r="B178" s="9">
        <v>404</v>
      </c>
      <c r="C178" s="1" t="s">
        <v>6870</v>
      </c>
      <c r="D178" s="25">
        <v>310.98</v>
      </c>
      <c r="E178" s="31">
        <v>0</v>
      </c>
    </row>
    <row r="179" spans="1:5" ht="13.8" x14ac:dyDescent="0.25">
      <c r="A179" s="10" t="s">
        <v>6871</v>
      </c>
      <c r="B179" s="9">
        <v>405</v>
      </c>
      <c r="C179" s="1" t="s">
        <v>6872</v>
      </c>
      <c r="D179" s="25">
        <v>310.97000000000003</v>
      </c>
      <c r="E179" s="31">
        <v>0</v>
      </c>
    </row>
    <row r="180" spans="1:5" ht="13.8" x14ac:dyDescent="0.25">
      <c r="A180" s="10" t="s">
        <v>6873</v>
      </c>
      <c r="B180" s="9">
        <v>406</v>
      </c>
      <c r="C180" s="1" t="s">
        <v>6874</v>
      </c>
      <c r="D180" s="25">
        <v>457.58</v>
      </c>
      <c r="E180" s="31">
        <v>0</v>
      </c>
    </row>
    <row r="181" spans="1:5" ht="14.4" thickBot="1" x14ac:dyDescent="0.3">
      <c r="A181" s="10" t="s">
        <v>6875</v>
      </c>
      <c r="B181" s="9">
        <v>501</v>
      </c>
      <c r="C181" s="1" t="s">
        <v>6876</v>
      </c>
      <c r="D181" s="25">
        <v>73.56</v>
      </c>
      <c r="E181" s="31">
        <v>0</v>
      </c>
    </row>
    <row r="182" spans="1:5" ht="16.2" thickTop="1" thickBot="1" x14ac:dyDescent="0.3">
      <c r="A182" s="189" t="s">
        <v>7260</v>
      </c>
      <c r="B182" s="190"/>
      <c r="C182" s="191"/>
      <c r="D182" s="26">
        <f>SUM(D176:D181)</f>
        <v>1177.1499999999999</v>
      </c>
      <c r="E182" s="43">
        <f>SUMIF(E176:E181,"&gt;0",D176:D181)</f>
        <v>0</v>
      </c>
    </row>
  </sheetData>
  <mergeCells count="25">
    <mergeCell ref="A38:A39"/>
    <mergeCell ref="A166:C166"/>
    <mergeCell ref="D134:D135"/>
    <mergeCell ref="C134:C135"/>
    <mergeCell ref="A182:C182"/>
    <mergeCell ref="A173:E173"/>
    <mergeCell ref="A174:A175"/>
    <mergeCell ref="C174:C175"/>
    <mergeCell ref="D174:D175"/>
    <mergeCell ref="A20:E20"/>
    <mergeCell ref="A21:A22"/>
    <mergeCell ref="A133:E133"/>
    <mergeCell ref="A134:A135"/>
    <mergeCell ref="A90:E90"/>
    <mergeCell ref="A91:A92"/>
    <mergeCell ref="A126:C126"/>
    <mergeCell ref="C91:C92"/>
    <mergeCell ref="D91:D92"/>
    <mergeCell ref="A83:C83"/>
    <mergeCell ref="C38:C39"/>
    <mergeCell ref="D38:D39"/>
    <mergeCell ref="A30:C30"/>
    <mergeCell ref="C21:C22"/>
    <mergeCell ref="D21:D22"/>
    <mergeCell ref="A37:E37"/>
  </mergeCells>
  <phoneticPr fontId="2" type="noConversion"/>
  <conditionalFormatting sqref="D4">
    <cfRule type="cellIs" dxfId="34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33" max="6" man="1"/>
    <brk id="86" max="6" man="1"/>
    <brk id="129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7">
    <tabColor indexed="11"/>
  </sheetPr>
  <dimension ref="A2:F181"/>
  <sheetViews>
    <sheetView zoomScaleNormal="100" zoomScaleSheetLayoutView="100" workbookViewId="0">
      <selection activeCell="F10" sqref="F10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SUM(D180,D129,D80,D44)</f>
        <v>2755.9700000000003</v>
      </c>
      <c r="E3"/>
    </row>
    <row r="4" spans="3:6" ht="15.75" customHeight="1" thickBot="1" x14ac:dyDescent="0.3">
      <c r="C4" s="45" t="s">
        <v>7220</v>
      </c>
      <c r="D4" s="46">
        <f>SUM(E180,E129,E80,E44)</f>
        <v>0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7804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1635</v>
      </c>
      <c r="B23" s="5" t="s">
        <v>1770</v>
      </c>
      <c r="C23" s="1" t="s">
        <v>2542</v>
      </c>
      <c r="D23" s="25">
        <v>50.71</v>
      </c>
      <c r="E23" s="31">
        <v>0</v>
      </c>
    </row>
    <row r="24" spans="1:5" ht="15" customHeight="1" x14ac:dyDescent="0.25">
      <c r="A24" s="10" t="s">
        <v>1636</v>
      </c>
      <c r="B24" s="5" t="s">
        <v>1771</v>
      </c>
      <c r="C24" s="1" t="s">
        <v>624</v>
      </c>
      <c r="D24" s="25">
        <v>10.74</v>
      </c>
      <c r="E24" s="31">
        <v>0</v>
      </c>
    </row>
    <row r="25" spans="1:5" ht="15" customHeight="1" x14ac:dyDescent="0.25">
      <c r="A25" s="10" t="s">
        <v>1637</v>
      </c>
      <c r="B25" s="5" t="s">
        <v>1772</v>
      </c>
      <c r="C25" s="1" t="s">
        <v>625</v>
      </c>
      <c r="D25" s="25">
        <v>3.24</v>
      </c>
      <c r="E25" s="31">
        <v>0</v>
      </c>
    </row>
    <row r="26" spans="1:5" ht="15" customHeight="1" x14ac:dyDescent="0.25">
      <c r="A26" s="10" t="s">
        <v>1638</v>
      </c>
      <c r="B26" s="5" t="s">
        <v>1773</v>
      </c>
      <c r="C26" s="1" t="s">
        <v>4665</v>
      </c>
      <c r="D26" s="25">
        <v>4.83</v>
      </c>
      <c r="E26" s="31">
        <v>0</v>
      </c>
    </row>
    <row r="27" spans="1:5" ht="15" customHeight="1" x14ac:dyDescent="0.25">
      <c r="A27" s="10" t="s">
        <v>1639</v>
      </c>
      <c r="B27" s="5" t="s">
        <v>1774</v>
      </c>
      <c r="C27" s="1" t="s">
        <v>4666</v>
      </c>
      <c r="D27" s="25">
        <v>1.42</v>
      </c>
      <c r="E27" s="31">
        <v>0</v>
      </c>
    </row>
    <row r="28" spans="1:5" ht="15" customHeight="1" x14ac:dyDescent="0.25">
      <c r="A28" s="10" t="s">
        <v>1640</v>
      </c>
      <c r="B28" s="5" t="s">
        <v>1775</v>
      </c>
      <c r="C28" s="1" t="s">
        <v>4667</v>
      </c>
      <c r="D28" s="25">
        <v>1.49</v>
      </c>
      <c r="E28" s="31">
        <v>0</v>
      </c>
    </row>
    <row r="29" spans="1:5" ht="15" customHeight="1" x14ac:dyDescent="0.25">
      <c r="A29" s="10" t="s">
        <v>1641</v>
      </c>
      <c r="B29" s="5" t="s">
        <v>1776</v>
      </c>
      <c r="C29" s="1" t="s">
        <v>1684</v>
      </c>
      <c r="D29" s="25">
        <v>2.93</v>
      </c>
      <c r="E29" s="31">
        <v>0</v>
      </c>
    </row>
    <row r="30" spans="1:5" ht="15" customHeight="1" x14ac:dyDescent="0.25">
      <c r="A30" s="10" t="s">
        <v>1642</v>
      </c>
      <c r="B30" s="5" t="s">
        <v>1777</v>
      </c>
      <c r="C30" s="1" t="s">
        <v>3948</v>
      </c>
      <c r="D30" s="25">
        <v>15.25</v>
      </c>
      <c r="E30" s="31">
        <v>0</v>
      </c>
    </row>
    <row r="31" spans="1:5" ht="15" customHeight="1" x14ac:dyDescent="0.25">
      <c r="A31" s="10" t="s">
        <v>1643</v>
      </c>
      <c r="B31" s="5" t="s">
        <v>1778</v>
      </c>
      <c r="C31" s="1" t="s">
        <v>4668</v>
      </c>
      <c r="D31" s="25">
        <v>30.05</v>
      </c>
      <c r="E31" s="31">
        <v>0</v>
      </c>
    </row>
    <row r="32" spans="1:5" ht="15" customHeight="1" x14ac:dyDescent="0.25">
      <c r="A32" s="10" t="s">
        <v>1644</v>
      </c>
      <c r="B32" s="5" t="s">
        <v>1780</v>
      </c>
      <c r="C32" s="1" t="s">
        <v>4669</v>
      </c>
      <c r="D32" s="25">
        <v>8.4499999999999993</v>
      </c>
      <c r="E32" s="31">
        <v>0</v>
      </c>
    </row>
    <row r="33" spans="1:5" ht="15" customHeight="1" x14ac:dyDescent="0.25">
      <c r="A33" s="10" t="s">
        <v>1645</v>
      </c>
      <c r="B33" s="5" t="s">
        <v>1781</v>
      </c>
      <c r="C33" s="1" t="s">
        <v>1164</v>
      </c>
      <c r="D33" s="25">
        <v>10.82</v>
      </c>
      <c r="E33" s="31">
        <v>0</v>
      </c>
    </row>
    <row r="34" spans="1:5" ht="15" customHeight="1" x14ac:dyDescent="0.25">
      <c r="A34" s="10" t="s">
        <v>1646</v>
      </c>
      <c r="B34" s="5" t="s">
        <v>1782</v>
      </c>
      <c r="C34" s="1" t="s">
        <v>4670</v>
      </c>
      <c r="D34" s="25">
        <v>20.65</v>
      </c>
      <c r="E34" s="31">
        <v>0</v>
      </c>
    </row>
    <row r="35" spans="1:5" ht="15" customHeight="1" x14ac:dyDescent="0.25">
      <c r="A35" s="10" t="s">
        <v>1647</v>
      </c>
      <c r="B35" s="5" t="s">
        <v>1783</v>
      </c>
      <c r="C35" s="1" t="s">
        <v>4264</v>
      </c>
      <c r="D35" s="25">
        <v>12.7</v>
      </c>
      <c r="E35" s="31">
        <v>0</v>
      </c>
    </row>
    <row r="36" spans="1:5" ht="15" customHeight="1" x14ac:dyDescent="0.25">
      <c r="A36" s="10" t="s">
        <v>1648</v>
      </c>
      <c r="B36" s="5" t="s">
        <v>1784</v>
      </c>
      <c r="C36" s="1" t="s">
        <v>4671</v>
      </c>
      <c r="D36" s="25">
        <v>12.43</v>
      </c>
      <c r="E36" s="31">
        <v>0</v>
      </c>
    </row>
    <row r="37" spans="1:5" ht="15" customHeight="1" x14ac:dyDescent="0.25">
      <c r="A37" s="10" t="s">
        <v>1649</v>
      </c>
      <c r="B37" s="5" t="s">
        <v>1785</v>
      </c>
      <c r="C37" s="1" t="s">
        <v>3919</v>
      </c>
      <c r="D37" s="25">
        <v>64.569999999999993</v>
      </c>
      <c r="E37" s="31">
        <v>0</v>
      </c>
    </row>
    <row r="38" spans="1:5" ht="15" customHeight="1" x14ac:dyDescent="0.25">
      <c r="A38" s="10" t="s">
        <v>1650</v>
      </c>
      <c r="B38" s="5" t="s">
        <v>1786</v>
      </c>
      <c r="C38" s="1" t="s">
        <v>2542</v>
      </c>
      <c r="D38" s="25">
        <v>17.899999999999999</v>
      </c>
      <c r="E38" s="31">
        <v>0</v>
      </c>
    </row>
    <row r="39" spans="1:5" ht="15" customHeight="1" x14ac:dyDescent="0.25">
      <c r="A39" s="10" t="s">
        <v>1651</v>
      </c>
      <c r="B39" s="5" t="s">
        <v>1787</v>
      </c>
      <c r="C39" s="1" t="s">
        <v>3920</v>
      </c>
      <c r="D39" s="25">
        <v>13.21</v>
      </c>
      <c r="E39" s="31">
        <v>0</v>
      </c>
    </row>
    <row r="40" spans="1:5" ht="15" customHeight="1" x14ac:dyDescent="0.25">
      <c r="A40" s="10" t="s">
        <v>1652</v>
      </c>
      <c r="B40" s="5" t="s">
        <v>1788</v>
      </c>
      <c r="C40" s="1" t="s">
        <v>2345</v>
      </c>
      <c r="D40" s="25">
        <v>9.67</v>
      </c>
      <c r="E40" s="31">
        <v>0</v>
      </c>
    </row>
    <row r="41" spans="1:5" ht="15" customHeight="1" x14ac:dyDescent="0.25">
      <c r="A41" s="10" t="s">
        <v>1653</v>
      </c>
      <c r="B41" s="5" t="s">
        <v>1790</v>
      </c>
      <c r="C41" s="1" t="s">
        <v>674</v>
      </c>
      <c r="D41" s="25">
        <v>3.06</v>
      </c>
      <c r="E41" s="31">
        <v>0</v>
      </c>
    </row>
    <row r="42" spans="1:5" ht="15" customHeight="1" x14ac:dyDescent="0.25">
      <c r="A42" s="10" t="s">
        <v>6877</v>
      </c>
      <c r="B42" s="5"/>
      <c r="C42" s="1" t="s">
        <v>1367</v>
      </c>
      <c r="D42" s="25">
        <v>34.520000000000003</v>
      </c>
      <c r="E42" s="31">
        <v>0</v>
      </c>
    </row>
    <row r="43" spans="1:5" ht="15" customHeight="1" thickBot="1" x14ac:dyDescent="0.3">
      <c r="A43" s="10" t="s">
        <v>6878</v>
      </c>
      <c r="B43" s="5"/>
      <c r="C43" s="1" t="s">
        <v>1367</v>
      </c>
      <c r="D43" s="25">
        <v>32.04</v>
      </c>
      <c r="E43" s="31">
        <v>0</v>
      </c>
    </row>
    <row r="44" spans="1:5" ht="15" customHeight="1" thickTop="1" thickBot="1" x14ac:dyDescent="0.3">
      <c r="A44" s="189" t="s">
        <v>7260</v>
      </c>
      <c r="B44" s="190"/>
      <c r="C44" s="191"/>
      <c r="D44" s="26">
        <f>SUM(D23:D43)</f>
        <v>360.67999999999995</v>
      </c>
      <c r="E44" s="43">
        <f>SUMIF(E23:E43,"&gt;0",D23:D43)</f>
        <v>0</v>
      </c>
    </row>
    <row r="45" spans="1:5" ht="15" customHeight="1" x14ac:dyDescent="0.25"/>
    <row r="46" spans="1:5" ht="15" customHeight="1" x14ac:dyDescent="0.25">
      <c r="D46" s="24" t="s">
        <v>4790</v>
      </c>
    </row>
    <row r="47" spans="1:5" ht="15" customHeight="1" x14ac:dyDescent="0.25"/>
    <row r="48" spans="1:5" ht="15" customHeight="1" x14ac:dyDescent="0.25"/>
    <row r="49" spans="1:5" ht="15" customHeight="1" x14ac:dyDescent="0.25"/>
    <row r="50" spans="1:5" ht="15" customHeight="1" thickBot="1" x14ac:dyDescent="0.3"/>
    <row r="51" spans="1:5" ht="22.5" customHeight="1" thickBot="1" x14ac:dyDescent="0.3">
      <c r="A51" s="186" t="s">
        <v>7805</v>
      </c>
      <c r="B51" s="187"/>
      <c r="C51" s="187"/>
      <c r="D51" s="187"/>
      <c r="E51" s="188"/>
    </row>
    <row r="52" spans="1:5" ht="15" customHeight="1" x14ac:dyDescent="0.35">
      <c r="A52" s="196" t="s">
        <v>982</v>
      </c>
      <c r="B52" s="48" t="s">
        <v>586</v>
      </c>
      <c r="C52" s="192" t="s">
        <v>1768</v>
      </c>
      <c r="D52" s="194" t="s">
        <v>1769</v>
      </c>
      <c r="E52" s="49" t="s">
        <v>7217</v>
      </c>
    </row>
    <row r="53" spans="1:5" ht="15" customHeight="1" thickBot="1" x14ac:dyDescent="0.4">
      <c r="A53" s="197"/>
      <c r="B53" s="50" t="s">
        <v>1767</v>
      </c>
      <c r="C53" s="193"/>
      <c r="D53" s="195"/>
      <c r="E53" s="51" t="s">
        <v>7216</v>
      </c>
    </row>
    <row r="54" spans="1:5" ht="15" customHeight="1" thickTop="1" x14ac:dyDescent="0.25">
      <c r="A54" s="10" t="s">
        <v>1654</v>
      </c>
      <c r="B54" s="5">
        <v>101</v>
      </c>
      <c r="C54" s="1" t="s">
        <v>2542</v>
      </c>
      <c r="D54" s="25">
        <v>57.36</v>
      </c>
      <c r="E54" s="31">
        <v>0</v>
      </c>
    </row>
    <row r="55" spans="1:5" ht="15" customHeight="1" x14ac:dyDescent="0.25">
      <c r="A55" s="10" t="s">
        <v>1655</v>
      </c>
      <c r="B55" s="5">
        <v>102</v>
      </c>
      <c r="C55" s="1" t="s">
        <v>624</v>
      </c>
      <c r="D55" s="25">
        <v>11.18</v>
      </c>
      <c r="E55" s="31">
        <v>0</v>
      </c>
    </row>
    <row r="56" spans="1:5" ht="15" customHeight="1" x14ac:dyDescent="0.25">
      <c r="A56" s="10" t="s">
        <v>1656</v>
      </c>
      <c r="B56" s="5">
        <v>103</v>
      </c>
      <c r="C56" s="1" t="s">
        <v>625</v>
      </c>
      <c r="D56" s="25">
        <v>3.06</v>
      </c>
      <c r="E56" s="31">
        <v>0</v>
      </c>
    </row>
    <row r="57" spans="1:5" ht="15" customHeight="1" x14ac:dyDescent="0.25">
      <c r="A57" s="10" t="s">
        <v>1657</v>
      </c>
      <c r="B57" s="5" t="s">
        <v>1598</v>
      </c>
      <c r="C57" s="1" t="s">
        <v>4672</v>
      </c>
      <c r="D57" s="25">
        <v>4.6500000000000004</v>
      </c>
      <c r="E57" s="31">
        <v>0</v>
      </c>
    </row>
    <row r="58" spans="1:5" ht="15" customHeight="1" x14ac:dyDescent="0.25">
      <c r="A58" s="10" t="s">
        <v>1658</v>
      </c>
      <c r="B58" s="5" t="s">
        <v>3921</v>
      </c>
      <c r="C58" s="1" t="s">
        <v>4673</v>
      </c>
      <c r="D58" s="25">
        <v>3.09</v>
      </c>
      <c r="E58" s="31">
        <v>0</v>
      </c>
    </row>
    <row r="59" spans="1:5" ht="15" customHeight="1" x14ac:dyDescent="0.25">
      <c r="A59" s="10" t="s">
        <v>1659</v>
      </c>
      <c r="B59" s="5">
        <v>105</v>
      </c>
      <c r="C59" s="1" t="s">
        <v>4674</v>
      </c>
      <c r="D59" s="25">
        <v>4.91</v>
      </c>
      <c r="E59" s="31">
        <v>0</v>
      </c>
    </row>
    <row r="60" spans="1:5" ht="15" customHeight="1" x14ac:dyDescent="0.25">
      <c r="A60" s="10" t="s">
        <v>1660</v>
      </c>
      <c r="B60" s="5">
        <v>106</v>
      </c>
      <c r="C60" s="1" t="s">
        <v>2230</v>
      </c>
      <c r="D60" s="25">
        <v>7.61</v>
      </c>
      <c r="E60" s="31">
        <v>0</v>
      </c>
    </row>
    <row r="61" spans="1:5" ht="15" customHeight="1" x14ac:dyDescent="0.25">
      <c r="A61" s="10" t="s">
        <v>4663</v>
      </c>
      <c r="B61" s="5" t="s">
        <v>3310</v>
      </c>
      <c r="C61" s="1" t="s">
        <v>4677</v>
      </c>
      <c r="D61" s="25">
        <v>39.22</v>
      </c>
      <c r="E61" s="31">
        <v>0</v>
      </c>
    </row>
    <row r="62" spans="1:5" ht="15" customHeight="1" x14ac:dyDescent="0.25">
      <c r="A62" s="10" t="s">
        <v>4662</v>
      </c>
      <c r="B62" s="5" t="s">
        <v>4664</v>
      </c>
      <c r="C62" s="1" t="s">
        <v>4677</v>
      </c>
      <c r="D62" s="25">
        <v>7.7</v>
      </c>
      <c r="E62" s="31">
        <v>0</v>
      </c>
    </row>
    <row r="63" spans="1:5" ht="15" customHeight="1" x14ac:dyDescent="0.25">
      <c r="A63" s="10" t="s">
        <v>1661</v>
      </c>
      <c r="B63" s="5">
        <v>108</v>
      </c>
      <c r="C63" s="1" t="s">
        <v>4678</v>
      </c>
      <c r="D63" s="25">
        <v>15.23</v>
      </c>
      <c r="E63" s="31">
        <v>0</v>
      </c>
    </row>
    <row r="64" spans="1:5" ht="15" customHeight="1" x14ac:dyDescent="0.25">
      <c r="A64" s="10" t="s">
        <v>1662</v>
      </c>
      <c r="B64" s="5">
        <v>109</v>
      </c>
      <c r="C64" s="1" t="s">
        <v>634</v>
      </c>
      <c r="D64" s="25">
        <v>9.99</v>
      </c>
      <c r="E64" s="31">
        <v>0</v>
      </c>
    </row>
    <row r="65" spans="1:5" ht="15" customHeight="1" x14ac:dyDescent="0.25">
      <c r="A65" s="10" t="s">
        <v>1663</v>
      </c>
      <c r="B65" s="5">
        <v>110</v>
      </c>
      <c r="C65" s="1" t="s">
        <v>4406</v>
      </c>
      <c r="D65" s="25">
        <v>10.74</v>
      </c>
      <c r="E65" s="31">
        <v>0</v>
      </c>
    </row>
    <row r="66" spans="1:5" ht="15" customHeight="1" x14ac:dyDescent="0.25">
      <c r="A66" s="10" t="s">
        <v>1664</v>
      </c>
      <c r="B66" s="5">
        <v>111</v>
      </c>
      <c r="C66" s="1" t="s">
        <v>4679</v>
      </c>
      <c r="D66" s="25">
        <v>15.16</v>
      </c>
      <c r="E66" s="31">
        <v>0</v>
      </c>
    </row>
    <row r="67" spans="1:5" ht="15" customHeight="1" x14ac:dyDescent="0.25">
      <c r="A67" s="10" t="s">
        <v>1665</v>
      </c>
      <c r="B67" s="5">
        <v>112</v>
      </c>
      <c r="C67" s="1" t="s">
        <v>4680</v>
      </c>
      <c r="D67" s="25">
        <v>16.02</v>
      </c>
      <c r="E67" s="31">
        <v>0</v>
      </c>
    </row>
    <row r="68" spans="1:5" ht="15" customHeight="1" x14ac:dyDescent="0.25">
      <c r="A68" s="10" t="s">
        <v>1666</v>
      </c>
      <c r="B68" s="5">
        <v>113</v>
      </c>
      <c r="C68" s="1" t="s">
        <v>2542</v>
      </c>
      <c r="D68" s="25">
        <v>22.16</v>
      </c>
      <c r="E68" s="31">
        <v>0</v>
      </c>
    </row>
    <row r="69" spans="1:5" ht="15" customHeight="1" x14ac:dyDescent="0.25">
      <c r="A69" s="10" t="s">
        <v>1667</v>
      </c>
      <c r="B69" s="5">
        <v>114</v>
      </c>
      <c r="C69" s="1" t="s">
        <v>4681</v>
      </c>
      <c r="D69" s="25">
        <v>10.84</v>
      </c>
      <c r="E69" s="31">
        <v>0</v>
      </c>
    </row>
    <row r="70" spans="1:5" ht="15" customHeight="1" x14ac:dyDescent="0.25">
      <c r="A70" s="10" t="s">
        <v>1668</v>
      </c>
      <c r="B70" s="5">
        <v>115</v>
      </c>
      <c r="C70" s="1" t="s">
        <v>4682</v>
      </c>
      <c r="D70" s="25">
        <v>24.56</v>
      </c>
      <c r="E70" s="31">
        <v>0</v>
      </c>
    </row>
    <row r="71" spans="1:5" ht="15" customHeight="1" x14ac:dyDescent="0.25">
      <c r="A71" s="10" t="s">
        <v>1669</v>
      </c>
      <c r="B71" s="5">
        <v>116</v>
      </c>
      <c r="C71" s="1" t="s">
        <v>4683</v>
      </c>
      <c r="D71" s="25">
        <v>19.899999999999999</v>
      </c>
      <c r="E71" s="31">
        <v>0</v>
      </c>
    </row>
    <row r="72" spans="1:5" ht="15" customHeight="1" x14ac:dyDescent="0.25">
      <c r="A72" s="10" t="s">
        <v>1670</v>
      </c>
      <c r="B72" s="5">
        <v>117</v>
      </c>
      <c r="C72" s="1" t="s">
        <v>4684</v>
      </c>
      <c r="D72" s="25">
        <v>7.7</v>
      </c>
      <c r="E72" s="31">
        <v>0</v>
      </c>
    </row>
    <row r="73" spans="1:5" ht="15" customHeight="1" x14ac:dyDescent="0.25">
      <c r="A73" s="10" t="s">
        <v>1671</v>
      </c>
      <c r="B73" s="5">
        <v>118</v>
      </c>
      <c r="C73" s="1" t="s">
        <v>4685</v>
      </c>
      <c r="D73" s="25">
        <v>15.98</v>
      </c>
      <c r="E73" s="31">
        <v>0</v>
      </c>
    </row>
    <row r="74" spans="1:5" ht="15" customHeight="1" x14ac:dyDescent="0.25">
      <c r="A74" s="10" t="s">
        <v>1672</v>
      </c>
      <c r="B74" s="5">
        <v>119</v>
      </c>
      <c r="C74" s="1" t="s">
        <v>4686</v>
      </c>
      <c r="D74" s="25">
        <v>15.93</v>
      </c>
      <c r="E74" s="31">
        <v>0</v>
      </c>
    </row>
    <row r="75" spans="1:5" ht="15" customHeight="1" x14ac:dyDescent="0.25">
      <c r="A75" s="10" t="s">
        <v>1673</v>
      </c>
      <c r="B75" s="5">
        <v>121</v>
      </c>
      <c r="C75" s="1" t="s">
        <v>4687</v>
      </c>
      <c r="D75" s="25">
        <v>15.44</v>
      </c>
      <c r="E75" s="31">
        <v>0</v>
      </c>
    </row>
    <row r="76" spans="1:5" ht="15" customHeight="1" x14ac:dyDescent="0.25">
      <c r="A76" s="10" t="s">
        <v>3343</v>
      </c>
      <c r="B76" s="5" t="s">
        <v>789</v>
      </c>
      <c r="C76" s="1" t="s">
        <v>4675</v>
      </c>
      <c r="D76" s="25">
        <v>4.68</v>
      </c>
      <c r="E76" s="31">
        <v>0</v>
      </c>
    </row>
    <row r="77" spans="1:5" ht="15" customHeight="1" x14ac:dyDescent="0.25">
      <c r="A77" s="10" t="s">
        <v>3344</v>
      </c>
      <c r="B77" s="5" t="s">
        <v>3922</v>
      </c>
      <c r="C77" s="1" t="s">
        <v>3290</v>
      </c>
      <c r="D77" s="25">
        <v>1.1200000000000001</v>
      </c>
      <c r="E77" s="31">
        <v>0</v>
      </c>
    </row>
    <row r="78" spans="1:5" ht="15" customHeight="1" x14ac:dyDescent="0.25">
      <c r="A78" s="10" t="s">
        <v>3345</v>
      </c>
      <c r="B78" s="5" t="s">
        <v>3923</v>
      </c>
      <c r="C78" s="1" t="s">
        <v>1684</v>
      </c>
      <c r="D78" s="25">
        <v>1.52</v>
      </c>
      <c r="E78" s="31">
        <v>0</v>
      </c>
    </row>
    <row r="79" spans="1:5" ht="15" customHeight="1" thickBot="1" x14ac:dyDescent="0.3">
      <c r="A79" s="10" t="s">
        <v>3346</v>
      </c>
      <c r="B79" s="5">
        <v>123</v>
      </c>
      <c r="C79" s="1" t="s">
        <v>4676</v>
      </c>
      <c r="D79" s="25">
        <v>5</v>
      </c>
      <c r="E79" s="31">
        <v>0</v>
      </c>
    </row>
    <row r="80" spans="1:5" ht="15" customHeight="1" thickTop="1" thickBot="1" x14ac:dyDescent="0.3">
      <c r="A80" s="189" t="s">
        <v>7260</v>
      </c>
      <c r="B80" s="190"/>
      <c r="C80" s="191"/>
      <c r="D80" s="26">
        <f>SUM(D54:D79)</f>
        <v>350.74999999999994</v>
      </c>
      <c r="E80" s="43">
        <f>SUMIF(E54:E79,"&gt;0",D54:D79)</f>
        <v>0</v>
      </c>
    </row>
    <row r="81" spans="1:5" ht="15" customHeight="1" x14ac:dyDescent="0.25">
      <c r="B81" s="52"/>
      <c r="C81" s="52"/>
      <c r="D81" s="53"/>
      <c r="E81" s="32"/>
    </row>
    <row r="82" spans="1:5" ht="15" customHeight="1" x14ac:dyDescent="0.25"/>
    <row r="83" spans="1:5" ht="15" customHeight="1" x14ac:dyDescent="0.25"/>
    <row r="84" spans="1:5" ht="15" customHeight="1" x14ac:dyDescent="0.25"/>
    <row r="85" spans="1:5" ht="15" customHeight="1" x14ac:dyDescent="0.25"/>
    <row r="86" spans="1:5" ht="15" customHeight="1" thickBot="1" x14ac:dyDescent="0.3"/>
    <row r="87" spans="1:5" ht="22.5" customHeight="1" thickBot="1" x14ac:dyDescent="0.3">
      <c r="A87" s="186" t="s">
        <v>7806</v>
      </c>
      <c r="B87" s="187"/>
      <c r="C87" s="187"/>
      <c r="D87" s="187"/>
      <c r="E87" s="188"/>
    </row>
    <row r="88" spans="1:5" ht="15" customHeight="1" x14ac:dyDescent="0.35">
      <c r="A88" s="196" t="s">
        <v>982</v>
      </c>
      <c r="B88" s="48" t="s">
        <v>586</v>
      </c>
      <c r="C88" s="192" t="s">
        <v>1768</v>
      </c>
      <c r="D88" s="194" t="s">
        <v>1769</v>
      </c>
      <c r="E88" s="49" t="s">
        <v>7217</v>
      </c>
    </row>
    <row r="89" spans="1:5" ht="15" customHeight="1" thickBot="1" x14ac:dyDescent="0.4">
      <c r="A89" s="197"/>
      <c r="B89" s="50" t="s">
        <v>1767</v>
      </c>
      <c r="C89" s="193"/>
      <c r="D89" s="195"/>
      <c r="E89" s="51" t="s">
        <v>7216</v>
      </c>
    </row>
    <row r="90" spans="1:5" ht="15" customHeight="1" thickTop="1" x14ac:dyDescent="0.25">
      <c r="A90" s="10" t="s">
        <v>3347</v>
      </c>
      <c r="B90" s="5">
        <v>201</v>
      </c>
      <c r="C90" s="1" t="s">
        <v>2542</v>
      </c>
      <c r="D90" s="25">
        <v>58.4</v>
      </c>
      <c r="E90" s="31">
        <v>0</v>
      </c>
    </row>
    <row r="91" spans="1:5" ht="15" customHeight="1" x14ac:dyDescent="0.25">
      <c r="A91" s="10" t="s">
        <v>3348</v>
      </c>
      <c r="B91" s="5">
        <v>202</v>
      </c>
      <c r="C91" s="1" t="s">
        <v>624</v>
      </c>
      <c r="D91" s="25">
        <v>10.74</v>
      </c>
      <c r="E91" s="31">
        <v>0</v>
      </c>
    </row>
    <row r="92" spans="1:5" ht="15" customHeight="1" x14ac:dyDescent="0.25">
      <c r="A92" s="10" t="s">
        <v>3349</v>
      </c>
      <c r="B92" s="5">
        <v>203</v>
      </c>
      <c r="C92" s="1" t="s">
        <v>625</v>
      </c>
      <c r="D92" s="25">
        <v>3.06</v>
      </c>
      <c r="E92" s="31">
        <v>0</v>
      </c>
    </row>
    <row r="93" spans="1:5" ht="15" customHeight="1" x14ac:dyDescent="0.25">
      <c r="A93" s="10" t="s">
        <v>3350</v>
      </c>
      <c r="B93" s="5" t="s">
        <v>3924</v>
      </c>
      <c r="C93" s="1" t="s">
        <v>4672</v>
      </c>
      <c r="D93" s="25">
        <v>6.01</v>
      </c>
      <c r="E93" s="31">
        <v>0</v>
      </c>
    </row>
    <row r="94" spans="1:5" ht="15" customHeight="1" x14ac:dyDescent="0.25">
      <c r="A94" s="10" t="s">
        <v>3351</v>
      </c>
      <c r="B94" s="5" t="s">
        <v>3925</v>
      </c>
      <c r="C94" s="1" t="s">
        <v>4688</v>
      </c>
      <c r="D94" s="25">
        <v>3.92</v>
      </c>
      <c r="E94" s="31">
        <v>0</v>
      </c>
    </row>
    <row r="95" spans="1:5" ht="15" customHeight="1" x14ac:dyDescent="0.25">
      <c r="A95" s="10" t="s">
        <v>3352</v>
      </c>
      <c r="B95" s="5">
        <v>205</v>
      </c>
      <c r="C95" s="1" t="s">
        <v>4674</v>
      </c>
      <c r="D95" s="25">
        <v>4.97</v>
      </c>
      <c r="E95" s="31">
        <v>0</v>
      </c>
    </row>
    <row r="96" spans="1:5" ht="15" customHeight="1" x14ac:dyDescent="0.25">
      <c r="A96" s="10" t="s">
        <v>3353</v>
      </c>
      <c r="B96" s="5">
        <v>206</v>
      </c>
      <c r="C96" s="1" t="s">
        <v>4689</v>
      </c>
      <c r="D96" s="25">
        <v>13.59</v>
      </c>
      <c r="E96" s="31">
        <v>0</v>
      </c>
    </row>
    <row r="97" spans="1:5" ht="15" customHeight="1" x14ac:dyDescent="0.25">
      <c r="A97" s="10" t="s">
        <v>3354</v>
      </c>
      <c r="B97" s="5">
        <v>207</v>
      </c>
      <c r="C97" s="1" t="s">
        <v>4690</v>
      </c>
      <c r="D97" s="25">
        <v>9.0500000000000007</v>
      </c>
      <c r="E97" s="31">
        <v>0</v>
      </c>
    </row>
    <row r="98" spans="1:5" ht="15" customHeight="1" x14ac:dyDescent="0.25">
      <c r="A98" s="10" t="s">
        <v>3355</v>
      </c>
      <c r="B98" s="5">
        <v>208</v>
      </c>
      <c r="C98" s="1" t="s">
        <v>4691</v>
      </c>
      <c r="D98" s="25">
        <v>46.56</v>
      </c>
      <c r="E98" s="31">
        <v>0</v>
      </c>
    </row>
    <row r="99" spans="1:5" ht="15" customHeight="1" x14ac:dyDescent="0.25">
      <c r="A99" s="10" t="s">
        <v>3356</v>
      </c>
      <c r="B99" s="5">
        <v>209</v>
      </c>
      <c r="C99" s="1" t="s">
        <v>4692</v>
      </c>
      <c r="D99" s="25">
        <v>28.36</v>
      </c>
      <c r="E99" s="31">
        <v>0</v>
      </c>
    </row>
    <row r="100" spans="1:5" ht="15" customHeight="1" x14ac:dyDescent="0.25">
      <c r="A100" s="10" t="s">
        <v>3357</v>
      </c>
      <c r="B100" s="5">
        <v>210</v>
      </c>
      <c r="C100" s="1" t="s">
        <v>4406</v>
      </c>
      <c r="D100" s="25">
        <v>18.52</v>
      </c>
      <c r="E100" s="31">
        <v>0</v>
      </c>
    </row>
    <row r="101" spans="1:5" ht="15" customHeight="1" x14ac:dyDescent="0.25">
      <c r="A101" s="10" t="s">
        <v>3358</v>
      </c>
      <c r="B101" s="5">
        <v>211</v>
      </c>
      <c r="C101" s="1" t="s">
        <v>2009</v>
      </c>
      <c r="D101" s="25">
        <v>16.71</v>
      </c>
      <c r="E101" s="31">
        <v>0</v>
      </c>
    </row>
    <row r="102" spans="1:5" ht="15" customHeight="1" x14ac:dyDescent="0.25">
      <c r="A102" s="10" t="s">
        <v>3359</v>
      </c>
      <c r="B102" s="5">
        <v>212</v>
      </c>
      <c r="C102" s="1" t="s">
        <v>4697</v>
      </c>
      <c r="D102" s="25">
        <v>10.87</v>
      </c>
      <c r="E102" s="31">
        <v>0</v>
      </c>
    </row>
    <row r="103" spans="1:5" ht="15" customHeight="1" x14ac:dyDescent="0.25">
      <c r="A103" s="10" t="s">
        <v>3360</v>
      </c>
      <c r="B103" s="5">
        <v>213</v>
      </c>
      <c r="C103" s="1" t="s">
        <v>4698</v>
      </c>
      <c r="D103" s="25">
        <v>27.51</v>
      </c>
      <c r="E103" s="31">
        <v>0</v>
      </c>
    </row>
    <row r="104" spans="1:5" ht="15" customHeight="1" x14ac:dyDescent="0.25">
      <c r="A104" s="10" t="s">
        <v>3361</v>
      </c>
      <c r="B104" s="5">
        <v>214</v>
      </c>
      <c r="C104" s="1" t="s">
        <v>4699</v>
      </c>
      <c r="D104" s="25">
        <v>22.62</v>
      </c>
      <c r="E104" s="31">
        <v>0</v>
      </c>
    </row>
    <row r="105" spans="1:5" ht="15" customHeight="1" x14ac:dyDescent="0.25">
      <c r="A105" s="10" t="s">
        <v>3362</v>
      </c>
      <c r="B105" s="5">
        <v>215</v>
      </c>
      <c r="C105" s="1" t="s">
        <v>4700</v>
      </c>
      <c r="D105" s="25">
        <v>16.739999999999998</v>
      </c>
      <c r="E105" s="31">
        <v>0</v>
      </c>
    </row>
    <row r="106" spans="1:5" ht="15" customHeight="1" x14ac:dyDescent="0.25">
      <c r="A106" s="10" t="s">
        <v>3363</v>
      </c>
      <c r="B106" s="5">
        <v>216</v>
      </c>
      <c r="C106" s="1" t="s">
        <v>4701</v>
      </c>
      <c r="D106" s="25">
        <v>16.739999999999998</v>
      </c>
      <c r="E106" s="31">
        <v>0</v>
      </c>
    </row>
    <row r="107" spans="1:5" ht="15" customHeight="1" x14ac:dyDescent="0.25">
      <c r="A107" s="10" t="s">
        <v>3364</v>
      </c>
      <c r="B107" s="5">
        <v>217</v>
      </c>
      <c r="C107" s="1" t="s">
        <v>4702</v>
      </c>
      <c r="D107" s="25">
        <v>15.94</v>
      </c>
      <c r="E107" s="31">
        <v>0</v>
      </c>
    </row>
    <row r="108" spans="1:5" ht="15" customHeight="1" x14ac:dyDescent="0.25">
      <c r="A108" s="10" t="s">
        <v>3365</v>
      </c>
      <c r="B108" s="5">
        <v>218</v>
      </c>
      <c r="C108" s="1" t="s">
        <v>2542</v>
      </c>
      <c r="D108" s="25">
        <v>74.3</v>
      </c>
      <c r="E108" s="31">
        <v>0</v>
      </c>
    </row>
    <row r="109" spans="1:5" ht="15" customHeight="1" x14ac:dyDescent="0.25">
      <c r="A109" s="10" t="s">
        <v>3366</v>
      </c>
      <c r="B109" s="5">
        <v>219</v>
      </c>
      <c r="C109" s="1" t="s">
        <v>4693</v>
      </c>
      <c r="D109" s="25">
        <v>24.57</v>
      </c>
      <c r="E109" s="31">
        <v>0</v>
      </c>
    </row>
    <row r="110" spans="1:5" ht="15" customHeight="1" x14ac:dyDescent="0.25">
      <c r="A110" s="10" t="s">
        <v>3367</v>
      </c>
      <c r="B110" s="5" t="s">
        <v>3926</v>
      </c>
      <c r="C110" s="1" t="s">
        <v>2545</v>
      </c>
      <c r="D110" s="25">
        <v>5.1100000000000003</v>
      </c>
      <c r="E110" s="31">
        <v>0</v>
      </c>
    </row>
    <row r="111" spans="1:5" ht="15" customHeight="1" x14ac:dyDescent="0.25">
      <c r="A111" s="10" t="s">
        <v>3368</v>
      </c>
      <c r="B111" s="5" t="s">
        <v>3927</v>
      </c>
      <c r="C111" s="1" t="s">
        <v>4704</v>
      </c>
      <c r="D111" s="25">
        <v>15.81</v>
      </c>
      <c r="E111" s="31">
        <v>0</v>
      </c>
    </row>
    <row r="112" spans="1:5" ht="15" customHeight="1" x14ac:dyDescent="0.25">
      <c r="A112" s="10" t="s">
        <v>3369</v>
      </c>
      <c r="B112" s="5">
        <v>222</v>
      </c>
      <c r="C112" s="1" t="s">
        <v>4703</v>
      </c>
      <c r="D112" s="25">
        <v>16.62</v>
      </c>
      <c r="E112" s="31">
        <v>0</v>
      </c>
    </row>
    <row r="113" spans="1:5" ht="15" customHeight="1" x14ac:dyDescent="0.25">
      <c r="A113" s="10" t="s">
        <v>3370</v>
      </c>
      <c r="B113" s="5">
        <v>223</v>
      </c>
      <c r="C113" s="1" t="s">
        <v>2018</v>
      </c>
      <c r="D113" s="25">
        <v>8.16</v>
      </c>
      <c r="E113" s="31">
        <v>0</v>
      </c>
    </row>
    <row r="114" spans="1:5" ht="15" customHeight="1" x14ac:dyDescent="0.25">
      <c r="A114" s="10" t="s">
        <v>3371</v>
      </c>
      <c r="B114" s="5">
        <v>224</v>
      </c>
      <c r="C114" s="1" t="s">
        <v>2020</v>
      </c>
      <c r="D114" s="25">
        <v>8.0299999999999994</v>
      </c>
      <c r="E114" s="31">
        <v>0</v>
      </c>
    </row>
    <row r="115" spans="1:5" ht="15" customHeight="1" x14ac:dyDescent="0.25">
      <c r="A115" s="10" t="s">
        <v>3372</v>
      </c>
      <c r="B115" s="5">
        <v>225</v>
      </c>
      <c r="C115" s="1" t="s">
        <v>4705</v>
      </c>
      <c r="D115" s="25">
        <v>16.55</v>
      </c>
      <c r="E115" s="31">
        <v>0</v>
      </c>
    </row>
    <row r="116" spans="1:5" ht="15" customHeight="1" x14ac:dyDescent="0.25">
      <c r="A116" s="10" t="s">
        <v>3373</v>
      </c>
      <c r="B116" s="5">
        <v>226</v>
      </c>
      <c r="C116" s="1" t="s">
        <v>4705</v>
      </c>
      <c r="D116" s="25">
        <v>27.53</v>
      </c>
      <c r="E116" s="31">
        <v>0</v>
      </c>
    </row>
    <row r="117" spans="1:5" ht="15" customHeight="1" x14ac:dyDescent="0.25">
      <c r="A117" s="10" t="s">
        <v>3374</v>
      </c>
      <c r="B117" s="5">
        <v>227</v>
      </c>
      <c r="C117" s="1" t="s">
        <v>4706</v>
      </c>
      <c r="D117" s="25">
        <v>28.12</v>
      </c>
      <c r="E117" s="31">
        <v>0</v>
      </c>
    </row>
    <row r="118" spans="1:5" ht="15" customHeight="1" x14ac:dyDescent="0.25">
      <c r="A118" s="10" t="s">
        <v>3375</v>
      </c>
      <c r="B118" s="5">
        <v>228</v>
      </c>
      <c r="C118" s="1" t="s">
        <v>4707</v>
      </c>
      <c r="D118" s="25">
        <v>22.39</v>
      </c>
      <c r="E118" s="31">
        <v>0</v>
      </c>
    </row>
    <row r="119" spans="1:5" ht="15" customHeight="1" x14ac:dyDescent="0.25">
      <c r="A119" s="10" t="s">
        <v>3376</v>
      </c>
      <c r="B119" s="5">
        <v>229</v>
      </c>
      <c r="C119" s="1" t="s">
        <v>4708</v>
      </c>
      <c r="D119" s="25">
        <v>10.84</v>
      </c>
      <c r="E119" s="31">
        <v>0</v>
      </c>
    </row>
    <row r="120" spans="1:5" ht="15" customHeight="1" x14ac:dyDescent="0.25">
      <c r="A120" s="10" t="s">
        <v>3377</v>
      </c>
      <c r="B120" s="5">
        <v>231</v>
      </c>
      <c r="C120" s="1" t="s">
        <v>4709</v>
      </c>
      <c r="D120" s="25">
        <v>28.2</v>
      </c>
      <c r="E120" s="31">
        <v>0</v>
      </c>
    </row>
    <row r="121" spans="1:5" ht="15" customHeight="1" x14ac:dyDescent="0.25">
      <c r="A121" s="10" t="s">
        <v>3378</v>
      </c>
      <c r="B121" s="5">
        <v>232</v>
      </c>
      <c r="C121" s="1" t="s">
        <v>4705</v>
      </c>
      <c r="D121" s="25">
        <v>13.82</v>
      </c>
      <c r="E121" s="31">
        <v>0</v>
      </c>
    </row>
    <row r="122" spans="1:5" ht="15" customHeight="1" x14ac:dyDescent="0.25">
      <c r="A122" s="10" t="s">
        <v>3379</v>
      </c>
      <c r="B122" s="5">
        <v>233</v>
      </c>
      <c r="C122" s="1" t="s">
        <v>4694</v>
      </c>
      <c r="D122" s="25">
        <v>9.0299999999999994</v>
      </c>
      <c r="E122" s="31">
        <v>0</v>
      </c>
    </row>
    <row r="123" spans="1:5" ht="15" customHeight="1" x14ac:dyDescent="0.25">
      <c r="A123" s="10" t="s">
        <v>3380</v>
      </c>
      <c r="B123" s="5" t="s">
        <v>3928</v>
      </c>
      <c r="C123" s="1" t="s">
        <v>4695</v>
      </c>
      <c r="D123" s="25">
        <v>10.87</v>
      </c>
      <c r="E123" s="31">
        <v>0</v>
      </c>
    </row>
    <row r="124" spans="1:5" ht="15" customHeight="1" x14ac:dyDescent="0.25">
      <c r="A124" s="10" t="s">
        <v>3381</v>
      </c>
      <c r="B124" s="5" t="s">
        <v>3929</v>
      </c>
      <c r="C124" s="1" t="s">
        <v>4696</v>
      </c>
      <c r="D124" s="25">
        <v>1.89</v>
      </c>
      <c r="E124" s="31">
        <v>0</v>
      </c>
    </row>
    <row r="125" spans="1:5" ht="15" customHeight="1" x14ac:dyDescent="0.25">
      <c r="A125" s="10" t="s">
        <v>3382</v>
      </c>
      <c r="B125" s="5" t="s">
        <v>3930</v>
      </c>
      <c r="C125" s="1" t="s">
        <v>4675</v>
      </c>
      <c r="D125" s="25">
        <v>6.01</v>
      </c>
      <c r="E125" s="31">
        <v>0</v>
      </c>
    </row>
    <row r="126" spans="1:5" ht="15" customHeight="1" x14ac:dyDescent="0.25">
      <c r="A126" s="10" t="s">
        <v>3383</v>
      </c>
      <c r="B126" s="5" t="s">
        <v>3931</v>
      </c>
      <c r="C126" s="1" t="s">
        <v>3290</v>
      </c>
      <c r="D126" s="25">
        <v>2.23</v>
      </c>
      <c r="E126" s="31">
        <v>0</v>
      </c>
    </row>
    <row r="127" spans="1:5" ht="15" customHeight="1" x14ac:dyDescent="0.25">
      <c r="A127" s="10" t="s">
        <v>3384</v>
      </c>
      <c r="B127" s="5" t="s">
        <v>3932</v>
      </c>
      <c r="C127" s="1" t="s">
        <v>1684</v>
      </c>
      <c r="D127" s="25">
        <v>1.24</v>
      </c>
      <c r="E127" s="31">
        <v>0</v>
      </c>
    </row>
    <row r="128" spans="1:5" ht="15" customHeight="1" thickBot="1" x14ac:dyDescent="0.3">
      <c r="A128" s="10" t="s">
        <v>3385</v>
      </c>
      <c r="B128" s="5">
        <v>236</v>
      </c>
      <c r="C128" s="1" t="s">
        <v>4676</v>
      </c>
      <c r="D128" s="25">
        <v>4.95</v>
      </c>
      <c r="E128" s="31">
        <v>0</v>
      </c>
    </row>
    <row r="129" spans="1:5" ht="15" customHeight="1" thickTop="1" thickBot="1" x14ac:dyDescent="0.3">
      <c r="A129" s="189" t="s">
        <v>7260</v>
      </c>
      <c r="B129" s="190"/>
      <c r="C129" s="191"/>
      <c r="D129" s="26">
        <f>SUM(D90:D128)</f>
        <v>666.58000000000027</v>
      </c>
      <c r="E129" s="43">
        <f>SUMIF(E90:E128,"&gt;0",D90:D128)</f>
        <v>0</v>
      </c>
    </row>
    <row r="130" spans="1:5" ht="15" customHeight="1" x14ac:dyDescent="0.25"/>
    <row r="131" spans="1:5" ht="15" customHeight="1" x14ac:dyDescent="0.25"/>
    <row r="132" spans="1:5" ht="15" customHeight="1" x14ac:dyDescent="0.25"/>
    <row r="133" spans="1:5" ht="15" customHeight="1" x14ac:dyDescent="0.25"/>
    <row r="134" spans="1:5" ht="15" customHeight="1" x14ac:dyDescent="0.25"/>
    <row r="135" spans="1:5" ht="15" customHeight="1" thickBot="1" x14ac:dyDescent="0.3"/>
    <row r="136" spans="1:5" ht="22.5" customHeight="1" thickBot="1" x14ac:dyDescent="0.3">
      <c r="A136" s="186" t="s">
        <v>7807</v>
      </c>
      <c r="B136" s="187"/>
      <c r="C136" s="187"/>
      <c r="D136" s="187"/>
      <c r="E136" s="188"/>
    </row>
    <row r="137" spans="1:5" ht="15" customHeight="1" x14ac:dyDescent="0.35">
      <c r="A137" s="196" t="s">
        <v>982</v>
      </c>
      <c r="B137" s="48" t="s">
        <v>586</v>
      </c>
      <c r="C137" s="192" t="s">
        <v>1768</v>
      </c>
      <c r="D137" s="194" t="s">
        <v>1769</v>
      </c>
      <c r="E137" s="49" t="s">
        <v>7217</v>
      </c>
    </row>
    <row r="138" spans="1:5" ht="15" customHeight="1" thickBot="1" x14ac:dyDescent="0.4">
      <c r="A138" s="197"/>
      <c r="B138" s="50" t="s">
        <v>1767</v>
      </c>
      <c r="C138" s="193"/>
      <c r="D138" s="195"/>
      <c r="E138" s="51" t="s">
        <v>7216</v>
      </c>
    </row>
    <row r="139" spans="1:5" ht="15" customHeight="1" thickTop="1" x14ac:dyDescent="0.25">
      <c r="A139" s="10" t="s">
        <v>3386</v>
      </c>
      <c r="B139" s="5">
        <v>301</v>
      </c>
      <c r="C139" s="1" t="s">
        <v>2542</v>
      </c>
      <c r="D139" s="25">
        <v>57.22</v>
      </c>
      <c r="E139" s="31">
        <v>0</v>
      </c>
    </row>
    <row r="140" spans="1:5" ht="15" customHeight="1" x14ac:dyDescent="0.25">
      <c r="A140" s="10" t="s">
        <v>3387</v>
      </c>
      <c r="B140" s="5">
        <v>302</v>
      </c>
      <c r="C140" s="1" t="s">
        <v>624</v>
      </c>
      <c r="D140" s="25">
        <v>12.06</v>
      </c>
      <c r="E140" s="31">
        <v>0</v>
      </c>
    </row>
    <row r="141" spans="1:5" ht="15" customHeight="1" x14ac:dyDescent="0.25">
      <c r="A141" s="10" t="s">
        <v>3388</v>
      </c>
      <c r="B141" s="5">
        <v>303</v>
      </c>
      <c r="C141" s="1" t="s">
        <v>625</v>
      </c>
      <c r="D141" s="25">
        <v>3.06</v>
      </c>
      <c r="E141" s="31">
        <v>0</v>
      </c>
    </row>
    <row r="142" spans="1:5" ht="15" customHeight="1" x14ac:dyDescent="0.25">
      <c r="A142" s="10" t="s">
        <v>3389</v>
      </c>
      <c r="B142" s="5" t="s">
        <v>3933</v>
      </c>
      <c r="C142" s="1" t="s">
        <v>4672</v>
      </c>
      <c r="D142" s="25">
        <v>5.95</v>
      </c>
      <c r="E142" s="31">
        <v>0</v>
      </c>
    </row>
    <row r="143" spans="1:5" ht="15" customHeight="1" x14ac:dyDescent="0.25">
      <c r="A143" s="10" t="s">
        <v>3390</v>
      </c>
      <c r="B143" s="5" t="s">
        <v>3934</v>
      </c>
      <c r="C143" s="1" t="s">
        <v>4086</v>
      </c>
      <c r="D143" s="25">
        <v>3.95</v>
      </c>
      <c r="E143" s="31">
        <v>0</v>
      </c>
    </row>
    <row r="144" spans="1:5" ht="15" customHeight="1" x14ac:dyDescent="0.25">
      <c r="A144" s="10" t="s">
        <v>3391</v>
      </c>
      <c r="B144" s="5">
        <v>305</v>
      </c>
      <c r="C144" s="1" t="s">
        <v>4674</v>
      </c>
      <c r="D144" s="25">
        <v>4.83</v>
      </c>
      <c r="E144" s="31">
        <v>0</v>
      </c>
    </row>
    <row r="145" spans="1:5" ht="15" customHeight="1" x14ac:dyDescent="0.25">
      <c r="A145" s="10" t="s">
        <v>3392</v>
      </c>
      <c r="B145" s="5">
        <v>306</v>
      </c>
      <c r="C145" s="1" t="s">
        <v>3111</v>
      </c>
      <c r="D145" s="25">
        <v>10.96</v>
      </c>
      <c r="E145" s="31">
        <v>0</v>
      </c>
    </row>
    <row r="146" spans="1:5" ht="15" customHeight="1" x14ac:dyDescent="0.25">
      <c r="A146" s="10" t="s">
        <v>3393</v>
      </c>
      <c r="B146" s="5">
        <v>307</v>
      </c>
      <c r="C146" s="1" t="s">
        <v>4710</v>
      </c>
      <c r="D146" s="25">
        <v>17.690000000000001</v>
      </c>
      <c r="E146" s="31">
        <v>0</v>
      </c>
    </row>
    <row r="147" spans="1:5" ht="15" customHeight="1" x14ac:dyDescent="0.25">
      <c r="A147" s="10" t="s">
        <v>3394</v>
      </c>
      <c r="B147" s="5">
        <v>308</v>
      </c>
      <c r="C147" s="1" t="s">
        <v>4711</v>
      </c>
      <c r="D147" s="25">
        <v>13.73</v>
      </c>
      <c r="E147" s="31">
        <v>0</v>
      </c>
    </row>
    <row r="148" spans="1:5" ht="15" customHeight="1" x14ac:dyDescent="0.25">
      <c r="A148" s="10" t="s">
        <v>3395</v>
      </c>
      <c r="B148" s="5">
        <v>309</v>
      </c>
      <c r="C148" s="1" t="s">
        <v>4711</v>
      </c>
      <c r="D148" s="25">
        <v>13.79</v>
      </c>
      <c r="E148" s="31">
        <v>0</v>
      </c>
    </row>
    <row r="149" spans="1:5" ht="15" customHeight="1" x14ac:dyDescent="0.25">
      <c r="A149" s="10" t="s">
        <v>3396</v>
      </c>
      <c r="B149" s="5">
        <v>310</v>
      </c>
      <c r="C149" s="1" t="s">
        <v>4406</v>
      </c>
      <c r="D149" s="25">
        <v>18.91</v>
      </c>
      <c r="E149" s="31">
        <v>0</v>
      </c>
    </row>
    <row r="150" spans="1:5" ht="15" customHeight="1" x14ac:dyDescent="0.25">
      <c r="A150" s="10" t="s">
        <v>3397</v>
      </c>
      <c r="B150" s="5">
        <v>311</v>
      </c>
      <c r="C150" s="1" t="s">
        <v>4711</v>
      </c>
      <c r="D150" s="25">
        <v>15.59</v>
      </c>
      <c r="E150" s="31">
        <v>0</v>
      </c>
    </row>
    <row r="151" spans="1:5" ht="15" customHeight="1" x14ac:dyDescent="0.25">
      <c r="A151" s="10" t="s">
        <v>3398</v>
      </c>
      <c r="B151" s="5">
        <v>312</v>
      </c>
      <c r="C151" s="1" t="s">
        <v>4712</v>
      </c>
      <c r="D151" s="25">
        <v>16.739999999999998</v>
      </c>
      <c r="E151" s="31">
        <v>0</v>
      </c>
    </row>
    <row r="152" spans="1:5" ht="15" customHeight="1" x14ac:dyDescent="0.25">
      <c r="A152" s="10" t="s">
        <v>3399</v>
      </c>
      <c r="B152" s="5">
        <v>313</v>
      </c>
      <c r="C152" s="1" t="s">
        <v>4713</v>
      </c>
      <c r="D152" s="25">
        <v>16.579999999999998</v>
      </c>
      <c r="E152" s="31">
        <v>0</v>
      </c>
    </row>
    <row r="153" spans="1:5" ht="15" customHeight="1" x14ac:dyDescent="0.25">
      <c r="A153" s="10" t="s">
        <v>3400</v>
      </c>
      <c r="B153" s="5">
        <v>314</v>
      </c>
      <c r="C153" s="1" t="s">
        <v>4714</v>
      </c>
      <c r="D153" s="25">
        <v>16.690000000000001</v>
      </c>
      <c r="E153" s="31">
        <v>0</v>
      </c>
    </row>
    <row r="154" spans="1:5" ht="15" customHeight="1" x14ac:dyDescent="0.25">
      <c r="A154" s="10" t="s">
        <v>3401</v>
      </c>
      <c r="B154" s="5">
        <v>315</v>
      </c>
      <c r="C154" s="1" t="s">
        <v>4715</v>
      </c>
      <c r="D154" s="25">
        <v>15.84</v>
      </c>
      <c r="E154" s="31">
        <v>0</v>
      </c>
    </row>
    <row r="155" spans="1:5" ht="15" customHeight="1" x14ac:dyDescent="0.25">
      <c r="A155" s="10" t="s">
        <v>3402</v>
      </c>
      <c r="B155" s="5">
        <v>316</v>
      </c>
      <c r="C155" s="1" t="s">
        <v>4712</v>
      </c>
      <c r="D155" s="25">
        <v>16.739999999999998</v>
      </c>
      <c r="E155" s="31">
        <v>0</v>
      </c>
    </row>
    <row r="156" spans="1:5" ht="15" customHeight="1" x14ac:dyDescent="0.25">
      <c r="A156" s="10" t="s">
        <v>3403</v>
      </c>
      <c r="B156" s="5">
        <v>317</v>
      </c>
      <c r="C156" s="1" t="s">
        <v>4716</v>
      </c>
      <c r="D156" s="25">
        <v>16.739999999999998</v>
      </c>
      <c r="E156" s="31">
        <v>0</v>
      </c>
    </row>
    <row r="157" spans="1:5" ht="15" customHeight="1" x14ac:dyDescent="0.25">
      <c r="A157" s="10" t="s">
        <v>3404</v>
      </c>
      <c r="B157" s="5">
        <v>318</v>
      </c>
      <c r="C157" s="1" t="s">
        <v>4717</v>
      </c>
      <c r="D157" s="25">
        <v>51.21</v>
      </c>
      <c r="E157" s="31">
        <v>0</v>
      </c>
    </row>
    <row r="158" spans="1:5" ht="15" customHeight="1" x14ac:dyDescent="0.25">
      <c r="A158" s="10" t="s">
        <v>3405</v>
      </c>
      <c r="B158" s="5">
        <v>319</v>
      </c>
      <c r="C158" s="1" t="s">
        <v>2542</v>
      </c>
      <c r="D158" s="25">
        <v>74.14</v>
      </c>
      <c r="E158" s="31">
        <v>0</v>
      </c>
    </row>
    <row r="159" spans="1:5" ht="15" customHeight="1" x14ac:dyDescent="0.25">
      <c r="A159" s="10" t="s">
        <v>3406</v>
      </c>
      <c r="B159" s="5">
        <v>321</v>
      </c>
      <c r="C159" s="1" t="s">
        <v>4718</v>
      </c>
      <c r="D159" s="25">
        <v>7.63</v>
      </c>
      <c r="E159" s="31">
        <v>0</v>
      </c>
    </row>
    <row r="160" spans="1:5" ht="15" customHeight="1" x14ac:dyDescent="0.25">
      <c r="A160" s="10" t="s">
        <v>3407</v>
      </c>
      <c r="B160" s="5">
        <v>322</v>
      </c>
      <c r="C160" s="1" t="s">
        <v>4716</v>
      </c>
      <c r="D160" s="25">
        <v>15.99</v>
      </c>
      <c r="E160" s="31">
        <v>0</v>
      </c>
    </row>
    <row r="161" spans="1:5" ht="15" customHeight="1" x14ac:dyDescent="0.25">
      <c r="A161" s="10" t="s">
        <v>3408</v>
      </c>
      <c r="B161" s="5">
        <v>323</v>
      </c>
      <c r="C161" s="1" t="s">
        <v>4719</v>
      </c>
      <c r="D161" s="25">
        <v>21.65</v>
      </c>
      <c r="E161" s="31">
        <v>0</v>
      </c>
    </row>
    <row r="162" spans="1:5" ht="15" customHeight="1" x14ac:dyDescent="0.25">
      <c r="A162" s="10" t="s">
        <v>3409</v>
      </c>
      <c r="B162" s="5">
        <v>324</v>
      </c>
      <c r="C162" s="1" t="s">
        <v>4712</v>
      </c>
      <c r="D162" s="25">
        <v>16.600000000000001</v>
      </c>
      <c r="E162" s="31">
        <v>0</v>
      </c>
    </row>
    <row r="163" spans="1:5" ht="15" customHeight="1" x14ac:dyDescent="0.25">
      <c r="A163" s="10" t="s">
        <v>3410</v>
      </c>
      <c r="B163" s="5">
        <v>325</v>
      </c>
      <c r="C163" s="1" t="s">
        <v>4720</v>
      </c>
      <c r="D163" s="25">
        <v>22.43</v>
      </c>
      <c r="E163" s="31">
        <v>0</v>
      </c>
    </row>
    <row r="164" spans="1:5" ht="15" customHeight="1" x14ac:dyDescent="0.25">
      <c r="A164" s="10" t="s">
        <v>3411</v>
      </c>
      <c r="B164" s="5">
        <v>326</v>
      </c>
      <c r="C164" s="1" t="s">
        <v>4712</v>
      </c>
      <c r="D164" s="25">
        <v>16.600000000000001</v>
      </c>
      <c r="E164" s="31">
        <v>0</v>
      </c>
    </row>
    <row r="165" spans="1:5" ht="15" customHeight="1" x14ac:dyDescent="0.25">
      <c r="A165" s="10" t="s">
        <v>3412</v>
      </c>
      <c r="B165" s="5">
        <v>327</v>
      </c>
      <c r="C165" s="1" t="s">
        <v>4719</v>
      </c>
      <c r="D165" s="25">
        <v>21.76</v>
      </c>
      <c r="E165" s="31">
        <v>0</v>
      </c>
    </row>
    <row r="166" spans="1:5" ht="15" customHeight="1" x14ac:dyDescent="0.25">
      <c r="A166" s="10" t="s">
        <v>3413</v>
      </c>
      <c r="B166" s="5" t="s">
        <v>716</v>
      </c>
      <c r="C166" s="1" t="s">
        <v>4721</v>
      </c>
      <c r="D166" s="25">
        <v>5.13</v>
      </c>
      <c r="E166" s="31">
        <v>0</v>
      </c>
    </row>
    <row r="167" spans="1:5" ht="15" customHeight="1" x14ac:dyDescent="0.25">
      <c r="A167" s="10" t="s">
        <v>3414</v>
      </c>
      <c r="B167" s="5" t="s">
        <v>3935</v>
      </c>
      <c r="C167" s="1" t="s">
        <v>4722</v>
      </c>
      <c r="D167" s="25">
        <v>11.12</v>
      </c>
      <c r="E167" s="31">
        <v>0</v>
      </c>
    </row>
    <row r="168" spans="1:5" ht="15" customHeight="1" x14ac:dyDescent="0.25">
      <c r="A168" s="10" t="s">
        <v>3415</v>
      </c>
      <c r="B168" s="5" t="s">
        <v>3936</v>
      </c>
      <c r="C168" s="1" t="s">
        <v>4723</v>
      </c>
      <c r="D168" s="25">
        <v>5.05</v>
      </c>
      <c r="E168" s="31">
        <v>0</v>
      </c>
    </row>
    <row r="169" spans="1:5" ht="15" customHeight="1" x14ac:dyDescent="0.25">
      <c r="A169" s="10" t="s">
        <v>3416</v>
      </c>
      <c r="B169" s="5" t="s">
        <v>3937</v>
      </c>
      <c r="C169" s="1" t="s">
        <v>4724</v>
      </c>
      <c r="D169" s="25">
        <v>11.03</v>
      </c>
      <c r="E169" s="31">
        <v>0</v>
      </c>
    </row>
    <row r="170" spans="1:5" ht="15" customHeight="1" x14ac:dyDescent="0.25">
      <c r="A170" s="10" t="s">
        <v>3417</v>
      </c>
      <c r="B170" s="5">
        <v>331</v>
      </c>
      <c r="C170" s="1" t="s">
        <v>4725</v>
      </c>
      <c r="D170" s="25">
        <v>28.22</v>
      </c>
      <c r="E170" s="31">
        <v>0</v>
      </c>
    </row>
    <row r="171" spans="1:5" ht="15" customHeight="1" x14ac:dyDescent="0.25">
      <c r="A171" s="10" t="s">
        <v>3418</v>
      </c>
      <c r="B171" s="5">
        <v>332</v>
      </c>
      <c r="C171" s="1" t="s">
        <v>4726</v>
      </c>
      <c r="D171" s="25">
        <v>52.37</v>
      </c>
      <c r="E171" s="31">
        <v>0</v>
      </c>
    </row>
    <row r="172" spans="1:5" ht="15" customHeight="1" x14ac:dyDescent="0.25">
      <c r="A172" s="10" t="s">
        <v>3419</v>
      </c>
      <c r="B172" s="5">
        <v>333</v>
      </c>
      <c r="C172" s="1" t="s">
        <v>4727</v>
      </c>
      <c r="D172" s="25">
        <v>13.17</v>
      </c>
      <c r="E172" s="31">
        <v>0</v>
      </c>
    </row>
    <row r="173" spans="1:5" ht="15" customHeight="1" x14ac:dyDescent="0.25">
      <c r="A173" s="10" t="s">
        <v>3420</v>
      </c>
      <c r="B173" s="5" t="s">
        <v>3938</v>
      </c>
      <c r="C173" s="1" t="s">
        <v>4675</v>
      </c>
      <c r="D173" s="25">
        <v>5.95</v>
      </c>
      <c r="E173" s="31">
        <v>0</v>
      </c>
    </row>
    <row r="174" spans="1:5" ht="15" customHeight="1" x14ac:dyDescent="0.25">
      <c r="A174" s="10" t="s">
        <v>3421</v>
      </c>
      <c r="B174" s="5" t="s">
        <v>3939</v>
      </c>
      <c r="C174" s="1" t="s">
        <v>3290</v>
      </c>
      <c r="D174" s="25">
        <v>2.29</v>
      </c>
      <c r="E174" s="31">
        <v>0</v>
      </c>
    </row>
    <row r="175" spans="1:5" ht="15" customHeight="1" x14ac:dyDescent="0.25">
      <c r="A175" s="10" t="s">
        <v>3422</v>
      </c>
      <c r="B175" s="5" t="s">
        <v>3940</v>
      </c>
      <c r="C175" s="1" t="s">
        <v>1684</v>
      </c>
      <c r="D175" s="25">
        <v>1.3</v>
      </c>
      <c r="E175" s="31">
        <v>0</v>
      </c>
    </row>
    <row r="176" spans="1:5" ht="15" customHeight="1" x14ac:dyDescent="0.25">
      <c r="A176" s="10" t="s">
        <v>3423</v>
      </c>
      <c r="B176" s="5">
        <v>335</v>
      </c>
      <c r="C176" s="1" t="s">
        <v>4676</v>
      </c>
      <c r="D176" s="25">
        <v>4.83</v>
      </c>
      <c r="E176" s="31">
        <v>0</v>
      </c>
    </row>
    <row r="177" spans="1:5" ht="15" customHeight="1" x14ac:dyDescent="0.25">
      <c r="A177" s="10" t="s">
        <v>6879</v>
      </c>
      <c r="B177" s="5"/>
      <c r="C177" s="1" t="s">
        <v>3190</v>
      </c>
      <c r="D177" s="25">
        <v>2.35</v>
      </c>
      <c r="E177" s="31">
        <v>0</v>
      </c>
    </row>
    <row r="178" spans="1:5" ht="15" customHeight="1" x14ac:dyDescent="0.25">
      <c r="A178" s="10" t="s">
        <v>6880</v>
      </c>
      <c r="B178" s="5"/>
      <c r="C178" s="1" t="s">
        <v>5192</v>
      </c>
      <c r="D178" s="25">
        <v>3.07</v>
      </c>
      <c r="E178" s="31">
        <v>0</v>
      </c>
    </row>
    <row r="179" spans="1:5" ht="15" customHeight="1" thickBot="1" x14ac:dyDescent="0.3">
      <c r="A179" s="10" t="s">
        <v>7160</v>
      </c>
      <c r="B179" s="5"/>
      <c r="C179" s="1" t="s">
        <v>7808</v>
      </c>
      <c r="D179" s="25">
        <v>707</v>
      </c>
      <c r="E179" s="31">
        <v>0</v>
      </c>
    </row>
    <row r="180" spans="1:5" ht="15" customHeight="1" thickTop="1" thickBot="1" x14ac:dyDescent="0.3">
      <c r="A180" s="189" t="s">
        <v>7260</v>
      </c>
      <c r="B180" s="190"/>
      <c r="C180" s="191"/>
      <c r="D180" s="26">
        <f>SUM(D139:D179)</f>
        <v>1377.96</v>
      </c>
      <c r="E180" s="43">
        <f>SUMIF(E139:E179,"&gt;0",D139:D179)</f>
        <v>0</v>
      </c>
    </row>
    <row r="181" spans="1:5" ht="15" customHeight="1" x14ac:dyDescent="0.25"/>
  </sheetData>
  <mergeCells count="20">
    <mergeCell ref="C21:C22"/>
    <mergeCell ref="D21:D22"/>
    <mergeCell ref="A20:E20"/>
    <mergeCell ref="A21:A22"/>
    <mergeCell ref="D52:D53"/>
    <mergeCell ref="A51:E51"/>
    <mergeCell ref="A52:A53"/>
    <mergeCell ref="C52:C53"/>
    <mergeCell ref="A44:C44"/>
    <mergeCell ref="A129:C129"/>
    <mergeCell ref="C88:C89"/>
    <mergeCell ref="D88:D89"/>
    <mergeCell ref="A88:A89"/>
    <mergeCell ref="A80:C80"/>
    <mergeCell ref="A87:E87"/>
    <mergeCell ref="A180:C180"/>
    <mergeCell ref="D137:D138"/>
    <mergeCell ref="C137:C138"/>
    <mergeCell ref="A136:E136"/>
    <mergeCell ref="A137:A138"/>
  </mergeCells>
  <phoneticPr fontId="2" type="noConversion"/>
  <conditionalFormatting sqref="D4">
    <cfRule type="cellIs" dxfId="33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47" max="5" man="1"/>
    <brk id="83" max="5" man="1"/>
    <brk id="132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indexed="11"/>
  </sheetPr>
  <dimension ref="A2:F172"/>
  <sheetViews>
    <sheetView zoomScaleNormal="100" zoomScaleSheetLayoutView="100" workbookViewId="0">
      <selection activeCell="F11" sqref="F11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SUM(D171,D119,D73,D41)</f>
        <v>2828.58</v>
      </c>
      <c r="E3"/>
    </row>
    <row r="4" spans="3:6" ht="15.75" customHeight="1" thickBot="1" x14ac:dyDescent="0.3">
      <c r="C4" s="45" t="s">
        <v>7220</v>
      </c>
      <c r="D4" s="46">
        <f>SUM(E171,E119,E73,E41)</f>
        <v>0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6" ht="13.8" thickBot="1" x14ac:dyDescent="0.3"/>
    <row r="20" spans="1:6" ht="22.5" customHeight="1" thickBot="1" x14ac:dyDescent="0.3">
      <c r="A20" s="186" t="s">
        <v>7809</v>
      </c>
      <c r="B20" s="187"/>
      <c r="C20" s="187"/>
      <c r="D20" s="187"/>
      <c r="E20" s="188"/>
    </row>
    <row r="21" spans="1:6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6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6" ht="15" customHeight="1" thickTop="1" x14ac:dyDescent="0.25">
      <c r="A23" s="10" t="s">
        <v>3424</v>
      </c>
      <c r="B23" s="5" t="s">
        <v>1770</v>
      </c>
      <c r="C23" s="1" t="s">
        <v>2542</v>
      </c>
      <c r="D23" s="25">
        <v>17.89</v>
      </c>
      <c r="E23" s="31">
        <v>0</v>
      </c>
      <c r="F23" s="18"/>
    </row>
    <row r="24" spans="1:6" ht="15" customHeight="1" x14ac:dyDescent="0.25">
      <c r="A24" s="10" t="s">
        <v>3425</v>
      </c>
      <c r="B24" s="5" t="s">
        <v>1771</v>
      </c>
      <c r="C24" s="1" t="s">
        <v>624</v>
      </c>
      <c r="D24" s="25">
        <v>10.71</v>
      </c>
      <c r="E24" s="31">
        <v>0</v>
      </c>
    </row>
    <row r="25" spans="1:6" ht="15" customHeight="1" x14ac:dyDescent="0.25">
      <c r="A25" s="10" t="s">
        <v>3426</v>
      </c>
      <c r="B25" s="5" t="s">
        <v>1772</v>
      </c>
      <c r="C25" s="1" t="s">
        <v>625</v>
      </c>
      <c r="D25" s="25">
        <v>3.06</v>
      </c>
      <c r="E25" s="31">
        <v>0</v>
      </c>
    </row>
    <row r="26" spans="1:6" ht="15" customHeight="1" x14ac:dyDescent="0.25">
      <c r="A26" s="10" t="s">
        <v>3427</v>
      </c>
      <c r="B26" s="5" t="s">
        <v>1773</v>
      </c>
      <c r="C26" s="1" t="s">
        <v>2542</v>
      </c>
      <c r="D26" s="25">
        <v>52.23</v>
      </c>
      <c r="E26" s="31">
        <v>0</v>
      </c>
    </row>
    <row r="27" spans="1:6" ht="15" customHeight="1" x14ac:dyDescent="0.25">
      <c r="A27" s="10" t="s">
        <v>3428</v>
      </c>
      <c r="B27" s="5" t="s">
        <v>1774</v>
      </c>
      <c r="C27" s="1" t="s">
        <v>3429</v>
      </c>
      <c r="D27" s="25">
        <v>49.2</v>
      </c>
      <c r="E27" s="31">
        <v>0</v>
      </c>
    </row>
    <row r="28" spans="1:6" ht="15" customHeight="1" x14ac:dyDescent="0.25">
      <c r="A28" s="10" t="s">
        <v>3430</v>
      </c>
      <c r="B28" s="5" t="s">
        <v>3431</v>
      </c>
      <c r="C28" s="1" t="s">
        <v>3432</v>
      </c>
      <c r="D28" s="25">
        <v>10.5</v>
      </c>
      <c r="E28" s="31">
        <v>0</v>
      </c>
    </row>
    <row r="29" spans="1:6" ht="15" customHeight="1" x14ac:dyDescent="0.25">
      <c r="A29" s="10" t="s">
        <v>3433</v>
      </c>
      <c r="B29" s="5" t="s">
        <v>3434</v>
      </c>
      <c r="C29" s="1" t="s">
        <v>3435</v>
      </c>
      <c r="D29" s="25">
        <v>3.14</v>
      </c>
      <c r="E29" s="31">
        <v>0</v>
      </c>
    </row>
    <row r="30" spans="1:6" ht="15" customHeight="1" x14ac:dyDescent="0.25">
      <c r="A30" s="10" t="s">
        <v>3436</v>
      </c>
      <c r="B30" s="5" t="s">
        <v>1776</v>
      </c>
      <c r="C30" s="1" t="s">
        <v>1346</v>
      </c>
      <c r="D30" s="25">
        <v>16.96</v>
      </c>
      <c r="E30" s="31">
        <v>0</v>
      </c>
    </row>
    <row r="31" spans="1:6" ht="15" customHeight="1" x14ac:dyDescent="0.25">
      <c r="A31" s="10" t="s">
        <v>3437</v>
      </c>
      <c r="B31" s="5" t="s">
        <v>1777</v>
      </c>
      <c r="C31" s="1" t="s">
        <v>3438</v>
      </c>
      <c r="D31" s="25">
        <v>9.77</v>
      </c>
      <c r="E31" s="31">
        <v>0</v>
      </c>
    </row>
    <row r="32" spans="1:6" ht="15" customHeight="1" x14ac:dyDescent="0.25">
      <c r="A32" s="10" t="s">
        <v>3439</v>
      </c>
      <c r="B32" s="5" t="s">
        <v>1778</v>
      </c>
      <c r="C32" s="1" t="s">
        <v>3440</v>
      </c>
      <c r="D32" s="25">
        <v>26.33</v>
      </c>
      <c r="E32" s="31">
        <v>0</v>
      </c>
    </row>
    <row r="33" spans="1:5" ht="15" customHeight="1" x14ac:dyDescent="0.25">
      <c r="A33" s="10" t="s">
        <v>3457</v>
      </c>
      <c r="B33" s="5" t="s">
        <v>1780</v>
      </c>
      <c r="C33" s="1" t="s">
        <v>6988</v>
      </c>
      <c r="D33" s="25">
        <v>15.18</v>
      </c>
      <c r="E33" s="31">
        <v>0</v>
      </c>
    </row>
    <row r="34" spans="1:5" ht="15" customHeight="1" x14ac:dyDescent="0.25">
      <c r="A34" s="10" t="s">
        <v>3458</v>
      </c>
      <c r="B34" s="5" t="s">
        <v>1781</v>
      </c>
      <c r="C34" s="1" t="s">
        <v>3459</v>
      </c>
      <c r="D34" s="25">
        <v>15.07</v>
      </c>
      <c r="E34" s="31">
        <v>0</v>
      </c>
    </row>
    <row r="35" spans="1:5" ht="15" customHeight="1" x14ac:dyDescent="0.25">
      <c r="A35" s="10" t="s">
        <v>3460</v>
      </c>
      <c r="B35" s="5" t="s">
        <v>1782</v>
      </c>
      <c r="C35" s="1" t="s">
        <v>3461</v>
      </c>
      <c r="D35" s="25">
        <v>24.72</v>
      </c>
      <c r="E35" s="31">
        <v>0</v>
      </c>
    </row>
    <row r="36" spans="1:5" ht="15" customHeight="1" x14ac:dyDescent="0.25">
      <c r="A36" s="10" t="s">
        <v>3462</v>
      </c>
      <c r="B36" s="5" t="s">
        <v>1783</v>
      </c>
      <c r="C36" s="1" t="s">
        <v>2558</v>
      </c>
      <c r="D36" s="25">
        <v>10.56</v>
      </c>
      <c r="E36" s="31">
        <v>0</v>
      </c>
    </row>
    <row r="37" spans="1:5" ht="15" customHeight="1" x14ac:dyDescent="0.25">
      <c r="A37" s="10" t="s">
        <v>3463</v>
      </c>
      <c r="B37" s="5" t="s">
        <v>1784</v>
      </c>
      <c r="C37" s="1" t="s">
        <v>3707</v>
      </c>
      <c r="D37" s="25">
        <v>21.95</v>
      </c>
      <c r="E37" s="31">
        <v>0</v>
      </c>
    </row>
    <row r="38" spans="1:5" ht="15" customHeight="1" x14ac:dyDescent="0.25">
      <c r="A38" s="10" t="s">
        <v>6881</v>
      </c>
      <c r="B38" s="5"/>
      <c r="C38" s="1" t="s">
        <v>1367</v>
      </c>
      <c r="D38" s="25">
        <v>46.11</v>
      </c>
      <c r="E38" s="31">
        <v>0</v>
      </c>
    </row>
    <row r="39" spans="1:5" ht="15" customHeight="1" x14ac:dyDescent="0.25">
      <c r="A39" s="10" t="s">
        <v>6882</v>
      </c>
      <c r="B39" s="5"/>
      <c r="C39" s="1" t="s">
        <v>1367</v>
      </c>
      <c r="D39" s="25">
        <v>52.26</v>
      </c>
      <c r="E39" s="31">
        <v>0</v>
      </c>
    </row>
    <row r="40" spans="1:5" ht="15" customHeight="1" thickBot="1" x14ac:dyDescent="0.3">
      <c r="A40" s="10" t="s">
        <v>6883</v>
      </c>
      <c r="B40" s="5"/>
      <c r="C40" s="1" t="s">
        <v>1367</v>
      </c>
      <c r="D40" s="25">
        <v>46.11</v>
      </c>
      <c r="E40" s="31">
        <v>0</v>
      </c>
    </row>
    <row r="41" spans="1:5" ht="15" customHeight="1" thickTop="1" thickBot="1" x14ac:dyDescent="0.3">
      <c r="A41" s="189" t="s">
        <v>7260</v>
      </c>
      <c r="B41" s="190"/>
      <c r="C41" s="191"/>
      <c r="D41" s="26">
        <f>SUM(D23:D40)</f>
        <v>431.75</v>
      </c>
      <c r="E41" s="43">
        <f>SUMIF(E23:E40,"&gt;0",D23:D40)</f>
        <v>0</v>
      </c>
    </row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/>
    <row r="47" spans="1:5" ht="15" customHeight="1" thickBot="1" x14ac:dyDescent="0.3"/>
    <row r="48" spans="1:5" ht="22.5" customHeight="1" thickBot="1" x14ac:dyDescent="0.3">
      <c r="A48" s="186" t="s">
        <v>7810</v>
      </c>
      <c r="B48" s="187"/>
      <c r="C48" s="187"/>
      <c r="D48" s="187"/>
      <c r="E48" s="188"/>
    </row>
    <row r="49" spans="1:6" ht="15" customHeight="1" x14ac:dyDescent="0.35">
      <c r="A49" s="196" t="s">
        <v>982</v>
      </c>
      <c r="B49" s="48" t="s">
        <v>586</v>
      </c>
      <c r="C49" s="192" t="s">
        <v>1768</v>
      </c>
      <c r="D49" s="194" t="s">
        <v>1769</v>
      </c>
      <c r="E49" s="49" t="s">
        <v>7217</v>
      </c>
    </row>
    <row r="50" spans="1:6" ht="15" customHeight="1" thickBot="1" x14ac:dyDescent="0.4">
      <c r="A50" s="197"/>
      <c r="B50" s="50" t="s">
        <v>1767</v>
      </c>
      <c r="C50" s="193"/>
      <c r="D50" s="195"/>
      <c r="E50" s="51" t="s">
        <v>7216</v>
      </c>
    </row>
    <row r="51" spans="1:6" ht="15" customHeight="1" thickTop="1" x14ac:dyDescent="0.25">
      <c r="A51" s="10" t="s">
        <v>3464</v>
      </c>
      <c r="B51" s="5">
        <v>101</v>
      </c>
      <c r="C51" s="1" t="s">
        <v>2542</v>
      </c>
      <c r="D51" s="25">
        <v>107.82</v>
      </c>
      <c r="E51" s="31">
        <v>0</v>
      </c>
    </row>
    <row r="52" spans="1:6" ht="15" customHeight="1" x14ac:dyDescent="0.25">
      <c r="A52" s="10" t="s">
        <v>3465</v>
      </c>
      <c r="B52" s="5">
        <v>102</v>
      </c>
      <c r="C52" s="1" t="s">
        <v>624</v>
      </c>
      <c r="D52" s="25">
        <v>11.09</v>
      </c>
      <c r="E52" s="31">
        <v>0</v>
      </c>
    </row>
    <row r="53" spans="1:6" ht="15" customHeight="1" x14ac:dyDescent="0.25">
      <c r="A53" s="10" t="s">
        <v>3466</v>
      </c>
      <c r="B53" s="5">
        <v>103</v>
      </c>
      <c r="C53" s="1" t="s">
        <v>625</v>
      </c>
      <c r="D53" s="25">
        <v>3.06</v>
      </c>
      <c r="E53" s="31">
        <v>0</v>
      </c>
    </row>
    <row r="54" spans="1:6" ht="15" customHeight="1" x14ac:dyDescent="0.25">
      <c r="A54" s="10" t="s">
        <v>3467</v>
      </c>
      <c r="B54" s="5" t="s">
        <v>1598</v>
      </c>
      <c r="C54" s="1" t="s">
        <v>2891</v>
      </c>
      <c r="D54" s="25">
        <v>4.72</v>
      </c>
      <c r="E54" s="31">
        <v>0</v>
      </c>
    </row>
    <row r="55" spans="1:6" ht="15" customHeight="1" x14ac:dyDescent="0.25">
      <c r="A55" s="10" t="s">
        <v>3468</v>
      </c>
      <c r="B55" s="5" t="s">
        <v>3921</v>
      </c>
      <c r="C55" s="1" t="s">
        <v>2892</v>
      </c>
      <c r="D55" s="25">
        <v>3.13</v>
      </c>
      <c r="E55" s="31">
        <v>0</v>
      </c>
    </row>
    <row r="56" spans="1:6" ht="15" customHeight="1" x14ac:dyDescent="0.25">
      <c r="A56" s="10" t="s">
        <v>3469</v>
      </c>
      <c r="B56" s="5">
        <v>105</v>
      </c>
      <c r="C56" s="1" t="s">
        <v>2893</v>
      </c>
      <c r="D56" s="25">
        <v>5</v>
      </c>
      <c r="E56" s="31">
        <v>0</v>
      </c>
    </row>
    <row r="57" spans="1:6" ht="15" customHeight="1" x14ac:dyDescent="0.25">
      <c r="A57" s="10" t="s">
        <v>3470</v>
      </c>
      <c r="B57" s="5">
        <v>106</v>
      </c>
      <c r="C57" s="1" t="s">
        <v>3471</v>
      </c>
      <c r="D57" s="25">
        <v>7.49</v>
      </c>
      <c r="E57" s="31">
        <v>0</v>
      </c>
      <c r="F57" s="18"/>
    </row>
    <row r="58" spans="1:6" ht="15" customHeight="1" x14ac:dyDescent="0.25">
      <c r="A58" s="10" t="s">
        <v>3472</v>
      </c>
      <c r="B58" s="5">
        <v>107</v>
      </c>
      <c r="C58" s="1" t="s">
        <v>846</v>
      </c>
      <c r="D58" s="25">
        <v>14.44</v>
      </c>
      <c r="E58" s="31">
        <v>0</v>
      </c>
    </row>
    <row r="59" spans="1:6" ht="15" customHeight="1" x14ac:dyDescent="0.25">
      <c r="A59" s="10" t="s">
        <v>3473</v>
      </c>
      <c r="B59" s="5">
        <v>108</v>
      </c>
      <c r="C59" s="1" t="s">
        <v>846</v>
      </c>
      <c r="D59" s="25">
        <v>19.59</v>
      </c>
      <c r="E59" s="31">
        <v>0</v>
      </c>
    </row>
    <row r="60" spans="1:6" ht="15" customHeight="1" x14ac:dyDescent="0.25">
      <c r="A60" s="10" t="s">
        <v>3474</v>
      </c>
      <c r="B60" s="5">
        <v>109</v>
      </c>
      <c r="C60" s="1" t="s">
        <v>3475</v>
      </c>
      <c r="D60" s="25">
        <v>28.32</v>
      </c>
      <c r="E60" s="31">
        <v>0</v>
      </c>
      <c r="F60" s="18"/>
    </row>
    <row r="61" spans="1:6" ht="15" customHeight="1" x14ac:dyDescent="0.25">
      <c r="A61" s="10" t="s">
        <v>3476</v>
      </c>
      <c r="B61" s="5">
        <v>110</v>
      </c>
      <c r="C61" s="1" t="s">
        <v>4406</v>
      </c>
      <c r="D61" s="25">
        <v>0</v>
      </c>
      <c r="E61" s="31">
        <v>0</v>
      </c>
    </row>
    <row r="62" spans="1:6" ht="15" customHeight="1" x14ac:dyDescent="0.25">
      <c r="A62" s="10" t="s">
        <v>3477</v>
      </c>
      <c r="B62" s="5">
        <v>112</v>
      </c>
      <c r="C62" s="1" t="s">
        <v>3478</v>
      </c>
      <c r="D62" s="25">
        <v>15.96</v>
      </c>
      <c r="E62" s="31">
        <v>0</v>
      </c>
    </row>
    <row r="63" spans="1:6" ht="15" customHeight="1" x14ac:dyDescent="0.25">
      <c r="A63" s="10" t="s">
        <v>3479</v>
      </c>
      <c r="B63" s="5">
        <v>113</v>
      </c>
      <c r="C63" s="1" t="s">
        <v>3480</v>
      </c>
      <c r="D63" s="25">
        <v>20.12</v>
      </c>
      <c r="E63" s="31">
        <v>0</v>
      </c>
    </row>
    <row r="64" spans="1:6" ht="15" customHeight="1" x14ac:dyDescent="0.25">
      <c r="A64" s="10" t="s">
        <v>3481</v>
      </c>
      <c r="B64" s="5">
        <v>114</v>
      </c>
      <c r="C64" s="1" t="s">
        <v>278</v>
      </c>
      <c r="D64" s="25">
        <v>11.84</v>
      </c>
      <c r="E64" s="31">
        <v>0</v>
      </c>
    </row>
    <row r="65" spans="1:5" ht="15" customHeight="1" x14ac:dyDescent="0.25">
      <c r="A65" s="10" t="s">
        <v>3482</v>
      </c>
      <c r="B65" s="5">
        <v>115</v>
      </c>
      <c r="C65" s="1" t="s">
        <v>3483</v>
      </c>
      <c r="D65" s="25">
        <v>11.89</v>
      </c>
      <c r="E65" s="31">
        <v>0</v>
      </c>
    </row>
    <row r="66" spans="1:5" ht="15" customHeight="1" x14ac:dyDescent="0.25">
      <c r="A66" s="10" t="s">
        <v>3484</v>
      </c>
      <c r="B66" s="5">
        <v>116</v>
      </c>
      <c r="C66" s="1" t="s">
        <v>3485</v>
      </c>
      <c r="D66" s="25">
        <v>40.76</v>
      </c>
      <c r="E66" s="31">
        <v>0</v>
      </c>
    </row>
    <row r="67" spans="1:5" ht="15" customHeight="1" x14ac:dyDescent="0.25">
      <c r="A67" s="10" t="s">
        <v>3486</v>
      </c>
      <c r="B67" s="5">
        <v>117</v>
      </c>
      <c r="C67" s="1" t="s">
        <v>3487</v>
      </c>
      <c r="D67" s="25">
        <v>15.98</v>
      </c>
      <c r="E67" s="31">
        <v>0</v>
      </c>
    </row>
    <row r="68" spans="1:5" ht="15" customHeight="1" x14ac:dyDescent="0.25">
      <c r="A68" s="10" t="s">
        <v>3488</v>
      </c>
      <c r="B68" s="5">
        <v>118</v>
      </c>
      <c r="C68" s="1" t="s">
        <v>2168</v>
      </c>
      <c r="D68" s="25">
        <v>11.62</v>
      </c>
      <c r="E68" s="31">
        <v>0</v>
      </c>
    </row>
    <row r="69" spans="1:5" ht="15" customHeight="1" x14ac:dyDescent="0.25">
      <c r="A69" s="10" t="s">
        <v>3489</v>
      </c>
      <c r="B69" s="5" t="s">
        <v>780</v>
      </c>
      <c r="C69" s="1" t="s">
        <v>2894</v>
      </c>
      <c r="D69" s="25">
        <v>4.6900000000000004</v>
      </c>
      <c r="E69" s="31">
        <v>0</v>
      </c>
    </row>
    <row r="70" spans="1:5" ht="15" customHeight="1" x14ac:dyDescent="0.25">
      <c r="A70" s="10" t="s">
        <v>3490</v>
      </c>
      <c r="B70" s="5" t="s">
        <v>3491</v>
      </c>
      <c r="C70" s="1" t="s">
        <v>2895</v>
      </c>
      <c r="D70" s="25">
        <v>1.49</v>
      </c>
      <c r="E70" s="31">
        <v>0</v>
      </c>
    </row>
    <row r="71" spans="1:5" ht="15" customHeight="1" x14ac:dyDescent="0.25">
      <c r="A71" s="10" t="s">
        <v>4758</v>
      </c>
      <c r="B71" s="5" t="s">
        <v>4757</v>
      </c>
      <c r="C71" s="1" t="s">
        <v>2888</v>
      </c>
      <c r="D71" s="25">
        <v>1.1000000000000001</v>
      </c>
      <c r="E71" s="31">
        <v>0</v>
      </c>
    </row>
    <row r="72" spans="1:5" ht="15" customHeight="1" thickBot="1" x14ac:dyDescent="0.3">
      <c r="A72" s="10" t="s">
        <v>3492</v>
      </c>
      <c r="B72" s="5">
        <v>120</v>
      </c>
      <c r="C72" s="1" t="s">
        <v>918</v>
      </c>
      <c r="D72" s="25">
        <v>4.8</v>
      </c>
      <c r="E72" s="31">
        <v>0</v>
      </c>
    </row>
    <row r="73" spans="1:5" ht="15" customHeight="1" thickTop="1" thickBot="1" x14ac:dyDescent="0.3">
      <c r="A73" s="189" t="s">
        <v>7260</v>
      </c>
      <c r="B73" s="190"/>
      <c r="C73" s="191"/>
      <c r="D73" s="26">
        <f>SUM(D51:D72)</f>
        <v>344.91000000000008</v>
      </c>
      <c r="E73" s="43">
        <f>SUMIF(E51:E72,"&gt;0",D51:D72)</f>
        <v>0</v>
      </c>
    </row>
    <row r="74" spans="1:5" ht="15" customHeight="1" x14ac:dyDescent="0.25">
      <c r="B74" s="52"/>
      <c r="C74" s="52"/>
      <c r="D74" s="53"/>
      <c r="E74" s="32"/>
    </row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thickBot="1" x14ac:dyDescent="0.3"/>
    <row r="80" spans="1:5" ht="22.5" customHeight="1" thickBot="1" x14ac:dyDescent="0.3">
      <c r="A80" s="186" t="s">
        <v>7811</v>
      </c>
      <c r="B80" s="187"/>
      <c r="C80" s="187"/>
      <c r="D80" s="187"/>
      <c r="E80" s="188"/>
    </row>
    <row r="81" spans="1:5" ht="15" customHeight="1" x14ac:dyDescent="0.35">
      <c r="A81" s="196" t="s">
        <v>982</v>
      </c>
      <c r="B81" s="48" t="s">
        <v>586</v>
      </c>
      <c r="C81" s="192" t="s">
        <v>1768</v>
      </c>
      <c r="D81" s="194" t="s">
        <v>1769</v>
      </c>
      <c r="E81" s="49" t="s">
        <v>7217</v>
      </c>
    </row>
    <row r="82" spans="1:5" ht="15" customHeight="1" thickBot="1" x14ac:dyDescent="0.4">
      <c r="A82" s="197"/>
      <c r="B82" s="50" t="s">
        <v>1767</v>
      </c>
      <c r="C82" s="193"/>
      <c r="D82" s="195"/>
      <c r="E82" s="51" t="s">
        <v>7216</v>
      </c>
    </row>
    <row r="83" spans="1:5" ht="15" customHeight="1" thickTop="1" x14ac:dyDescent="0.25">
      <c r="A83" s="10" t="s">
        <v>3493</v>
      </c>
      <c r="B83" s="5">
        <v>201</v>
      </c>
      <c r="C83" s="1" t="s">
        <v>2542</v>
      </c>
      <c r="D83" s="25">
        <v>83.52</v>
      </c>
      <c r="E83" s="31">
        <v>0</v>
      </c>
    </row>
    <row r="84" spans="1:5" ht="15" customHeight="1" x14ac:dyDescent="0.25">
      <c r="A84" s="10" t="s">
        <v>3494</v>
      </c>
      <c r="B84" s="5">
        <v>202</v>
      </c>
      <c r="C84" s="1" t="s">
        <v>624</v>
      </c>
      <c r="D84" s="25">
        <v>10.74</v>
      </c>
      <c r="E84" s="31">
        <v>0</v>
      </c>
    </row>
    <row r="85" spans="1:5" ht="15" customHeight="1" x14ac:dyDescent="0.25">
      <c r="A85" s="10" t="s">
        <v>3495</v>
      </c>
      <c r="B85" s="5">
        <v>203</v>
      </c>
      <c r="C85" s="1" t="s">
        <v>625</v>
      </c>
      <c r="D85" s="25">
        <v>3.06</v>
      </c>
      <c r="E85" s="31">
        <v>0</v>
      </c>
    </row>
    <row r="86" spans="1:5" ht="15" customHeight="1" x14ac:dyDescent="0.25">
      <c r="A86" s="10" t="s">
        <v>3496</v>
      </c>
      <c r="B86" s="5" t="s">
        <v>3924</v>
      </c>
      <c r="C86" s="1" t="s">
        <v>2891</v>
      </c>
      <c r="D86" s="25">
        <v>6</v>
      </c>
      <c r="E86" s="31">
        <v>0</v>
      </c>
    </row>
    <row r="87" spans="1:5" ht="15" customHeight="1" x14ac:dyDescent="0.25">
      <c r="A87" s="10" t="s">
        <v>3497</v>
      </c>
      <c r="B87" s="5" t="s">
        <v>3925</v>
      </c>
      <c r="C87" s="1" t="s">
        <v>919</v>
      </c>
      <c r="D87" s="25">
        <v>3.95</v>
      </c>
      <c r="E87" s="31">
        <v>0</v>
      </c>
    </row>
    <row r="88" spans="1:5" ht="15" customHeight="1" x14ac:dyDescent="0.25">
      <c r="A88" s="10" t="s">
        <v>3498</v>
      </c>
      <c r="B88" s="5">
        <v>205</v>
      </c>
      <c r="C88" s="1" t="s">
        <v>920</v>
      </c>
      <c r="D88" s="25">
        <v>4.91</v>
      </c>
      <c r="E88" s="31">
        <v>0</v>
      </c>
    </row>
    <row r="89" spans="1:5" ht="15" customHeight="1" x14ac:dyDescent="0.25">
      <c r="A89" s="10" t="s">
        <v>3499</v>
      </c>
      <c r="B89" s="5">
        <v>206</v>
      </c>
      <c r="C89" s="1" t="s">
        <v>2230</v>
      </c>
      <c r="D89" s="25">
        <v>13.45</v>
      </c>
      <c r="E89" s="31">
        <v>0</v>
      </c>
    </row>
    <row r="90" spans="1:5" ht="15" customHeight="1" x14ac:dyDescent="0.25">
      <c r="A90" s="10" t="s">
        <v>3500</v>
      </c>
      <c r="B90" s="5">
        <v>207</v>
      </c>
      <c r="C90" s="1" t="s">
        <v>4562</v>
      </c>
      <c r="D90" s="25">
        <v>36.479999999999997</v>
      </c>
      <c r="E90" s="31">
        <v>0</v>
      </c>
    </row>
    <row r="91" spans="1:5" ht="15" customHeight="1" x14ac:dyDescent="0.25">
      <c r="A91" s="10" t="s">
        <v>3502</v>
      </c>
      <c r="B91" s="5">
        <v>208</v>
      </c>
      <c r="C91" s="1" t="s">
        <v>2550</v>
      </c>
      <c r="D91" s="25">
        <v>13.77</v>
      </c>
      <c r="E91" s="31">
        <v>0</v>
      </c>
    </row>
    <row r="92" spans="1:5" ht="15" customHeight="1" x14ac:dyDescent="0.25">
      <c r="A92" s="10" t="s">
        <v>3503</v>
      </c>
      <c r="B92" s="5">
        <v>209</v>
      </c>
      <c r="C92" s="1" t="s">
        <v>2550</v>
      </c>
      <c r="D92" s="25">
        <v>18.600000000000001</v>
      </c>
      <c r="E92" s="31">
        <v>0</v>
      </c>
    </row>
    <row r="93" spans="1:5" ht="15" customHeight="1" x14ac:dyDescent="0.25">
      <c r="A93" s="10" t="s">
        <v>3504</v>
      </c>
      <c r="B93" s="5">
        <v>210</v>
      </c>
      <c r="C93" s="1" t="s">
        <v>4406</v>
      </c>
      <c r="D93" s="25">
        <v>19.690000000000001</v>
      </c>
      <c r="E93" s="31">
        <v>0</v>
      </c>
    </row>
    <row r="94" spans="1:5" ht="15" customHeight="1" x14ac:dyDescent="0.25">
      <c r="A94" s="10" t="s">
        <v>3505</v>
      </c>
      <c r="B94" s="5">
        <v>211</v>
      </c>
      <c r="C94" s="1" t="s">
        <v>2550</v>
      </c>
      <c r="D94" s="25">
        <v>20.52</v>
      </c>
      <c r="E94" s="31">
        <v>0</v>
      </c>
    </row>
    <row r="95" spans="1:5" ht="15" customHeight="1" x14ac:dyDescent="0.25">
      <c r="A95" s="10" t="s">
        <v>3506</v>
      </c>
      <c r="B95" s="5">
        <v>212</v>
      </c>
      <c r="C95" s="1" t="s">
        <v>3507</v>
      </c>
      <c r="D95" s="25">
        <v>21.55</v>
      </c>
      <c r="E95" s="31">
        <v>0</v>
      </c>
    </row>
    <row r="96" spans="1:5" ht="15" customHeight="1" x14ac:dyDescent="0.25">
      <c r="A96" s="10" t="s">
        <v>3508</v>
      </c>
      <c r="B96" s="5" t="s">
        <v>3321</v>
      </c>
      <c r="C96" s="1" t="s">
        <v>3509</v>
      </c>
      <c r="D96" s="25">
        <v>2.54</v>
      </c>
      <c r="E96" s="31">
        <v>0</v>
      </c>
    </row>
    <row r="97" spans="1:5" ht="15" customHeight="1" x14ac:dyDescent="0.25">
      <c r="A97" s="10" t="s">
        <v>3510</v>
      </c>
      <c r="B97" s="5" t="s">
        <v>3511</v>
      </c>
      <c r="C97" s="1" t="s">
        <v>3512</v>
      </c>
      <c r="D97" s="25">
        <v>2</v>
      </c>
      <c r="E97" s="31">
        <v>0</v>
      </c>
    </row>
    <row r="98" spans="1:5" ht="15" customHeight="1" x14ac:dyDescent="0.25">
      <c r="A98" s="10" t="s">
        <v>3513</v>
      </c>
      <c r="B98" s="5" t="s">
        <v>3514</v>
      </c>
      <c r="C98" s="1" t="s">
        <v>3515</v>
      </c>
      <c r="D98" s="25">
        <v>6.01</v>
      </c>
      <c r="E98" s="31">
        <v>0</v>
      </c>
    </row>
    <row r="99" spans="1:5" ht="15" customHeight="1" x14ac:dyDescent="0.25">
      <c r="A99" s="10" t="s">
        <v>3516</v>
      </c>
      <c r="B99" s="5" t="s">
        <v>3517</v>
      </c>
      <c r="C99" s="1" t="s">
        <v>921</v>
      </c>
      <c r="D99" s="25">
        <v>2.35</v>
      </c>
      <c r="E99" s="31">
        <v>0</v>
      </c>
    </row>
    <row r="100" spans="1:5" ht="15" customHeight="1" x14ac:dyDescent="0.25">
      <c r="A100" s="10" t="s">
        <v>3518</v>
      </c>
      <c r="B100" s="5">
        <v>214</v>
      </c>
      <c r="C100" s="1" t="s">
        <v>3519</v>
      </c>
      <c r="D100" s="25">
        <v>27.94</v>
      </c>
      <c r="E100" s="31">
        <v>0</v>
      </c>
    </row>
    <row r="101" spans="1:5" ht="15" customHeight="1" x14ac:dyDescent="0.25">
      <c r="A101" s="10" t="s">
        <v>3520</v>
      </c>
      <c r="B101" s="5">
        <v>216</v>
      </c>
      <c r="C101" s="1" t="s">
        <v>3521</v>
      </c>
      <c r="D101" s="25">
        <v>59.67</v>
      </c>
      <c r="E101" s="31">
        <v>0</v>
      </c>
    </row>
    <row r="102" spans="1:5" ht="15" customHeight="1" x14ac:dyDescent="0.25">
      <c r="A102" s="10" t="s">
        <v>3522</v>
      </c>
      <c r="B102" s="5">
        <v>217</v>
      </c>
      <c r="C102" s="1" t="s">
        <v>2542</v>
      </c>
      <c r="D102" s="25">
        <v>61.37</v>
      </c>
      <c r="E102" s="31">
        <v>0</v>
      </c>
    </row>
    <row r="103" spans="1:5" ht="15" customHeight="1" x14ac:dyDescent="0.25">
      <c r="A103" s="10" t="s">
        <v>3523</v>
      </c>
      <c r="B103" s="5">
        <v>218</v>
      </c>
      <c r="C103" s="1" t="s">
        <v>3524</v>
      </c>
      <c r="D103" s="25">
        <v>24.04</v>
      </c>
      <c r="E103" s="31">
        <v>0</v>
      </c>
    </row>
    <row r="104" spans="1:5" ht="15" customHeight="1" x14ac:dyDescent="0.25">
      <c r="A104" s="10" t="s">
        <v>3525</v>
      </c>
      <c r="B104" s="5">
        <v>219</v>
      </c>
      <c r="C104" s="1" t="s">
        <v>3526</v>
      </c>
      <c r="D104" s="25">
        <v>37.82</v>
      </c>
      <c r="E104" s="31">
        <v>0</v>
      </c>
    </row>
    <row r="105" spans="1:5" ht="15" customHeight="1" x14ac:dyDescent="0.25">
      <c r="A105" s="10" t="s">
        <v>3527</v>
      </c>
      <c r="B105" s="5">
        <v>221</v>
      </c>
      <c r="C105" s="1" t="s">
        <v>3528</v>
      </c>
      <c r="D105" s="25">
        <v>34.08</v>
      </c>
      <c r="E105" s="31">
        <v>0</v>
      </c>
    </row>
    <row r="106" spans="1:5" ht="15" customHeight="1" x14ac:dyDescent="0.25">
      <c r="A106" s="10" t="s">
        <v>3529</v>
      </c>
      <c r="B106" s="5">
        <v>222</v>
      </c>
      <c r="C106" s="1" t="s">
        <v>3530</v>
      </c>
      <c r="D106" s="25">
        <v>16.600000000000001</v>
      </c>
      <c r="E106" s="31">
        <v>0</v>
      </c>
    </row>
    <row r="107" spans="1:5" ht="15" customHeight="1" x14ac:dyDescent="0.25">
      <c r="A107" s="10" t="s">
        <v>3531</v>
      </c>
      <c r="B107" s="5">
        <v>224</v>
      </c>
      <c r="C107" s="1" t="s">
        <v>448</v>
      </c>
      <c r="D107" s="25">
        <v>9.8699999999999992</v>
      </c>
      <c r="E107" s="31">
        <v>0</v>
      </c>
    </row>
    <row r="108" spans="1:5" ht="15" customHeight="1" x14ac:dyDescent="0.25">
      <c r="A108" s="10" t="s">
        <v>2073</v>
      </c>
      <c r="B108" s="5">
        <v>225</v>
      </c>
      <c r="C108" s="1" t="s">
        <v>2074</v>
      </c>
      <c r="D108" s="25">
        <v>16.82</v>
      </c>
      <c r="E108" s="31">
        <v>0</v>
      </c>
    </row>
    <row r="109" spans="1:5" ht="15" customHeight="1" x14ac:dyDescent="0.25">
      <c r="A109" s="10" t="s">
        <v>2075</v>
      </c>
      <c r="B109" s="5">
        <v>226</v>
      </c>
      <c r="C109" s="1" t="s">
        <v>2076</v>
      </c>
      <c r="D109" s="25">
        <v>18.600000000000001</v>
      </c>
      <c r="E109" s="31">
        <v>0</v>
      </c>
    </row>
    <row r="110" spans="1:5" ht="15" customHeight="1" x14ac:dyDescent="0.25">
      <c r="A110" s="10" t="s">
        <v>2077</v>
      </c>
      <c r="B110" s="5">
        <v>227</v>
      </c>
      <c r="C110" s="1" t="s">
        <v>2078</v>
      </c>
      <c r="D110" s="25">
        <v>13.77</v>
      </c>
      <c r="E110" s="31">
        <v>0</v>
      </c>
    </row>
    <row r="111" spans="1:5" ht="15" customHeight="1" x14ac:dyDescent="0.25">
      <c r="A111" s="10" t="s">
        <v>2079</v>
      </c>
      <c r="B111" s="5">
        <v>228</v>
      </c>
      <c r="C111" s="1" t="s">
        <v>2078</v>
      </c>
      <c r="D111" s="25">
        <v>13.77</v>
      </c>
      <c r="E111" s="31">
        <v>0</v>
      </c>
    </row>
    <row r="112" spans="1:5" ht="15" customHeight="1" x14ac:dyDescent="0.25">
      <c r="A112" s="10" t="s">
        <v>2080</v>
      </c>
      <c r="B112" s="5">
        <v>229</v>
      </c>
      <c r="C112" s="1" t="s">
        <v>2210</v>
      </c>
      <c r="D112" s="25">
        <v>16.670000000000002</v>
      </c>
      <c r="E112" s="31">
        <v>0</v>
      </c>
    </row>
    <row r="113" spans="1:5" ht="15" customHeight="1" x14ac:dyDescent="0.25">
      <c r="A113" s="10" t="s">
        <v>2081</v>
      </c>
      <c r="B113" s="5">
        <v>231</v>
      </c>
      <c r="C113" s="1" t="s">
        <v>2082</v>
      </c>
      <c r="D113" s="25">
        <v>18.61</v>
      </c>
      <c r="E113" s="31">
        <v>0</v>
      </c>
    </row>
    <row r="114" spans="1:5" ht="15" customHeight="1" x14ac:dyDescent="0.25">
      <c r="A114" s="10" t="s">
        <v>2083</v>
      </c>
      <c r="B114" s="5">
        <v>232</v>
      </c>
      <c r="C114" s="1" t="s">
        <v>349</v>
      </c>
      <c r="D114" s="25">
        <v>18.350000000000001</v>
      </c>
      <c r="E114" s="31">
        <v>0</v>
      </c>
    </row>
    <row r="115" spans="1:5" ht="15" customHeight="1" x14ac:dyDescent="0.25">
      <c r="A115" s="10" t="s">
        <v>2084</v>
      </c>
      <c r="B115" s="5" t="s">
        <v>3928</v>
      </c>
      <c r="C115" s="1" t="s">
        <v>2894</v>
      </c>
      <c r="D115" s="25">
        <v>6</v>
      </c>
      <c r="E115" s="31">
        <v>0</v>
      </c>
    </row>
    <row r="116" spans="1:5" ht="15" customHeight="1" x14ac:dyDescent="0.25">
      <c r="A116" s="10" t="s">
        <v>2085</v>
      </c>
      <c r="B116" s="5" t="s">
        <v>3929</v>
      </c>
      <c r="C116" s="1" t="s">
        <v>2558</v>
      </c>
      <c r="D116" s="25">
        <v>2.2400000000000002</v>
      </c>
      <c r="E116" s="31">
        <v>0</v>
      </c>
    </row>
    <row r="117" spans="1:5" ht="15" customHeight="1" x14ac:dyDescent="0.25">
      <c r="A117" s="10" t="s">
        <v>4759</v>
      </c>
      <c r="B117" s="5" t="s">
        <v>4760</v>
      </c>
      <c r="C117" s="1" t="s">
        <v>174</v>
      </c>
      <c r="D117" s="25">
        <v>1.18</v>
      </c>
      <c r="E117" s="31">
        <v>0</v>
      </c>
    </row>
    <row r="118" spans="1:5" ht="15" customHeight="1" thickBot="1" x14ac:dyDescent="0.3">
      <c r="A118" s="10" t="s">
        <v>2086</v>
      </c>
      <c r="B118" s="5">
        <v>235</v>
      </c>
      <c r="C118" s="1" t="s">
        <v>918</v>
      </c>
      <c r="D118" s="25">
        <v>4.87</v>
      </c>
      <c r="E118" s="31">
        <v>0</v>
      </c>
    </row>
    <row r="119" spans="1:5" ht="15" customHeight="1" thickTop="1" thickBot="1" x14ac:dyDescent="0.3">
      <c r="A119" s="189" t="s">
        <v>7260</v>
      </c>
      <c r="B119" s="190"/>
      <c r="C119" s="191"/>
      <c r="D119" s="26">
        <f>SUM(D83:D118)</f>
        <v>671.41000000000008</v>
      </c>
      <c r="E119" s="43">
        <f>SUMIF(E83:E118,"&gt;0",D83:D118)</f>
        <v>0</v>
      </c>
    </row>
    <row r="120" spans="1:5" ht="15" customHeight="1" x14ac:dyDescent="0.25"/>
    <row r="121" spans="1:5" ht="15" customHeight="1" x14ac:dyDescent="0.25"/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thickBot="1" x14ac:dyDescent="0.3"/>
    <row r="126" spans="1:5" ht="22.5" customHeight="1" thickBot="1" x14ac:dyDescent="0.3">
      <c r="A126" s="186" t="s">
        <v>7812</v>
      </c>
      <c r="B126" s="187"/>
      <c r="C126" s="187"/>
      <c r="D126" s="187"/>
      <c r="E126" s="188"/>
    </row>
    <row r="127" spans="1:5" ht="15" customHeight="1" x14ac:dyDescent="0.35">
      <c r="A127" s="196" t="s">
        <v>982</v>
      </c>
      <c r="B127" s="48" t="s">
        <v>586</v>
      </c>
      <c r="C127" s="192" t="s">
        <v>1768</v>
      </c>
      <c r="D127" s="194" t="s">
        <v>1769</v>
      </c>
      <c r="E127" s="49" t="s">
        <v>7217</v>
      </c>
    </row>
    <row r="128" spans="1:5" ht="15" customHeight="1" thickBot="1" x14ac:dyDescent="0.4">
      <c r="A128" s="197"/>
      <c r="B128" s="50" t="s">
        <v>1767</v>
      </c>
      <c r="C128" s="193"/>
      <c r="D128" s="195"/>
      <c r="E128" s="51" t="s">
        <v>7216</v>
      </c>
    </row>
    <row r="129" spans="1:5" ht="15" customHeight="1" thickTop="1" x14ac:dyDescent="0.25">
      <c r="A129" s="10" t="s">
        <v>2087</v>
      </c>
      <c r="B129" s="5">
        <v>301</v>
      </c>
      <c r="C129" s="1" t="s">
        <v>2542</v>
      </c>
      <c r="D129" s="25">
        <v>73.72</v>
      </c>
      <c r="E129" s="31">
        <v>0</v>
      </c>
    </row>
    <row r="130" spans="1:5" ht="15" customHeight="1" x14ac:dyDescent="0.25">
      <c r="A130" s="10" t="s">
        <v>2088</v>
      </c>
      <c r="B130" s="5">
        <v>302</v>
      </c>
      <c r="C130" s="1" t="s">
        <v>624</v>
      </c>
      <c r="D130" s="25">
        <v>12.06</v>
      </c>
      <c r="E130" s="31">
        <v>0</v>
      </c>
    </row>
    <row r="131" spans="1:5" ht="15" customHeight="1" x14ac:dyDescent="0.25">
      <c r="A131" s="10" t="s">
        <v>2089</v>
      </c>
      <c r="B131" s="5">
        <v>303</v>
      </c>
      <c r="C131" s="1" t="s">
        <v>625</v>
      </c>
      <c r="D131" s="25">
        <v>3.06</v>
      </c>
      <c r="E131" s="31">
        <v>0</v>
      </c>
    </row>
    <row r="132" spans="1:5" ht="15" customHeight="1" x14ac:dyDescent="0.25">
      <c r="A132" s="10" t="s">
        <v>2090</v>
      </c>
      <c r="B132" s="5" t="s">
        <v>3933</v>
      </c>
      <c r="C132" s="1" t="s">
        <v>2891</v>
      </c>
      <c r="D132" s="25">
        <v>6.03</v>
      </c>
      <c r="E132" s="31">
        <v>0</v>
      </c>
    </row>
    <row r="133" spans="1:5" ht="15" customHeight="1" x14ac:dyDescent="0.25">
      <c r="A133" s="10" t="s">
        <v>2091</v>
      </c>
      <c r="B133" s="5" t="s">
        <v>3934</v>
      </c>
      <c r="C133" s="1" t="s">
        <v>1132</v>
      </c>
      <c r="D133" s="25">
        <v>3.95</v>
      </c>
      <c r="E133" s="31">
        <v>0</v>
      </c>
    </row>
    <row r="134" spans="1:5" ht="15" customHeight="1" x14ac:dyDescent="0.25">
      <c r="A134" s="10" t="s">
        <v>2092</v>
      </c>
      <c r="B134" s="5">
        <v>305</v>
      </c>
      <c r="C134" s="1" t="s">
        <v>920</v>
      </c>
      <c r="D134" s="25">
        <v>4.95</v>
      </c>
      <c r="E134" s="31">
        <v>0</v>
      </c>
    </row>
    <row r="135" spans="1:5" ht="15" customHeight="1" x14ac:dyDescent="0.25">
      <c r="A135" s="10" t="s">
        <v>2093</v>
      </c>
      <c r="B135" s="5">
        <v>306</v>
      </c>
      <c r="C135" s="1" t="s">
        <v>2230</v>
      </c>
      <c r="D135" s="25">
        <v>13.47</v>
      </c>
      <c r="E135" s="31">
        <v>0</v>
      </c>
    </row>
    <row r="136" spans="1:5" ht="15" customHeight="1" x14ac:dyDescent="0.25">
      <c r="A136" s="10" t="s">
        <v>2094</v>
      </c>
      <c r="B136" s="5">
        <v>307</v>
      </c>
      <c r="C136" s="1" t="s">
        <v>2550</v>
      </c>
      <c r="D136" s="25">
        <v>12.97</v>
      </c>
      <c r="E136" s="31">
        <v>0</v>
      </c>
    </row>
    <row r="137" spans="1:5" ht="15" customHeight="1" x14ac:dyDescent="0.25">
      <c r="A137" s="10" t="s">
        <v>2095</v>
      </c>
      <c r="B137" s="5">
        <v>308</v>
      </c>
      <c r="C137" s="1" t="s">
        <v>2550</v>
      </c>
      <c r="D137" s="25">
        <v>13.68</v>
      </c>
      <c r="E137" s="31">
        <v>0</v>
      </c>
    </row>
    <row r="138" spans="1:5" ht="15" customHeight="1" x14ac:dyDescent="0.25">
      <c r="A138" s="10" t="s">
        <v>2096</v>
      </c>
      <c r="B138" s="5">
        <v>309</v>
      </c>
      <c r="C138" s="1" t="s">
        <v>2550</v>
      </c>
      <c r="D138" s="25">
        <v>13.35</v>
      </c>
      <c r="E138" s="31">
        <v>0</v>
      </c>
    </row>
    <row r="139" spans="1:5" ht="15" customHeight="1" x14ac:dyDescent="0.25">
      <c r="A139" s="10" t="s">
        <v>2097</v>
      </c>
      <c r="B139" s="5">
        <v>310</v>
      </c>
      <c r="C139" s="1" t="s">
        <v>4406</v>
      </c>
      <c r="D139" s="25">
        <v>18.95</v>
      </c>
      <c r="E139" s="31">
        <v>0</v>
      </c>
    </row>
    <row r="140" spans="1:5" ht="15" customHeight="1" x14ac:dyDescent="0.25">
      <c r="A140" s="10" t="s">
        <v>2098</v>
      </c>
      <c r="B140" s="5">
        <v>311</v>
      </c>
      <c r="C140" s="1" t="s">
        <v>2550</v>
      </c>
      <c r="D140" s="25">
        <v>13.68</v>
      </c>
      <c r="E140" s="31">
        <v>0</v>
      </c>
    </row>
    <row r="141" spans="1:5" ht="15" customHeight="1" x14ac:dyDescent="0.25">
      <c r="A141" s="10" t="s">
        <v>2099</v>
      </c>
      <c r="B141" s="5">
        <v>312</v>
      </c>
      <c r="C141" s="1" t="s">
        <v>2550</v>
      </c>
      <c r="D141" s="25">
        <v>13.78</v>
      </c>
      <c r="E141" s="31">
        <v>0</v>
      </c>
    </row>
    <row r="142" spans="1:5" ht="15" customHeight="1" x14ac:dyDescent="0.25">
      <c r="A142" s="10" t="s">
        <v>2100</v>
      </c>
      <c r="B142" s="5">
        <v>313</v>
      </c>
      <c r="C142" s="1" t="s">
        <v>2101</v>
      </c>
      <c r="D142" s="25">
        <v>22.45</v>
      </c>
      <c r="E142" s="31">
        <v>0</v>
      </c>
    </row>
    <row r="143" spans="1:5" ht="15" customHeight="1" x14ac:dyDescent="0.25">
      <c r="A143" s="10" t="s">
        <v>2102</v>
      </c>
      <c r="B143" s="5">
        <v>314</v>
      </c>
      <c r="C143" s="1" t="s">
        <v>2009</v>
      </c>
      <c r="D143" s="25">
        <v>16.739999999999998</v>
      </c>
      <c r="E143" s="31">
        <v>0</v>
      </c>
    </row>
    <row r="144" spans="1:5" ht="15" customHeight="1" x14ac:dyDescent="0.25">
      <c r="A144" s="10" t="s">
        <v>2103</v>
      </c>
      <c r="B144" s="5">
        <v>315</v>
      </c>
      <c r="C144" s="1" t="s">
        <v>448</v>
      </c>
      <c r="D144" s="25">
        <v>11.02</v>
      </c>
      <c r="E144" s="31">
        <v>0</v>
      </c>
    </row>
    <row r="145" spans="1:5" ht="15" customHeight="1" x14ac:dyDescent="0.25">
      <c r="A145" s="10" t="s">
        <v>2104</v>
      </c>
      <c r="B145" s="5">
        <v>316</v>
      </c>
      <c r="C145" s="1" t="s">
        <v>278</v>
      </c>
      <c r="D145" s="25">
        <v>16.190000000000001</v>
      </c>
      <c r="E145" s="31">
        <v>0</v>
      </c>
    </row>
    <row r="146" spans="1:5" ht="15" customHeight="1" x14ac:dyDescent="0.25">
      <c r="A146" s="10" t="s">
        <v>2105</v>
      </c>
      <c r="B146" s="5">
        <v>317</v>
      </c>
      <c r="C146" s="1" t="s">
        <v>2106</v>
      </c>
      <c r="D146" s="25">
        <v>28.57</v>
      </c>
      <c r="E146" s="31">
        <v>0</v>
      </c>
    </row>
    <row r="147" spans="1:5" ht="15" customHeight="1" x14ac:dyDescent="0.25">
      <c r="A147" s="10" t="s">
        <v>2107</v>
      </c>
      <c r="B147" s="5">
        <v>318</v>
      </c>
      <c r="C147" s="1" t="s">
        <v>2009</v>
      </c>
      <c r="D147" s="25">
        <v>22.62</v>
      </c>
      <c r="E147" s="31">
        <v>0</v>
      </c>
    </row>
    <row r="148" spans="1:5" ht="15" customHeight="1" x14ac:dyDescent="0.25">
      <c r="A148" s="10" t="s">
        <v>2108</v>
      </c>
      <c r="B148" s="5">
        <v>319</v>
      </c>
      <c r="C148" s="1" t="s">
        <v>2109</v>
      </c>
      <c r="D148" s="25">
        <v>21.68</v>
      </c>
      <c r="E148" s="31">
        <v>0</v>
      </c>
    </row>
    <row r="149" spans="1:5" ht="15" customHeight="1" x14ac:dyDescent="0.25">
      <c r="A149" s="10" t="s">
        <v>2110</v>
      </c>
      <c r="B149" s="5">
        <v>321</v>
      </c>
      <c r="C149" s="1" t="s">
        <v>2542</v>
      </c>
      <c r="D149" s="25">
        <v>65.58</v>
      </c>
      <c r="E149" s="31">
        <v>0</v>
      </c>
    </row>
    <row r="150" spans="1:5" ht="15" customHeight="1" x14ac:dyDescent="0.25">
      <c r="A150" s="10" t="s">
        <v>2111</v>
      </c>
      <c r="B150" s="5">
        <v>322</v>
      </c>
      <c r="C150" s="1" t="s">
        <v>2112</v>
      </c>
      <c r="D150" s="25">
        <v>24.09</v>
      </c>
      <c r="E150" s="31">
        <v>0</v>
      </c>
    </row>
    <row r="151" spans="1:5" ht="15" customHeight="1" x14ac:dyDescent="0.25">
      <c r="A151" s="10" t="s">
        <v>2113</v>
      </c>
      <c r="B151" s="5">
        <v>323</v>
      </c>
      <c r="C151" s="1" t="s">
        <v>2114</v>
      </c>
      <c r="D151" s="25">
        <v>50.83</v>
      </c>
      <c r="E151" s="31">
        <v>0</v>
      </c>
    </row>
    <row r="152" spans="1:5" ht="15" customHeight="1" x14ac:dyDescent="0.25">
      <c r="A152" s="10" t="s">
        <v>2115</v>
      </c>
      <c r="B152" s="5">
        <v>324</v>
      </c>
      <c r="C152" s="1" t="s">
        <v>2009</v>
      </c>
      <c r="D152" s="25">
        <v>22.5</v>
      </c>
      <c r="E152" s="31">
        <v>0</v>
      </c>
    </row>
    <row r="153" spans="1:5" ht="15" customHeight="1" x14ac:dyDescent="0.25">
      <c r="A153" s="10" t="s">
        <v>2116</v>
      </c>
      <c r="B153" s="5" t="s">
        <v>2117</v>
      </c>
      <c r="C153" s="1" t="s">
        <v>5209</v>
      </c>
      <c r="D153" s="25">
        <v>4.17</v>
      </c>
      <c r="E153" s="31">
        <v>0</v>
      </c>
    </row>
    <row r="154" spans="1:5" ht="15" customHeight="1" x14ac:dyDescent="0.25">
      <c r="A154" s="10" t="s">
        <v>2118</v>
      </c>
      <c r="B154" s="5" t="s">
        <v>2119</v>
      </c>
      <c r="C154" s="1" t="s">
        <v>3512</v>
      </c>
      <c r="D154" s="25">
        <v>1.69</v>
      </c>
      <c r="E154" s="31">
        <v>0</v>
      </c>
    </row>
    <row r="155" spans="1:5" ht="15" customHeight="1" x14ac:dyDescent="0.25">
      <c r="A155" s="10" t="s">
        <v>2120</v>
      </c>
      <c r="B155" s="5" t="s">
        <v>2121</v>
      </c>
      <c r="C155" s="1" t="s">
        <v>5210</v>
      </c>
      <c r="D155" s="25">
        <v>4.6900000000000004</v>
      </c>
      <c r="E155" s="31">
        <v>0</v>
      </c>
    </row>
    <row r="156" spans="1:5" ht="15" customHeight="1" x14ac:dyDescent="0.25">
      <c r="A156" s="10" t="s">
        <v>2122</v>
      </c>
      <c r="B156" s="5">
        <v>326</v>
      </c>
      <c r="C156" s="1" t="s">
        <v>2123</v>
      </c>
      <c r="D156" s="25">
        <v>15.54</v>
      </c>
      <c r="E156" s="31">
        <v>0</v>
      </c>
    </row>
    <row r="157" spans="1:5" ht="15" customHeight="1" x14ac:dyDescent="0.25">
      <c r="A157" s="10" t="s">
        <v>2124</v>
      </c>
      <c r="B157" s="5">
        <v>327</v>
      </c>
      <c r="C157" s="1" t="s">
        <v>2125</v>
      </c>
      <c r="D157" s="25">
        <v>39.47</v>
      </c>
      <c r="E157" s="31">
        <v>0</v>
      </c>
    </row>
    <row r="158" spans="1:5" ht="15" customHeight="1" x14ac:dyDescent="0.25">
      <c r="A158" s="10" t="s">
        <v>2126</v>
      </c>
      <c r="B158" s="5">
        <v>328</v>
      </c>
      <c r="C158" s="1" t="s">
        <v>2550</v>
      </c>
      <c r="D158" s="25">
        <v>13.79</v>
      </c>
      <c r="E158" s="31">
        <v>0</v>
      </c>
    </row>
    <row r="159" spans="1:5" ht="15" customHeight="1" x14ac:dyDescent="0.25">
      <c r="A159" s="10" t="s">
        <v>2127</v>
      </c>
      <c r="B159" s="5">
        <v>329</v>
      </c>
      <c r="C159" s="1" t="s">
        <v>2550</v>
      </c>
      <c r="D159" s="25">
        <v>13.68</v>
      </c>
      <c r="E159" s="31">
        <v>0</v>
      </c>
    </row>
    <row r="160" spans="1:5" ht="15" customHeight="1" x14ac:dyDescent="0.25">
      <c r="A160" s="10" t="s">
        <v>2128</v>
      </c>
      <c r="B160" s="5">
        <v>331</v>
      </c>
      <c r="C160" s="1" t="s">
        <v>2550</v>
      </c>
      <c r="D160" s="25">
        <v>13.79</v>
      </c>
      <c r="E160" s="31">
        <v>0</v>
      </c>
    </row>
    <row r="161" spans="1:5" ht="15" customHeight="1" x14ac:dyDescent="0.25">
      <c r="A161" s="10" t="s">
        <v>2129</v>
      </c>
      <c r="B161" s="5">
        <v>332</v>
      </c>
      <c r="C161" s="1" t="s">
        <v>2550</v>
      </c>
      <c r="D161" s="25">
        <v>13.68</v>
      </c>
      <c r="E161" s="31">
        <v>0</v>
      </c>
    </row>
    <row r="162" spans="1:5" ht="15" customHeight="1" x14ac:dyDescent="0.25">
      <c r="A162" s="10" t="s">
        <v>2130</v>
      </c>
      <c r="B162" s="5">
        <v>333</v>
      </c>
      <c r="C162" s="1" t="s">
        <v>2550</v>
      </c>
      <c r="D162" s="25">
        <v>13.85</v>
      </c>
      <c r="E162" s="31">
        <v>0</v>
      </c>
    </row>
    <row r="163" spans="1:5" ht="15" customHeight="1" x14ac:dyDescent="0.25">
      <c r="A163" s="10" t="s">
        <v>2131</v>
      </c>
      <c r="B163" s="5">
        <v>334</v>
      </c>
      <c r="C163" s="1" t="s">
        <v>2550</v>
      </c>
      <c r="D163" s="25">
        <v>13.45</v>
      </c>
      <c r="E163" s="31">
        <v>0</v>
      </c>
    </row>
    <row r="164" spans="1:5" ht="15" customHeight="1" x14ac:dyDescent="0.25">
      <c r="A164" s="10" t="s">
        <v>2132</v>
      </c>
      <c r="B164" s="5" t="s">
        <v>2133</v>
      </c>
      <c r="C164" s="1" t="s">
        <v>2894</v>
      </c>
      <c r="D164" s="25">
        <v>6.03</v>
      </c>
      <c r="E164" s="31">
        <v>0</v>
      </c>
    </row>
    <row r="165" spans="1:5" ht="15" customHeight="1" x14ac:dyDescent="0.25">
      <c r="A165" s="10" t="s">
        <v>2134</v>
      </c>
      <c r="B165" s="5" t="s">
        <v>2135</v>
      </c>
      <c r="C165" s="1" t="s">
        <v>2558</v>
      </c>
      <c r="D165" s="25">
        <v>2.09</v>
      </c>
      <c r="E165" s="31">
        <v>0</v>
      </c>
    </row>
    <row r="166" spans="1:5" ht="15" customHeight="1" x14ac:dyDescent="0.25">
      <c r="A166" s="10" t="s">
        <v>4761</v>
      </c>
      <c r="B166" s="5" t="s">
        <v>4762</v>
      </c>
      <c r="C166" s="1" t="s">
        <v>922</v>
      </c>
      <c r="D166" s="25">
        <v>1.19</v>
      </c>
      <c r="E166" s="31">
        <v>0</v>
      </c>
    </row>
    <row r="167" spans="1:5" ht="15" customHeight="1" x14ac:dyDescent="0.25">
      <c r="A167" s="10" t="s">
        <v>2136</v>
      </c>
      <c r="B167" s="5">
        <v>336</v>
      </c>
      <c r="C167" s="1" t="s">
        <v>918</v>
      </c>
      <c r="D167" s="25">
        <v>4.95</v>
      </c>
      <c r="E167" s="31">
        <v>0</v>
      </c>
    </row>
    <row r="168" spans="1:5" ht="15" customHeight="1" x14ac:dyDescent="0.25">
      <c r="A168" s="10" t="s">
        <v>6884</v>
      </c>
      <c r="B168" s="5"/>
      <c r="C168" s="1" t="s">
        <v>6876</v>
      </c>
      <c r="D168" s="25">
        <v>707</v>
      </c>
      <c r="E168" s="31">
        <v>0</v>
      </c>
    </row>
    <row r="169" spans="1:5" ht="15" customHeight="1" x14ac:dyDescent="0.25">
      <c r="A169" s="10" t="s">
        <v>6885</v>
      </c>
      <c r="B169" s="5"/>
      <c r="C169" s="1" t="s">
        <v>3190</v>
      </c>
      <c r="D169" s="25">
        <v>2.35</v>
      </c>
      <c r="E169" s="31">
        <v>0</v>
      </c>
    </row>
    <row r="170" spans="1:5" ht="15" customHeight="1" thickBot="1" x14ac:dyDescent="0.3">
      <c r="A170" s="10" t="s">
        <v>6886</v>
      </c>
      <c r="B170" s="5"/>
      <c r="C170" s="1" t="s">
        <v>5192</v>
      </c>
      <c r="D170" s="25">
        <v>3.18</v>
      </c>
      <c r="E170" s="31">
        <v>0</v>
      </c>
    </row>
    <row r="171" spans="1:5" ht="15" customHeight="1" thickTop="1" thickBot="1" x14ac:dyDescent="0.3">
      <c r="A171" s="189" t="s">
        <v>7260</v>
      </c>
      <c r="B171" s="190"/>
      <c r="C171" s="191"/>
      <c r="D171" s="26">
        <f>SUM(D129:D170)</f>
        <v>1380.51</v>
      </c>
      <c r="E171" s="43">
        <f>SUMIF(E129:E170,"&gt;0",D129:D170)</f>
        <v>0</v>
      </c>
    </row>
    <row r="172" spans="1:5" ht="15" customHeight="1" x14ac:dyDescent="0.25"/>
  </sheetData>
  <mergeCells count="20">
    <mergeCell ref="C21:C22"/>
    <mergeCell ref="D21:D22"/>
    <mergeCell ref="A20:E20"/>
    <mergeCell ref="A21:A22"/>
    <mergeCell ref="D49:D50"/>
    <mergeCell ref="A48:E48"/>
    <mergeCell ref="A49:A50"/>
    <mergeCell ref="C49:C50"/>
    <mergeCell ref="A41:C41"/>
    <mergeCell ref="A119:C119"/>
    <mergeCell ref="C81:C82"/>
    <mergeCell ref="D81:D82"/>
    <mergeCell ref="A81:A82"/>
    <mergeCell ref="A73:C73"/>
    <mergeCell ref="A80:E80"/>
    <mergeCell ref="A171:C171"/>
    <mergeCell ref="D127:D128"/>
    <mergeCell ref="C127:C128"/>
    <mergeCell ref="A126:E126"/>
    <mergeCell ref="A127:A128"/>
  </mergeCells>
  <phoneticPr fontId="2" type="noConversion"/>
  <conditionalFormatting sqref="D4">
    <cfRule type="cellIs" dxfId="32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44" max="5" man="1"/>
    <brk id="76" max="5" man="1"/>
    <brk id="122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9">
    <tabColor indexed="11"/>
  </sheetPr>
  <dimension ref="A2:F159"/>
  <sheetViews>
    <sheetView zoomScaleNormal="100" zoomScaleSheetLayoutView="100" workbookViewId="0">
      <selection activeCell="F10" sqref="F10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SUM(D158,D111,D68,D33)</f>
        <v>2822.74</v>
      </c>
      <c r="E3"/>
    </row>
    <row r="4" spans="3:6" ht="15.75" customHeight="1" thickBot="1" x14ac:dyDescent="0.3">
      <c r="C4" s="45" t="s">
        <v>7220</v>
      </c>
      <c r="D4" s="46">
        <f>SUM(E158,E111,E68,E33)</f>
        <v>998.10999999999967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375.71999999999991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311.22000000000003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51.23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18.43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241.50999999999996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7813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2137</v>
      </c>
      <c r="B23" s="5" t="s">
        <v>1770</v>
      </c>
      <c r="C23" s="1" t="s">
        <v>2542</v>
      </c>
      <c r="D23" s="25">
        <v>16.829999999999998</v>
      </c>
      <c r="E23" s="31">
        <v>0</v>
      </c>
    </row>
    <row r="24" spans="1:5" ht="15" customHeight="1" x14ac:dyDescent="0.25">
      <c r="A24" s="10" t="s">
        <v>2138</v>
      </c>
      <c r="B24" s="5" t="s">
        <v>1771</v>
      </c>
      <c r="C24" s="1" t="s">
        <v>3536</v>
      </c>
      <c r="D24" s="25">
        <v>56.85</v>
      </c>
      <c r="E24" s="31">
        <v>0</v>
      </c>
    </row>
    <row r="25" spans="1:5" ht="15" customHeight="1" x14ac:dyDescent="0.25">
      <c r="A25" s="10" t="s">
        <v>2139</v>
      </c>
      <c r="B25" s="5" t="s">
        <v>1772</v>
      </c>
      <c r="C25" s="1" t="s">
        <v>625</v>
      </c>
      <c r="D25" s="25">
        <v>4.25</v>
      </c>
      <c r="E25" s="31">
        <v>5</v>
      </c>
    </row>
    <row r="26" spans="1:5" ht="15" customHeight="1" x14ac:dyDescent="0.25">
      <c r="A26" s="10" t="s">
        <v>2140</v>
      </c>
      <c r="B26" s="5" t="s">
        <v>1773</v>
      </c>
      <c r="C26" s="1" t="s">
        <v>1164</v>
      </c>
      <c r="D26" s="25">
        <v>12.61</v>
      </c>
      <c r="E26" s="31">
        <v>0</v>
      </c>
    </row>
    <row r="27" spans="1:5" ht="15" customHeight="1" x14ac:dyDescent="0.25">
      <c r="A27" s="10" t="s">
        <v>2141</v>
      </c>
      <c r="B27" s="5" t="s">
        <v>2142</v>
      </c>
      <c r="C27" s="1" t="s">
        <v>2345</v>
      </c>
      <c r="D27" s="25">
        <v>9.5399999999999991</v>
      </c>
      <c r="E27" s="31">
        <v>0</v>
      </c>
    </row>
    <row r="28" spans="1:5" ht="15" customHeight="1" x14ac:dyDescent="0.25">
      <c r="A28" s="10" t="s">
        <v>2143</v>
      </c>
      <c r="B28" s="5" t="s">
        <v>2144</v>
      </c>
      <c r="C28" s="1" t="s">
        <v>674</v>
      </c>
      <c r="D28" s="25">
        <v>3.06</v>
      </c>
      <c r="E28" s="31">
        <v>0</v>
      </c>
    </row>
    <row r="29" spans="1:5" ht="15" customHeight="1" x14ac:dyDescent="0.25">
      <c r="A29" s="10" t="s">
        <v>2145</v>
      </c>
      <c r="B29" s="5" t="s">
        <v>1775</v>
      </c>
      <c r="C29" s="1" t="s">
        <v>849</v>
      </c>
      <c r="D29" s="25">
        <v>47.8</v>
      </c>
      <c r="E29" s="31">
        <v>0</v>
      </c>
    </row>
    <row r="30" spans="1:5" ht="15" customHeight="1" x14ac:dyDescent="0.25">
      <c r="A30" s="10" t="s">
        <v>6887</v>
      </c>
      <c r="B30" s="5"/>
      <c r="C30" s="1" t="s">
        <v>6890</v>
      </c>
      <c r="D30" s="25">
        <v>79.459999999999994</v>
      </c>
      <c r="E30" s="31">
        <v>0</v>
      </c>
    </row>
    <row r="31" spans="1:5" ht="15" customHeight="1" x14ac:dyDescent="0.25">
      <c r="A31" s="10" t="s">
        <v>6888</v>
      </c>
      <c r="B31" s="5"/>
      <c r="C31" s="1" t="s">
        <v>6890</v>
      </c>
      <c r="D31" s="25">
        <v>89.71</v>
      </c>
      <c r="E31" s="31">
        <v>0</v>
      </c>
    </row>
    <row r="32" spans="1:5" ht="15" customHeight="1" thickBot="1" x14ac:dyDescent="0.3">
      <c r="A32" s="10" t="s">
        <v>6889</v>
      </c>
      <c r="B32" s="5"/>
      <c r="C32" s="1" t="s">
        <v>6890</v>
      </c>
      <c r="D32" s="25">
        <v>79.459999999999994</v>
      </c>
      <c r="E32" s="31">
        <v>0</v>
      </c>
    </row>
    <row r="33" spans="1:6" ht="15" customHeight="1" thickTop="1" thickBot="1" x14ac:dyDescent="0.3">
      <c r="A33" s="189" t="s">
        <v>7260</v>
      </c>
      <c r="B33" s="190"/>
      <c r="C33" s="191"/>
      <c r="D33" s="26">
        <f>SUM(D23:D32)</f>
        <v>399.56999999999994</v>
      </c>
      <c r="E33" s="43">
        <f>SUMIF(E23:E32,"&gt;0",D23:D32)</f>
        <v>4.25</v>
      </c>
    </row>
    <row r="34" spans="1:6" ht="15" customHeight="1" x14ac:dyDescent="0.25"/>
    <row r="35" spans="1:6" ht="15" customHeight="1" x14ac:dyDescent="0.25"/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thickBot="1" x14ac:dyDescent="0.3"/>
    <row r="40" spans="1:6" ht="22.5" customHeight="1" thickBot="1" x14ac:dyDescent="0.3">
      <c r="A40" s="186" t="s">
        <v>7814</v>
      </c>
      <c r="B40" s="187"/>
      <c r="C40" s="187"/>
      <c r="D40" s="187"/>
      <c r="E40" s="188"/>
    </row>
    <row r="41" spans="1:6" ht="15" customHeight="1" x14ac:dyDescent="0.35">
      <c r="A41" s="196" t="s">
        <v>982</v>
      </c>
      <c r="B41" s="48" t="s">
        <v>586</v>
      </c>
      <c r="C41" s="192" t="s">
        <v>1768</v>
      </c>
      <c r="D41" s="194" t="s">
        <v>1769</v>
      </c>
      <c r="E41" s="49" t="s">
        <v>7217</v>
      </c>
    </row>
    <row r="42" spans="1:6" ht="15" customHeight="1" thickBot="1" x14ac:dyDescent="0.4">
      <c r="A42" s="197"/>
      <c r="B42" s="50" t="s">
        <v>1767</v>
      </c>
      <c r="C42" s="193"/>
      <c r="D42" s="195"/>
      <c r="E42" s="51" t="s">
        <v>7216</v>
      </c>
    </row>
    <row r="43" spans="1:6" ht="15" customHeight="1" thickTop="1" x14ac:dyDescent="0.25">
      <c r="A43" s="10" t="s">
        <v>2146</v>
      </c>
      <c r="B43" s="5">
        <v>101</v>
      </c>
      <c r="C43" s="1" t="s">
        <v>2542</v>
      </c>
      <c r="D43" s="25">
        <v>80.3</v>
      </c>
      <c r="E43" s="31">
        <v>5</v>
      </c>
    </row>
    <row r="44" spans="1:6" ht="15" customHeight="1" x14ac:dyDescent="0.25">
      <c r="A44" s="10" t="s">
        <v>2147</v>
      </c>
      <c r="B44" s="5">
        <v>102</v>
      </c>
      <c r="C44" s="1" t="s">
        <v>624</v>
      </c>
      <c r="D44" s="25">
        <v>11.2</v>
      </c>
      <c r="E44" s="31">
        <v>5</v>
      </c>
    </row>
    <row r="45" spans="1:6" ht="15" customHeight="1" x14ac:dyDescent="0.25">
      <c r="A45" s="10" t="s">
        <v>2148</v>
      </c>
      <c r="B45" s="5">
        <v>103</v>
      </c>
      <c r="C45" s="1" t="s">
        <v>625</v>
      </c>
      <c r="D45" s="25">
        <v>4.04</v>
      </c>
      <c r="E45" s="31">
        <v>0</v>
      </c>
    </row>
    <row r="46" spans="1:6" ht="15" customHeight="1" x14ac:dyDescent="0.25">
      <c r="A46" s="10" t="s">
        <v>2149</v>
      </c>
      <c r="B46" s="5" t="s">
        <v>1598</v>
      </c>
      <c r="C46" s="1" t="s">
        <v>2891</v>
      </c>
      <c r="D46" s="25">
        <v>4.57</v>
      </c>
      <c r="E46" s="31">
        <v>3</v>
      </c>
    </row>
    <row r="47" spans="1:6" ht="15" customHeight="1" x14ac:dyDescent="0.25">
      <c r="A47" s="10" t="s">
        <v>2150</v>
      </c>
      <c r="B47" s="5" t="s">
        <v>3921</v>
      </c>
      <c r="C47" s="1" t="s">
        <v>1132</v>
      </c>
      <c r="D47" s="25">
        <v>3.15</v>
      </c>
      <c r="E47" s="31">
        <v>3</v>
      </c>
    </row>
    <row r="48" spans="1:6" ht="15" customHeight="1" x14ac:dyDescent="0.25">
      <c r="A48" s="10" t="s">
        <v>2151</v>
      </c>
      <c r="B48" s="5">
        <v>105</v>
      </c>
      <c r="C48" s="1" t="s">
        <v>920</v>
      </c>
      <c r="D48" s="25">
        <v>4.82</v>
      </c>
      <c r="E48" s="31">
        <v>3</v>
      </c>
      <c r="F48" s="18"/>
    </row>
    <row r="49" spans="1:6" ht="15" customHeight="1" x14ac:dyDescent="0.25">
      <c r="A49" s="10" t="s">
        <v>2152</v>
      </c>
      <c r="B49" s="5">
        <v>106</v>
      </c>
      <c r="C49" s="1" t="s">
        <v>2230</v>
      </c>
      <c r="D49" s="25">
        <v>7.7</v>
      </c>
      <c r="E49" s="31">
        <v>4</v>
      </c>
    </row>
    <row r="50" spans="1:6" ht="15" customHeight="1" x14ac:dyDescent="0.25">
      <c r="A50" s="10" t="s">
        <v>2153</v>
      </c>
      <c r="B50" s="5">
        <v>107</v>
      </c>
      <c r="C50" s="1" t="s">
        <v>2550</v>
      </c>
      <c r="D50" s="25">
        <v>11.59</v>
      </c>
      <c r="E50" s="31">
        <v>1</v>
      </c>
    </row>
    <row r="51" spans="1:6" ht="15" customHeight="1" x14ac:dyDescent="0.25">
      <c r="A51" s="10" t="s">
        <v>2154</v>
      </c>
      <c r="B51" s="5">
        <v>108</v>
      </c>
      <c r="C51" s="1" t="s">
        <v>2550</v>
      </c>
      <c r="D51" s="25">
        <v>11.08</v>
      </c>
      <c r="E51" s="31">
        <v>1</v>
      </c>
    </row>
    <row r="52" spans="1:6" ht="15" customHeight="1" x14ac:dyDescent="0.25">
      <c r="A52" s="10" t="s">
        <v>2155</v>
      </c>
      <c r="B52" s="5">
        <v>109</v>
      </c>
      <c r="C52" s="1" t="s">
        <v>2550</v>
      </c>
      <c r="D52" s="25">
        <v>11.76</v>
      </c>
      <c r="E52" s="31">
        <v>1</v>
      </c>
    </row>
    <row r="53" spans="1:6" ht="15" customHeight="1" x14ac:dyDescent="0.25">
      <c r="A53" s="10" t="s">
        <v>2156</v>
      </c>
      <c r="B53" s="5">
        <v>110</v>
      </c>
      <c r="C53" s="1" t="s">
        <v>4406</v>
      </c>
      <c r="D53" s="25">
        <v>17.61</v>
      </c>
      <c r="E53" s="31">
        <v>0</v>
      </c>
    </row>
    <row r="54" spans="1:6" ht="15" customHeight="1" x14ac:dyDescent="0.25">
      <c r="A54" s="10" t="s">
        <v>2157</v>
      </c>
      <c r="B54" s="5">
        <v>111</v>
      </c>
      <c r="C54" s="1" t="s">
        <v>2550</v>
      </c>
      <c r="D54" s="25">
        <v>11.76</v>
      </c>
      <c r="E54" s="31">
        <v>1</v>
      </c>
    </row>
    <row r="55" spans="1:6" ht="15" customHeight="1" x14ac:dyDescent="0.25">
      <c r="A55" s="10" t="s">
        <v>2158</v>
      </c>
      <c r="B55" s="5">
        <v>112</v>
      </c>
      <c r="C55" s="1" t="s">
        <v>2550</v>
      </c>
      <c r="D55" s="25">
        <v>11.81</v>
      </c>
      <c r="E55" s="31">
        <v>1</v>
      </c>
    </row>
    <row r="56" spans="1:6" ht="15" customHeight="1" x14ac:dyDescent="0.25">
      <c r="A56" s="10" t="s">
        <v>2159</v>
      </c>
      <c r="B56" s="5">
        <v>113</v>
      </c>
      <c r="C56" s="1" t="s">
        <v>2160</v>
      </c>
      <c r="D56" s="25">
        <v>51.84</v>
      </c>
      <c r="E56" s="31">
        <v>2</v>
      </c>
      <c r="F56" s="18"/>
    </row>
    <row r="57" spans="1:6" ht="15" customHeight="1" x14ac:dyDescent="0.25">
      <c r="A57" s="10" t="s">
        <v>2161</v>
      </c>
      <c r="B57" s="5">
        <v>114</v>
      </c>
      <c r="C57" s="1" t="s">
        <v>2160</v>
      </c>
      <c r="D57" s="25">
        <v>51.68</v>
      </c>
      <c r="E57" s="31">
        <v>2</v>
      </c>
      <c r="F57" s="18"/>
    </row>
    <row r="58" spans="1:6" ht="15" customHeight="1" x14ac:dyDescent="0.25">
      <c r="A58" s="10" t="s">
        <v>2162</v>
      </c>
      <c r="B58" s="5">
        <v>115</v>
      </c>
      <c r="C58" s="1" t="s">
        <v>850</v>
      </c>
      <c r="D58" s="25">
        <v>11.81</v>
      </c>
      <c r="E58" s="31">
        <v>1</v>
      </c>
    </row>
    <row r="59" spans="1:6" ht="15" customHeight="1" x14ac:dyDescent="0.25">
      <c r="A59" s="10" t="s">
        <v>2163</v>
      </c>
      <c r="B59" s="5">
        <v>116</v>
      </c>
      <c r="C59" s="1" t="s">
        <v>349</v>
      </c>
      <c r="D59" s="25">
        <v>11.75</v>
      </c>
      <c r="E59" s="31">
        <v>1</v>
      </c>
    </row>
    <row r="60" spans="1:6" ht="15" customHeight="1" x14ac:dyDescent="0.25">
      <c r="A60" s="10" t="s">
        <v>1914</v>
      </c>
      <c r="B60" s="5">
        <v>117</v>
      </c>
      <c r="C60" s="1" t="s">
        <v>2550</v>
      </c>
      <c r="D60" s="25">
        <v>11.75</v>
      </c>
      <c r="E60" s="31">
        <v>1</v>
      </c>
    </row>
    <row r="61" spans="1:6" ht="15" customHeight="1" x14ac:dyDescent="0.25">
      <c r="A61" s="10" t="s">
        <v>1915</v>
      </c>
      <c r="B61" s="5">
        <v>118</v>
      </c>
      <c r="C61" s="1" t="s">
        <v>2550</v>
      </c>
      <c r="D61" s="25">
        <v>11.76</v>
      </c>
      <c r="E61" s="31">
        <v>1</v>
      </c>
    </row>
    <row r="62" spans="1:6" ht="15" customHeight="1" x14ac:dyDescent="0.25">
      <c r="A62" s="10" t="s">
        <v>1916</v>
      </c>
      <c r="B62" s="5">
        <v>119</v>
      </c>
      <c r="C62" s="1" t="s">
        <v>2550</v>
      </c>
      <c r="D62" s="25">
        <v>11.75</v>
      </c>
      <c r="E62" s="31">
        <v>1</v>
      </c>
    </row>
    <row r="63" spans="1:6" ht="15" customHeight="1" x14ac:dyDescent="0.25">
      <c r="A63" s="10" t="s">
        <v>1917</v>
      </c>
      <c r="B63" s="5">
        <v>121</v>
      </c>
      <c r="C63" s="1" t="s">
        <v>1918</v>
      </c>
      <c r="D63" s="25">
        <v>7.46</v>
      </c>
      <c r="E63" s="31">
        <v>1</v>
      </c>
    </row>
    <row r="64" spans="1:6" ht="15" customHeight="1" x14ac:dyDescent="0.25">
      <c r="A64" s="10" t="s">
        <v>1919</v>
      </c>
      <c r="B64" s="5" t="s">
        <v>789</v>
      </c>
      <c r="C64" s="1" t="s">
        <v>2894</v>
      </c>
      <c r="D64" s="25">
        <v>4.57</v>
      </c>
      <c r="E64" s="31">
        <v>3</v>
      </c>
    </row>
    <row r="65" spans="1:6" ht="15" customHeight="1" x14ac:dyDescent="0.25">
      <c r="A65" s="10" t="s">
        <v>1920</v>
      </c>
      <c r="B65" s="5" t="s">
        <v>3922</v>
      </c>
      <c r="C65" s="1" t="s">
        <v>2895</v>
      </c>
      <c r="D65" s="25">
        <v>1.0900000000000001</v>
      </c>
      <c r="E65" s="31">
        <v>0</v>
      </c>
    </row>
    <row r="66" spans="1:6" ht="15" customHeight="1" x14ac:dyDescent="0.25">
      <c r="A66" s="10" t="s">
        <v>6896</v>
      </c>
      <c r="B66" s="5" t="s">
        <v>3923</v>
      </c>
      <c r="C66" s="1" t="s">
        <v>4768</v>
      </c>
      <c r="D66" s="25">
        <v>1.43</v>
      </c>
      <c r="E66" s="31">
        <v>3</v>
      </c>
    </row>
    <row r="67" spans="1:6" ht="15" customHeight="1" thickBot="1" x14ac:dyDescent="0.3">
      <c r="A67" s="10" t="s">
        <v>1921</v>
      </c>
      <c r="B67" s="5">
        <v>123</v>
      </c>
      <c r="C67" s="1" t="s">
        <v>918</v>
      </c>
      <c r="D67" s="25">
        <v>4.8</v>
      </c>
      <c r="E67" s="31">
        <v>3</v>
      </c>
      <c r="F67" s="18"/>
    </row>
    <row r="68" spans="1:6" ht="15" customHeight="1" thickTop="1" thickBot="1" x14ac:dyDescent="0.3">
      <c r="A68" s="189" t="s">
        <v>7260</v>
      </c>
      <c r="B68" s="190"/>
      <c r="C68" s="191"/>
      <c r="D68" s="26">
        <f>SUM(D43:D67)</f>
        <v>373.07999999999993</v>
      </c>
      <c r="E68" s="43">
        <f>SUMIF(E43:E67,"&gt;0",D43:D67)</f>
        <v>350.34</v>
      </c>
    </row>
    <row r="69" spans="1:6" ht="15" customHeight="1" x14ac:dyDescent="0.25">
      <c r="B69" s="52"/>
      <c r="C69" s="52"/>
      <c r="D69" s="53"/>
      <c r="E69" s="32"/>
    </row>
    <row r="70" spans="1:6" ht="15" customHeight="1" x14ac:dyDescent="0.25"/>
    <row r="71" spans="1:6" ht="15" customHeight="1" x14ac:dyDescent="0.25"/>
    <row r="72" spans="1:6" ht="15" customHeight="1" x14ac:dyDescent="0.25"/>
    <row r="73" spans="1:6" ht="15" customHeight="1" x14ac:dyDescent="0.25"/>
    <row r="74" spans="1:6" ht="15" customHeight="1" thickBot="1" x14ac:dyDescent="0.3"/>
    <row r="75" spans="1:6" ht="22.5" customHeight="1" thickBot="1" x14ac:dyDescent="0.3">
      <c r="A75" s="186" t="s">
        <v>7815</v>
      </c>
      <c r="B75" s="187"/>
      <c r="C75" s="187"/>
      <c r="D75" s="187"/>
      <c r="E75" s="188"/>
    </row>
    <row r="76" spans="1:6" ht="15" customHeight="1" x14ac:dyDescent="0.35">
      <c r="A76" s="196" t="s">
        <v>982</v>
      </c>
      <c r="B76" s="48" t="s">
        <v>586</v>
      </c>
      <c r="C76" s="192" t="s">
        <v>1768</v>
      </c>
      <c r="D76" s="194" t="s">
        <v>1769</v>
      </c>
      <c r="E76" s="49" t="s">
        <v>7217</v>
      </c>
    </row>
    <row r="77" spans="1:6" ht="15" customHeight="1" thickBot="1" x14ac:dyDescent="0.4">
      <c r="A77" s="197"/>
      <c r="B77" s="50" t="s">
        <v>1767</v>
      </c>
      <c r="C77" s="193"/>
      <c r="D77" s="195"/>
      <c r="E77" s="51" t="s">
        <v>7216</v>
      </c>
    </row>
    <row r="78" spans="1:6" ht="15" customHeight="1" thickTop="1" x14ac:dyDescent="0.25">
      <c r="A78" s="10" t="s">
        <v>1922</v>
      </c>
      <c r="B78" s="5">
        <v>201</v>
      </c>
      <c r="C78" s="1" t="s">
        <v>2542</v>
      </c>
      <c r="D78" s="25">
        <v>56.32</v>
      </c>
      <c r="E78" s="31">
        <v>0</v>
      </c>
    </row>
    <row r="79" spans="1:6" ht="15" customHeight="1" x14ac:dyDescent="0.25">
      <c r="A79" s="10" t="s">
        <v>1923</v>
      </c>
      <c r="B79" s="5">
        <v>202</v>
      </c>
      <c r="C79" s="1" t="s">
        <v>624</v>
      </c>
      <c r="D79" s="25">
        <v>11.19</v>
      </c>
      <c r="E79" s="31">
        <v>0</v>
      </c>
    </row>
    <row r="80" spans="1:6" ht="15" customHeight="1" x14ac:dyDescent="0.25">
      <c r="A80" s="10" t="s">
        <v>1924</v>
      </c>
      <c r="B80" s="5">
        <v>203</v>
      </c>
      <c r="C80" s="1" t="s">
        <v>625</v>
      </c>
      <c r="D80" s="25">
        <v>4.04</v>
      </c>
      <c r="E80" s="31">
        <v>0</v>
      </c>
    </row>
    <row r="81" spans="1:6" ht="15" customHeight="1" x14ac:dyDescent="0.25">
      <c r="A81" s="10" t="s">
        <v>1925</v>
      </c>
      <c r="B81" s="5" t="s">
        <v>3924</v>
      </c>
      <c r="C81" s="1" t="s">
        <v>4728</v>
      </c>
      <c r="D81" s="25">
        <v>5.93</v>
      </c>
      <c r="E81" s="31">
        <v>0</v>
      </c>
    </row>
    <row r="82" spans="1:6" ht="15" customHeight="1" x14ac:dyDescent="0.25">
      <c r="A82" s="10" t="s">
        <v>1926</v>
      </c>
      <c r="B82" s="5" t="s">
        <v>3925</v>
      </c>
      <c r="C82" s="1" t="s">
        <v>1132</v>
      </c>
      <c r="D82" s="25">
        <v>3.84</v>
      </c>
      <c r="E82" s="31">
        <v>0</v>
      </c>
    </row>
    <row r="83" spans="1:6" ht="15" customHeight="1" x14ac:dyDescent="0.25">
      <c r="A83" s="10" t="s">
        <v>1927</v>
      </c>
      <c r="B83" s="5">
        <v>205</v>
      </c>
      <c r="C83" s="1" t="s">
        <v>4674</v>
      </c>
      <c r="D83" s="25">
        <v>4.96</v>
      </c>
      <c r="E83" s="31">
        <v>0</v>
      </c>
    </row>
    <row r="84" spans="1:6" ht="15" customHeight="1" x14ac:dyDescent="0.25">
      <c r="A84" s="10" t="s">
        <v>1928</v>
      </c>
      <c r="B84" s="5" t="s">
        <v>1929</v>
      </c>
      <c r="C84" s="1" t="s">
        <v>2542</v>
      </c>
      <c r="D84" s="25">
        <v>20.21</v>
      </c>
      <c r="E84" s="31">
        <v>0</v>
      </c>
    </row>
    <row r="85" spans="1:6" ht="15" customHeight="1" x14ac:dyDescent="0.25">
      <c r="A85" s="10" t="s">
        <v>1930</v>
      </c>
      <c r="B85" s="5" t="s">
        <v>1931</v>
      </c>
      <c r="C85" s="1" t="s">
        <v>2542</v>
      </c>
      <c r="D85" s="25">
        <v>23.65</v>
      </c>
      <c r="E85" s="31">
        <v>0</v>
      </c>
    </row>
    <row r="86" spans="1:6" ht="15" customHeight="1" x14ac:dyDescent="0.25">
      <c r="A86" s="10" t="s">
        <v>1932</v>
      </c>
      <c r="B86" s="5" t="s">
        <v>1933</v>
      </c>
      <c r="C86" s="1" t="s">
        <v>2542</v>
      </c>
      <c r="D86" s="25">
        <v>29.69</v>
      </c>
      <c r="E86" s="31">
        <v>0</v>
      </c>
    </row>
    <row r="87" spans="1:6" ht="15" customHeight="1" x14ac:dyDescent="0.25">
      <c r="A87" s="10" t="s">
        <v>1934</v>
      </c>
      <c r="B87" s="5">
        <v>207</v>
      </c>
      <c r="C87" s="1" t="s">
        <v>4729</v>
      </c>
      <c r="D87" s="25">
        <v>41.39</v>
      </c>
      <c r="E87" s="31">
        <v>0</v>
      </c>
    </row>
    <row r="88" spans="1:6" ht="15" customHeight="1" x14ac:dyDescent="0.25">
      <c r="A88" s="10" t="s">
        <v>1935</v>
      </c>
      <c r="B88" s="5">
        <v>208</v>
      </c>
      <c r="C88" s="1" t="s">
        <v>2327</v>
      </c>
      <c r="D88" s="25">
        <v>8.93</v>
      </c>
      <c r="E88" s="31">
        <v>0</v>
      </c>
    </row>
    <row r="89" spans="1:6" ht="15" customHeight="1" x14ac:dyDescent="0.25">
      <c r="A89" s="10" t="s">
        <v>1936</v>
      </c>
      <c r="B89" s="5">
        <v>209</v>
      </c>
      <c r="C89" s="1" t="s">
        <v>1937</v>
      </c>
      <c r="D89" s="25">
        <v>13.73</v>
      </c>
      <c r="E89" s="31">
        <v>0</v>
      </c>
      <c r="F89" s="18"/>
    </row>
    <row r="90" spans="1:6" ht="15" customHeight="1" x14ac:dyDescent="0.25">
      <c r="A90" s="10" t="s">
        <v>1938</v>
      </c>
      <c r="B90" s="5">
        <v>210</v>
      </c>
      <c r="C90" s="1" t="s">
        <v>4406</v>
      </c>
      <c r="D90" s="25">
        <v>18.54</v>
      </c>
      <c r="E90" s="31">
        <v>0</v>
      </c>
    </row>
    <row r="91" spans="1:6" ht="15" customHeight="1" x14ac:dyDescent="0.25">
      <c r="A91" s="10" t="s">
        <v>1939</v>
      </c>
      <c r="B91" s="5">
        <v>211</v>
      </c>
      <c r="C91" s="1" t="s">
        <v>4730</v>
      </c>
      <c r="D91" s="25">
        <v>63.71</v>
      </c>
      <c r="E91" s="31">
        <v>0</v>
      </c>
    </row>
    <row r="92" spans="1:6" ht="15" customHeight="1" x14ac:dyDescent="0.25">
      <c r="A92" s="10" t="s">
        <v>1940</v>
      </c>
      <c r="B92" s="5">
        <v>212</v>
      </c>
      <c r="C92" s="1" t="s">
        <v>4731</v>
      </c>
      <c r="D92" s="25">
        <v>86.63</v>
      </c>
      <c r="E92" s="31">
        <v>0</v>
      </c>
    </row>
    <row r="93" spans="1:6" ht="15" customHeight="1" x14ac:dyDescent="0.25">
      <c r="A93" s="10" t="s">
        <v>1941</v>
      </c>
      <c r="B93" s="5">
        <v>213</v>
      </c>
      <c r="C93" s="1" t="s">
        <v>4732</v>
      </c>
      <c r="D93" s="25">
        <v>15.81</v>
      </c>
      <c r="E93" s="31">
        <v>0</v>
      </c>
    </row>
    <row r="94" spans="1:6" ht="15" customHeight="1" x14ac:dyDescent="0.25">
      <c r="A94" s="10" t="s">
        <v>1942</v>
      </c>
      <c r="B94" s="5">
        <v>214</v>
      </c>
      <c r="C94" s="1" t="s">
        <v>4733</v>
      </c>
      <c r="D94" s="25">
        <v>24.2</v>
      </c>
      <c r="E94" s="31">
        <v>0</v>
      </c>
    </row>
    <row r="95" spans="1:6" ht="15" customHeight="1" x14ac:dyDescent="0.25">
      <c r="A95" s="10" t="s">
        <v>1943</v>
      </c>
      <c r="B95" s="5">
        <v>215</v>
      </c>
      <c r="C95" s="1" t="s">
        <v>4734</v>
      </c>
      <c r="D95" s="25">
        <v>27.22</v>
      </c>
      <c r="E95" s="31">
        <v>0</v>
      </c>
    </row>
    <row r="96" spans="1:6" ht="15" customHeight="1" x14ac:dyDescent="0.25">
      <c r="A96" s="10" t="s">
        <v>1944</v>
      </c>
      <c r="B96" s="5">
        <v>216</v>
      </c>
      <c r="C96" s="1" t="s">
        <v>1130</v>
      </c>
      <c r="D96" s="25">
        <v>15.4</v>
      </c>
      <c r="E96" s="31">
        <v>0</v>
      </c>
    </row>
    <row r="97" spans="1:6" ht="15" customHeight="1" x14ac:dyDescent="0.25">
      <c r="A97" s="10" t="s">
        <v>1945</v>
      </c>
      <c r="B97" s="5">
        <v>217</v>
      </c>
      <c r="C97" s="1" t="s">
        <v>2550</v>
      </c>
      <c r="D97" s="25">
        <v>16.53</v>
      </c>
      <c r="E97" s="31">
        <v>0</v>
      </c>
    </row>
    <row r="98" spans="1:6" ht="15" customHeight="1" x14ac:dyDescent="0.25">
      <c r="A98" s="10" t="s">
        <v>1946</v>
      </c>
      <c r="B98" s="5">
        <v>218</v>
      </c>
      <c r="C98" s="1" t="s">
        <v>2550</v>
      </c>
      <c r="D98" s="25">
        <v>16.53</v>
      </c>
      <c r="E98" s="31">
        <v>0</v>
      </c>
    </row>
    <row r="99" spans="1:6" ht="15" customHeight="1" x14ac:dyDescent="0.25">
      <c r="A99" s="10" t="s">
        <v>1947</v>
      </c>
      <c r="B99" s="5">
        <v>219</v>
      </c>
      <c r="C99" s="1" t="s">
        <v>2550</v>
      </c>
      <c r="D99" s="25">
        <v>21.59</v>
      </c>
      <c r="E99" s="31">
        <v>0</v>
      </c>
    </row>
    <row r="100" spans="1:6" ht="15" customHeight="1" x14ac:dyDescent="0.25">
      <c r="A100" s="10" t="s">
        <v>1948</v>
      </c>
      <c r="B100" s="5">
        <v>221</v>
      </c>
      <c r="C100" s="1" t="s">
        <v>2009</v>
      </c>
      <c r="D100" s="25">
        <v>16.53</v>
      </c>
      <c r="E100" s="31">
        <v>0</v>
      </c>
    </row>
    <row r="101" spans="1:6" ht="15" customHeight="1" x14ac:dyDescent="0.25">
      <c r="A101" s="10" t="s">
        <v>1949</v>
      </c>
      <c r="B101" s="5">
        <v>222</v>
      </c>
      <c r="C101" s="1" t="s">
        <v>4735</v>
      </c>
      <c r="D101" s="25">
        <v>10.7</v>
      </c>
      <c r="E101" s="31">
        <v>0</v>
      </c>
    </row>
    <row r="102" spans="1:6" ht="15" customHeight="1" x14ac:dyDescent="0.25">
      <c r="A102" s="10" t="s">
        <v>1950</v>
      </c>
      <c r="B102" s="5">
        <v>223</v>
      </c>
      <c r="C102" s="1" t="s">
        <v>2589</v>
      </c>
      <c r="D102" s="25">
        <v>16.5</v>
      </c>
      <c r="E102" s="31">
        <v>0</v>
      </c>
    </row>
    <row r="103" spans="1:6" ht="15" customHeight="1" x14ac:dyDescent="0.25">
      <c r="A103" s="10" t="s">
        <v>1951</v>
      </c>
      <c r="B103" s="5">
        <v>224</v>
      </c>
      <c r="C103" s="1" t="s">
        <v>4736</v>
      </c>
      <c r="D103" s="25">
        <v>16.489999999999998</v>
      </c>
      <c r="E103" s="31">
        <v>0</v>
      </c>
    </row>
    <row r="104" spans="1:6" ht="15" customHeight="1" x14ac:dyDescent="0.25">
      <c r="A104" s="10" t="s">
        <v>1952</v>
      </c>
      <c r="B104" s="5">
        <v>225</v>
      </c>
      <c r="C104" s="1" t="s">
        <v>1953</v>
      </c>
      <c r="D104" s="25">
        <v>13.73</v>
      </c>
      <c r="E104" s="31">
        <v>0</v>
      </c>
      <c r="F104" s="18"/>
    </row>
    <row r="105" spans="1:6" ht="15" customHeight="1" x14ac:dyDescent="0.25">
      <c r="A105" s="10" t="s">
        <v>1954</v>
      </c>
      <c r="B105" s="5">
        <v>226</v>
      </c>
      <c r="C105" s="1" t="s">
        <v>2168</v>
      </c>
      <c r="D105" s="25">
        <v>8.93</v>
      </c>
      <c r="E105" s="31">
        <v>0</v>
      </c>
    </row>
    <row r="106" spans="1:6" ht="15" customHeight="1" x14ac:dyDescent="0.25">
      <c r="A106" s="10" t="s">
        <v>1955</v>
      </c>
      <c r="B106" s="5">
        <v>227</v>
      </c>
      <c r="C106" s="1" t="s">
        <v>4737</v>
      </c>
      <c r="D106" s="25">
        <v>41.99</v>
      </c>
      <c r="E106" s="31">
        <v>0</v>
      </c>
    </row>
    <row r="107" spans="1:6" ht="15" customHeight="1" x14ac:dyDescent="0.25">
      <c r="A107" s="10" t="s">
        <v>1956</v>
      </c>
      <c r="B107" s="5" t="s">
        <v>1957</v>
      </c>
      <c r="C107" s="1" t="s">
        <v>4738</v>
      </c>
      <c r="D107" s="25">
        <v>5.93</v>
      </c>
      <c r="E107" s="31">
        <v>0</v>
      </c>
    </row>
    <row r="108" spans="1:6" ht="15" customHeight="1" x14ac:dyDescent="0.25">
      <c r="A108" s="10" t="s">
        <v>1958</v>
      </c>
      <c r="B108" s="5" t="s">
        <v>1959</v>
      </c>
      <c r="C108" s="1" t="s">
        <v>174</v>
      </c>
      <c r="D108" s="25">
        <v>2.2400000000000002</v>
      </c>
      <c r="E108" s="31">
        <v>0</v>
      </c>
    </row>
    <row r="109" spans="1:6" ht="15" customHeight="1" x14ac:dyDescent="0.25">
      <c r="A109" s="10" t="s">
        <v>6894</v>
      </c>
      <c r="B109" s="5" t="s">
        <v>6895</v>
      </c>
      <c r="C109" s="1" t="s">
        <v>4768</v>
      </c>
      <c r="D109" s="25">
        <v>1.1200000000000001</v>
      </c>
      <c r="E109" s="31">
        <v>0</v>
      </c>
    </row>
    <row r="110" spans="1:6" ht="15" customHeight="1" thickBot="1" x14ac:dyDescent="0.3">
      <c r="A110" s="10" t="s">
        <v>1960</v>
      </c>
      <c r="B110" s="5">
        <v>229</v>
      </c>
      <c r="C110" s="1" t="s">
        <v>4676</v>
      </c>
      <c r="D110" s="25">
        <v>4.99</v>
      </c>
      <c r="E110" s="31">
        <v>0</v>
      </c>
    </row>
    <row r="111" spans="1:6" ht="15" customHeight="1" thickTop="1" thickBot="1" x14ac:dyDescent="0.3">
      <c r="A111" s="189" t="s">
        <v>7260</v>
      </c>
      <c r="B111" s="190"/>
      <c r="C111" s="191"/>
      <c r="D111" s="26">
        <f>SUM(D78:D110)</f>
        <v>669.18999999999994</v>
      </c>
      <c r="E111" s="43">
        <f>SUMIF(E78:E110,"&gt;0",D78:D110)</f>
        <v>0</v>
      </c>
    </row>
    <row r="112" spans="1:6" ht="15" customHeight="1" x14ac:dyDescent="0.25"/>
    <row r="113" spans="1:5" ht="15" customHeight="1" x14ac:dyDescent="0.25"/>
    <row r="114" spans="1:5" ht="15" customHeight="1" x14ac:dyDescent="0.25"/>
    <row r="115" spans="1:5" ht="15" customHeight="1" x14ac:dyDescent="0.25"/>
    <row r="116" spans="1:5" ht="15" customHeight="1" x14ac:dyDescent="0.25"/>
    <row r="117" spans="1:5" ht="15" customHeight="1" thickBot="1" x14ac:dyDescent="0.3"/>
    <row r="118" spans="1:5" ht="22.5" customHeight="1" thickBot="1" x14ac:dyDescent="0.3">
      <c r="A118" s="186" t="s">
        <v>7816</v>
      </c>
      <c r="B118" s="187"/>
      <c r="C118" s="187"/>
      <c r="D118" s="187"/>
      <c r="E118" s="188"/>
    </row>
    <row r="119" spans="1:5" ht="15" customHeight="1" x14ac:dyDescent="0.35">
      <c r="A119" s="196" t="s">
        <v>982</v>
      </c>
      <c r="B119" s="48" t="s">
        <v>586</v>
      </c>
      <c r="C119" s="192" t="s">
        <v>1768</v>
      </c>
      <c r="D119" s="194" t="s">
        <v>1769</v>
      </c>
      <c r="E119" s="49" t="s">
        <v>7217</v>
      </c>
    </row>
    <row r="120" spans="1:5" ht="15" customHeight="1" thickBot="1" x14ac:dyDescent="0.4">
      <c r="A120" s="197"/>
      <c r="B120" s="50" t="s">
        <v>1767</v>
      </c>
      <c r="C120" s="193"/>
      <c r="D120" s="195"/>
      <c r="E120" s="51" t="s">
        <v>7216</v>
      </c>
    </row>
    <row r="121" spans="1:5" ht="15" customHeight="1" thickTop="1" x14ac:dyDescent="0.25">
      <c r="A121" s="10" t="s">
        <v>1961</v>
      </c>
      <c r="B121" s="5">
        <v>301</v>
      </c>
      <c r="C121" s="1" t="s">
        <v>2542</v>
      </c>
      <c r="D121" s="25">
        <v>64.709999999999994</v>
      </c>
      <c r="E121" s="31">
        <v>5</v>
      </c>
    </row>
    <row r="122" spans="1:5" ht="15" customHeight="1" x14ac:dyDescent="0.25">
      <c r="A122" s="10" t="s">
        <v>1962</v>
      </c>
      <c r="B122" s="5">
        <v>302</v>
      </c>
      <c r="C122" s="1" t="s">
        <v>624</v>
      </c>
      <c r="D122" s="25">
        <v>11.2</v>
      </c>
      <c r="E122" s="31">
        <v>5</v>
      </c>
    </row>
    <row r="123" spans="1:5" ht="15" customHeight="1" x14ac:dyDescent="0.25">
      <c r="A123" s="10" t="s">
        <v>1963</v>
      </c>
      <c r="B123" s="5">
        <v>303</v>
      </c>
      <c r="C123" s="1" t="s">
        <v>625</v>
      </c>
      <c r="D123" s="25">
        <v>4.04</v>
      </c>
      <c r="E123" s="31">
        <v>0</v>
      </c>
    </row>
    <row r="124" spans="1:5" ht="15" customHeight="1" x14ac:dyDescent="0.25">
      <c r="A124" s="10" t="s">
        <v>1964</v>
      </c>
      <c r="B124" s="5" t="s">
        <v>3933</v>
      </c>
      <c r="C124" s="1" t="s">
        <v>4728</v>
      </c>
      <c r="D124" s="25">
        <v>5.96</v>
      </c>
      <c r="E124" s="31">
        <v>3</v>
      </c>
    </row>
    <row r="125" spans="1:5" ht="15" customHeight="1" x14ac:dyDescent="0.25">
      <c r="A125" s="10" t="s">
        <v>1965</v>
      </c>
      <c r="B125" s="5" t="s">
        <v>3934</v>
      </c>
      <c r="C125" s="1" t="s">
        <v>4086</v>
      </c>
      <c r="D125" s="25">
        <v>3.99</v>
      </c>
      <c r="E125" s="31">
        <v>3</v>
      </c>
    </row>
    <row r="126" spans="1:5" ht="15" customHeight="1" x14ac:dyDescent="0.25">
      <c r="A126" s="10" t="s">
        <v>1966</v>
      </c>
      <c r="B126" s="5">
        <v>305</v>
      </c>
      <c r="C126" s="1" t="s">
        <v>4674</v>
      </c>
      <c r="D126" s="25">
        <v>4.9000000000000004</v>
      </c>
      <c r="E126" s="31">
        <v>3</v>
      </c>
    </row>
    <row r="127" spans="1:5" ht="15" customHeight="1" x14ac:dyDescent="0.25">
      <c r="A127" s="10" t="s">
        <v>1967</v>
      </c>
      <c r="B127" s="5">
        <v>308</v>
      </c>
      <c r="C127" s="1" t="s">
        <v>4562</v>
      </c>
      <c r="D127" s="25">
        <v>46.2</v>
      </c>
      <c r="E127" s="31">
        <v>2</v>
      </c>
    </row>
    <row r="128" spans="1:5" ht="15" customHeight="1" x14ac:dyDescent="0.25">
      <c r="A128" s="10" t="s">
        <v>1968</v>
      </c>
      <c r="B128" s="5">
        <v>309</v>
      </c>
      <c r="C128" s="1" t="s">
        <v>3709</v>
      </c>
      <c r="D128" s="25">
        <v>28.13</v>
      </c>
      <c r="E128" s="31">
        <v>2</v>
      </c>
    </row>
    <row r="129" spans="1:5" ht="15" customHeight="1" x14ac:dyDescent="0.25">
      <c r="A129" s="10" t="s">
        <v>1969</v>
      </c>
      <c r="B129" s="5">
        <v>310</v>
      </c>
      <c r="C129" s="1" t="s">
        <v>4406</v>
      </c>
      <c r="D129" s="25">
        <v>19.78</v>
      </c>
      <c r="E129" s="31">
        <v>0</v>
      </c>
    </row>
    <row r="130" spans="1:5" ht="15" customHeight="1" x14ac:dyDescent="0.25">
      <c r="A130" s="10" t="s">
        <v>1970</v>
      </c>
      <c r="B130" s="5">
        <v>311</v>
      </c>
      <c r="C130" s="1" t="s">
        <v>2367</v>
      </c>
      <c r="D130" s="25">
        <v>40.11</v>
      </c>
      <c r="E130" s="31">
        <v>2</v>
      </c>
    </row>
    <row r="131" spans="1:5" ht="15" customHeight="1" x14ac:dyDescent="0.25">
      <c r="A131" s="10" t="s">
        <v>1971</v>
      </c>
      <c r="B131" s="5">
        <v>312</v>
      </c>
      <c r="C131" s="1" t="s">
        <v>4739</v>
      </c>
      <c r="D131" s="25">
        <v>10.88</v>
      </c>
      <c r="E131" s="31">
        <v>2</v>
      </c>
    </row>
    <row r="132" spans="1:5" ht="15" customHeight="1" x14ac:dyDescent="0.25">
      <c r="A132" s="10" t="s">
        <v>1972</v>
      </c>
      <c r="B132" s="5">
        <v>313</v>
      </c>
      <c r="C132" s="1" t="s">
        <v>4740</v>
      </c>
      <c r="D132" s="25">
        <v>15.4</v>
      </c>
      <c r="E132" s="31">
        <v>1</v>
      </c>
    </row>
    <row r="133" spans="1:5" ht="15" customHeight="1" x14ac:dyDescent="0.25">
      <c r="A133" s="10" t="s">
        <v>1973</v>
      </c>
      <c r="B133" s="5">
        <v>314</v>
      </c>
      <c r="C133" s="1" t="s">
        <v>4740</v>
      </c>
      <c r="D133" s="25">
        <v>16.760000000000002</v>
      </c>
      <c r="E133" s="31">
        <v>1</v>
      </c>
    </row>
    <row r="134" spans="1:5" ht="15" customHeight="1" x14ac:dyDescent="0.25">
      <c r="A134" s="10" t="s">
        <v>1974</v>
      </c>
      <c r="B134" s="5">
        <v>315</v>
      </c>
      <c r="C134" s="1" t="s">
        <v>4740</v>
      </c>
      <c r="D134" s="25">
        <v>16.760000000000002</v>
      </c>
      <c r="E134" s="31">
        <v>1</v>
      </c>
    </row>
    <row r="135" spans="1:5" ht="15" customHeight="1" x14ac:dyDescent="0.25">
      <c r="A135" s="10" t="s">
        <v>1975</v>
      </c>
      <c r="B135" s="5">
        <v>316</v>
      </c>
      <c r="C135" s="1" t="s">
        <v>4740</v>
      </c>
      <c r="D135" s="25">
        <v>16.760000000000002</v>
      </c>
      <c r="E135" s="31">
        <v>1</v>
      </c>
    </row>
    <row r="136" spans="1:5" ht="15" customHeight="1" x14ac:dyDescent="0.25">
      <c r="A136" s="10" t="s">
        <v>1976</v>
      </c>
      <c r="B136" s="5">
        <v>317</v>
      </c>
      <c r="C136" s="1" t="s">
        <v>3501</v>
      </c>
      <c r="D136" s="25">
        <v>33.43</v>
      </c>
      <c r="E136" s="31">
        <v>1</v>
      </c>
    </row>
    <row r="137" spans="1:5" ht="15" customHeight="1" x14ac:dyDescent="0.25">
      <c r="A137" s="10" t="s">
        <v>1977</v>
      </c>
      <c r="B137" s="5">
        <v>318</v>
      </c>
      <c r="C137" s="1" t="s">
        <v>2542</v>
      </c>
      <c r="D137" s="25">
        <v>69.849999999999994</v>
      </c>
      <c r="E137" s="31">
        <v>5</v>
      </c>
    </row>
    <row r="138" spans="1:5" ht="15" customHeight="1" x14ac:dyDescent="0.25">
      <c r="A138" s="10" t="s">
        <v>1978</v>
      </c>
      <c r="B138" s="5">
        <v>319</v>
      </c>
      <c r="C138" s="1" t="s">
        <v>2327</v>
      </c>
      <c r="D138" s="25">
        <v>7.48</v>
      </c>
      <c r="E138" s="31">
        <v>2</v>
      </c>
    </row>
    <row r="139" spans="1:5" ht="15" customHeight="1" x14ac:dyDescent="0.25">
      <c r="A139" s="10" t="s">
        <v>1979</v>
      </c>
      <c r="B139" s="5">
        <v>321</v>
      </c>
      <c r="C139" s="1" t="s">
        <v>3703</v>
      </c>
      <c r="D139" s="25">
        <v>15.89</v>
      </c>
      <c r="E139" s="31">
        <v>1</v>
      </c>
    </row>
    <row r="140" spans="1:5" ht="15" customHeight="1" x14ac:dyDescent="0.25">
      <c r="A140" s="10" t="s">
        <v>1980</v>
      </c>
      <c r="B140" s="5">
        <v>322</v>
      </c>
      <c r="C140" s="1" t="s">
        <v>3703</v>
      </c>
      <c r="D140" s="25">
        <v>15.63</v>
      </c>
      <c r="E140" s="31">
        <v>1</v>
      </c>
    </row>
    <row r="141" spans="1:5" ht="15" customHeight="1" x14ac:dyDescent="0.25">
      <c r="A141" s="10" t="s">
        <v>1981</v>
      </c>
      <c r="B141" s="5">
        <v>323</v>
      </c>
      <c r="C141" s="1" t="s">
        <v>4740</v>
      </c>
      <c r="D141" s="25">
        <v>16.53</v>
      </c>
      <c r="E141" s="31">
        <v>1</v>
      </c>
    </row>
    <row r="142" spans="1:5" ht="15" customHeight="1" x14ac:dyDescent="0.25">
      <c r="A142" s="10" t="s">
        <v>1982</v>
      </c>
      <c r="B142" s="5">
        <v>324</v>
      </c>
      <c r="C142" s="1" t="s">
        <v>4740</v>
      </c>
      <c r="D142" s="25">
        <v>16.53</v>
      </c>
      <c r="E142" s="31">
        <v>1</v>
      </c>
    </row>
    <row r="143" spans="1:5" ht="15" customHeight="1" x14ac:dyDescent="0.25">
      <c r="A143" s="10" t="s">
        <v>1983</v>
      </c>
      <c r="B143" s="5">
        <v>325</v>
      </c>
      <c r="C143" s="1" t="s">
        <v>4740</v>
      </c>
      <c r="D143" s="25">
        <v>16.53</v>
      </c>
      <c r="E143" s="31">
        <v>1</v>
      </c>
    </row>
    <row r="144" spans="1:5" ht="15" customHeight="1" x14ac:dyDescent="0.25">
      <c r="A144" s="10" t="s">
        <v>1984</v>
      </c>
      <c r="B144" s="5">
        <v>326</v>
      </c>
      <c r="C144" s="1" t="s">
        <v>4740</v>
      </c>
      <c r="D144" s="25">
        <v>16.53</v>
      </c>
      <c r="E144" s="31">
        <v>1</v>
      </c>
    </row>
    <row r="145" spans="1:5" ht="15" customHeight="1" x14ac:dyDescent="0.25">
      <c r="A145" s="10" t="s">
        <v>1985</v>
      </c>
      <c r="B145" s="5">
        <v>327</v>
      </c>
      <c r="C145" s="1" t="s">
        <v>4740</v>
      </c>
      <c r="D145" s="25">
        <v>15.91</v>
      </c>
      <c r="E145" s="31">
        <v>1</v>
      </c>
    </row>
    <row r="146" spans="1:5" ht="15" customHeight="1" x14ac:dyDescent="0.25">
      <c r="A146" s="10" t="s">
        <v>1986</v>
      </c>
      <c r="B146" s="5">
        <v>328</v>
      </c>
      <c r="C146" s="1" t="s">
        <v>3610</v>
      </c>
      <c r="D146" s="25">
        <v>10.73</v>
      </c>
      <c r="E146" s="31">
        <v>4</v>
      </c>
    </row>
    <row r="147" spans="1:5" ht="15" customHeight="1" x14ac:dyDescent="0.25">
      <c r="A147" s="10" t="s">
        <v>1987</v>
      </c>
      <c r="B147" s="5">
        <v>329</v>
      </c>
      <c r="C147" s="1" t="s">
        <v>349</v>
      </c>
      <c r="D147" s="25">
        <v>16.489999999999998</v>
      </c>
      <c r="E147" s="31">
        <v>1</v>
      </c>
    </row>
    <row r="148" spans="1:5" ht="15" customHeight="1" x14ac:dyDescent="0.25">
      <c r="A148" s="10" t="s">
        <v>1988</v>
      </c>
      <c r="B148" s="5">
        <v>331</v>
      </c>
      <c r="C148" s="1" t="s">
        <v>2384</v>
      </c>
      <c r="D148" s="25">
        <v>22.29</v>
      </c>
      <c r="E148" s="31">
        <v>1</v>
      </c>
    </row>
    <row r="149" spans="1:5" ht="15" customHeight="1" x14ac:dyDescent="0.25">
      <c r="A149" s="10" t="s">
        <v>1989</v>
      </c>
      <c r="B149" s="5">
        <v>332</v>
      </c>
      <c r="C149" s="1" t="s">
        <v>3709</v>
      </c>
      <c r="D149" s="25">
        <v>28.13</v>
      </c>
      <c r="E149" s="31">
        <v>2</v>
      </c>
    </row>
    <row r="150" spans="1:5" ht="15" customHeight="1" x14ac:dyDescent="0.25">
      <c r="A150" s="10" t="s">
        <v>1990</v>
      </c>
      <c r="B150" s="5">
        <v>333</v>
      </c>
      <c r="C150" s="1" t="s">
        <v>4562</v>
      </c>
      <c r="D150" s="25">
        <v>46.77</v>
      </c>
      <c r="E150" s="31">
        <v>2</v>
      </c>
    </row>
    <row r="151" spans="1:5" ht="15" customHeight="1" x14ac:dyDescent="0.25">
      <c r="A151" s="10" t="s">
        <v>4763</v>
      </c>
      <c r="B151" s="5" t="s">
        <v>2133</v>
      </c>
      <c r="C151" s="1" t="s">
        <v>4764</v>
      </c>
      <c r="D151" s="25">
        <v>5.93</v>
      </c>
      <c r="E151" s="31">
        <v>3</v>
      </c>
    </row>
    <row r="152" spans="1:5" ht="15" customHeight="1" x14ac:dyDescent="0.25">
      <c r="A152" s="10" t="s">
        <v>4765</v>
      </c>
      <c r="B152" s="5" t="s">
        <v>2135</v>
      </c>
      <c r="C152" s="1" t="s">
        <v>4766</v>
      </c>
      <c r="D152" s="25">
        <v>2.2799999999999998</v>
      </c>
      <c r="E152" s="31">
        <v>3</v>
      </c>
    </row>
    <row r="153" spans="1:5" ht="15" customHeight="1" x14ac:dyDescent="0.25">
      <c r="A153" s="10" t="s">
        <v>4767</v>
      </c>
      <c r="B153" s="5" t="s">
        <v>4762</v>
      </c>
      <c r="C153" s="1" t="s">
        <v>4768</v>
      </c>
      <c r="D153" s="25">
        <v>1.1399999999999999</v>
      </c>
      <c r="E153" s="31">
        <v>0</v>
      </c>
    </row>
    <row r="154" spans="1:5" ht="15" customHeight="1" x14ac:dyDescent="0.25">
      <c r="A154" s="10" t="s">
        <v>1991</v>
      </c>
      <c r="B154" s="5">
        <v>336</v>
      </c>
      <c r="C154" s="1" t="s">
        <v>4676</v>
      </c>
      <c r="D154" s="25">
        <v>4.83</v>
      </c>
      <c r="E154" s="31">
        <v>3</v>
      </c>
    </row>
    <row r="155" spans="1:5" ht="15" customHeight="1" x14ac:dyDescent="0.25">
      <c r="A155" s="10" t="s">
        <v>6892</v>
      </c>
      <c r="B155" s="5"/>
      <c r="C155" s="1" t="s">
        <v>5192</v>
      </c>
      <c r="D155" s="25">
        <v>3.16</v>
      </c>
      <c r="E155" s="31">
        <v>0</v>
      </c>
    </row>
    <row r="156" spans="1:5" ht="15" customHeight="1" x14ac:dyDescent="0.25">
      <c r="A156" s="10" t="s">
        <v>6891</v>
      </c>
      <c r="B156" s="5"/>
      <c r="C156" s="1" t="s">
        <v>6893</v>
      </c>
      <c r="D156" s="25">
        <v>2.36</v>
      </c>
      <c r="E156" s="31">
        <v>0</v>
      </c>
    </row>
    <row r="157" spans="1:5" ht="15" customHeight="1" thickBot="1" x14ac:dyDescent="0.3">
      <c r="A157" s="10" t="s">
        <v>7164</v>
      </c>
      <c r="B157" s="5"/>
      <c r="C157" s="1" t="s">
        <v>7817</v>
      </c>
      <c r="D157" s="25">
        <v>706.9</v>
      </c>
      <c r="E157" s="31">
        <v>0</v>
      </c>
    </row>
    <row r="158" spans="1:5" ht="15" customHeight="1" thickTop="1" thickBot="1" x14ac:dyDescent="0.3">
      <c r="A158" s="189" t="s">
        <v>7260</v>
      </c>
      <c r="B158" s="190"/>
      <c r="C158" s="191"/>
      <c r="D158" s="26">
        <f>SUM(D121:D157)</f>
        <v>1380.8999999999996</v>
      </c>
      <c r="E158" s="43">
        <f>SUMIF(E121:E157,"&gt;0",D121:D157)</f>
        <v>643.51999999999975</v>
      </c>
    </row>
    <row r="159" spans="1:5" ht="15" customHeight="1" x14ac:dyDescent="0.25"/>
  </sheetData>
  <mergeCells count="20">
    <mergeCell ref="C21:C22"/>
    <mergeCell ref="D21:D22"/>
    <mergeCell ref="A20:E20"/>
    <mergeCell ref="A21:A22"/>
    <mergeCell ref="D41:D42"/>
    <mergeCell ref="A40:E40"/>
    <mergeCell ref="A41:A42"/>
    <mergeCell ref="C41:C42"/>
    <mergeCell ref="A33:C33"/>
    <mergeCell ref="A111:C111"/>
    <mergeCell ref="C76:C77"/>
    <mergeCell ref="D76:D77"/>
    <mergeCell ref="A76:A77"/>
    <mergeCell ref="A68:C68"/>
    <mergeCell ref="A75:E75"/>
    <mergeCell ref="A158:C158"/>
    <mergeCell ref="D119:D120"/>
    <mergeCell ref="C119:C120"/>
    <mergeCell ref="A118:E118"/>
    <mergeCell ref="A119:A120"/>
  </mergeCells>
  <phoneticPr fontId="2" type="noConversion"/>
  <conditionalFormatting sqref="D4">
    <cfRule type="cellIs" dxfId="31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36" max="5" man="1"/>
    <brk id="71" max="5" man="1"/>
    <brk id="114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0">
    <tabColor indexed="11"/>
  </sheetPr>
  <dimension ref="A2:F177"/>
  <sheetViews>
    <sheetView tabSelected="1" zoomScaleNormal="100" zoomScaleSheetLayoutView="100" workbookViewId="0">
      <selection activeCell="E12" sqref="E12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SUM(D177,D140,D100,D66,D35)</f>
        <v>2765.6</v>
      </c>
      <c r="E3"/>
    </row>
    <row r="4" spans="3:6" ht="15.75" customHeight="1" thickBot="1" x14ac:dyDescent="0.3">
      <c r="C4" s="45" t="s">
        <v>7220</v>
      </c>
      <c r="D4" s="46">
        <f>SUM(E177,E140,E100,E66,E35)</f>
        <v>0</v>
      </c>
      <c r="E4" s="62"/>
      <c r="F4" s="62"/>
    </row>
    <row r="5" spans="3:6" ht="15.75" customHeight="1" thickBot="1" x14ac:dyDescent="0.3">
      <c r="C5" s="45" t="s">
        <v>7221</v>
      </c>
      <c r="D5" s="46">
        <f>SUMIF(E$23:E$552,"1",D$23:D$552)</f>
        <v>0</v>
      </c>
      <c r="E5"/>
    </row>
    <row r="6" spans="3:6" ht="15.75" customHeight="1" thickBot="1" x14ac:dyDescent="0.3">
      <c r="C6" s="45" t="s">
        <v>7222</v>
      </c>
      <c r="D6" s="46">
        <f>SUMIF(E$23:E$552,"2",D$23:D$552)</f>
        <v>0</v>
      </c>
      <c r="E6"/>
    </row>
    <row r="7" spans="3:6" ht="15.75" customHeight="1" thickBot="1" x14ac:dyDescent="0.3">
      <c r="C7" s="45" t="s">
        <v>7223</v>
      </c>
      <c r="D7" s="46">
        <f>SUMIF(E$23:E$552,"3",D$23:D$552)</f>
        <v>0</v>
      </c>
      <c r="E7"/>
    </row>
    <row r="8" spans="3:6" ht="15.75" customHeight="1" thickBot="1" x14ac:dyDescent="0.3">
      <c r="C8" s="45" t="s">
        <v>7218</v>
      </c>
      <c r="D8" s="46">
        <f>SUMIF(E$23:E$552,"4",D$23:D$552)</f>
        <v>0</v>
      </c>
      <c r="E8"/>
    </row>
    <row r="9" spans="3:6" ht="15.75" customHeight="1" thickBot="1" x14ac:dyDescent="0.3">
      <c r="C9" s="45" t="s">
        <v>7224</v>
      </c>
      <c r="D9" s="46">
        <f>SUMIF(E$23:E$552,"5",D$23:D$552)</f>
        <v>0</v>
      </c>
      <c r="E9"/>
    </row>
    <row r="10" spans="3:6" ht="15.75" customHeight="1" thickBot="1" x14ac:dyDescent="0.3">
      <c r="C10" s="45" t="s">
        <v>7225</v>
      </c>
      <c r="D10" s="46">
        <f>SUMIF(E$23:E$552,"6",D$23:D$552)</f>
        <v>0</v>
      </c>
    </row>
    <row r="11" spans="3:6" ht="15.75" customHeight="1" thickBot="1" x14ac:dyDescent="0.3">
      <c r="C11" s="45" t="s">
        <v>7226</v>
      </c>
      <c r="D11" s="46">
        <f>SUMIF(E$23:E$552,"7",D$23:D$552)</f>
        <v>0</v>
      </c>
    </row>
    <row r="12" spans="3:6" ht="15.75" customHeight="1" thickBot="1" x14ac:dyDescent="0.3">
      <c r="C12" s="45" t="s">
        <v>7227</v>
      </c>
      <c r="D12" s="46">
        <f>SUMIF(E$23:E$552,"8",D$23:D$552)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7818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1992</v>
      </c>
      <c r="B23" s="5" t="s">
        <v>1770</v>
      </c>
      <c r="C23" s="1" t="s">
        <v>2542</v>
      </c>
      <c r="D23" s="25">
        <v>43.29</v>
      </c>
      <c r="E23" s="31">
        <v>0</v>
      </c>
    </row>
    <row r="24" spans="1:5" ht="15" customHeight="1" x14ac:dyDescent="0.25">
      <c r="A24" s="10" t="s">
        <v>1993</v>
      </c>
      <c r="B24" s="5" t="s">
        <v>1771</v>
      </c>
      <c r="C24" s="1" t="s">
        <v>624</v>
      </c>
      <c r="D24" s="25">
        <v>13.81</v>
      </c>
      <c r="E24" s="31">
        <v>0</v>
      </c>
    </row>
    <row r="25" spans="1:5" ht="15" customHeight="1" x14ac:dyDescent="0.25">
      <c r="A25" s="10" t="s">
        <v>1994</v>
      </c>
      <c r="B25" s="5" t="s">
        <v>1772</v>
      </c>
      <c r="C25" s="1" t="s">
        <v>1995</v>
      </c>
      <c r="D25" s="25">
        <v>3.94</v>
      </c>
      <c r="E25" s="31">
        <v>0</v>
      </c>
    </row>
    <row r="26" spans="1:5" ht="15" customHeight="1" x14ac:dyDescent="0.25">
      <c r="A26" s="10" t="s">
        <v>1996</v>
      </c>
      <c r="B26" s="5" t="s">
        <v>1773</v>
      </c>
      <c r="C26" s="1" t="s">
        <v>3660</v>
      </c>
      <c r="D26" s="25">
        <v>44.06</v>
      </c>
      <c r="E26" s="31">
        <v>0</v>
      </c>
    </row>
    <row r="27" spans="1:5" ht="15" customHeight="1" x14ac:dyDescent="0.25">
      <c r="A27" s="10" t="s">
        <v>1997</v>
      </c>
      <c r="B27" s="5" t="s">
        <v>1774</v>
      </c>
      <c r="C27" s="1" t="s">
        <v>3660</v>
      </c>
      <c r="D27" s="25">
        <v>67.09</v>
      </c>
      <c r="E27" s="31">
        <v>0</v>
      </c>
    </row>
    <row r="28" spans="1:5" ht="15" customHeight="1" x14ac:dyDescent="0.25">
      <c r="A28" s="10" t="s">
        <v>1998</v>
      </c>
      <c r="B28" s="5" t="s">
        <v>1775</v>
      </c>
      <c r="C28" s="1" t="s">
        <v>3774</v>
      </c>
      <c r="D28" s="25">
        <v>9.25</v>
      </c>
      <c r="E28" s="31">
        <v>0</v>
      </c>
    </row>
    <row r="29" spans="1:5" ht="15" customHeight="1" x14ac:dyDescent="0.25">
      <c r="A29" s="10" t="s">
        <v>3631</v>
      </c>
      <c r="B29" s="5" t="s">
        <v>1776</v>
      </c>
      <c r="C29" s="1" t="s">
        <v>3775</v>
      </c>
      <c r="D29" s="25">
        <v>15.15</v>
      </c>
      <c r="E29" s="31">
        <v>0</v>
      </c>
    </row>
    <row r="30" spans="1:5" ht="15" customHeight="1" x14ac:dyDescent="0.25">
      <c r="A30" s="10" t="s">
        <v>3632</v>
      </c>
      <c r="B30" s="5" t="s">
        <v>1777</v>
      </c>
      <c r="C30" s="1" t="s">
        <v>3633</v>
      </c>
      <c r="D30" s="25">
        <v>23.78</v>
      </c>
      <c r="E30" s="31">
        <v>0</v>
      </c>
    </row>
    <row r="31" spans="1:5" ht="15" customHeight="1" x14ac:dyDescent="0.25">
      <c r="A31" s="10" t="s">
        <v>3634</v>
      </c>
      <c r="B31" s="5" t="s">
        <v>1778</v>
      </c>
      <c r="C31" s="1" t="s">
        <v>1164</v>
      </c>
      <c r="D31" s="25">
        <v>14.3</v>
      </c>
      <c r="E31" s="31">
        <v>0</v>
      </c>
    </row>
    <row r="32" spans="1:5" ht="15" customHeight="1" x14ac:dyDescent="0.25">
      <c r="A32" s="10" t="s">
        <v>3635</v>
      </c>
      <c r="B32" s="5" t="s">
        <v>1780</v>
      </c>
      <c r="C32" s="1" t="s">
        <v>3536</v>
      </c>
      <c r="D32" s="25">
        <v>34.61</v>
      </c>
      <c r="E32" s="31">
        <v>0</v>
      </c>
    </row>
    <row r="33" spans="1:5" ht="15" customHeight="1" x14ac:dyDescent="0.25">
      <c r="A33" s="10" t="s">
        <v>3636</v>
      </c>
      <c r="B33" s="5" t="s">
        <v>1781</v>
      </c>
      <c r="C33" s="1" t="s">
        <v>3637</v>
      </c>
      <c r="D33" s="25">
        <v>26.43</v>
      </c>
      <c r="E33" s="31">
        <v>0</v>
      </c>
    </row>
    <row r="34" spans="1:5" ht="15" customHeight="1" thickBot="1" x14ac:dyDescent="0.3">
      <c r="A34" s="10" t="s">
        <v>3638</v>
      </c>
      <c r="B34" s="5" t="s">
        <v>1782</v>
      </c>
      <c r="C34" s="1" t="s">
        <v>3660</v>
      </c>
      <c r="D34" s="25">
        <v>78</v>
      </c>
      <c r="E34" s="31">
        <v>0</v>
      </c>
    </row>
    <row r="35" spans="1:5" ht="15" customHeight="1" thickTop="1" thickBot="1" x14ac:dyDescent="0.3">
      <c r="A35" s="189" t="s">
        <v>7260</v>
      </c>
      <c r="B35" s="190"/>
      <c r="C35" s="191"/>
      <c r="D35" s="26">
        <f>SUM(D23:D34)</f>
        <v>373.71000000000004</v>
      </c>
      <c r="E35" s="43">
        <f>SUMIF(E23:E34,"&gt;0",D23:D34)</f>
        <v>0</v>
      </c>
    </row>
    <row r="36" spans="1:5" ht="15" customHeight="1" x14ac:dyDescent="0.25"/>
    <row r="37" spans="1:5" ht="15" customHeight="1" x14ac:dyDescent="0.25"/>
    <row r="38" spans="1:5" ht="15" customHeight="1" x14ac:dyDescent="0.25"/>
    <row r="39" spans="1:5" ht="15" customHeight="1" x14ac:dyDescent="0.25"/>
    <row r="40" spans="1:5" ht="15" customHeight="1" x14ac:dyDescent="0.25"/>
    <row r="41" spans="1:5" ht="15" customHeight="1" thickBot="1" x14ac:dyDescent="0.3"/>
    <row r="42" spans="1:5" ht="22.5" customHeight="1" thickBot="1" x14ac:dyDescent="0.3">
      <c r="A42" s="186" t="s">
        <v>7819</v>
      </c>
      <c r="B42" s="187"/>
      <c r="C42" s="187"/>
      <c r="D42" s="187"/>
      <c r="E42" s="188"/>
    </row>
    <row r="43" spans="1:5" ht="15" customHeight="1" x14ac:dyDescent="0.35">
      <c r="A43" s="196" t="s">
        <v>982</v>
      </c>
      <c r="B43" s="48" t="s">
        <v>586</v>
      </c>
      <c r="C43" s="192" t="s">
        <v>1768</v>
      </c>
      <c r="D43" s="194" t="s">
        <v>1769</v>
      </c>
      <c r="E43" s="49" t="s">
        <v>7217</v>
      </c>
    </row>
    <row r="44" spans="1:5" ht="15" customHeight="1" thickBot="1" x14ac:dyDescent="0.4">
      <c r="A44" s="197"/>
      <c r="B44" s="50" t="s">
        <v>1767</v>
      </c>
      <c r="C44" s="193"/>
      <c r="D44" s="195"/>
      <c r="E44" s="51" t="s">
        <v>7216</v>
      </c>
    </row>
    <row r="45" spans="1:5" ht="15" customHeight="1" thickTop="1" x14ac:dyDescent="0.25">
      <c r="A45" s="10" t="s">
        <v>3639</v>
      </c>
      <c r="B45" s="5">
        <v>101</v>
      </c>
      <c r="C45" s="1" t="s">
        <v>2542</v>
      </c>
      <c r="D45" s="25">
        <v>95.4</v>
      </c>
      <c r="E45" s="31">
        <v>0</v>
      </c>
    </row>
    <row r="46" spans="1:5" ht="15" customHeight="1" x14ac:dyDescent="0.25">
      <c r="A46" s="10" t="s">
        <v>3640</v>
      </c>
      <c r="B46" s="5">
        <v>102</v>
      </c>
      <c r="C46" s="1" t="s">
        <v>624</v>
      </c>
      <c r="D46" s="25">
        <v>13.6</v>
      </c>
      <c r="E46" s="31">
        <v>0</v>
      </c>
    </row>
    <row r="47" spans="1:5" ht="15" customHeight="1" x14ac:dyDescent="0.25">
      <c r="A47" s="10" t="s">
        <v>3641</v>
      </c>
      <c r="B47" s="5">
        <v>103</v>
      </c>
      <c r="C47" s="1" t="s">
        <v>4741</v>
      </c>
      <c r="D47" s="25">
        <v>3.74</v>
      </c>
      <c r="E47" s="31">
        <v>0</v>
      </c>
    </row>
    <row r="48" spans="1:5" ht="15" customHeight="1" x14ac:dyDescent="0.25">
      <c r="A48" s="10" t="s">
        <v>3642</v>
      </c>
      <c r="B48" s="5">
        <v>104</v>
      </c>
      <c r="C48" s="1" t="s">
        <v>6985</v>
      </c>
      <c r="D48" s="25">
        <v>19.059999999999999</v>
      </c>
      <c r="E48" s="31">
        <v>0</v>
      </c>
    </row>
    <row r="49" spans="1:6" ht="15" customHeight="1" x14ac:dyDescent="0.25">
      <c r="A49" s="10" t="s">
        <v>3643</v>
      </c>
      <c r="B49" s="5">
        <v>105</v>
      </c>
      <c r="C49" s="1" t="s">
        <v>2230</v>
      </c>
      <c r="D49" s="25">
        <v>12.47</v>
      </c>
      <c r="E49" s="31">
        <v>0</v>
      </c>
    </row>
    <row r="50" spans="1:6" ht="15" customHeight="1" x14ac:dyDescent="0.25">
      <c r="A50" s="10" t="s">
        <v>3644</v>
      </c>
      <c r="B50" s="5">
        <v>106</v>
      </c>
      <c r="C50" s="1" t="s">
        <v>4592</v>
      </c>
      <c r="D50" s="25">
        <v>6.36</v>
      </c>
      <c r="E50" s="31">
        <v>0</v>
      </c>
    </row>
    <row r="51" spans="1:6" ht="15" customHeight="1" x14ac:dyDescent="0.25">
      <c r="A51" s="10" t="s">
        <v>3645</v>
      </c>
      <c r="B51" s="5">
        <v>107</v>
      </c>
      <c r="C51" s="1" t="s">
        <v>3554</v>
      </c>
      <c r="D51" s="25">
        <v>1.61</v>
      </c>
      <c r="E51" s="31">
        <v>0</v>
      </c>
    </row>
    <row r="52" spans="1:6" ht="15" customHeight="1" x14ac:dyDescent="0.25">
      <c r="A52" s="10" t="s">
        <v>3646</v>
      </c>
      <c r="B52" s="5">
        <v>108</v>
      </c>
      <c r="C52" s="1" t="s">
        <v>4746</v>
      </c>
      <c r="D52" s="25">
        <v>1.61</v>
      </c>
      <c r="E52" s="31">
        <v>0</v>
      </c>
    </row>
    <row r="53" spans="1:6" ht="15" customHeight="1" x14ac:dyDescent="0.25">
      <c r="A53" s="10" t="s">
        <v>3647</v>
      </c>
      <c r="B53" s="5">
        <v>109</v>
      </c>
      <c r="C53" s="1" t="s">
        <v>635</v>
      </c>
      <c r="D53" s="25">
        <v>2.9</v>
      </c>
      <c r="E53" s="31">
        <v>0</v>
      </c>
    </row>
    <row r="54" spans="1:6" ht="15" customHeight="1" x14ac:dyDescent="0.25">
      <c r="A54" s="10" t="s">
        <v>3648</v>
      </c>
      <c r="B54" s="5">
        <v>111</v>
      </c>
      <c r="C54" s="1" t="s">
        <v>832</v>
      </c>
      <c r="D54" s="25">
        <v>5.6</v>
      </c>
      <c r="E54" s="31">
        <v>0</v>
      </c>
      <c r="F54" s="18"/>
    </row>
    <row r="55" spans="1:6" ht="15" customHeight="1" x14ac:dyDescent="0.25">
      <c r="A55" s="10" t="s">
        <v>3649</v>
      </c>
      <c r="B55" s="5">
        <v>112</v>
      </c>
      <c r="C55" s="1" t="s">
        <v>5306</v>
      </c>
      <c r="D55" s="25">
        <v>16.46</v>
      </c>
      <c r="E55" s="31">
        <v>0</v>
      </c>
    </row>
    <row r="56" spans="1:6" ht="15" customHeight="1" x14ac:dyDescent="0.25">
      <c r="A56" s="10" t="s">
        <v>3650</v>
      </c>
      <c r="B56" s="5">
        <v>114</v>
      </c>
      <c r="C56" s="1" t="s">
        <v>5305</v>
      </c>
      <c r="D56" s="25">
        <v>33.409999999999997</v>
      </c>
      <c r="E56" s="31">
        <v>0</v>
      </c>
    </row>
    <row r="57" spans="1:6" ht="15" customHeight="1" x14ac:dyDescent="0.25">
      <c r="A57" s="10" t="s">
        <v>3651</v>
      </c>
      <c r="B57" s="5">
        <v>115</v>
      </c>
      <c r="C57" s="1" t="s">
        <v>3704</v>
      </c>
      <c r="D57" s="25">
        <v>25.09</v>
      </c>
      <c r="E57" s="31">
        <v>0</v>
      </c>
    </row>
    <row r="58" spans="1:6" ht="15" customHeight="1" x14ac:dyDescent="0.25">
      <c r="A58" s="10" t="s">
        <v>3652</v>
      </c>
      <c r="B58" s="5">
        <v>116</v>
      </c>
      <c r="C58" s="1" t="s">
        <v>5307</v>
      </c>
      <c r="D58" s="25">
        <v>16.61</v>
      </c>
      <c r="E58" s="31">
        <v>0</v>
      </c>
    </row>
    <row r="59" spans="1:6" ht="15" customHeight="1" x14ac:dyDescent="0.25">
      <c r="A59" s="10" t="s">
        <v>3653</v>
      </c>
      <c r="B59" s="5">
        <v>117</v>
      </c>
      <c r="C59" s="1" t="s">
        <v>5308</v>
      </c>
      <c r="D59" s="25">
        <v>16.53</v>
      </c>
      <c r="E59" s="31">
        <v>0</v>
      </c>
    </row>
    <row r="60" spans="1:6" ht="15" customHeight="1" x14ac:dyDescent="0.25">
      <c r="A60" s="10" t="s">
        <v>3654</v>
      </c>
      <c r="B60" s="5">
        <v>118</v>
      </c>
      <c r="C60" s="1" t="s">
        <v>5309</v>
      </c>
      <c r="D60" s="25">
        <v>16.46</v>
      </c>
      <c r="E60" s="31">
        <v>0</v>
      </c>
    </row>
    <row r="61" spans="1:6" ht="15" customHeight="1" x14ac:dyDescent="0.25">
      <c r="A61" s="10" t="s">
        <v>3655</v>
      </c>
      <c r="B61" s="5">
        <v>119</v>
      </c>
      <c r="C61" s="1" t="s">
        <v>2335</v>
      </c>
      <c r="D61" s="25">
        <v>7.14</v>
      </c>
      <c r="E61" s="31">
        <v>0</v>
      </c>
    </row>
    <row r="62" spans="1:6" ht="15" customHeight="1" x14ac:dyDescent="0.25">
      <c r="A62" s="10" t="s">
        <v>3656</v>
      </c>
      <c r="B62" s="5">
        <v>121</v>
      </c>
      <c r="C62" s="1" t="s">
        <v>4610</v>
      </c>
      <c r="D62" s="25">
        <v>6.42</v>
      </c>
      <c r="E62" s="31">
        <v>0</v>
      </c>
    </row>
    <row r="63" spans="1:6" ht="15" customHeight="1" x14ac:dyDescent="0.25">
      <c r="A63" s="10" t="s">
        <v>3657</v>
      </c>
      <c r="B63" s="5">
        <v>122</v>
      </c>
      <c r="C63" s="1" t="s">
        <v>4747</v>
      </c>
      <c r="D63" s="25">
        <v>1.9</v>
      </c>
      <c r="E63" s="31">
        <v>0</v>
      </c>
    </row>
    <row r="64" spans="1:6" ht="15" customHeight="1" x14ac:dyDescent="0.25">
      <c r="A64" s="10" t="s">
        <v>3658</v>
      </c>
      <c r="B64" s="5">
        <v>123</v>
      </c>
      <c r="C64" s="1" t="s">
        <v>635</v>
      </c>
      <c r="D64" s="25">
        <v>2.85</v>
      </c>
      <c r="E64" s="31">
        <v>0</v>
      </c>
    </row>
    <row r="65" spans="1:5" ht="15" customHeight="1" thickBot="1" x14ac:dyDescent="0.3">
      <c r="A65" s="10" t="s">
        <v>3659</v>
      </c>
      <c r="B65" s="5">
        <v>124</v>
      </c>
      <c r="C65" s="1" t="s">
        <v>1293</v>
      </c>
      <c r="D65" s="25">
        <v>32.299999999999997</v>
      </c>
      <c r="E65" s="31">
        <v>0</v>
      </c>
    </row>
    <row r="66" spans="1:5" ht="15" customHeight="1" thickTop="1" thickBot="1" x14ac:dyDescent="0.3">
      <c r="A66" s="189" t="s">
        <v>7260</v>
      </c>
      <c r="B66" s="190"/>
      <c r="C66" s="191"/>
      <c r="D66" s="26">
        <f>SUM(D45:D65)</f>
        <v>337.52000000000004</v>
      </c>
      <c r="E66" s="43">
        <f>SUMIF(E45:E65,"&gt;0",D45:D65)</f>
        <v>0</v>
      </c>
    </row>
    <row r="67" spans="1:5" ht="15" customHeight="1" x14ac:dyDescent="0.25">
      <c r="B67" s="52"/>
      <c r="C67" s="52"/>
      <c r="D67" s="53"/>
      <c r="E67" s="32"/>
    </row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thickBot="1" x14ac:dyDescent="0.3"/>
    <row r="73" spans="1:5" ht="22.5" customHeight="1" thickBot="1" x14ac:dyDescent="0.3">
      <c r="A73" s="186" t="s">
        <v>7820</v>
      </c>
      <c r="B73" s="187"/>
      <c r="C73" s="187"/>
      <c r="D73" s="187"/>
      <c r="E73" s="188"/>
    </row>
    <row r="74" spans="1:5" ht="15" customHeight="1" x14ac:dyDescent="0.35">
      <c r="A74" s="196" t="s">
        <v>982</v>
      </c>
      <c r="B74" s="48" t="s">
        <v>586</v>
      </c>
      <c r="C74" s="192" t="s">
        <v>1768</v>
      </c>
      <c r="D74" s="194" t="s">
        <v>1769</v>
      </c>
      <c r="E74" s="49" t="s">
        <v>7217</v>
      </c>
    </row>
    <row r="75" spans="1:5" ht="15" customHeight="1" thickBot="1" x14ac:dyDescent="0.4">
      <c r="A75" s="197"/>
      <c r="B75" s="50" t="s">
        <v>1767</v>
      </c>
      <c r="C75" s="193"/>
      <c r="D75" s="195"/>
      <c r="E75" s="51" t="s">
        <v>7216</v>
      </c>
    </row>
    <row r="76" spans="1:5" ht="15" customHeight="1" thickTop="1" x14ac:dyDescent="0.25">
      <c r="A76" s="10" t="s">
        <v>3661</v>
      </c>
      <c r="B76" s="5">
        <v>201</v>
      </c>
      <c r="C76" s="1" t="s">
        <v>2542</v>
      </c>
      <c r="D76" s="25">
        <v>11.57</v>
      </c>
      <c r="E76" s="31">
        <v>0</v>
      </c>
    </row>
    <row r="77" spans="1:5" ht="15" customHeight="1" x14ac:dyDescent="0.25">
      <c r="A77" s="10" t="s">
        <v>3662</v>
      </c>
      <c r="B77" s="5">
        <v>202</v>
      </c>
      <c r="C77" s="1" t="s">
        <v>624</v>
      </c>
      <c r="D77" s="25">
        <v>13.95</v>
      </c>
      <c r="E77" s="31">
        <v>0</v>
      </c>
    </row>
    <row r="78" spans="1:5" ht="15" customHeight="1" x14ac:dyDescent="0.25">
      <c r="A78" s="10" t="s">
        <v>3663</v>
      </c>
      <c r="B78" s="5">
        <v>203</v>
      </c>
      <c r="C78" s="1" t="s">
        <v>4741</v>
      </c>
      <c r="D78" s="25">
        <v>3.74</v>
      </c>
      <c r="E78" s="31">
        <v>0</v>
      </c>
    </row>
    <row r="79" spans="1:5" ht="15" customHeight="1" x14ac:dyDescent="0.25">
      <c r="A79" s="10" t="s">
        <v>3664</v>
      </c>
      <c r="B79" s="5">
        <v>204</v>
      </c>
      <c r="C79" s="1" t="s">
        <v>4748</v>
      </c>
      <c r="D79" s="25">
        <v>195.05</v>
      </c>
      <c r="E79" s="31">
        <v>0</v>
      </c>
    </row>
    <row r="80" spans="1:5" ht="15" customHeight="1" x14ac:dyDescent="0.25">
      <c r="A80" s="10" t="s">
        <v>3665</v>
      </c>
      <c r="B80" s="5">
        <v>206</v>
      </c>
      <c r="C80" s="1" t="s">
        <v>3666</v>
      </c>
      <c r="D80" s="25">
        <v>13.9</v>
      </c>
      <c r="E80" s="31">
        <v>0</v>
      </c>
    </row>
    <row r="81" spans="1:6" ht="15" customHeight="1" x14ac:dyDescent="0.25">
      <c r="A81" s="10" t="s">
        <v>3667</v>
      </c>
      <c r="B81" s="5">
        <v>207</v>
      </c>
      <c r="C81" s="1" t="s">
        <v>4829</v>
      </c>
      <c r="D81" s="25">
        <v>14.11</v>
      </c>
      <c r="E81" s="31">
        <v>0</v>
      </c>
    </row>
    <row r="82" spans="1:6" ht="15" customHeight="1" x14ac:dyDescent="0.25">
      <c r="A82" s="10" t="s">
        <v>3668</v>
      </c>
      <c r="B82" s="5">
        <v>208</v>
      </c>
      <c r="C82" s="1" t="s">
        <v>3669</v>
      </c>
      <c r="D82" s="25">
        <v>9.3000000000000007</v>
      </c>
      <c r="E82" s="31">
        <v>0</v>
      </c>
    </row>
    <row r="83" spans="1:6" ht="15" customHeight="1" x14ac:dyDescent="0.25">
      <c r="A83" s="10" t="s">
        <v>3670</v>
      </c>
      <c r="B83" s="5" t="s">
        <v>3671</v>
      </c>
      <c r="C83" s="1" t="s">
        <v>3672</v>
      </c>
      <c r="D83" s="25">
        <v>4.67</v>
      </c>
      <c r="E83" s="31">
        <v>0</v>
      </c>
    </row>
    <row r="84" spans="1:6" ht="15" customHeight="1" x14ac:dyDescent="0.25">
      <c r="A84" s="10" t="s">
        <v>3673</v>
      </c>
      <c r="B84" s="5">
        <v>209</v>
      </c>
      <c r="C84" s="1" t="s">
        <v>4749</v>
      </c>
      <c r="D84" s="25">
        <v>14.11</v>
      </c>
      <c r="E84" s="31">
        <v>0</v>
      </c>
    </row>
    <row r="85" spans="1:6" ht="15" customHeight="1" x14ac:dyDescent="0.25">
      <c r="A85" s="10" t="s">
        <v>3674</v>
      </c>
      <c r="B85" s="5">
        <v>211</v>
      </c>
      <c r="C85" s="1" t="s">
        <v>4750</v>
      </c>
      <c r="D85" s="25">
        <v>18.98</v>
      </c>
      <c r="E85" s="31">
        <v>0</v>
      </c>
    </row>
    <row r="86" spans="1:6" ht="15" customHeight="1" x14ac:dyDescent="0.25">
      <c r="A86" s="10" t="s">
        <v>3675</v>
      </c>
      <c r="B86" s="5">
        <v>212</v>
      </c>
      <c r="C86" s="1" t="s">
        <v>4750</v>
      </c>
      <c r="D86" s="25">
        <v>23.84</v>
      </c>
      <c r="E86" s="31">
        <v>0</v>
      </c>
    </row>
    <row r="87" spans="1:6" ht="15" customHeight="1" x14ac:dyDescent="0.25">
      <c r="A87" s="10" t="s">
        <v>3676</v>
      </c>
      <c r="B87" s="5">
        <v>213</v>
      </c>
      <c r="C87" s="1" t="s">
        <v>2230</v>
      </c>
      <c r="D87" s="25">
        <v>13.18</v>
      </c>
      <c r="E87" s="31">
        <v>0</v>
      </c>
    </row>
    <row r="88" spans="1:6" ht="15" customHeight="1" x14ac:dyDescent="0.25">
      <c r="A88" s="10" t="s">
        <v>3677</v>
      </c>
      <c r="B88" s="5">
        <v>214</v>
      </c>
      <c r="C88" s="1" t="s">
        <v>4610</v>
      </c>
      <c r="D88" s="25">
        <v>4.95</v>
      </c>
      <c r="E88" s="31">
        <v>0</v>
      </c>
    </row>
    <row r="89" spans="1:6" ht="15" customHeight="1" x14ac:dyDescent="0.25">
      <c r="A89" s="10" t="s">
        <v>3678</v>
      </c>
      <c r="B89" s="5">
        <v>215</v>
      </c>
      <c r="C89" s="1" t="s">
        <v>2335</v>
      </c>
      <c r="D89" s="25">
        <v>1.4</v>
      </c>
      <c r="E89" s="31">
        <v>0</v>
      </c>
    </row>
    <row r="90" spans="1:6" ht="15" customHeight="1" x14ac:dyDescent="0.25">
      <c r="A90" s="10" t="s">
        <v>3679</v>
      </c>
      <c r="B90" s="5">
        <v>216</v>
      </c>
      <c r="C90" s="1" t="s">
        <v>4745</v>
      </c>
      <c r="D90" s="25">
        <v>2.25</v>
      </c>
      <c r="E90" s="31">
        <v>0</v>
      </c>
    </row>
    <row r="91" spans="1:6" ht="15" customHeight="1" x14ac:dyDescent="0.25">
      <c r="A91" s="10" t="s">
        <v>3680</v>
      </c>
      <c r="B91" s="5">
        <v>217</v>
      </c>
      <c r="C91" s="1" t="s">
        <v>777</v>
      </c>
      <c r="D91" s="25">
        <v>4.62</v>
      </c>
      <c r="E91" s="31">
        <v>0</v>
      </c>
    </row>
    <row r="92" spans="1:6" ht="15" customHeight="1" x14ac:dyDescent="0.25">
      <c r="A92" s="10" t="s">
        <v>3681</v>
      </c>
      <c r="B92" s="5">
        <v>218</v>
      </c>
      <c r="C92" s="1" t="s">
        <v>4751</v>
      </c>
      <c r="D92" s="25">
        <v>9.8699999999999992</v>
      </c>
      <c r="E92" s="31">
        <v>0</v>
      </c>
    </row>
    <row r="93" spans="1:6" ht="15" customHeight="1" x14ac:dyDescent="0.25">
      <c r="A93" s="10" t="s">
        <v>3682</v>
      </c>
      <c r="B93" s="5">
        <v>222</v>
      </c>
      <c r="C93" s="1" t="s">
        <v>4752</v>
      </c>
      <c r="D93" s="25">
        <v>4.24</v>
      </c>
      <c r="E93" s="31">
        <v>0</v>
      </c>
      <c r="F93" s="18"/>
    </row>
    <row r="94" spans="1:6" ht="15" customHeight="1" x14ac:dyDescent="0.25">
      <c r="A94" s="10" t="s">
        <v>3683</v>
      </c>
      <c r="B94" s="5">
        <v>223</v>
      </c>
      <c r="C94" s="1" t="s">
        <v>4829</v>
      </c>
      <c r="D94" s="25">
        <v>18.11</v>
      </c>
      <c r="E94" s="31">
        <v>0</v>
      </c>
    </row>
    <row r="95" spans="1:6" ht="15" customHeight="1" x14ac:dyDescent="0.25">
      <c r="A95" s="10" t="s">
        <v>3684</v>
      </c>
      <c r="B95" s="5">
        <v>224</v>
      </c>
      <c r="C95" s="1" t="s">
        <v>4829</v>
      </c>
      <c r="D95" s="25">
        <v>18.850000000000001</v>
      </c>
      <c r="E95" s="31">
        <v>0</v>
      </c>
    </row>
    <row r="96" spans="1:6" ht="15" customHeight="1" x14ac:dyDescent="0.25">
      <c r="A96" s="10" t="s">
        <v>3685</v>
      </c>
      <c r="B96" s="5">
        <v>225</v>
      </c>
      <c r="C96" s="1" t="s">
        <v>4829</v>
      </c>
      <c r="D96" s="25">
        <v>33.68</v>
      </c>
      <c r="E96" s="31">
        <v>0</v>
      </c>
    </row>
    <row r="97" spans="1:5" ht="15" customHeight="1" x14ac:dyDescent="0.25">
      <c r="A97" s="10" t="s">
        <v>3686</v>
      </c>
      <c r="B97" s="5">
        <v>226</v>
      </c>
      <c r="C97" s="1" t="s">
        <v>4750</v>
      </c>
      <c r="D97" s="25">
        <v>23.89</v>
      </c>
      <c r="E97" s="31">
        <v>0</v>
      </c>
    </row>
    <row r="98" spans="1:5" ht="15" customHeight="1" x14ac:dyDescent="0.25">
      <c r="A98" s="10" t="s">
        <v>3687</v>
      </c>
      <c r="B98" s="5">
        <v>227</v>
      </c>
      <c r="C98" s="1" t="s">
        <v>4750</v>
      </c>
      <c r="D98" s="25">
        <v>33.659999999999997</v>
      </c>
      <c r="E98" s="31">
        <v>0</v>
      </c>
    </row>
    <row r="99" spans="1:5" ht="15" customHeight="1" thickBot="1" x14ac:dyDescent="0.3">
      <c r="A99" s="10" t="s">
        <v>3688</v>
      </c>
      <c r="B99" s="5">
        <v>229</v>
      </c>
      <c r="C99" s="1" t="s">
        <v>4753</v>
      </c>
      <c r="D99" s="25">
        <v>13.99</v>
      </c>
      <c r="E99" s="31">
        <v>0</v>
      </c>
    </row>
    <row r="100" spans="1:5" ht="15" customHeight="1" thickTop="1" thickBot="1" x14ac:dyDescent="0.3">
      <c r="A100" s="189" t="s">
        <v>7260</v>
      </c>
      <c r="B100" s="190"/>
      <c r="C100" s="191"/>
      <c r="D100" s="26">
        <f>SUM(D76:D99)</f>
        <v>505.91000000000008</v>
      </c>
      <c r="E100" s="43">
        <f>SUMIF(E76:E99,"&gt;0",D76:D99)</f>
        <v>0</v>
      </c>
    </row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thickBot="1" x14ac:dyDescent="0.3"/>
    <row r="107" spans="1:5" ht="22.5" customHeight="1" thickBot="1" x14ac:dyDescent="0.3">
      <c r="A107" s="186" t="s">
        <v>7821</v>
      </c>
      <c r="B107" s="187"/>
      <c r="C107" s="187"/>
      <c r="D107" s="187"/>
      <c r="E107" s="188"/>
    </row>
    <row r="108" spans="1:5" ht="15" customHeight="1" x14ac:dyDescent="0.35">
      <c r="A108" s="196" t="s">
        <v>982</v>
      </c>
      <c r="B108" s="48" t="s">
        <v>586</v>
      </c>
      <c r="C108" s="192" t="s">
        <v>1768</v>
      </c>
      <c r="D108" s="194" t="s">
        <v>1769</v>
      </c>
      <c r="E108" s="49" t="s">
        <v>7217</v>
      </c>
    </row>
    <row r="109" spans="1:5" ht="15" customHeight="1" thickBot="1" x14ac:dyDescent="0.4">
      <c r="A109" s="197"/>
      <c r="B109" s="50" t="s">
        <v>1767</v>
      </c>
      <c r="C109" s="193"/>
      <c r="D109" s="195"/>
      <c r="E109" s="51" t="s">
        <v>7216</v>
      </c>
    </row>
    <row r="110" spans="1:5" ht="15" customHeight="1" thickTop="1" x14ac:dyDescent="0.25">
      <c r="A110" s="10" t="s">
        <v>3689</v>
      </c>
      <c r="B110" s="5">
        <v>301</v>
      </c>
      <c r="C110" s="1" t="s">
        <v>2542</v>
      </c>
      <c r="D110" s="25">
        <v>12.3</v>
      </c>
      <c r="E110" s="31">
        <v>0</v>
      </c>
    </row>
    <row r="111" spans="1:5" ht="15" customHeight="1" x14ac:dyDescent="0.25">
      <c r="A111" s="10" t="s">
        <v>3690</v>
      </c>
      <c r="B111" s="5">
        <v>302</v>
      </c>
      <c r="C111" s="1" t="s">
        <v>624</v>
      </c>
      <c r="D111" s="25">
        <v>13.31</v>
      </c>
      <c r="E111" s="31">
        <v>0</v>
      </c>
    </row>
    <row r="112" spans="1:5" ht="15" customHeight="1" x14ac:dyDescent="0.25">
      <c r="A112" s="10" t="s">
        <v>3691</v>
      </c>
      <c r="B112" s="5">
        <v>303</v>
      </c>
      <c r="C112" s="1" t="s">
        <v>4741</v>
      </c>
      <c r="D112" s="25">
        <v>3.74</v>
      </c>
      <c r="E112" s="31">
        <v>0</v>
      </c>
    </row>
    <row r="113" spans="1:5" ht="15" customHeight="1" x14ac:dyDescent="0.25">
      <c r="A113" s="10" t="s">
        <v>3692</v>
      </c>
      <c r="B113" s="5">
        <v>304</v>
      </c>
      <c r="C113" s="1" t="s">
        <v>2542</v>
      </c>
      <c r="D113" s="25">
        <v>126.66</v>
      </c>
      <c r="E113" s="31">
        <v>0</v>
      </c>
    </row>
    <row r="114" spans="1:5" ht="15" customHeight="1" x14ac:dyDescent="0.25">
      <c r="A114" s="10" t="s">
        <v>3693</v>
      </c>
      <c r="B114" s="5">
        <v>305</v>
      </c>
      <c r="C114" s="1" t="s">
        <v>3694</v>
      </c>
      <c r="D114" s="25">
        <v>14.09</v>
      </c>
      <c r="E114" s="31">
        <v>0</v>
      </c>
    </row>
    <row r="115" spans="1:5" ht="15" customHeight="1" x14ac:dyDescent="0.25">
      <c r="A115" s="10" t="s">
        <v>3695</v>
      </c>
      <c r="B115" s="5">
        <v>306</v>
      </c>
      <c r="C115" s="1" t="s">
        <v>3694</v>
      </c>
      <c r="D115" s="25">
        <v>13.97</v>
      </c>
      <c r="E115" s="31">
        <v>0</v>
      </c>
    </row>
    <row r="116" spans="1:5" ht="15" customHeight="1" x14ac:dyDescent="0.25">
      <c r="A116" s="10" t="s">
        <v>3696</v>
      </c>
      <c r="B116" s="5">
        <v>307</v>
      </c>
      <c r="C116" s="1" t="s">
        <v>3694</v>
      </c>
      <c r="D116" s="25">
        <v>13.95</v>
      </c>
      <c r="E116" s="31">
        <v>0</v>
      </c>
    </row>
    <row r="117" spans="1:5" ht="15" customHeight="1" x14ac:dyDescent="0.25">
      <c r="A117" s="10" t="s">
        <v>3697</v>
      </c>
      <c r="B117" s="5">
        <v>308</v>
      </c>
      <c r="C117" s="1" t="s">
        <v>4742</v>
      </c>
      <c r="D117" s="25">
        <v>13.96</v>
      </c>
      <c r="E117" s="31">
        <v>0</v>
      </c>
    </row>
    <row r="118" spans="1:5" ht="15" customHeight="1" x14ac:dyDescent="0.25">
      <c r="A118" s="10" t="s">
        <v>3698</v>
      </c>
      <c r="B118" s="5">
        <v>309</v>
      </c>
      <c r="C118" s="1" t="s">
        <v>4743</v>
      </c>
      <c r="D118" s="25">
        <v>13.9</v>
      </c>
      <c r="E118" s="31">
        <v>0</v>
      </c>
    </row>
    <row r="119" spans="1:5" ht="15" customHeight="1" x14ac:dyDescent="0.25">
      <c r="A119" s="10" t="s">
        <v>3699</v>
      </c>
      <c r="B119" s="5">
        <v>311</v>
      </c>
      <c r="C119" s="1" t="s">
        <v>4743</v>
      </c>
      <c r="D119" s="25">
        <v>14</v>
      </c>
      <c r="E119" s="31">
        <v>0</v>
      </c>
    </row>
    <row r="120" spans="1:5" ht="15" customHeight="1" x14ac:dyDescent="0.25">
      <c r="A120" s="10" t="s">
        <v>3700</v>
      </c>
      <c r="B120" s="5">
        <v>312</v>
      </c>
      <c r="C120" s="1" t="s">
        <v>4743</v>
      </c>
      <c r="D120" s="25">
        <v>13.86</v>
      </c>
      <c r="E120" s="31">
        <v>0</v>
      </c>
    </row>
    <row r="121" spans="1:5" ht="15" customHeight="1" x14ac:dyDescent="0.25">
      <c r="A121" s="10" t="s">
        <v>3701</v>
      </c>
      <c r="B121" s="5">
        <v>313</v>
      </c>
      <c r="C121" s="1" t="s">
        <v>4744</v>
      </c>
      <c r="D121" s="25">
        <v>13.95</v>
      </c>
      <c r="E121" s="31">
        <v>0</v>
      </c>
    </row>
    <row r="122" spans="1:5" ht="15" customHeight="1" x14ac:dyDescent="0.25">
      <c r="A122" s="10" t="s">
        <v>3702</v>
      </c>
      <c r="B122" s="5">
        <v>314</v>
      </c>
      <c r="C122" s="1" t="s">
        <v>4744</v>
      </c>
      <c r="D122" s="25">
        <v>13.94</v>
      </c>
      <c r="E122" s="31">
        <v>0</v>
      </c>
    </row>
    <row r="123" spans="1:5" ht="15" customHeight="1" x14ac:dyDescent="0.25">
      <c r="A123" s="10" t="s">
        <v>3729</v>
      </c>
      <c r="B123" s="5">
        <v>315</v>
      </c>
      <c r="C123" s="1" t="s">
        <v>448</v>
      </c>
      <c r="D123" s="25">
        <v>9.85</v>
      </c>
      <c r="E123" s="31">
        <v>0</v>
      </c>
    </row>
    <row r="124" spans="1:5" ht="15" customHeight="1" x14ac:dyDescent="0.25">
      <c r="A124" s="10" t="s">
        <v>3730</v>
      </c>
      <c r="B124" s="5">
        <v>316</v>
      </c>
      <c r="C124" s="1" t="s">
        <v>2663</v>
      </c>
      <c r="D124" s="25">
        <v>7.7</v>
      </c>
      <c r="E124" s="31">
        <v>0</v>
      </c>
    </row>
    <row r="125" spans="1:5" ht="15" customHeight="1" x14ac:dyDescent="0.25">
      <c r="A125" s="10" t="s">
        <v>3731</v>
      </c>
      <c r="B125" s="5">
        <v>317</v>
      </c>
      <c r="C125" s="1" t="s">
        <v>2335</v>
      </c>
      <c r="D125" s="25">
        <v>2.48</v>
      </c>
      <c r="E125" s="31">
        <v>0</v>
      </c>
    </row>
    <row r="126" spans="1:5" ht="15" customHeight="1" x14ac:dyDescent="0.25">
      <c r="A126" s="10" t="s">
        <v>3732</v>
      </c>
      <c r="B126" s="5">
        <v>318</v>
      </c>
      <c r="C126" s="1" t="s">
        <v>923</v>
      </c>
      <c r="D126" s="25">
        <v>3.37</v>
      </c>
      <c r="E126" s="31">
        <v>0</v>
      </c>
    </row>
    <row r="127" spans="1:5" ht="15" customHeight="1" x14ac:dyDescent="0.25">
      <c r="A127" s="10" t="s">
        <v>3733</v>
      </c>
      <c r="B127" s="5">
        <v>319</v>
      </c>
      <c r="C127" s="1" t="s">
        <v>777</v>
      </c>
      <c r="D127" s="25">
        <v>5.14</v>
      </c>
      <c r="E127" s="31">
        <v>0</v>
      </c>
    </row>
    <row r="128" spans="1:5" ht="15" customHeight="1" x14ac:dyDescent="0.25">
      <c r="A128" s="10" t="s">
        <v>3734</v>
      </c>
      <c r="B128" s="5">
        <v>321</v>
      </c>
      <c r="C128" s="1" t="s">
        <v>2230</v>
      </c>
      <c r="D128" s="25">
        <v>10.59</v>
      </c>
      <c r="E128" s="31">
        <v>0</v>
      </c>
    </row>
    <row r="129" spans="1:5" ht="15" customHeight="1" x14ac:dyDescent="0.25">
      <c r="A129" s="10" t="s">
        <v>3735</v>
      </c>
      <c r="B129" s="5">
        <v>322</v>
      </c>
      <c r="C129" s="1" t="s">
        <v>3660</v>
      </c>
      <c r="D129" s="25">
        <v>9.68</v>
      </c>
      <c r="E129" s="31">
        <v>0</v>
      </c>
    </row>
    <row r="130" spans="1:5" ht="15" customHeight="1" x14ac:dyDescent="0.25">
      <c r="A130" s="10" t="s">
        <v>3736</v>
      </c>
      <c r="B130" s="5">
        <v>323</v>
      </c>
      <c r="C130" s="1" t="s">
        <v>3660</v>
      </c>
      <c r="D130" s="25">
        <v>9.56</v>
      </c>
      <c r="E130" s="31">
        <v>0</v>
      </c>
    </row>
    <row r="131" spans="1:5" ht="15" customHeight="1" x14ac:dyDescent="0.25">
      <c r="A131" s="10" t="s">
        <v>3737</v>
      </c>
      <c r="B131" s="5">
        <v>324</v>
      </c>
      <c r="C131" s="1" t="s">
        <v>1589</v>
      </c>
      <c r="D131" s="25">
        <v>9.85</v>
      </c>
      <c r="E131" s="31">
        <v>0</v>
      </c>
    </row>
    <row r="132" spans="1:5" ht="15" customHeight="1" x14ac:dyDescent="0.25">
      <c r="A132" s="10" t="s">
        <v>3738</v>
      </c>
      <c r="B132" s="5">
        <v>327</v>
      </c>
      <c r="C132" s="1" t="s">
        <v>635</v>
      </c>
      <c r="D132" s="25">
        <v>3.68</v>
      </c>
      <c r="E132" s="31">
        <v>0</v>
      </c>
    </row>
    <row r="133" spans="1:5" ht="15" customHeight="1" x14ac:dyDescent="0.25">
      <c r="A133" s="10" t="s">
        <v>3739</v>
      </c>
      <c r="B133" s="5">
        <v>328</v>
      </c>
      <c r="C133" s="1" t="s">
        <v>2550</v>
      </c>
      <c r="D133" s="25">
        <v>14.09</v>
      </c>
      <c r="E133" s="31">
        <v>0</v>
      </c>
    </row>
    <row r="134" spans="1:5" ht="15" customHeight="1" x14ac:dyDescent="0.25">
      <c r="A134" s="10" t="s">
        <v>3740</v>
      </c>
      <c r="B134" s="5">
        <v>329</v>
      </c>
      <c r="C134" s="1" t="s">
        <v>2550</v>
      </c>
      <c r="D134" s="25">
        <v>13.96</v>
      </c>
      <c r="E134" s="31">
        <v>0</v>
      </c>
    </row>
    <row r="135" spans="1:5" ht="15" customHeight="1" x14ac:dyDescent="0.25">
      <c r="A135" s="10" t="s">
        <v>3741</v>
      </c>
      <c r="B135" s="5">
        <v>331</v>
      </c>
      <c r="C135" s="1" t="s">
        <v>2550</v>
      </c>
      <c r="D135" s="25">
        <v>14.11</v>
      </c>
      <c r="E135" s="31">
        <v>0</v>
      </c>
    </row>
    <row r="136" spans="1:5" ht="15" customHeight="1" x14ac:dyDescent="0.25">
      <c r="A136" s="10" t="s">
        <v>3742</v>
      </c>
      <c r="B136" s="5">
        <v>332</v>
      </c>
      <c r="C136" s="1" t="s">
        <v>3743</v>
      </c>
      <c r="D136" s="25">
        <v>13.95</v>
      </c>
      <c r="E136" s="31">
        <v>0</v>
      </c>
    </row>
    <row r="137" spans="1:5" ht="15" customHeight="1" x14ac:dyDescent="0.25">
      <c r="A137" s="10" t="s">
        <v>3744</v>
      </c>
      <c r="B137" s="5">
        <v>333</v>
      </c>
      <c r="C137" s="1" t="s">
        <v>3745</v>
      </c>
      <c r="D137" s="25">
        <v>38.799999999999997</v>
      </c>
      <c r="E137" s="31">
        <v>0</v>
      </c>
    </row>
    <row r="138" spans="1:5" ht="15" customHeight="1" x14ac:dyDescent="0.25">
      <c r="A138" s="10" t="s">
        <v>3746</v>
      </c>
      <c r="B138" s="5">
        <v>334</v>
      </c>
      <c r="C138" s="1" t="s">
        <v>349</v>
      </c>
      <c r="D138" s="25">
        <v>19.04</v>
      </c>
      <c r="E138" s="31">
        <v>0</v>
      </c>
    </row>
    <row r="139" spans="1:5" ht="15" customHeight="1" thickBot="1" x14ac:dyDescent="0.3">
      <c r="A139" s="10" t="s">
        <v>3747</v>
      </c>
      <c r="B139" s="5">
        <v>335</v>
      </c>
      <c r="C139" s="1" t="s">
        <v>3748</v>
      </c>
      <c r="D139" s="25">
        <v>28.95</v>
      </c>
      <c r="E139" s="31">
        <v>0</v>
      </c>
    </row>
    <row r="140" spans="1:5" ht="15" customHeight="1" thickTop="1" thickBot="1" x14ac:dyDescent="0.3">
      <c r="A140" s="189" t="s">
        <v>7260</v>
      </c>
      <c r="B140" s="190"/>
      <c r="C140" s="191"/>
      <c r="D140" s="26">
        <f>SUM(D110:D139)</f>
        <v>496.43</v>
      </c>
      <c r="E140" s="43">
        <f>SUMIF(E110:E139,"&gt;0",D110:D139)</f>
        <v>0</v>
      </c>
    </row>
    <row r="141" spans="1:5" ht="15" customHeight="1" x14ac:dyDescent="0.25"/>
    <row r="146" spans="1:5" ht="13.8" thickBot="1" x14ac:dyDescent="0.3"/>
    <row r="147" spans="1:5" ht="21.6" thickBot="1" x14ac:dyDescent="0.3">
      <c r="A147" s="186" t="s">
        <v>7822</v>
      </c>
      <c r="B147" s="187"/>
      <c r="C147" s="187"/>
      <c r="D147" s="187"/>
      <c r="E147" s="188"/>
    </row>
    <row r="148" spans="1:5" ht="15" x14ac:dyDescent="0.35">
      <c r="A148" s="196" t="s">
        <v>982</v>
      </c>
      <c r="B148" s="48" t="s">
        <v>586</v>
      </c>
      <c r="C148" s="192" t="s">
        <v>1768</v>
      </c>
      <c r="D148" s="194" t="s">
        <v>1769</v>
      </c>
      <c r="E148" s="49" t="s">
        <v>7217</v>
      </c>
    </row>
    <row r="149" spans="1:5" ht="15.6" thickBot="1" x14ac:dyDescent="0.4">
      <c r="A149" s="197"/>
      <c r="B149" s="50" t="s">
        <v>1767</v>
      </c>
      <c r="C149" s="193"/>
      <c r="D149" s="195"/>
      <c r="E149" s="51" t="s">
        <v>7216</v>
      </c>
    </row>
    <row r="150" spans="1:5" ht="14.4" thickTop="1" x14ac:dyDescent="0.25">
      <c r="A150" s="10" t="s">
        <v>3749</v>
      </c>
      <c r="B150" s="5">
        <v>401</v>
      </c>
      <c r="C150" s="1" t="s">
        <v>2542</v>
      </c>
      <c r="D150" s="25">
        <v>12.25</v>
      </c>
      <c r="E150" s="31">
        <v>0</v>
      </c>
    </row>
    <row r="151" spans="1:5" ht="13.8" x14ac:dyDescent="0.25">
      <c r="A151" s="10" t="s">
        <v>3750</v>
      </c>
      <c r="B151" s="5">
        <v>403</v>
      </c>
      <c r="C151" s="1" t="s">
        <v>4741</v>
      </c>
      <c r="D151" s="25">
        <v>3.74</v>
      </c>
      <c r="E151" s="31">
        <v>0</v>
      </c>
    </row>
    <row r="152" spans="1:5" ht="13.8" x14ac:dyDescent="0.25">
      <c r="A152" s="10" t="s">
        <v>3751</v>
      </c>
      <c r="B152" s="5">
        <v>404</v>
      </c>
      <c r="C152" s="1" t="s">
        <v>2542</v>
      </c>
      <c r="D152" s="25">
        <v>105.99</v>
      </c>
      <c r="E152" s="31">
        <v>0</v>
      </c>
    </row>
    <row r="153" spans="1:5" ht="13.8" x14ac:dyDescent="0.25">
      <c r="A153" s="10" t="s">
        <v>3752</v>
      </c>
      <c r="B153" s="5">
        <v>405</v>
      </c>
      <c r="C153" s="1" t="s">
        <v>6987</v>
      </c>
      <c r="D153" s="25">
        <v>14.53</v>
      </c>
      <c r="E153" s="31">
        <v>0</v>
      </c>
    </row>
    <row r="154" spans="1:5" ht="13.8" x14ac:dyDescent="0.25">
      <c r="A154" s="10" t="s">
        <v>3753</v>
      </c>
      <c r="B154" s="5">
        <v>406</v>
      </c>
      <c r="C154" s="1" t="s">
        <v>4827</v>
      </c>
      <c r="D154" s="25">
        <v>14</v>
      </c>
      <c r="E154" s="31">
        <v>0</v>
      </c>
    </row>
    <row r="155" spans="1:5" ht="13.8" x14ac:dyDescent="0.25">
      <c r="A155" s="10" t="s">
        <v>3754</v>
      </c>
      <c r="B155" s="5">
        <v>407</v>
      </c>
      <c r="C155" s="1" t="s">
        <v>349</v>
      </c>
      <c r="D155" s="25">
        <v>13.95</v>
      </c>
      <c r="E155" s="31">
        <v>0</v>
      </c>
    </row>
    <row r="156" spans="1:5" ht="13.8" x14ac:dyDescent="0.25">
      <c r="A156" s="10" t="s">
        <v>3755</v>
      </c>
      <c r="B156" s="5">
        <v>408</v>
      </c>
      <c r="C156" s="1" t="s">
        <v>4826</v>
      </c>
      <c r="D156" s="25">
        <v>14.06</v>
      </c>
      <c r="E156" s="31">
        <v>0</v>
      </c>
    </row>
    <row r="157" spans="1:5" ht="13.8" x14ac:dyDescent="0.25">
      <c r="A157" s="10" t="s">
        <v>3756</v>
      </c>
      <c r="B157" s="5">
        <v>409</v>
      </c>
      <c r="C157" s="1" t="s">
        <v>4912</v>
      </c>
      <c r="D157" s="25">
        <v>14</v>
      </c>
      <c r="E157" s="31">
        <v>0</v>
      </c>
    </row>
    <row r="158" spans="1:5" ht="13.8" x14ac:dyDescent="0.25">
      <c r="A158" s="10" t="s">
        <v>3757</v>
      </c>
      <c r="B158" s="5">
        <v>411</v>
      </c>
      <c r="C158" s="1" t="s">
        <v>4913</v>
      </c>
      <c r="D158" s="25">
        <v>14.08</v>
      </c>
      <c r="E158" s="31">
        <v>0</v>
      </c>
    </row>
    <row r="159" spans="1:5" ht="13.8" x14ac:dyDescent="0.25">
      <c r="A159" s="10" t="s">
        <v>3758</v>
      </c>
      <c r="B159" s="5">
        <v>412</v>
      </c>
      <c r="C159" s="1" t="s">
        <v>4913</v>
      </c>
      <c r="D159" s="25">
        <v>19.02</v>
      </c>
      <c r="E159" s="31">
        <v>0</v>
      </c>
    </row>
    <row r="160" spans="1:5" ht="13.8" x14ac:dyDescent="0.25">
      <c r="A160" s="10" t="s">
        <v>3759</v>
      </c>
      <c r="B160" s="5">
        <v>413</v>
      </c>
      <c r="C160" s="1" t="s">
        <v>4913</v>
      </c>
      <c r="D160" s="25">
        <v>18.899999999999999</v>
      </c>
      <c r="E160" s="31">
        <v>0</v>
      </c>
    </row>
    <row r="161" spans="1:6" ht="13.8" x14ac:dyDescent="0.25">
      <c r="A161" s="10" t="s">
        <v>3760</v>
      </c>
      <c r="B161" s="5">
        <v>415</v>
      </c>
      <c r="C161" s="1" t="s">
        <v>3660</v>
      </c>
      <c r="D161" s="25">
        <v>14.82</v>
      </c>
      <c r="E161" s="31">
        <v>0</v>
      </c>
    </row>
    <row r="162" spans="1:6" ht="13.8" x14ac:dyDescent="0.25">
      <c r="A162" s="10" t="s">
        <v>3761</v>
      </c>
      <c r="B162" s="5">
        <v>416</v>
      </c>
      <c r="C162" s="1" t="s">
        <v>4610</v>
      </c>
      <c r="D162" s="25">
        <v>7.69</v>
      </c>
      <c r="E162" s="31">
        <v>0</v>
      </c>
    </row>
    <row r="163" spans="1:6" ht="13.8" x14ac:dyDescent="0.25">
      <c r="A163" s="10" t="s">
        <v>3762</v>
      </c>
      <c r="B163" s="5">
        <v>417</v>
      </c>
      <c r="C163" s="1" t="s">
        <v>2335</v>
      </c>
      <c r="D163" s="25">
        <v>2.4</v>
      </c>
      <c r="E163" s="31">
        <v>0</v>
      </c>
      <c r="F163" s="18"/>
    </row>
    <row r="164" spans="1:6" ht="13.8" x14ac:dyDescent="0.25">
      <c r="A164" s="10" t="s">
        <v>3763</v>
      </c>
      <c r="B164" s="5">
        <v>418</v>
      </c>
      <c r="C164" s="1" t="s">
        <v>4745</v>
      </c>
      <c r="D164" s="25">
        <v>3.32</v>
      </c>
      <c r="E164" s="31">
        <v>0</v>
      </c>
    </row>
    <row r="165" spans="1:6" ht="13.8" x14ac:dyDescent="0.25">
      <c r="A165" s="10" t="s">
        <v>3764</v>
      </c>
      <c r="B165" s="5">
        <v>419</v>
      </c>
      <c r="C165" s="1" t="s">
        <v>777</v>
      </c>
      <c r="D165" s="25">
        <v>5.17</v>
      </c>
      <c r="E165" s="31">
        <v>0</v>
      </c>
    </row>
    <row r="166" spans="1:6" ht="13.8" x14ac:dyDescent="0.25">
      <c r="A166" s="10" t="s">
        <v>3765</v>
      </c>
      <c r="B166" s="5">
        <v>421</v>
      </c>
      <c r="C166" s="1" t="s">
        <v>2230</v>
      </c>
      <c r="D166" s="25">
        <v>10.72</v>
      </c>
      <c r="E166" s="31">
        <v>0</v>
      </c>
    </row>
    <row r="167" spans="1:6" ht="13.8" x14ac:dyDescent="0.25">
      <c r="A167" s="10" t="s">
        <v>3766</v>
      </c>
      <c r="B167" s="5">
        <v>422</v>
      </c>
      <c r="C167" s="1" t="s">
        <v>3660</v>
      </c>
      <c r="D167" s="25">
        <v>9.68</v>
      </c>
      <c r="E167" s="31">
        <v>0</v>
      </c>
    </row>
    <row r="168" spans="1:6" ht="13.8" x14ac:dyDescent="0.25">
      <c r="A168" s="10" t="s">
        <v>3767</v>
      </c>
      <c r="B168" s="5">
        <v>423</v>
      </c>
      <c r="C168" s="1" t="s">
        <v>3660</v>
      </c>
      <c r="D168" s="25">
        <v>9.56</v>
      </c>
      <c r="E168" s="31">
        <v>0</v>
      </c>
    </row>
    <row r="169" spans="1:6" ht="13.8" x14ac:dyDescent="0.25">
      <c r="A169" s="10" t="s">
        <v>3768</v>
      </c>
      <c r="B169" s="5">
        <v>424</v>
      </c>
      <c r="C169" s="1" t="s">
        <v>2562</v>
      </c>
      <c r="D169" s="25">
        <v>9.84</v>
      </c>
      <c r="E169" s="31">
        <v>0</v>
      </c>
    </row>
    <row r="170" spans="1:6" ht="13.8" x14ac:dyDescent="0.25">
      <c r="A170" s="10" t="s">
        <v>3769</v>
      </c>
      <c r="B170" s="5">
        <v>427</v>
      </c>
      <c r="C170" s="1" t="s">
        <v>635</v>
      </c>
      <c r="D170" s="25">
        <v>3.67</v>
      </c>
      <c r="E170" s="31">
        <v>0</v>
      </c>
    </row>
    <row r="171" spans="1:6" ht="13.8" x14ac:dyDescent="0.25">
      <c r="A171" s="10" t="s">
        <v>3770</v>
      </c>
      <c r="B171" s="5">
        <v>428</v>
      </c>
      <c r="C171" s="1" t="s">
        <v>3748</v>
      </c>
      <c r="D171" s="25">
        <v>29.32</v>
      </c>
      <c r="E171" s="31">
        <v>0</v>
      </c>
    </row>
    <row r="172" spans="1:6" ht="13.8" x14ac:dyDescent="0.25">
      <c r="A172" s="10" t="s">
        <v>3771</v>
      </c>
      <c r="B172" s="5">
        <v>429</v>
      </c>
      <c r="C172" s="1" t="s">
        <v>4914</v>
      </c>
      <c r="D172" s="25">
        <v>18.97</v>
      </c>
      <c r="E172" s="31">
        <v>0</v>
      </c>
    </row>
    <row r="173" spans="1:6" ht="13.8" x14ac:dyDescent="0.25">
      <c r="A173" s="10" t="s">
        <v>3772</v>
      </c>
      <c r="B173" s="5">
        <v>431</v>
      </c>
      <c r="C173" s="1" t="s">
        <v>4828</v>
      </c>
      <c r="D173" s="25">
        <v>38.979999999999997</v>
      </c>
      <c r="E173" s="31">
        <v>0</v>
      </c>
    </row>
    <row r="174" spans="1:6" ht="13.8" x14ac:dyDescent="0.25">
      <c r="A174" s="10" t="s">
        <v>3773</v>
      </c>
      <c r="B174" s="5">
        <v>432</v>
      </c>
      <c r="C174" s="1" t="s">
        <v>3613</v>
      </c>
      <c r="D174" s="25">
        <v>82.32</v>
      </c>
      <c r="E174" s="31">
        <v>0</v>
      </c>
    </row>
    <row r="175" spans="1:6" ht="13.8" x14ac:dyDescent="0.25">
      <c r="A175" s="10" t="s">
        <v>7186</v>
      </c>
      <c r="B175" s="5"/>
      <c r="C175" s="1" t="s">
        <v>7823</v>
      </c>
      <c r="D175" s="25">
        <v>402.25</v>
      </c>
      <c r="E175" s="31">
        <v>0</v>
      </c>
    </row>
    <row r="176" spans="1:6" ht="14.4" thickBot="1" x14ac:dyDescent="0.3">
      <c r="A176" s="10" t="s">
        <v>6897</v>
      </c>
      <c r="B176" s="5"/>
      <c r="C176" s="1" t="s">
        <v>7824</v>
      </c>
      <c r="D176" s="25">
        <v>158.80000000000001</v>
      </c>
      <c r="E176" s="31">
        <v>0</v>
      </c>
    </row>
    <row r="177" spans="1:5" ht="16.2" thickTop="1" thickBot="1" x14ac:dyDescent="0.3">
      <c r="A177" s="189" t="s">
        <v>7260</v>
      </c>
      <c r="B177" s="190"/>
      <c r="C177" s="191"/>
      <c r="D177" s="26">
        <f>SUM(D150:D176)</f>
        <v>1052.03</v>
      </c>
      <c r="E177" s="43">
        <f>SUMIF(E150:E176,"&gt;0",D150:D176)</f>
        <v>0</v>
      </c>
    </row>
  </sheetData>
  <mergeCells count="25">
    <mergeCell ref="A140:C140"/>
    <mergeCell ref="D108:D109"/>
    <mergeCell ref="C108:C109"/>
    <mergeCell ref="A42:E42"/>
    <mergeCell ref="A43:A44"/>
    <mergeCell ref="A100:C100"/>
    <mergeCell ref="C74:C75"/>
    <mergeCell ref="D74:D75"/>
    <mergeCell ref="C43:C44"/>
    <mergeCell ref="D43:D44"/>
    <mergeCell ref="A107:E107"/>
    <mergeCell ref="A108:A109"/>
    <mergeCell ref="A73:E73"/>
    <mergeCell ref="A74:A75"/>
    <mergeCell ref="A66:C66"/>
    <mergeCell ref="A177:C177"/>
    <mergeCell ref="A147:E147"/>
    <mergeCell ref="A148:A149"/>
    <mergeCell ref="C148:C149"/>
    <mergeCell ref="D148:D149"/>
    <mergeCell ref="A20:E20"/>
    <mergeCell ref="A21:A22"/>
    <mergeCell ref="C21:C22"/>
    <mergeCell ref="D21:D22"/>
    <mergeCell ref="A35:C35"/>
  </mergeCells>
  <phoneticPr fontId="2" type="noConversion"/>
  <conditionalFormatting sqref="D4">
    <cfRule type="cellIs" dxfId="30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4" manualBreakCount="4">
    <brk id="38" max="5" man="1"/>
    <brk id="69" max="5" man="1"/>
    <brk id="103" max="5" man="1"/>
    <brk id="143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indexed="11"/>
  </sheetPr>
  <dimension ref="A2:J165"/>
  <sheetViews>
    <sheetView zoomScaleNormal="100" zoomScaleSheetLayoutView="100" workbookViewId="0">
      <selection activeCell="E13" sqref="E13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SUM(D164,D121,D76,D33)</f>
        <v>1874.3000000000004</v>
      </c>
      <c r="E3"/>
    </row>
    <row r="4" spans="3:6" ht="15.75" customHeight="1" thickBot="1" x14ac:dyDescent="0.3">
      <c r="C4" s="45" t="s">
        <v>7220</v>
      </c>
      <c r="D4" s="46">
        <f>SUM(E164,E121,E76,E33)</f>
        <v>1672.8000000000002</v>
      </c>
      <c r="E4" s="62"/>
      <c r="F4" s="62"/>
    </row>
    <row r="5" spans="3:6" ht="15.75" customHeight="1" thickBot="1" x14ac:dyDescent="0.3">
      <c r="C5" s="45" t="s">
        <v>7221</v>
      </c>
      <c r="D5" s="46">
        <f>SUMIF(E$23:E$550,"1",D$23:D$550)</f>
        <v>389.77000000000004</v>
      </c>
      <c r="E5"/>
    </row>
    <row r="6" spans="3:6" ht="15.75" customHeight="1" thickBot="1" x14ac:dyDescent="0.3">
      <c r="C6" s="45" t="s">
        <v>7222</v>
      </c>
      <c r="D6" s="46">
        <f>SUMIF(E$23:E$550,"2",D$23:D$550)</f>
        <v>209.89</v>
      </c>
      <c r="E6"/>
    </row>
    <row r="7" spans="3:6" ht="15.75" customHeight="1" thickBot="1" x14ac:dyDescent="0.3">
      <c r="C7" s="45" t="s">
        <v>7223</v>
      </c>
      <c r="D7" s="46">
        <f>SUMIF(E$23:E$550,"3",D$23:D$550)</f>
        <v>83.899999999999991</v>
      </c>
      <c r="E7"/>
    </row>
    <row r="8" spans="3:6" ht="15.75" customHeight="1" thickBot="1" x14ac:dyDescent="0.3">
      <c r="C8" s="45" t="s">
        <v>7218</v>
      </c>
      <c r="D8" s="46">
        <f>SUMIF(E$23:E$550,"4",D$23:D$550)</f>
        <v>38.03</v>
      </c>
      <c r="E8"/>
    </row>
    <row r="9" spans="3:6" ht="15.75" customHeight="1" thickBot="1" x14ac:dyDescent="0.3">
      <c r="C9" s="45" t="s">
        <v>7224</v>
      </c>
      <c r="D9" s="46">
        <f>SUMIF(E$23:E$550,"5",D$23:D$550)</f>
        <v>479.18</v>
      </c>
      <c r="E9"/>
    </row>
    <row r="10" spans="3:6" ht="15.75" customHeight="1" thickBot="1" x14ac:dyDescent="0.3">
      <c r="C10" s="45" t="s">
        <v>7225</v>
      </c>
      <c r="D10" s="46">
        <f>SUMIF(E$23:E$550,"6",D$23:D$550)</f>
        <v>0</v>
      </c>
    </row>
    <row r="11" spans="3:6" ht="15.75" customHeight="1" thickBot="1" x14ac:dyDescent="0.3">
      <c r="C11" s="45" t="s">
        <v>7226</v>
      </c>
      <c r="D11" s="46">
        <f>SUMIF(E$23:E$550,"7",D$23:D$550)</f>
        <v>0</v>
      </c>
    </row>
    <row r="12" spans="3:6" ht="15.75" customHeight="1" thickBot="1" x14ac:dyDescent="0.3">
      <c r="C12" s="45" t="s">
        <v>7227</v>
      </c>
      <c r="D12" s="46">
        <f>SUMIF(E$23:E$550,"8",D$23:D$550)</f>
        <v>472.03</v>
      </c>
    </row>
    <row r="13" spans="3:6" ht="15.75" customHeight="1" thickBot="1" x14ac:dyDescent="0.3">
      <c r="C13" s="45" t="s">
        <v>7261</v>
      </c>
      <c r="D13" s="46">
        <f>SUMIF(E$23:E$550,"9",D$23:D$550)</f>
        <v>0</v>
      </c>
    </row>
    <row r="14" spans="3:6" ht="15.75" customHeight="1" thickBot="1" x14ac:dyDescent="0.3">
      <c r="C14" s="45" t="s">
        <v>7262</v>
      </c>
      <c r="D14" s="46">
        <f>SUMIF(E$23:E$550,"10",D$23:D$550)</f>
        <v>0</v>
      </c>
    </row>
    <row r="15" spans="3:6" ht="15.75" customHeight="1" thickBot="1" x14ac:dyDescent="0.3">
      <c r="C15" s="45" t="s">
        <v>7284</v>
      </c>
      <c r="D15" s="46">
        <f>SUMIF(E$23:E$550,"11",D$23:D$550)</f>
        <v>0</v>
      </c>
    </row>
    <row r="19" spans="1:5" ht="13.8" thickBot="1" x14ac:dyDescent="0.3"/>
    <row r="20" spans="1:5" ht="22.5" customHeight="1" thickBot="1" x14ac:dyDescent="0.3">
      <c r="A20" s="186" t="s">
        <v>2947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8765</v>
      </c>
      <c r="B23" s="5" t="s">
        <v>8766</v>
      </c>
      <c r="C23" s="1" t="s">
        <v>8767</v>
      </c>
      <c r="D23" s="25">
        <v>0</v>
      </c>
      <c r="E23" s="31">
        <v>0</v>
      </c>
    </row>
    <row r="24" spans="1:5" ht="15" customHeight="1" x14ac:dyDescent="0.25">
      <c r="A24" s="10" t="s">
        <v>4346</v>
      </c>
      <c r="B24" s="5" t="s">
        <v>1770</v>
      </c>
      <c r="C24" s="1" t="s">
        <v>2542</v>
      </c>
      <c r="D24" s="25">
        <v>14.99</v>
      </c>
      <c r="E24" s="31">
        <v>0</v>
      </c>
    </row>
    <row r="25" spans="1:5" ht="15" customHeight="1" x14ac:dyDescent="0.25">
      <c r="A25" s="10" t="s">
        <v>4347</v>
      </c>
      <c r="B25" s="5" t="s">
        <v>1771</v>
      </c>
      <c r="C25" s="1" t="s">
        <v>3432</v>
      </c>
      <c r="D25" s="25">
        <v>3.39</v>
      </c>
      <c r="E25" s="31">
        <v>5</v>
      </c>
    </row>
    <row r="26" spans="1:5" ht="15" customHeight="1" x14ac:dyDescent="0.25">
      <c r="A26" s="10" t="s">
        <v>4348</v>
      </c>
      <c r="B26" s="5" t="s">
        <v>1772</v>
      </c>
      <c r="C26" s="1" t="s">
        <v>625</v>
      </c>
      <c r="D26" s="25">
        <v>3.24</v>
      </c>
      <c r="E26" s="31">
        <v>0</v>
      </c>
    </row>
    <row r="27" spans="1:5" ht="15" customHeight="1" x14ac:dyDescent="0.25">
      <c r="A27" s="10" t="s">
        <v>4349</v>
      </c>
      <c r="B27" s="5" t="s">
        <v>1773</v>
      </c>
      <c r="C27" s="1" t="s">
        <v>3536</v>
      </c>
      <c r="D27" s="25">
        <v>23.7</v>
      </c>
      <c r="E27" s="31">
        <v>5</v>
      </c>
    </row>
    <row r="28" spans="1:5" ht="15" customHeight="1" x14ac:dyDescent="0.25">
      <c r="A28" s="10" t="s">
        <v>4350</v>
      </c>
      <c r="B28" s="5" t="s">
        <v>1774</v>
      </c>
      <c r="C28" s="1" t="s">
        <v>322</v>
      </c>
      <c r="D28" s="25">
        <v>73.34</v>
      </c>
      <c r="E28" s="31">
        <v>0</v>
      </c>
    </row>
    <row r="29" spans="1:5" ht="15" customHeight="1" x14ac:dyDescent="0.25">
      <c r="A29" s="10" t="s">
        <v>4351</v>
      </c>
      <c r="B29" s="5" t="s">
        <v>1775</v>
      </c>
      <c r="C29" s="1" t="s">
        <v>2345</v>
      </c>
      <c r="D29" s="25">
        <v>11.54</v>
      </c>
      <c r="E29" s="31">
        <v>0</v>
      </c>
    </row>
    <row r="30" spans="1:5" ht="15" customHeight="1" x14ac:dyDescent="0.25">
      <c r="A30" s="10" t="s">
        <v>4352</v>
      </c>
      <c r="B30" s="5" t="s">
        <v>1776</v>
      </c>
      <c r="C30" s="1" t="s">
        <v>1164</v>
      </c>
      <c r="D30" s="25">
        <v>14.4</v>
      </c>
      <c r="E30" s="31">
        <v>0</v>
      </c>
    </row>
    <row r="31" spans="1:5" ht="15" customHeight="1" x14ac:dyDescent="0.25">
      <c r="A31" s="10" t="s">
        <v>4353</v>
      </c>
      <c r="B31" s="5" t="s">
        <v>1777</v>
      </c>
      <c r="C31" s="1" t="s">
        <v>4354</v>
      </c>
      <c r="D31" s="25">
        <v>6.1</v>
      </c>
      <c r="E31" s="31">
        <v>0</v>
      </c>
    </row>
    <row r="32" spans="1:5" ht="15" customHeight="1" thickBot="1" x14ac:dyDescent="0.3">
      <c r="A32" s="10" t="s">
        <v>7207</v>
      </c>
      <c r="B32" s="5" t="s">
        <v>1778</v>
      </c>
      <c r="C32" s="1" t="s">
        <v>1367</v>
      </c>
      <c r="D32" s="25">
        <v>0</v>
      </c>
      <c r="E32" s="31">
        <v>0</v>
      </c>
    </row>
    <row r="33" spans="1:9" ht="15" customHeight="1" thickTop="1" thickBot="1" x14ac:dyDescent="0.3">
      <c r="A33" s="189" t="s">
        <v>7260</v>
      </c>
      <c r="B33" s="190"/>
      <c r="C33" s="191"/>
      <c r="D33" s="26">
        <f>SUM(D23:D32)</f>
        <v>150.69999999999999</v>
      </c>
      <c r="E33" s="43">
        <f>SUMIF(E23:E32,"&gt;0",D23:D32)</f>
        <v>27.09</v>
      </c>
    </row>
    <row r="34" spans="1:9" ht="15" customHeight="1" x14ac:dyDescent="0.25"/>
    <row r="35" spans="1:9" ht="15" customHeight="1" x14ac:dyDescent="0.25"/>
    <row r="36" spans="1:9" ht="15" customHeight="1" x14ac:dyDescent="0.25"/>
    <row r="37" spans="1:9" ht="15" customHeight="1" x14ac:dyDescent="0.25"/>
    <row r="38" spans="1:9" ht="15" customHeight="1" x14ac:dyDescent="0.25"/>
    <row r="39" spans="1:9" ht="15" customHeight="1" thickBot="1" x14ac:dyDescent="0.3"/>
    <row r="40" spans="1:9" ht="22.5" customHeight="1" thickBot="1" x14ac:dyDescent="0.3">
      <c r="A40" s="186" t="s">
        <v>2948</v>
      </c>
      <c r="B40" s="187"/>
      <c r="C40" s="187"/>
      <c r="D40" s="187"/>
      <c r="E40" s="188"/>
    </row>
    <row r="41" spans="1:9" ht="15" customHeight="1" x14ac:dyDescent="0.35">
      <c r="A41" s="196" t="s">
        <v>982</v>
      </c>
      <c r="B41" s="48" t="s">
        <v>586</v>
      </c>
      <c r="C41" s="192" t="s">
        <v>1768</v>
      </c>
      <c r="D41" s="194" t="s">
        <v>1769</v>
      </c>
      <c r="E41" s="49" t="s">
        <v>7217</v>
      </c>
    </row>
    <row r="42" spans="1:9" ht="15" customHeight="1" thickBot="1" x14ac:dyDescent="0.4">
      <c r="A42" s="197"/>
      <c r="B42" s="50" t="s">
        <v>1767</v>
      </c>
      <c r="C42" s="193"/>
      <c r="D42" s="195"/>
      <c r="E42" s="51" t="s">
        <v>7216</v>
      </c>
    </row>
    <row r="43" spans="1:9" ht="15" customHeight="1" thickTop="1" x14ac:dyDescent="0.25">
      <c r="A43" s="10" t="s">
        <v>4355</v>
      </c>
      <c r="B43" s="5" t="s">
        <v>5221</v>
      </c>
      <c r="C43" s="1" t="s">
        <v>2542</v>
      </c>
      <c r="D43" s="25">
        <v>77.16</v>
      </c>
      <c r="E43" s="31">
        <v>5</v>
      </c>
      <c r="G43" s="22"/>
      <c r="H43" s="22"/>
      <c r="I43" s="22"/>
    </row>
    <row r="44" spans="1:9" ht="15" customHeight="1" x14ac:dyDescent="0.25">
      <c r="A44" s="10" t="s">
        <v>4356</v>
      </c>
      <c r="B44" s="5" t="s">
        <v>4814</v>
      </c>
      <c r="C44" s="1" t="s">
        <v>624</v>
      </c>
      <c r="D44" s="25">
        <v>11.18</v>
      </c>
      <c r="E44" s="31">
        <v>5</v>
      </c>
      <c r="G44" s="22"/>
      <c r="H44" s="22"/>
      <c r="I44" s="22"/>
    </row>
    <row r="45" spans="1:9" ht="15" customHeight="1" x14ac:dyDescent="0.25">
      <c r="A45" s="10" t="s">
        <v>4357</v>
      </c>
      <c r="B45" s="5" t="s">
        <v>4816</v>
      </c>
      <c r="C45" s="1" t="s">
        <v>625</v>
      </c>
      <c r="D45" s="25">
        <v>3.06</v>
      </c>
      <c r="E45" s="31">
        <v>5</v>
      </c>
      <c r="G45" s="22"/>
      <c r="H45" s="22"/>
      <c r="I45" s="22"/>
    </row>
    <row r="46" spans="1:9" ht="15" customHeight="1" x14ac:dyDescent="0.25">
      <c r="A46" s="10" t="s">
        <v>4109</v>
      </c>
      <c r="B46" s="5" t="s">
        <v>5222</v>
      </c>
      <c r="C46" s="1" t="s">
        <v>3095</v>
      </c>
      <c r="D46" s="25">
        <v>4.18</v>
      </c>
      <c r="E46" s="31">
        <v>3</v>
      </c>
      <c r="G46" s="22"/>
      <c r="H46" s="22"/>
      <c r="I46" s="22"/>
    </row>
    <row r="47" spans="1:9" ht="15" customHeight="1" x14ac:dyDescent="0.25">
      <c r="A47" s="10" t="s">
        <v>4110</v>
      </c>
      <c r="B47" s="5" t="s">
        <v>5223</v>
      </c>
      <c r="C47" s="1" t="s">
        <v>4111</v>
      </c>
      <c r="D47" s="25">
        <v>4.75</v>
      </c>
      <c r="E47" s="31">
        <v>3</v>
      </c>
      <c r="G47" s="22"/>
      <c r="H47" s="22"/>
      <c r="I47" s="22"/>
    </row>
    <row r="48" spans="1:9" ht="15" customHeight="1" x14ac:dyDescent="0.25">
      <c r="A48" s="10" t="s">
        <v>4112</v>
      </c>
      <c r="B48" s="5" t="s">
        <v>5224</v>
      </c>
      <c r="C48" s="1" t="s">
        <v>2230</v>
      </c>
      <c r="D48" s="25">
        <v>7.25</v>
      </c>
      <c r="E48" s="31">
        <v>4</v>
      </c>
      <c r="G48" s="22"/>
      <c r="H48" s="22"/>
      <c r="I48" s="22"/>
    </row>
    <row r="49" spans="1:9" ht="15" customHeight="1" x14ac:dyDescent="0.25">
      <c r="A49" s="10" t="s">
        <v>4113</v>
      </c>
      <c r="B49" s="5" t="s">
        <v>5225</v>
      </c>
      <c r="C49" s="1" t="s">
        <v>2550</v>
      </c>
      <c r="D49" s="25">
        <v>11.82</v>
      </c>
      <c r="E49" s="31">
        <v>1</v>
      </c>
      <c r="G49" s="22"/>
      <c r="H49" s="22"/>
      <c r="I49" s="22"/>
    </row>
    <row r="50" spans="1:9" ht="15" customHeight="1" x14ac:dyDescent="0.25">
      <c r="A50" s="10" t="s">
        <v>4114</v>
      </c>
      <c r="B50" s="5" t="s">
        <v>5226</v>
      </c>
      <c r="C50" s="1" t="s">
        <v>349</v>
      </c>
      <c r="D50" s="25">
        <v>11.82</v>
      </c>
      <c r="E50" s="31">
        <v>1</v>
      </c>
      <c r="G50" s="22"/>
      <c r="H50" s="22"/>
      <c r="I50" s="22"/>
    </row>
    <row r="51" spans="1:9" ht="15" customHeight="1" x14ac:dyDescent="0.25">
      <c r="A51" s="10" t="s">
        <v>4115</v>
      </c>
      <c r="B51" s="5" t="s">
        <v>5227</v>
      </c>
      <c r="C51" s="1" t="s">
        <v>4116</v>
      </c>
      <c r="D51" s="25">
        <v>20.12</v>
      </c>
      <c r="E51" s="31">
        <v>1</v>
      </c>
      <c r="G51" s="22"/>
      <c r="H51" s="22"/>
      <c r="I51" s="22"/>
    </row>
    <row r="52" spans="1:9" ht="15" customHeight="1" x14ac:dyDescent="0.25">
      <c r="A52" s="10" t="s">
        <v>4117</v>
      </c>
      <c r="B52" s="5" t="s">
        <v>5228</v>
      </c>
      <c r="C52" s="1" t="s">
        <v>5192</v>
      </c>
      <c r="D52" s="25">
        <v>11.27</v>
      </c>
      <c r="E52" s="31">
        <v>0</v>
      </c>
      <c r="G52" s="22"/>
      <c r="H52" s="22"/>
      <c r="I52" s="22"/>
    </row>
    <row r="53" spans="1:9" ht="15" customHeight="1" x14ac:dyDescent="0.25">
      <c r="A53" s="10" t="s">
        <v>4118</v>
      </c>
      <c r="B53" s="5" t="s">
        <v>5229</v>
      </c>
      <c r="C53" s="1" t="s">
        <v>2550</v>
      </c>
      <c r="D53" s="25">
        <v>11.8</v>
      </c>
      <c r="E53" s="31">
        <v>1</v>
      </c>
      <c r="G53" s="22"/>
      <c r="H53" s="22"/>
      <c r="I53" s="22"/>
    </row>
    <row r="54" spans="1:9" ht="15" customHeight="1" x14ac:dyDescent="0.25">
      <c r="A54" s="10" t="s">
        <v>4119</v>
      </c>
      <c r="B54" s="5" t="s">
        <v>5230</v>
      </c>
      <c r="C54" s="1" t="s">
        <v>8771</v>
      </c>
      <c r="D54" s="25">
        <v>47.04</v>
      </c>
      <c r="E54" s="31">
        <v>2</v>
      </c>
      <c r="G54" s="22"/>
      <c r="H54" s="22"/>
      <c r="I54" s="22"/>
    </row>
    <row r="55" spans="1:9" ht="15" customHeight="1" x14ac:dyDescent="0.25">
      <c r="A55" s="10" t="s">
        <v>4120</v>
      </c>
      <c r="B55" s="5" t="s">
        <v>5231</v>
      </c>
      <c r="C55" s="1" t="s">
        <v>2542</v>
      </c>
      <c r="D55" s="25">
        <v>21.89</v>
      </c>
      <c r="E55" s="31">
        <v>5</v>
      </c>
      <c r="G55" s="22"/>
      <c r="H55" s="22"/>
      <c r="I55" s="22"/>
    </row>
    <row r="56" spans="1:9" ht="15" customHeight="1" x14ac:dyDescent="0.25">
      <c r="A56" s="10" t="s">
        <v>4121</v>
      </c>
      <c r="B56" s="5" t="s">
        <v>5232</v>
      </c>
      <c r="C56" s="1" t="s">
        <v>8772</v>
      </c>
      <c r="D56" s="25">
        <v>47.03</v>
      </c>
      <c r="E56" s="31">
        <v>2</v>
      </c>
      <c r="G56" s="22"/>
      <c r="H56" s="22"/>
      <c r="I56" s="22"/>
    </row>
    <row r="57" spans="1:9" ht="15" customHeight="1" x14ac:dyDescent="0.25">
      <c r="A57" s="10" t="s">
        <v>4123</v>
      </c>
      <c r="B57" s="5" t="s">
        <v>5233</v>
      </c>
      <c r="C57" s="1" t="s">
        <v>4122</v>
      </c>
      <c r="D57" s="25">
        <v>15.95</v>
      </c>
      <c r="E57" s="31">
        <v>1</v>
      </c>
      <c r="G57" s="22"/>
      <c r="H57" s="22"/>
      <c r="I57" s="22"/>
    </row>
    <row r="58" spans="1:9" ht="15" customHeight="1" x14ac:dyDescent="0.25">
      <c r="A58" s="10" t="s">
        <v>4124</v>
      </c>
      <c r="B58" s="5" t="s">
        <v>5234</v>
      </c>
      <c r="C58" s="1" t="s">
        <v>4122</v>
      </c>
      <c r="D58" s="25">
        <v>15.97</v>
      </c>
      <c r="E58" s="31">
        <v>1</v>
      </c>
      <c r="G58" s="22"/>
      <c r="H58" s="22"/>
      <c r="I58" s="22"/>
    </row>
    <row r="59" spans="1:9" ht="15" customHeight="1" x14ac:dyDescent="0.25">
      <c r="A59" s="10" t="s">
        <v>4125</v>
      </c>
      <c r="B59" s="5" t="s">
        <v>5235</v>
      </c>
      <c r="C59" s="1" t="s">
        <v>2367</v>
      </c>
      <c r="D59" s="25">
        <v>31.72</v>
      </c>
      <c r="E59" s="31">
        <v>1</v>
      </c>
      <c r="G59" s="22"/>
      <c r="H59" s="22"/>
      <c r="I59" s="22"/>
    </row>
    <row r="60" spans="1:9" ht="15" customHeight="1" x14ac:dyDescent="0.25">
      <c r="A60" s="10" t="s">
        <v>4126</v>
      </c>
      <c r="B60" s="5" t="s">
        <v>5236</v>
      </c>
      <c r="C60" s="1" t="s">
        <v>4127</v>
      </c>
      <c r="D60" s="25">
        <v>4.2300000000000004</v>
      </c>
      <c r="E60" s="31">
        <v>3</v>
      </c>
      <c r="G60" s="22"/>
      <c r="H60" s="22"/>
      <c r="I60" s="22"/>
    </row>
    <row r="61" spans="1:9" ht="15" customHeight="1" x14ac:dyDescent="0.25">
      <c r="A61" s="10" t="s">
        <v>4128</v>
      </c>
      <c r="B61" s="5" t="s">
        <v>5237</v>
      </c>
      <c r="C61" s="1" t="s">
        <v>4129</v>
      </c>
      <c r="D61" s="25">
        <v>4.72</v>
      </c>
      <c r="E61" s="31">
        <v>3</v>
      </c>
      <c r="G61" s="22"/>
      <c r="H61" s="22"/>
      <c r="I61" s="22"/>
    </row>
    <row r="62" spans="1:9" ht="15" customHeight="1" x14ac:dyDescent="0.25">
      <c r="A62" s="10" t="s">
        <v>4130</v>
      </c>
      <c r="B62" s="5" t="s">
        <v>5238</v>
      </c>
      <c r="C62" s="1" t="s">
        <v>2780</v>
      </c>
      <c r="D62" s="25">
        <v>1.08</v>
      </c>
      <c r="E62" s="31">
        <v>3</v>
      </c>
      <c r="G62" s="22"/>
      <c r="H62" s="22"/>
      <c r="I62" s="22"/>
    </row>
    <row r="63" spans="1:9" ht="15" customHeight="1" x14ac:dyDescent="0.25">
      <c r="A63" s="10" t="s">
        <v>2813</v>
      </c>
      <c r="B63" s="5" t="s">
        <v>5239</v>
      </c>
      <c r="C63" s="1" t="s">
        <v>1684</v>
      </c>
      <c r="D63" s="25">
        <v>1.38</v>
      </c>
      <c r="E63" s="31">
        <v>0</v>
      </c>
      <c r="G63" s="22"/>
      <c r="H63" s="22"/>
      <c r="I63" s="22"/>
    </row>
    <row r="64" spans="1:9" ht="15" customHeight="1" x14ac:dyDescent="0.25">
      <c r="A64" s="10" t="s">
        <v>2814</v>
      </c>
      <c r="B64" s="5" t="s">
        <v>5240</v>
      </c>
      <c r="C64" s="1" t="s">
        <v>3070</v>
      </c>
      <c r="D64" s="25">
        <v>1.08</v>
      </c>
      <c r="E64" s="31">
        <v>3</v>
      </c>
      <c r="G64" s="22"/>
      <c r="H64" s="22"/>
      <c r="I64" s="22"/>
    </row>
    <row r="65" spans="1:9" ht="15" customHeight="1" x14ac:dyDescent="0.25">
      <c r="A65" s="10" t="s">
        <v>2815</v>
      </c>
      <c r="B65" s="5" t="s">
        <v>5241</v>
      </c>
      <c r="C65" s="1" t="s">
        <v>2816</v>
      </c>
      <c r="D65" s="25">
        <v>1.94</v>
      </c>
      <c r="E65" s="31">
        <v>3</v>
      </c>
      <c r="G65" s="22"/>
      <c r="H65" s="22"/>
      <c r="I65" s="22"/>
    </row>
    <row r="66" spans="1:9" ht="15" customHeight="1" x14ac:dyDescent="0.25">
      <c r="A66" s="10" t="s">
        <v>8770</v>
      </c>
      <c r="B66" s="5" t="s">
        <v>8101</v>
      </c>
      <c r="C66" s="1" t="s">
        <v>7208</v>
      </c>
      <c r="D66" s="25">
        <v>19.600000000000001</v>
      </c>
      <c r="E66" s="31">
        <v>0</v>
      </c>
      <c r="G66" s="22"/>
      <c r="H66" s="22"/>
      <c r="I66" s="22"/>
    </row>
    <row r="67" spans="1:9" ht="15" customHeight="1" x14ac:dyDescent="0.25">
      <c r="A67" s="10" t="s">
        <v>8768</v>
      </c>
      <c r="B67" s="5" t="s">
        <v>8850</v>
      </c>
      <c r="C67" s="1" t="s">
        <v>8769</v>
      </c>
      <c r="D67" s="25">
        <v>0</v>
      </c>
      <c r="E67" s="31">
        <v>0</v>
      </c>
      <c r="G67" s="22"/>
      <c r="H67" s="22"/>
      <c r="I67" s="22"/>
    </row>
    <row r="68" spans="1:9" ht="15" customHeight="1" x14ac:dyDescent="0.25">
      <c r="A68" s="10" t="s">
        <v>8783</v>
      </c>
      <c r="B68" s="5" t="s">
        <v>8784</v>
      </c>
      <c r="C68" s="1" t="s">
        <v>8785</v>
      </c>
      <c r="D68" s="25">
        <v>69.2</v>
      </c>
      <c r="E68" s="31">
        <v>2</v>
      </c>
      <c r="G68" s="22"/>
      <c r="H68" s="22"/>
      <c r="I68" s="22"/>
    </row>
    <row r="69" spans="1:9" ht="15" customHeight="1" x14ac:dyDescent="0.25">
      <c r="A69" s="10" t="s">
        <v>8773</v>
      </c>
      <c r="B69" s="5" t="s">
        <v>5242</v>
      </c>
      <c r="C69" s="1" t="s">
        <v>2550</v>
      </c>
      <c r="D69" s="25">
        <v>10.72</v>
      </c>
      <c r="E69" s="31">
        <v>1</v>
      </c>
      <c r="F69" s="18"/>
      <c r="G69" s="22"/>
      <c r="H69" s="22"/>
      <c r="I69" s="22"/>
    </row>
    <row r="70" spans="1:9" ht="15" customHeight="1" x14ac:dyDescent="0.25">
      <c r="A70" s="10" t="s">
        <v>8774</v>
      </c>
      <c r="B70" s="5" t="s">
        <v>5879</v>
      </c>
      <c r="C70" s="1" t="s">
        <v>2550</v>
      </c>
      <c r="D70" s="25">
        <v>10.119999999999999</v>
      </c>
      <c r="E70" s="31">
        <v>1</v>
      </c>
      <c r="G70" s="22"/>
      <c r="H70" s="22"/>
      <c r="I70" s="22"/>
    </row>
    <row r="71" spans="1:9" ht="15" customHeight="1" x14ac:dyDescent="0.25">
      <c r="A71" s="10" t="s">
        <v>8775</v>
      </c>
      <c r="B71" s="5" t="s">
        <v>8776</v>
      </c>
      <c r="C71" s="1" t="s">
        <v>444</v>
      </c>
      <c r="D71" s="25">
        <v>13.92</v>
      </c>
      <c r="E71" s="31">
        <v>1</v>
      </c>
      <c r="G71" s="22"/>
      <c r="H71" s="22"/>
      <c r="I71" s="22"/>
    </row>
    <row r="72" spans="1:9" ht="15" customHeight="1" x14ac:dyDescent="0.25">
      <c r="A72" s="10" t="s">
        <v>8777</v>
      </c>
      <c r="B72" s="5" t="s">
        <v>8778</v>
      </c>
      <c r="C72" s="1" t="s">
        <v>8779</v>
      </c>
      <c r="D72" s="25">
        <v>8.66</v>
      </c>
      <c r="E72" s="31">
        <v>1</v>
      </c>
      <c r="G72" s="22"/>
      <c r="H72" s="22"/>
      <c r="I72" s="22"/>
    </row>
    <row r="73" spans="1:9" ht="15" customHeight="1" x14ac:dyDescent="0.25">
      <c r="A73" s="10" t="s">
        <v>8780</v>
      </c>
      <c r="B73" s="5" t="s">
        <v>8781</v>
      </c>
      <c r="C73" s="1" t="s">
        <v>8782</v>
      </c>
      <c r="D73" s="25">
        <v>7.96</v>
      </c>
      <c r="E73" s="31">
        <v>1</v>
      </c>
      <c r="G73" s="22"/>
      <c r="H73" s="22"/>
      <c r="I73" s="22"/>
    </row>
    <row r="74" spans="1:9" ht="15" customHeight="1" x14ac:dyDescent="0.25">
      <c r="A74" s="10" t="s">
        <v>8786</v>
      </c>
      <c r="B74" s="5" t="s">
        <v>8787</v>
      </c>
      <c r="C74" s="1" t="s">
        <v>2550</v>
      </c>
      <c r="D74" s="25">
        <v>9.84</v>
      </c>
      <c r="E74" s="31">
        <v>1</v>
      </c>
      <c r="G74" s="22"/>
      <c r="H74" s="22"/>
      <c r="I74" s="22"/>
    </row>
    <row r="75" spans="1:9" ht="15" customHeight="1" thickBot="1" x14ac:dyDescent="0.3">
      <c r="A75" s="10" t="s">
        <v>8788</v>
      </c>
      <c r="B75" s="5" t="s">
        <v>8789</v>
      </c>
      <c r="C75" s="1" t="s">
        <v>2542</v>
      </c>
      <c r="D75" s="25">
        <v>32.24</v>
      </c>
      <c r="E75" s="31">
        <v>5</v>
      </c>
      <c r="G75" s="22"/>
      <c r="H75" s="22"/>
      <c r="I75" s="22"/>
    </row>
    <row r="76" spans="1:9" ht="15" customHeight="1" thickTop="1" thickBot="1" x14ac:dyDescent="0.3">
      <c r="A76" s="189" t="s">
        <v>7260</v>
      </c>
      <c r="B76" s="190"/>
      <c r="C76" s="191"/>
      <c r="D76" s="26">
        <f>SUM(D43:D75)</f>
        <v>550.70000000000005</v>
      </c>
      <c r="E76" s="43">
        <f>SUMIF(E43:E75,"&gt;0",D43:D75)</f>
        <v>518.45000000000005</v>
      </c>
    </row>
    <row r="77" spans="1:9" ht="15" customHeight="1" x14ac:dyDescent="0.25">
      <c r="B77" s="52"/>
      <c r="C77" s="52"/>
      <c r="D77" s="53"/>
      <c r="E77" s="32"/>
    </row>
    <row r="78" spans="1:9" ht="15" customHeight="1" x14ac:dyDescent="0.25"/>
    <row r="79" spans="1:9" ht="15" customHeight="1" x14ac:dyDescent="0.25"/>
    <row r="80" spans="1:9" ht="15" customHeight="1" x14ac:dyDescent="0.25"/>
    <row r="81" spans="1:10" ht="15" customHeight="1" x14ac:dyDescent="0.25"/>
    <row r="82" spans="1:10" ht="15" customHeight="1" thickBot="1" x14ac:dyDescent="0.3"/>
    <row r="83" spans="1:10" ht="22.5" customHeight="1" thickBot="1" x14ac:dyDescent="0.3">
      <c r="A83" s="186" t="s">
        <v>2949</v>
      </c>
      <c r="B83" s="187"/>
      <c r="C83" s="187"/>
      <c r="D83" s="187"/>
      <c r="E83" s="188"/>
    </row>
    <row r="84" spans="1:10" ht="15" customHeight="1" x14ac:dyDescent="0.35">
      <c r="A84" s="196" t="s">
        <v>982</v>
      </c>
      <c r="B84" s="48" t="s">
        <v>586</v>
      </c>
      <c r="C84" s="192" t="s">
        <v>1768</v>
      </c>
      <c r="D84" s="194" t="s">
        <v>1769</v>
      </c>
      <c r="E84" s="49" t="s">
        <v>7217</v>
      </c>
    </row>
    <row r="85" spans="1:10" ht="15" customHeight="1" thickBot="1" x14ac:dyDescent="0.4">
      <c r="A85" s="197"/>
      <c r="B85" s="50" t="s">
        <v>1767</v>
      </c>
      <c r="C85" s="193"/>
      <c r="D85" s="195"/>
      <c r="E85" s="51" t="s">
        <v>7216</v>
      </c>
    </row>
    <row r="86" spans="1:10" ht="15" customHeight="1" thickTop="1" x14ac:dyDescent="0.25">
      <c r="A86" s="10" t="s">
        <v>2852</v>
      </c>
      <c r="B86" s="5" t="s">
        <v>5274</v>
      </c>
      <c r="C86" s="1" t="s">
        <v>2888</v>
      </c>
      <c r="D86" s="25">
        <v>1.0900000000000001</v>
      </c>
      <c r="E86" s="31">
        <v>3</v>
      </c>
      <c r="G86" s="22"/>
      <c r="H86" s="22"/>
      <c r="I86" s="22"/>
      <c r="J86" s="22"/>
    </row>
    <row r="87" spans="1:10" ht="15" customHeight="1" x14ac:dyDescent="0.25">
      <c r="A87" s="10" t="s">
        <v>2853</v>
      </c>
      <c r="B87" s="5" t="s">
        <v>5275</v>
      </c>
      <c r="C87" s="1" t="s">
        <v>2888</v>
      </c>
      <c r="D87" s="25">
        <v>1.08</v>
      </c>
      <c r="E87" s="31">
        <v>3</v>
      </c>
      <c r="G87" s="22"/>
      <c r="H87" s="22"/>
      <c r="I87" s="22"/>
      <c r="J87" s="22"/>
    </row>
    <row r="88" spans="1:10" ht="15" customHeight="1" x14ac:dyDescent="0.25">
      <c r="A88" s="10" t="s">
        <v>2817</v>
      </c>
      <c r="B88" s="5" t="s">
        <v>5243</v>
      </c>
      <c r="C88" s="1" t="s">
        <v>2542</v>
      </c>
      <c r="D88" s="25">
        <v>61.07</v>
      </c>
      <c r="E88" s="31">
        <v>5</v>
      </c>
      <c r="G88" s="22"/>
      <c r="H88" s="22"/>
      <c r="I88" s="22"/>
      <c r="J88" s="22"/>
    </row>
    <row r="89" spans="1:10" ht="15" customHeight="1" x14ac:dyDescent="0.25">
      <c r="A89" s="10" t="s">
        <v>2818</v>
      </c>
      <c r="B89" s="5" t="s">
        <v>5244</v>
      </c>
      <c r="C89" s="1" t="s">
        <v>624</v>
      </c>
      <c r="D89" s="25">
        <v>10.75</v>
      </c>
      <c r="E89" s="31">
        <v>5</v>
      </c>
      <c r="G89" s="22"/>
      <c r="H89" s="22"/>
      <c r="I89" s="22"/>
      <c r="J89" s="22"/>
    </row>
    <row r="90" spans="1:10" ht="15" customHeight="1" x14ac:dyDescent="0.25">
      <c r="A90" s="10" t="s">
        <v>2819</v>
      </c>
      <c r="B90" s="5" t="s">
        <v>5245</v>
      </c>
      <c r="C90" s="1" t="s">
        <v>625</v>
      </c>
      <c r="D90" s="25">
        <v>3.06</v>
      </c>
      <c r="E90" s="31">
        <v>5</v>
      </c>
      <c r="G90" s="22"/>
      <c r="H90" s="22"/>
      <c r="I90" s="22"/>
      <c r="J90" s="22"/>
    </row>
    <row r="91" spans="1:10" ht="15" customHeight="1" x14ac:dyDescent="0.25">
      <c r="A91" s="10" t="s">
        <v>2820</v>
      </c>
      <c r="B91" s="5" t="s">
        <v>5246</v>
      </c>
      <c r="C91" s="1" t="s">
        <v>2821</v>
      </c>
      <c r="D91" s="25">
        <v>5.71</v>
      </c>
      <c r="E91" s="31">
        <v>3</v>
      </c>
      <c r="G91" s="22"/>
      <c r="H91" s="22"/>
      <c r="I91" s="22"/>
      <c r="J91" s="22"/>
    </row>
    <row r="92" spans="1:10" ht="15" customHeight="1" x14ac:dyDescent="0.25">
      <c r="A92" s="10" t="s">
        <v>2822</v>
      </c>
      <c r="B92" s="5" t="s">
        <v>5247</v>
      </c>
      <c r="C92" s="1" t="s">
        <v>2823</v>
      </c>
      <c r="D92" s="25">
        <v>4.93</v>
      </c>
      <c r="E92" s="31">
        <v>3</v>
      </c>
      <c r="G92" s="22"/>
      <c r="H92" s="22"/>
      <c r="I92" s="22"/>
      <c r="J92" s="22"/>
    </row>
    <row r="93" spans="1:10" ht="15" customHeight="1" x14ac:dyDescent="0.25">
      <c r="A93" s="10" t="s">
        <v>2824</v>
      </c>
      <c r="B93" s="5" t="s">
        <v>5248</v>
      </c>
      <c r="C93" s="1" t="s">
        <v>2542</v>
      </c>
      <c r="D93" s="25">
        <v>59.88</v>
      </c>
      <c r="E93" s="31">
        <v>5</v>
      </c>
      <c r="G93" s="22"/>
      <c r="H93" s="22"/>
      <c r="I93" s="22"/>
      <c r="J93" s="22"/>
    </row>
    <row r="94" spans="1:10" ht="15" customHeight="1" x14ac:dyDescent="0.25">
      <c r="A94" s="10" t="s">
        <v>2825</v>
      </c>
      <c r="B94" s="5" t="s">
        <v>5249</v>
      </c>
      <c r="C94" s="1" t="s">
        <v>2553</v>
      </c>
      <c r="D94" s="25">
        <v>18.27</v>
      </c>
      <c r="E94" s="31">
        <v>8</v>
      </c>
      <c r="G94" s="22"/>
      <c r="H94" s="22"/>
      <c r="I94" s="22"/>
      <c r="J94" s="22"/>
    </row>
    <row r="95" spans="1:10" ht="15" customHeight="1" x14ac:dyDescent="0.25">
      <c r="A95" s="10" t="s">
        <v>2826</v>
      </c>
      <c r="B95" s="5" t="s">
        <v>5250</v>
      </c>
      <c r="C95" s="1" t="s">
        <v>2327</v>
      </c>
      <c r="D95" s="25">
        <v>8.52</v>
      </c>
      <c r="E95" s="31">
        <v>5</v>
      </c>
      <c r="G95" s="22"/>
      <c r="H95" s="22"/>
      <c r="I95" s="22"/>
      <c r="J95" s="22"/>
    </row>
    <row r="96" spans="1:10" ht="15" customHeight="1" x14ac:dyDescent="0.25">
      <c r="A96" s="10" t="s">
        <v>2827</v>
      </c>
      <c r="B96" s="5" t="s">
        <v>5251</v>
      </c>
      <c r="C96" s="1" t="s">
        <v>1752</v>
      </c>
      <c r="D96" s="25">
        <v>8.41</v>
      </c>
      <c r="E96" s="31">
        <v>0</v>
      </c>
      <c r="G96" s="22"/>
      <c r="H96" s="22"/>
      <c r="I96" s="22"/>
      <c r="J96" s="22"/>
    </row>
    <row r="97" spans="1:10" ht="15" customHeight="1" x14ac:dyDescent="0.25">
      <c r="A97" s="10" t="s">
        <v>2828</v>
      </c>
      <c r="B97" s="5" t="s">
        <v>5252</v>
      </c>
      <c r="C97" s="1" t="s">
        <v>5192</v>
      </c>
      <c r="D97" s="25">
        <v>17.52</v>
      </c>
      <c r="E97" s="31">
        <v>0</v>
      </c>
      <c r="G97" s="22"/>
      <c r="H97" s="22"/>
      <c r="I97" s="22"/>
      <c r="J97" s="22"/>
    </row>
    <row r="98" spans="1:10" ht="15" customHeight="1" x14ac:dyDescent="0.25">
      <c r="A98" s="10" t="s">
        <v>2829</v>
      </c>
      <c r="B98" s="5" t="s">
        <v>5253</v>
      </c>
      <c r="C98" s="1" t="s">
        <v>2327</v>
      </c>
      <c r="D98" s="25">
        <v>8.9499999999999993</v>
      </c>
      <c r="E98" s="31">
        <v>5</v>
      </c>
      <c r="G98" s="22"/>
      <c r="H98" s="22"/>
      <c r="I98" s="22"/>
      <c r="J98" s="22"/>
    </row>
    <row r="99" spans="1:10" ht="15" customHeight="1" x14ac:dyDescent="0.25">
      <c r="A99" s="10" t="s">
        <v>2830</v>
      </c>
      <c r="B99" s="5" t="s">
        <v>5254</v>
      </c>
      <c r="C99" s="1" t="s">
        <v>2720</v>
      </c>
      <c r="D99" s="25">
        <v>8.9700000000000006</v>
      </c>
      <c r="E99" s="31">
        <v>1</v>
      </c>
      <c r="G99" s="22"/>
      <c r="H99" s="22"/>
      <c r="I99" s="22"/>
      <c r="J99" s="22"/>
    </row>
    <row r="100" spans="1:10" ht="15" customHeight="1" x14ac:dyDescent="0.25">
      <c r="A100" s="10" t="s">
        <v>2831</v>
      </c>
      <c r="B100" s="5" t="s">
        <v>5255</v>
      </c>
      <c r="C100" s="1" t="s">
        <v>456</v>
      </c>
      <c r="D100" s="25">
        <v>8.9499999999999993</v>
      </c>
      <c r="E100" s="31">
        <v>1</v>
      </c>
      <c r="G100" s="22"/>
      <c r="H100" s="22"/>
      <c r="I100" s="22"/>
      <c r="J100" s="22"/>
    </row>
    <row r="101" spans="1:10" ht="15" customHeight="1" x14ac:dyDescent="0.25">
      <c r="A101" s="10" t="s">
        <v>2832</v>
      </c>
      <c r="B101" s="5" t="s">
        <v>5256</v>
      </c>
      <c r="C101" s="1" t="s">
        <v>278</v>
      </c>
      <c r="D101" s="25">
        <v>10.14</v>
      </c>
      <c r="E101" s="31">
        <v>5</v>
      </c>
      <c r="G101" s="22"/>
      <c r="H101" s="22"/>
      <c r="I101" s="22"/>
      <c r="J101" s="22"/>
    </row>
    <row r="102" spans="1:10" ht="15" customHeight="1" x14ac:dyDescent="0.25">
      <c r="A102" s="10" t="s">
        <v>2833</v>
      </c>
      <c r="B102" s="5" t="s">
        <v>5257</v>
      </c>
      <c r="C102" s="1" t="s">
        <v>706</v>
      </c>
      <c r="D102" s="25">
        <v>22.49</v>
      </c>
      <c r="E102" s="31">
        <v>8</v>
      </c>
      <c r="G102" s="22"/>
      <c r="H102" s="22"/>
      <c r="I102" s="22"/>
      <c r="J102" s="22"/>
    </row>
    <row r="103" spans="1:10" ht="15" customHeight="1" x14ac:dyDescent="0.25">
      <c r="A103" s="10" t="s">
        <v>2834</v>
      </c>
      <c r="B103" s="5" t="s">
        <v>5258</v>
      </c>
      <c r="C103" s="1" t="s">
        <v>2020</v>
      </c>
      <c r="D103" s="25">
        <v>10.79</v>
      </c>
      <c r="E103" s="31">
        <v>8</v>
      </c>
      <c r="G103" s="22"/>
      <c r="H103" s="22"/>
      <c r="I103" s="22"/>
      <c r="J103" s="22"/>
    </row>
    <row r="104" spans="1:10" ht="15" customHeight="1" x14ac:dyDescent="0.25">
      <c r="A104" s="10" t="s">
        <v>2835</v>
      </c>
      <c r="B104" s="5" t="s">
        <v>5259</v>
      </c>
      <c r="C104" s="1" t="s">
        <v>3111</v>
      </c>
      <c r="D104" s="25">
        <v>14.14</v>
      </c>
      <c r="E104" s="31">
        <v>1</v>
      </c>
      <c r="G104" s="22"/>
      <c r="H104" s="22"/>
      <c r="I104" s="22"/>
      <c r="J104" s="22"/>
    </row>
    <row r="105" spans="1:10" ht="15" customHeight="1" x14ac:dyDescent="0.25">
      <c r="A105" s="10" t="s">
        <v>2836</v>
      </c>
      <c r="B105" s="5" t="s">
        <v>5260</v>
      </c>
      <c r="C105" s="1" t="s">
        <v>2550</v>
      </c>
      <c r="D105" s="25">
        <v>15.97</v>
      </c>
      <c r="E105" s="31">
        <v>1</v>
      </c>
      <c r="G105" s="22"/>
      <c r="H105" s="22"/>
      <c r="I105" s="22"/>
      <c r="J105" s="22"/>
    </row>
    <row r="106" spans="1:10" ht="15" customHeight="1" x14ac:dyDescent="0.25">
      <c r="A106" s="10" t="s">
        <v>2837</v>
      </c>
      <c r="B106" s="5" t="s">
        <v>5261</v>
      </c>
      <c r="C106" s="1" t="s">
        <v>2550</v>
      </c>
      <c r="D106" s="25">
        <v>22.52</v>
      </c>
      <c r="E106" s="31">
        <v>1</v>
      </c>
      <c r="G106" s="22"/>
      <c r="H106" s="22"/>
      <c r="I106" s="22"/>
      <c r="J106" s="22"/>
    </row>
    <row r="107" spans="1:10" ht="15" customHeight="1" x14ac:dyDescent="0.25">
      <c r="A107" s="10" t="s">
        <v>2838</v>
      </c>
      <c r="B107" s="5" t="s">
        <v>5262</v>
      </c>
      <c r="C107" s="1" t="s">
        <v>2210</v>
      </c>
      <c r="D107" s="25">
        <v>27.74</v>
      </c>
      <c r="E107" s="31">
        <v>8</v>
      </c>
      <c r="G107" s="22"/>
      <c r="H107" s="22"/>
      <c r="I107" s="22"/>
      <c r="J107" s="22"/>
    </row>
    <row r="108" spans="1:10" ht="15" customHeight="1" x14ac:dyDescent="0.25">
      <c r="A108" s="10" t="s">
        <v>2839</v>
      </c>
      <c r="B108" s="5" t="s">
        <v>5263</v>
      </c>
      <c r="C108" s="1" t="s">
        <v>2210</v>
      </c>
      <c r="D108" s="25">
        <v>24.48</v>
      </c>
      <c r="E108" s="31">
        <v>8</v>
      </c>
      <c r="G108" s="22"/>
      <c r="H108" s="22"/>
      <c r="I108" s="22"/>
      <c r="J108" s="22"/>
    </row>
    <row r="109" spans="1:10" ht="15" customHeight="1" x14ac:dyDescent="0.25">
      <c r="A109" s="10" t="s">
        <v>2840</v>
      </c>
      <c r="B109" s="5" t="s">
        <v>5264</v>
      </c>
      <c r="C109" s="1" t="s">
        <v>2210</v>
      </c>
      <c r="D109" s="25">
        <v>50.93</v>
      </c>
      <c r="E109" s="31">
        <v>8</v>
      </c>
      <c r="G109" s="22"/>
      <c r="H109" s="22"/>
      <c r="I109" s="22"/>
      <c r="J109" s="22"/>
    </row>
    <row r="110" spans="1:10" ht="15" customHeight="1" x14ac:dyDescent="0.25">
      <c r="A110" s="10" t="s">
        <v>2841</v>
      </c>
      <c r="B110" s="5" t="s">
        <v>5265</v>
      </c>
      <c r="C110" s="1" t="s">
        <v>2210</v>
      </c>
      <c r="D110" s="25">
        <v>15.91</v>
      </c>
      <c r="E110" s="31">
        <v>8</v>
      </c>
      <c r="G110" s="22"/>
      <c r="H110" s="22"/>
      <c r="I110" s="22"/>
      <c r="J110" s="22"/>
    </row>
    <row r="111" spans="1:10" ht="15" customHeight="1" x14ac:dyDescent="0.25">
      <c r="A111" s="10" t="s">
        <v>2842</v>
      </c>
      <c r="B111" s="5" t="s">
        <v>5266</v>
      </c>
      <c r="C111" s="1" t="s">
        <v>2210</v>
      </c>
      <c r="D111" s="25">
        <v>57.5</v>
      </c>
      <c r="E111" s="31">
        <v>8</v>
      </c>
      <c r="G111" s="22"/>
      <c r="H111" s="22"/>
      <c r="I111" s="22"/>
      <c r="J111" s="22"/>
    </row>
    <row r="112" spans="1:10" ht="15" customHeight="1" x14ac:dyDescent="0.25">
      <c r="A112" s="10" t="s">
        <v>2843</v>
      </c>
      <c r="B112" s="5" t="s">
        <v>5267</v>
      </c>
      <c r="C112" s="1" t="s">
        <v>2550</v>
      </c>
      <c r="D112" s="25">
        <v>42.71</v>
      </c>
      <c r="E112" s="31">
        <v>1</v>
      </c>
      <c r="G112" s="22"/>
      <c r="H112" s="22"/>
      <c r="I112" s="22"/>
      <c r="J112" s="22"/>
    </row>
    <row r="113" spans="1:10" ht="15" customHeight="1" x14ac:dyDescent="0.25">
      <c r="A113" s="10" t="s">
        <v>2844</v>
      </c>
      <c r="B113" s="5" t="s">
        <v>5268</v>
      </c>
      <c r="C113" s="1" t="s">
        <v>2230</v>
      </c>
      <c r="D113" s="25">
        <v>12.91</v>
      </c>
      <c r="E113" s="31">
        <v>4</v>
      </c>
      <c r="G113" s="22"/>
      <c r="H113" s="22"/>
      <c r="I113" s="22"/>
      <c r="J113" s="22"/>
    </row>
    <row r="114" spans="1:10" ht="15" customHeight="1" x14ac:dyDescent="0.25">
      <c r="A114" s="10" t="s">
        <v>2845</v>
      </c>
      <c r="B114" s="5" t="s">
        <v>5269</v>
      </c>
      <c r="C114" s="1" t="s">
        <v>944</v>
      </c>
      <c r="D114" s="25">
        <v>5.7</v>
      </c>
      <c r="E114" s="31">
        <v>3</v>
      </c>
      <c r="G114" s="22"/>
      <c r="H114" s="22"/>
      <c r="I114" s="22"/>
      <c r="J114" s="22"/>
    </row>
    <row r="115" spans="1:10" ht="15" customHeight="1" x14ac:dyDescent="0.25">
      <c r="A115" s="10" t="s">
        <v>2846</v>
      </c>
      <c r="B115" s="5" t="s">
        <v>5270</v>
      </c>
      <c r="C115" s="1" t="s">
        <v>2847</v>
      </c>
      <c r="D115" s="25">
        <v>4.9000000000000004</v>
      </c>
      <c r="E115" s="31">
        <v>3</v>
      </c>
      <c r="G115" s="22"/>
      <c r="H115" s="22"/>
      <c r="I115" s="22"/>
      <c r="J115" s="22"/>
    </row>
    <row r="116" spans="1:10" ht="15" customHeight="1" x14ac:dyDescent="0.25">
      <c r="A116" s="10" t="s">
        <v>2848</v>
      </c>
      <c r="B116" s="5" t="s">
        <v>5271</v>
      </c>
      <c r="C116" s="1" t="s">
        <v>1132</v>
      </c>
      <c r="D116" s="25">
        <v>1.1200000000000001</v>
      </c>
      <c r="E116" s="31">
        <v>3</v>
      </c>
      <c r="G116" s="22"/>
      <c r="H116" s="22"/>
      <c r="I116" s="22"/>
      <c r="J116" s="22"/>
    </row>
    <row r="117" spans="1:10" ht="15" customHeight="1" x14ac:dyDescent="0.25">
      <c r="A117" s="10" t="s">
        <v>2849</v>
      </c>
      <c r="B117" s="5" t="s">
        <v>5272</v>
      </c>
      <c r="C117" s="1" t="s">
        <v>2850</v>
      </c>
      <c r="D117" s="25">
        <v>2.85</v>
      </c>
      <c r="E117" s="31">
        <v>3</v>
      </c>
      <c r="G117" s="22"/>
      <c r="H117" s="22"/>
      <c r="I117" s="22"/>
      <c r="J117" s="22"/>
    </row>
    <row r="118" spans="1:10" ht="15" customHeight="1" x14ac:dyDescent="0.25">
      <c r="A118" s="10" t="s">
        <v>2851</v>
      </c>
      <c r="B118" s="5" t="s">
        <v>5273</v>
      </c>
      <c r="C118" s="1" t="s">
        <v>1684</v>
      </c>
      <c r="D118" s="25">
        <v>1.1399999999999999</v>
      </c>
      <c r="E118" s="31">
        <v>0</v>
      </c>
      <c r="G118" s="22"/>
      <c r="H118" s="22"/>
      <c r="I118" s="22"/>
      <c r="J118" s="22"/>
    </row>
    <row r="119" spans="1:10" ht="15" customHeight="1" x14ac:dyDescent="0.25">
      <c r="A119" s="10" t="s">
        <v>8790</v>
      </c>
      <c r="B119" s="5" t="s">
        <v>8858</v>
      </c>
      <c r="C119" s="1" t="s">
        <v>8791</v>
      </c>
      <c r="D119" s="25">
        <v>0</v>
      </c>
      <c r="E119" s="31">
        <v>0</v>
      </c>
      <c r="G119" s="22"/>
      <c r="H119" s="22"/>
      <c r="I119" s="22"/>
      <c r="J119" s="22"/>
    </row>
    <row r="120" spans="1:10" ht="15" customHeight="1" thickBot="1" x14ac:dyDescent="0.3">
      <c r="A120" s="10" t="s">
        <v>8759</v>
      </c>
      <c r="B120" s="5" t="s">
        <v>8760</v>
      </c>
      <c r="C120" s="1" t="s">
        <v>2550</v>
      </c>
      <c r="D120" s="25">
        <v>13.82</v>
      </c>
      <c r="E120" s="31">
        <v>1</v>
      </c>
      <c r="G120" s="22"/>
      <c r="H120" s="22"/>
      <c r="I120" s="22"/>
      <c r="J120" s="22"/>
    </row>
    <row r="121" spans="1:10" ht="15" customHeight="1" thickTop="1" thickBot="1" x14ac:dyDescent="0.3">
      <c r="A121" s="189" t="s">
        <v>7260</v>
      </c>
      <c r="B121" s="190"/>
      <c r="C121" s="191"/>
      <c r="D121" s="26">
        <f>SUM(D86:D120)</f>
        <v>584.92000000000019</v>
      </c>
      <c r="E121" s="43">
        <f>SUMIF(E86:E120,"&gt;0",D86:D120)</f>
        <v>557.85000000000014</v>
      </c>
    </row>
    <row r="122" spans="1:10" ht="15" customHeight="1" x14ac:dyDescent="0.25"/>
    <row r="123" spans="1:10" ht="15" customHeight="1" x14ac:dyDescent="0.25"/>
    <row r="124" spans="1:10" ht="15" customHeight="1" x14ac:dyDescent="0.25"/>
    <row r="125" spans="1:10" ht="15" customHeight="1" x14ac:dyDescent="0.25"/>
    <row r="126" spans="1:10" ht="15" customHeight="1" x14ac:dyDescent="0.25"/>
    <row r="127" spans="1:10" ht="15" customHeight="1" thickBot="1" x14ac:dyDescent="0.3"/>
    <row r="128" spans="1:10" ht="22.5" customHeight="1" thickBot="1" x14ac:dyDescent="0.3">
      <c r="A128" s="186" t="s">
        <v>2950</v>
      </c>
      <c r="B128" s="187"/>
      <c r="C128" s="187"/>
      <c r="D128" s="187"/>
      <c r="E128" s="188"/>
    </row>
    <row r="129" spans="1:6" ht="15" customHeight="1" x14ac:dyDescent="0.35">
      <c r="A129" s="196" t="s">
        <v>982</v>
      </c>
      <c r="B129" s="48" t="s">
        <v>586</v>
      </c>
      <c r="C129" s="192" t="s">
        <v>1768</v>
      </c>
      <c r="D129" s="194" t="s">
        <v>1769</v>
      </c>
      <c r="E129" s="49" t="s">
        <v>7217</v>
      </c>
    </row>
    <row r="130" spans="1:6" ht="15" customHeight="1" thickBot="1" x14ac:dyDescent="0.4">
      <c r="A130" s="197"/>
      <c r="B130" s="50" t="s">
        <v>1767</v>
      </c>
      <c r="C130" s="193"/>
      <c r="D130" s="195"/>
      <c r="E130" s="51" t="s">
        <v>7216</v>
      </c>
    </row>
    <row r="131" spans="1:6" ht="15" customHeight="1" thickTop="1" x14ac:dyDescent="0.25">
      <c r="A131" s="10" t="s">
        <v>2854</v>
      </c>
      <c r="B131" s="5" t="s">
        <v>5276</v>
      </c>
      <c r="C131" s="1" t="s">
        <v>2542</v>
      </c>
      <c r="D131" s="25">
        <v>56.91</v>
      </c>
      <c r="E131" s="31">
        <v>5</v>
      </c>
    </row>
    <row r="132" spans="1:6" ht="15" customHeight="1" x14ac:dyDescent="0.25">
      <c r="A132" s="10" t="s">
        <v>2855</v>
      </c>
      <c r="B132" s="5" t="s">
        <v>5277</v>
      </c>
      <c r="C132" s="1" t="s">
        <v>624</v>
      </c>
      <c r="D132" s="25">
        <v>12.04</v>
      </c>
      <c r="E132" s="31">
        <v>5</v>
      </c>
    </row>
    <row r="133" spans="1:6" ht="15" customHeight="1" x14ac:dyDescent="0.25">
      <c r="A133" s="10" t="s">
        <v>2856</v>
      </c>
      <c r="B133" s="5" t="s">
        <v>5278</v>
      </c>
      <c r="C133" s="1" t="s">
        <v>625</v>
      </c>
      <c r="D133" s="25">
        <v>3.06</v>
      </c>
      <c r="E133" s="31">
        <v>5</v>
      </c>
    </row>
    <row r="134" spans="1:6" ht="15" customHeight="1" x14ac:dyDescent="0.25">
      <c r="A134" s="10" t="s">
        <v>2857</v>
      </c>
      <c r="B134" s="5" t="s">
        <v>5279</v>
      </c>
      <c r="C134" s="1" t="s">
        <v>181</v>
      </c>
      <c r="D134" s="25">
        <v>5.63</v>
      </c>
      <c r="E134" s="31">
        <v>3</v>
      </c>
    </row>
    <row r="135" spans="1:6" ht="15" customHeight="1" x14ac:dyDescent="0.25">
      <c r="A135" s="10" t="s">
        <v>2858</v>
      </c>
      <c r="B135" s="5" t="s">
        <v>5280</v>
      </c>
      <c r="C135" s="1" t="s">
        <v>2859</v>
      </c>
      <c r="D135" s="25">
        <v>4.91</v>
      </c>
      <c r="E135" s="31">
        <v>3</v>
      </c>
    </row>
    <row r="136" spans="1:6" ht="15" customHeight="1" x14ac:dyDescent="0.25">
      <c r="A136" s="10" t="s">
        <v>2860</v>
      </c>
      <c r="B136" s="5" t="s">
        <v>5281</v>
      </c>
      <c r="C136" s="1" t="s">
        <v>2542</v>
      </c>
      <c r="D136" s="25">
        <v>61.37</v>
      </c>
      <c r="E136" s="31">
        <v>5</v>
      </c>
    </row>
    <row r="137" spans="1:6" ht="15" customHeight="1" x14ac:dyDescent="0.25">
      <c r="A137" s="10" t="s">
        <v>2861</v>
      </c>
      <c r="B137" s="5" t="s">
        <v>5282</v>
      </c>
      <c r="C137" s="1" t="s">
        <v>3290</v>
      </c>
      <c r="D137" s="25">
        <v>7.36</v>
      </c>
      <c r="E137" s="31">
        <v>3</v>
      </c>
    </row>
    <row r="138" spans="1:6" ht="15" customHeight="1" x14ac:dyDescent="0.25">
      <c r="A138" s="10" t="s">
        <v>2862</v>
      </c>
      <c r="B138" s="5" t="s">
        <v>5283</v>
      </c>
      <c r="C138" s="1" t="s">
        <v>2327</v>
      </c>
      <c r="D138" s="25">
        <v>10.81</v>
      </c>
      <c r="E138" s="31">
        <v>5</v>
      </c>
      <c r="F138" s="18"/>
    </row>
    <row r="139" spans="1:6" ht="15" customHeight="1" x14ac:dyDescent="0.25">
      <c r="A139" s="10" t="s">
        <v>2863</v>
      </c>
      <c r="B139" s="5" t="s">
        <v>5284</v>
      </c>
      <c r="C139" s="1" t="s">
        <v>5192</v>
      </c>
      <c r="D139" s="25">
        <v>17.53</v>
      </c>
      <c r="E139" s="31">
        <v>0</v>
      </c>
      <c r="F139" s="18"/>
    </row>
    <row r="140" spans="1:6" ht="15" customHeight="1" x14ac:dyDescent="0.25">
      <c r="A140" s="10" t="s">
        <v>2864</v>
      </c>
      <c r="B140" s="5" t="s">
        <v>5285</v>
      </c>
      <c r="C140" s="1" t="s">
        <v>2210</v>
      </c>
      <c r="D140" s="25">
        <v>24.82</v>
      </c>
      <c r="E140" s="31">
        <v>8</v>
      </c>
      <c r="F140" s="18"/>
    </row>
    <row r="141" spans="1:6" ht="15" customHeight="1" x14ac:dyDescent="0.25">
      <c r="A141" s="10" t="s">
        <v>2865</v>
      </c>
      <c r="B141" s="5" t="s">
        <v>5286</v>
      </c>
      <c r="C141" s="1" t="s">
        <v>2550</v>
      </c>
      <c r="D141" s="25">
        <v>15.91</v>
      </c>
      <c r="E141" s="31">
        <v>1</v>
      </c>
      <c r="F141" s="18"/>
    </row>
    <row r="142" spans="1:6" ht="15" customHeight="1" x14ac:dyDescent="0.25">
      <c r="A142" s="10" t="s">
        <v>2866</v>
      </c>
      <c r="B142" s="5" t="s">
        <v>5287</v>
      </c>
      <c r="C142" s="1" t="s">
        <v>2210</v>
      </c>
      <c r="D142" s="25">
        <v>28.37</v>
      </c>
      <c r="E142" s="31">
        <v>8</v>
      </c>
    </row>
    <row r="143" spans="1:6" ht="15" customHeight="1" x14ac:dyDescent="0.25">
      <c r="A143" s="10" t="s">
        <v>2867</v>
      </c>
      <c r="B143" s="5" t="s">
        <v>5288</v>
      </c>
      <c r="C143" s="1" t="s">
        <v>2210</v>
      </c>
      <c r="D143" s="25">
        <v>21.68</v>
      </c>
      <c r="E143" s="31">
        <v>8</v>
      </c>
    </row>
    <row r="144" spans="1:6" ht="15" customHeight="1" x14ac:dyDescent="0.25">
      <c r="A144" s="10" t="s">
        <v>2868</v>
      </c>
      <c r="B144" s="5" t="s">
        <v>5289</v>
      </c>
      <c r="C144" s="1" t="s">
        <v>2210</v>
      </c>
      <c r="D144" s="25">
        <v>63.81</v>
      </c>
      <c r="E144" s="31">
        <v>8</v>
      </c>
    </row>
    <row r="145" spans="1:5" ht="15" customHeight="1" x14ac:dyDescent="0.25">
      <c r="A145" s="10" t="s">
        <v>2869</v>
      </c>
      <c r="B145" s="5" t="s">
        <v>5290</v>
      </c>
      <c r="C145" s="1" t="s">
        <v>1130</v>
      </c>
      <c r="D145" s="25">
        <v>3.54</v>
      </c>
      <c r="E145" s="31">
        <v>8</v>
      </c>
    </row>
    <row r="146" spans="1:5" ht="15" customHeight="1" x14ac:dyDescent="0.25">
      <c r="A146" s="10" t="s">
        <v>2870</v>
      </c>
      <c r="B146" s="5" t="s">
        <v>5291</v>
      </c>
      <c r="C146" s="1" t="s">
        <v>2550</v>
      </c>
      <c r="D146" s="25">
        <v>16.510000000000002</v>
      </c>
      <c r="E146" s="31">
        <v>1</v>
      </c>
    </row>
    <row r="147" spans="1:5" ht="15" customHeight="1" x14ac:dyDescent="0.25">
      <c r="A147" s="10" t="s">
        <v>2871</v>
      </c>
      <c r="B147" s="5" t="s">
        <v>3019</v>
      </c>
      <c r="C147" s="1" t="s">
        <v>2550</v>
      </c>
      <c r="D147" s="25">
        <v>16.510000000000002</v>
      </c>
      <c r="E147" s="31">
        <v>1</v>
      </c>
    </row>
    <row r="148" spans="1:5" ht="15" customHeight="1" x14ac:dyDescent="0.25">
      <c r="A148" s="10" t="s">
        <v>2872</v>
      </c>
      <c r="B148" s="5" t="s">
        <v>2873</v>
      </c>
      <c r="C148" s="1" t="s">
        <v>2550</v>
      </c>
      <c r="D148" s="25">
        <v>16.670000000000002</v>
      </c>
      <c r="E148" s="31">
        <v>1</v>
      </c>
    </row>
    <row r="149" spans="1:5" ht="15" customHeight="1" x14ac:dyDescent="0.25">
      <c r="A149" s="10" t="s">
        <v>2874</v>
      </c>
      <c r="B149" s="5" t="s">
        <v>5292</v>
      </c>
      <c r="C149" s="1" t="s">
        <v>2210</v>
      </c>
      <c r="D149" s="25">
        <v>22.53</v>
      </c>
      <c r="E149" s="31">
        <v>8</v>
      </c>
    </row>
    <row r="150" spans="1:5" ht="15" customHeight="1" x14ac:dyDescent="0.25">
      <c r="A150" s="10" t="s">
        <v>2875</v>
      </c>
      <c r="B150" s="5" t="s">
        <v>5293</v>
      </c>
      <c r="C150" s="1" t="s">
        <v>4264</v>
      </c>
      <c r="D150" s="25">
        <v>22.51</v>
      </c>
      <c r="E150" s="31">
        <v>8</v>
      </c>
    </row>
    <row r="151" spans="1:5" ht="15" customHeight="1" x14ac:dyDescent="0.25">
      <c r="A151" s="10" t="s">
        <v>2876</v>
      </c>
      <c r="B151" s="5" t="s">
        <v>5294</v>
      </c>
      <c r="C151" s="1" t="s">
        <v>3709</v>
      </c>
      <c r="D151" s="25">
        <v>46.62</v>
      </c>
      <c r="E151" s="31">
        <v>2</v>
      </c>
    </row>
    <row r="152" spans="1:5" ht="15" customHeight="1" x14ac:dyDescent="0.25">
      <c r="A152" s="10" t="s">
        <v>2877</v>
      </c>
      <c r="B152" s="5" t="s">
        <v>5295</v>
      </c>
      <c r="C152" s="1" t="s">
        <v>2230</v>
      </c>
      <c r="D152" s="25">
        <v>17.87</v>
      </c>
      <c r="E152" s="31">
        <v>4</v>
      </c>
    </row>
    <row r="153" spans="1:5" ht="15" customHeight="1" x14ac:dyDescent="0.25">
      <c r="A153" s="10" t="s">
        <v>2878</v>
      </c>
      <c r="B153" s="5" t="s">
        <v>5296</v>
      </c>
      <c r="C153" s="1" t="s">
        <v>931</v>
      </c>
      <c r="D153" s="25">
        <v>5.63</v>
      </c>
      <c r="E153" s="31">
        <v>3</v>
      </c>
    </row>
    <row r="154" spans="1:5" ht="15" customHeight="1" x14ac:dyDescent="0.25">
      <c r="A154" s="10" t="s">
        <v>2879</v>
      </c>
      <c r="B154" s="5" t="s">
        <v>5297</v>
      </c>
      <c r="C154" s="1" t="s">
        <v>2880</v>
      </c>
      <c r="D154" s="25">
        <v>4.9000000000000004</v>
      </c>
      <c r="E154" s="31">
        <v>3</v>
      </c>
    </row>
    <row r="155" spans="1:5" ht="15" customHeight="1" x14ac:dyDescent="0.25">
      <c r="A155" s="10" t="s">
        <v>2881</v>
      </c>
      <c r="B155" s="5" t="s">
        <v>5298</v>
      </c>
      <c r="C155" s="1" t="s">
        <v>2550</v>
      </c>
      <c r="D155" s="25">
        <v>16.670000000000002</v>
      </c>
      <c r="E155" s="31">
        <v>1</v>
      </c>
    </row>
    <row r="156" spans="1:5" ht="15" customHeight="1" x14ac:dyDescent="0.25">
      <c r="A156" s="10" t="s">
        <v>2882</v>
      </c>
      <c r="B156" s="5" t="s">
        <v>5299</v>
      </c>
      <c r="C156" s="1" t="s">
        <v>4088</v>
      </c>
      <c r="D156" s="25">
        <v>1.08</v>
      </c>
      <c r="E156" s="31">
        <v>3</v>
      </c>
    </row>
    <row r="157" spans="1:5" ht="15" customHeight="1" x14ac:dyDescent="0.25">
      <c r="A157" s="10" t="s">
        <v>2883</v>
      </c>
      <c r="B157" s="5" t="s">
        <v>5300</v>
      </c>
      <c r="C157" s="1" t="s">
        <v>4088</v>
      </c>
      <c r="D157" s="25">
        <v>1.08</v>
      </c>
      <c r="E157" s="31">
        <v>3</v>
      </c>
    </row>
    <row r="158" spans="1:5" ht="15" customHeight="1" x14ac:dyDescent="0.25">
      <c r="A158" s="10" t="s">
        <v>2884</v>
      </c>
      <c r="B158" s="5" t="s">
        <v>5301</v>
      </c>
      <c r="C158" s="1" t="s">
        <v>1684</v>
      </c>
      <c r="D158" s="25">
        <v>1.04</v>
      </c>
      <c r="E158" s="31">
        <v>0</v>
      </c>
    </row>
    <row r="159" spans="1:5" ht="15" customHeight="1" x14ac:dyDescent="0.25">
      <c r="A159" s="10" t="s">
        <v>2885</v>
      </c>
      <c r="B159" s="5" t="s">
        <v>5302</v>
      </c>
      <c r="C159" s="1" t="s">
        <v>2816</v>
      </c>
      <c r="D159" s="25">
        <v>2.85</v>
      </c>
      <c r="E159" s="31">
        <v>3</v>
      </c>
    </row>
    <row r="160" spans="1:5" ht="15" customHeight="1" x14ac:dyDescent="0.25">
      <c r="A160" s="10" t="s">
        <v>2886</v>
      </c>
      <c r="B160" s="5" t="s">
        <v>5303</v>
      </c>
      <c r="C160" s="1" t="s">
        <v>981</v>
      </c>
      <c r="D160" s="25">
        <v>1.1000000000000001</v>
      </c>
      <c r="E160" s="31">
        <v>3</v>
      </c>
    </row>
    <row r="161" spans="1:5" ht="15" customHeight="1" x14ac:dyDescent="0.25">
      <c r="A161" s="10" t="s">
        <v>8792</v>
      </c>
      <c r="B161" s="5" t="s">
        <v>8845</v>
      </c>
      <c r="C161" s="1" t="s">
        <v>8793</v>
      </c>
      <c r="D161" s="25">
        <v>0</v>
      </c>
      <c r="E161" s="31">
        <v>0</v>
      </c>
    </row>
    <row r="162" spans="1:5" ht="15" customHeight="1" x14ac:dyDescent="0.25">
      <c r="A162" s="10" t="s">
        <v>8763</v>
      </c>
      <c r="B162" s="5" t="s">
        <v>8761</v>
      </c>
      <c r="C162" s="1" t="s">
        <v>2210</v>
      </c>
      <c r="D162" s="25">
        <v>28.33</v>
      </c>
      <c r="E162" s="31">
        <v>8</v>
      </c>
    </row>
    <row r="163" spans="1:5" ht="15" customHeight="1" thickBot="1" x14ac:dyDescent="0.3">
      <c r="A163" s="10" t="s">
        <v>8764</v>
      </c>
      <c r="B163" s="5" t="s">
        <v>8762</v>
      </c>
      <c r="C163" s="1" t="s">
        <v>2210</v>
      </c>
      <c r="D163" s="25">
        <v>28.33</v>
      </c>
      <c r="E163" s="31">
        <v>8</v>
      </c>
    </row>
    <row r="164" spans="1:5" ht="15" customHeight="1" thickTop="1" thickBot="1" x14ac:dyDescent="0.3">
      <c r="A164" s="189" t="s">
        <v>7260</v>
      </c>
      <c r="B164" s="190"/>
      <c r="C164" s="191"/>
      <c r="D164" s="26">
        <f>SUM(D131:D163)</f>
        <v>587.98000000000013</v>
      </c>
      <c r="E164" s="43">
        <f>SUMIF(E131:E163,"&gt;0",D131:D163)</f>
        <v>569.41000000000008</v>
      </c>
    </row>
    <row r="165" spans="1:5" ht="15" customHeight="1" x14ac:dyDescent="0.25"/>
  </sheetData>
  <mergeCells count="20">
    <mergeCell ref="C21:C22"/>
    <mergeCell ref="D21:D22"/>
    <mergeCell ref="A20:E20"/>
    <mergeCell ref="A21:A22"/>
    <mergeCell ref="D41:D42"/>
    <mergeCell ref="A40:E40"/>
    <mergeCell ref="A41:A42"/>
    <mergeCell ref="C41:C42"/>
    <mergeCell ref="A33:C33"/>
    <mergeCell ref="A121:C121"/>
    <mergeCell ref="C84:C85"/>
    <mergeCell ref="D84:D85"/>
    <mergeCell ref="A84:A85"/>
    <mergeCell ref="A76:C76"/>
    <mergeCell ref="A83:E83"/>
    <mergeCell ref="A164:C164"/>
    <mergeCell ref="D129:D130"/>
    <mergeCell ref="C129:C130"/>
    <mergeCell ref="A128:E128"/>
    <mergeCell ref="A129:A130"/>
  </mergeCells>
  <phoneticPr fontId="2" type="noConversion"/>
  <conditionalFormatting sqref="D4">
    <cfRule type="cellIs" dxfId="29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76" max="16383" man="1"/>
    <brk id="124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32">
    <tabColor indexed="11"/>
  </sheetPr>
  <dimension ref="A2:F172"/>
  <sheetViews>
    <sheetView zoomScaleNormal="100" zoomScaleSheetLayoutView="100" workbookViewId="0">
      <selection activeCell="E10" sqref="E10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SUM(D171,D121,D77,D45)</f>
        <v>2611.3399999999997</v>
      </c>
      <c r="E3"/>
    </row>
    <row r="4" spans="3:6" ht="15.75" customHeight="1" thickBot="1" x14ac:dyDescent="0.3">
      <c r="C4" s="45" t="s">
        <v>7220</v>
      </c>
      <c r="D4" s="46">
        <f>SUM(E171,E121,E77,E45)</f>
        <v>1636.29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528.88999999999976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66.72999999999999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89.77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16.43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401.46000000000004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515.6099999999999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17.399999999999999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2951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6898</v>
      </c>
      <c r="B23" s="5"/>
      <c r="C23" s="1" t="s">
        <v>6899</v>
      </c>
      <c r="D23" s="25">
        <v>22.63</v>
      </c>
      <c r="E23" s="31">
        <v>0</v>
      </c>
    </row>
    <row r="24" spans="1:5" ht="15" customHeight="1" x14ac:dyDescent="0.25">
      <c r="A24" s="10" t="s">
        <v>2656</v>
      </c>
      <c r="B24" s="5" t="s">
        <v>1770</v>
      </c>
      <c r="C24" s="1" t="s">
        <v>2542</v>
      </c>
      <c r="D24" s="25">
        <v>17.399999999999999</v>
      </c>
      <c r="E24" s="31">
        <v>10</v>
      </c>
    </row>
    <row r="25" spans="1:5" ht="15" customHeight="1" x14ac:dyDescent="0.25">
      <c r="A25" s="10" t="s">
        <v>2657</v>
      </c>
      <c r="B25" s="5" t="s">
        <v>1771</v>
      </c>
      <c r="C25" s="1" t="s">
        <v>624</v>
      </c>
      <c r="D25" s="25">
        <v>9.49</v>
      </c>
      <c r="E25" s="31">
        <v>5</v>
      </c>
    </row>
    <row r="26" spans="1:5" ht="15" customHeight="1" x14ac:dyDescent="0.25">
      <c r="A26" s="10" t="s">
        <v>2658</v>
      </c>
      <c r="B26" s="5" t="s">
        <v>1772</v>
      </c>
      <c r="C26" s="1" t="s">
        <v>625</v>
      </c>
      <c r="D26" s="25">
        <v>4.25</v>
      </c>
      <c r="E26" s="31">
        <v>5</v>
      </c>
    </row>
    <row r="27" spans="1:5" ht="15" customHeight="1" x14ac:dyDescent="0.25">
      <c r="A27" s="10" t="s">
        <v>2659</v>
      </c>
      <c r="B27" s="5" t="s">
        <v>1773</v>
      </c>
      <c r="C27" s="1" t="s">
        <v>2542</v>
      </c>
      <c r="D27" s="25">
        <v>50.57</v>
      </c>
      <c r="E27" s="31">
        <v>5</v>
      </c>
    </row>
    <row r="28" spans="1:5" ht="15" customHeight="1" x14ac:dyDescent="0.25">
      <c r="A28" s="10" t="s">
        <v>2660</v>
      </c>
      <c r="B28" s="5" t="s">
        <v>1774</v>
      </c>
      <c r="C28" s="1" t="s">
        <v>3536</v>
      </c>
      <c r="D28" s="25">
        <v>27.1</v>
      </c>
      <c r="E28" s="31">
        <v>0</v>
      </c>
    </row>
    <row r="29" spans="1:5" ht="15" customHeight="1" x14ac:dyDescent="0.25">
      <c r="A29" s="10" t="s">
        <v>2661</v>
      </c>
      <c r="B29" s="5" t="s">
        <v>1775</v>
      </c>
      <c r="C29" s="1" t="s">
        <v>3846</v>
      </c>
      <c r="D29" s="25">
        <v>4.8099999999999996</v>
      </c>
      <c r="E29" s="31">
        <v>3</v>
      </c>
    </row>
    <row r="30" spans="1:5" ht="15" customHeight="1" x14ac:dyDescent="0.25">
      <c r="A30" s="10" t="s">
        <v>2662</v>
      </c>
      <c r="B30" s="5" t="s">
        <v>1776</v>
      </c>
      <c r="C30" s="1" t="s">
        <v>3142</v>
      </c>
      <c r="D30" s="25">
        <v>37.69</v>
      </c>
      <c r="E30" s="31">
        <v>1</v>
      </c>
    </row>
    <row r="31" spans="1:5" ht="15" customHeight="1" x14ac:dyDescent="0.25">
      <c r="A31" s="10" t="s">
        <v>655</v>
      </c>
      <c r="B31" s="5" t="s">
        <v>1777</v>
      </c>
      <c r="C31" s="1" t="s">
        <v>656</v>
      </c>
      <c r="D31" s="25">
        <v>15.31</v>
      </c>
      <c r="E31" s="31">
        <v>1</v>
      </c>
    </row>
    <row r="32" spans="1:5" ht="15" customHeight="1" x14ac:dyDescent="0.25">
      <c r="A32" s="10" t="s">
        <v>657</v>
      </c>
      <c r="B32" s="5" t="s">
        <v>1778</v>
      </c>
      <c r="C32" s="1" t="s">
        <v>658</v>
      </c>
      <c r="D32" s="25">
        <v>26.28</v>
      </c>
      <c r="E32" s="31">
        <v>8</v>
      </c>
    </row>
    <row r="33" spans="1:5" ht="15" customHeight="1" x14ac:dyDescent="0.25">
      <c r="A33" s="10" t="s">
        <v>659</v>
      </c>
      <c r="B33" s="5" t="s">
        <v>1779</v>
      </c>
      <c r="C33" s="1" t="s">
        <v>2542</v>
      </c>
      <c r="D33" s="25">
        <v>6.64</v>
      </c>
      <c r="E33" s="31">
        <v>5</v>
      </c>
    </row>
    <row r="34" spans="1:5" ht="15" customHeight="1" x14ac:dyDescent="0.25">
      <c r="A34" s="10" t="s">
        <v>660</v>
      </c>
      <c r="B34" s="5" t="s">
        <v>1780</v>
      </c>
      <c r="C34" s="1" t="s">
        <v>658</v>
      </c>
      <c r="D34" s="25">
        <v>21.08</v>
      </c>
      <c r="E34" s="31">
        <v>0</v>
      </c>
    </row>
    <row r="35" spans="1:5" ht="15" customHeight="1" x14ac:dyDescent="0.25">
      <c r="A35" s="10" t="s">
        <v>661</v>
      </c>
      <c r="B35" s="5" t="s">
        <v>1781</v>
      </c>
      <c r="C35" s="1" t="s">
        <v>658</v>
      </c>
      <c r="D35" s="25">
        <v>14.8</v>
      </c>
      <c r="E35" s="31">
        <v>8</v>
      </c>
    </row>
    <row r="36" spans="1:5" ht="15" customHeight="1" x14ac:dyDescent="0.25">
      <c r="A36" s="10" t="s">
        <v>662</v>
      </c>
      <c r="B36" s="5" t="s">
        <v>1782</v>
      </c>
      <c r="C36" s="1" t="s">
        <v>663</v>
      </c>
      <c r="D36" s="25">
        <v>16.41</v>
      </c>
      <c r="E36" s="31">
        <v>0</v>
      </c>
    </row>
    <row r="37" spans="1:5" ht="15" customHeight="1" x14ac:dyDescent="0.25">
      <c r="A37" s="10" t="s">
        <v>664</v>
      </c>
      <c r="B37" s="5" t="s">
        <v>1783</v>
      </c>
      <c r="C37" s="1" t="s">
        <v>665</v>
      </c>
      <c r="D37" s="25">
        <v>12.47</v>
      </c>
      <c r="E37" s="31">
        <v>0</v>
      </c>
    </row>
    <row r="38" spans="1:5" ht="15" customHeight="1" x14ac:dyDescent="0.25">
      <c r="A38" s="10" t="s">
        <v>666</v>
      </c>
      <c r="B38" s="5" t="s">
        <v>1784</v>
      </c>
      <c r="C38" s="1" t="s">
        <v>322</v>
      </c>
      <c r="D38" s="25">
        <v>88.81</v>
      </c>
      <c r="E38" s="31">
        <v>0</v>
      </c>
    </row>
    <row r="39" spans="1:5" ht="15" customHeight="1" x14ac:dyDescent="0.25">
      <c r="A39" s="10" t="s">
        <v>667</v>
      </c>
      <c r="B39" s="5" t="s">
        <v>1785</v>
      </c>
      <c r="C39" s="1" t="s">
        <v>2345</v>
      </c>
      <c r="D39" s="25">
        <v>10.42</v>
      </c>
      <c r="E39" s="31">
        <v>0</v>
      </c>
    </row>
    <row r="40" spans="1:5" ht="15" customHeight="1" x14ac:dyDescent="0.25">
      <c r="A40" s="10" t="s">
        <v>668</v>
      </c>
      <c r="B40" s="5" t="s">
        <v>1786</v>
      </c>
      <c r="C40" s="1" t="s">
        <v>669</v>
      </c>
      <c r="D40" s="25">
        <v>71.63</v>
      </c>
      <c r="E40" s="31">
        <v>0</v>
      </c>
    </row>
    <row r="41" spans="1:5" ht="15" customHeight="1" x14ac:dyDescent="0.25">
      <c r="A41" s="10" t="s">
        <v>670</v>
      </c>
      <c r="B41" s="5" t="s">
        <v>1787</v>
      </c>
      <c r="C41" s="1" t="s">
        <v>1684</v>
      </c>
      <c r="D41" s="25">
        <v>3.23</v>
      </c>
      <c r="E41" s="31">
        <v>0</v>
      </c>
    </row>
    <row r="42" spans="1:5" ht="15" customHeight="1" x14ac:dyDescent="0.25">
      <c r="A42" s="10" t="s">
        <v>671</v>
      </c>
      <c r="B42" s="5" t="s">
        <v>1788</v>
      </c>
      <c r="C42" s="1" t="s">
        <v>635</v>
      </c>
      <c r="D42" s="25">
        <v>3.3</v>
      </c>
      <c r="E42" s="31">
        <v>3</v>
      </c>
    </row>
    <row r="43" spans="1:5" ht="15" customHeight="1" x14ac:dyDescent="0.25">
      <c r="A43" s="10" t="s">
        <v>672</v>
      </c>
      <c r="B43" s="5" t="s">
        <v>1789</v>
      </c>
      <c r="C43" s="1" t="s">
        <v>3810</v>
      </c>
      <c r="D43" s="25">
        <v>2.38</v>
      </c>
      <c r="E43" s="31">
        <v>3</v>
      </c>
    </row>
    <row r="44" spans="1:5" ht="15" customHeight="1" thickBot="1" x14ac:dyDescent="0.3">
      <c r="A44" s="10" t="s">
        <v>673</v>
      </c>
      <c r="B44" s="5" t="s">
        <v>1790</v>
      </c>
      <c r="C44" s="1" t="s">
        <v>674</v>
      </c>
      <c r="D44" s="25">
        <v>3.38</v>
      </c>
      <c r="E44" s="31">
        <v>0</v>
      </c>
    </row>
    <row r="45" spans="1:5" ht="15" customHeight="1" thickTop="1" thickBot="1" x14ac:dyDescent="0.3">
      <c r="A45" s="189" t="s">
        <v>7260</v>
      </c>
      <c r="B45" s="190"/>
      <c r="C45" s="191"/>
      <c r="D45" s="26">
        <f>SUM(D23:D44)</f>
        <v>470.0800000000001</v>
      </c>
      <c r="E45" s="43">
        <f>SUMIF(E23:E44,"&gt;0",D23:D44)</f>
        <v>192.92000000000002</v>
      </c>
    </row>
    <row r="46" spans="1:5" ht="15" customHeight="1" x14ac:dyDescent="0.25"/>
    <row r="47" spans="1:5" ht="15" customHeight="1" x14ac:dyDescent="0.25"/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thickBot="1" x14ac:dyDescent="0.3"/>
    <row r="52" spans="1:5" ht="22.5" customHeight="1" thickBot="1" x14ac:dyDescent="0.3">
      <c r="A52" s="186" t="s">
        <v>2952</v>
      </c>
      <c r="B52" s="187"/>
      <c r="C52" s="187"/>
      <c r="D52" s="187"/>
      <c r="E52" s="188"/>
    </row>
    <row r="53" spans="1:5" ht="15" customHeight="1" x14ac:dyDescent="0.35">
      <c r="A53" s="196" t="s">
        <v>982</v>
      </c>
      <c r="B53" s="48" t="s">
        <v>586</v>
      </c>
      <c r="C53" s="192" t="s">
        <v>1768</v>
      </c>
      <c r="D53" s="194" t="s">
        <v>1769</v>
      </c>
      <c r="E53" s="49" t="s">
        <v>7217</v>
      </c>
    </row>
    <row r="54" spans="1:5" ht="15" customHeight="1" thickBot="1" x14ac:dyDescent="0.4">
      <c r="A54" s="197"/>
      <c r="B54" s="50" t="s">
        <v>1767</v>
      </c>
      <c r="C54" s="193"/>
      <c r="D54" s="195"/>
      <c r="E54" s="51" t="s">
        <v>7216</v>
      </c>
    </row>
    <row r="55" spans="1:5" ht="15" customHeight="1" thickTop="1" x14ac:dyDescent="0.25">
      <c r="A55" s="10" t="s">
        <v>675</v>
      </c>
      <c r="B55" s="5">
        <v>101</v>
      </c>
      <c r="C55" s="1" t="s">
        <v>2542</v>
      </c>
      <c r="D55" s="25">
        <v>64.56</v>
      </c>
      <c r="E55" s="31">
        <v>5</v>
      </c>
    </row>
    <row r="56" spans="1:5" ht="15" customHeight="1" x14ac:dyDescent="0.25">
      <c r="A56" s="10" t="s">
        <v>676</v>
      </c>
      <c r="B56" s="5">
        <v>102</v>
      </c>
      <c r="C56" s="1" t="s">
        <v>624</v>
      </c>
      <c r="D56" s="25">
        <v>9.49</v>
      </c>
      <c r="E56" s="31">
        <v>5</v>
      </c>
    </row>
    <row r="57" spans="1:5" ht="15" customHeight="1" x14ac:dyDescent="0.25">
      <c r="A57" s="10" t="s">
        <v>677</v>
      </c>
      <c r="B57" s="5">
        <v>103</v>
      </c>
      <c r="C57" s="1" t="s">
        <v>625</v>
      </c>
      <c r="D57" s="25">
        <v>4.04</v>
      </c>
      <c r="E57" s="31">
        <v>0</v>
      </c>
    </row>
    <row r="58" spans="1:5" ht="15" customHeight="1" x14ac:dyDescent="0.25">
      <c r="A58" s="10" t="s">
        <v>678</v>
      </c>
      <c r="B58" s="5">
        <v>104</v>
      </c>
      <c r="C58" s="1" t="s">
        <v>3095</v>
      </c>
      <c r="D58" s="25">
        <v>4.43</v>
      </c>
      <c r="E58" s="31">
        <v>3</v>
      </c>
    </row>
    <row r="59" spans="1:5" ht="15" customHeight="1" x14ac:dyDescent="0.25">
      <c r="A59" s="10" t="s">
        <v>679</v>
      </c>
      <c r="B59" s="5">
        <v>105</v>
      </c>
      <c r="C59" s="1" t="s">
        <v>680</v>
      </c>
      <c r="D59" s="25">
        <v>4.87</v>
      </c>
      <c r="E59" s="31">
        <v>3</v>
      </c>
    </row>
    <row r="60" spans="1:5" ht="15" customHeight="1" x14ac:dyDescent="0.25">
      <c r="A60" s="10" t="s">
        <v>681</v>
      </c>
      <c r="B60" s="5">
        <v>106</v>
      </c>
      <c r="C60" s="1" t="s">
        <v>2230</v>
      </c>
      <c r="D60" s="25">
        <v>7.75</v>
      </c>
      <c r="E60" s="31">
        <v>4</v>
      </c>
    </row>
    <row r="61" spans="1:5" ht="15" customHeight="1" x14ac:dyDescent="0.25">
      <c r="A61" s="10" t="s">
        <v>682</v>
      </c>
      <c r="B61" s="5">
        <v>107</v>
      </c>
      <c r="C61" s="1" t="s">
        <v>683</v>
      </c>
      <c r="D61" s="25">
        <v>11.79</v>
      </c>
      <c r="E61" s="31">
        <v>1</v>
      </c>
    </row>
    <row r="62" spans="1:5" ht="15" customHeight="1" x14ac:dyDescent="0.25">
      <c r="A62" s="10" t="s">
        <v>684</v>
      </c>
      <c r="B62" s="5">
        <v>108</v>
      </c>
      <c r="C62" s="1" t="s">
        <v>683</v>
      </c>
      <c r="D62" s="25">
        <v>11.79</v>
      </c>
      <c r="E62" s="31">
        <v>1</v>
      </c>
    </row>
    <row r="63" spans="1:5" ht="15" customHeight="1" x14ac:dyDescent="0.25">
      <c r="A63" s="10" t="s">
        <v>685</v>
      </c>
      <c r="B63" s="5">
        <v>109</v>
      </c>
      <c r="C63" s="1" t="s">
        <v>2550</v>
      </c>
      <c r="D63" s="25">
        <v>7.65</v>
      </c>
      <c r="E63" s="31">
        <v>1</v>
      </c>
    </row>
    <row r="64" spans="1:5" ht="15" customHeight="1" x14ac:dyDescent="0.25">
      <c r="A64" s="10" t="s">
        <v>686</v>
      </c>
      <c r="B64" s="5">
        <v>110</v>
      </c>
      <c r="C64" s="1" t="s">
        <v>5192</v>
      </c>
      <c r="D64" s="25">
        <v>11.24</v>
      </c>
      <c r="E64" s="31">
        <v>0</v>
      </c>
    </row>
    <row r="65" spans="1:6" ht="15" customHeight="1" x14ac:dyDescent="0.25">
      <c r="A65" s="10" t="s">
        <v>687</v>
      </c>
      <c r="B65" s="5">
        <v>111</v>
      </c>
      <c r="C65" s="1" t="s">
        <v>688</v>
      </c>
      <c r="D65" s="25">
        <v>7.65</v>
      </c>
      <c r="E65" s="31">
        <v>8</v>
      </c>
    </row>
    <row r="66" spans="1:6" ht="15" customHeight="1" x14ac:dyDescent="0.25">
      <c r="A66" s="10" t="s">
        <v>689</v>
      </c>
      <c r="B66" s="5">
        <v>112</v>
      </c>
      <c r="C66" s="1" t="s">
        <v>2009</v>
      </c>
      <c r="D66" s="25">
        <v>15.91</v>
      </c>
      <c r="E66" s="31">
        <v>8</v>
      </c>
    </row>
    <row r="67" spans="1:6" ht="15" customHeight="1" x14ac:dyDescent="0.25">
      <c r="A67" s="10" t="s">
        <v>690</v>
      </c>
      <c r="B67" s="5">
        <v>113</v>
      </c>
      <c r="C67" s="1" t="s">
        <v>691</v>
      </c>
      <c r="D67" s="25">
        <v>58.44</v>
      </c>
      <c r="E67" s="31">
        <v>8</v>
      </c>
      <c r="F67" s="18"/>
    </row>
    <row r="68" spans="1:6" ht="15" customHeight="1" x14ac:dyDescent="0.25">
      <c r="A68" s="10" t="s">
        <v>692</v>
      </c>
      <c r="B68" s="5">
        <v>114</v>
      </c>
      <c r="C68" s="1" t="s">
        <v>691</v>
      </c>
      <c r="D68" s="25">
        <v>58.46</v>
      </c>
      <c r="E68" s="31">
        <v>8</v>
      </c>
      <c r="F68" s="18"/>
    </row>
    <row r="69" spans="1:6" ht="15" customHeight="1" x14ac:dyDescent="0.25">
      <c r="A69" s="10" t="s">
        <v>693</v>
      </c>
      <c r="B69" s="5">
        <v>115</v>
      </c>
      <c r="C69" s="1" t="s">
        <v>691</v>
      </c>
      <c r="D69" s="25">
        <v>51.36</v>
      </c>
      <c r="E69" s="31">
        <v>8</v>
      </c>
      <c r="F69" s="18"/>
    </row>
    <row r="70" spans="1:6" ht="15" customHeight="1" x14ac:dyDescent="0.25">
      <c r="A70" s="10" t="s">
        <v>694</v>
      </c>
      <c r="B70" s="5">
        <v>116</v>
      </c>
      <c r="C70" s="1" t="s">
        <v>2167</v>
      </c>
      <c r="D70" s="25">
        <v>11.43</v>
      </c>
      <c r="E70" s="31">
        <v>2</v>
      </c>
    </row>
    <row r="71" spans="1:6" ht="15" customHeight="1" x14ac:dyDescent="0.25">
      <c r="A71" s="10" t="s">
        <v>695</v>
      </c>
      <c r="B71" s="5">
        <v>117</v>
      </c>
      <c r="C71" s="1" t="s">
        <v>931</v>
      </c>
      <c r="D71" s="25">
        <v>4.67</v>
      </c>
      <c r="E71" s="31">
        <v>3</v>
      </c>
    </row>
    <row r="72" spans="1:6" ht="15" customHeight="1" x14ac:dyDescent="0.25">
      <c r="A72" s="10" t="s">
        <v>696</v>
      </c>
      <c r="B72" s="5">
        <v>118</v>
      </c>
      <c r="C72" s="1" t="s">
        <v>697</v>
      </c>
      <c r="D72" s="25">
        <v>4.99</v>
      </c>
      <c r="E72" s="31">
        <v>3</v>
      </c>
    </row>
    <row r="73" spans="1:6" ht="15" customHeight="1" x14ac:dyDescent="0.25">
      <c r="A73" s="10" t="s">
        <v>698</v>
      </c>
      <c r="B73" s="5">
        <v>119</v>
      </c>
      <c r="C73" s="1" t="s">
        <v>4088</v>
      </c>
      <c r="D73" s="25">
        <v>1.1299999999999999</v>
      </c>
      <c r="E73" s="31">
        <v>3</v>
      </c>
    </row>
    <row r="74" spans="1:6" ht="15" customHeight="1" x14ac:dyDescent="0.25">
      <c r="A74" s="10" t="s">
        <v>699</v>
      </c>
      <c r="B74" s="5">
        <v>120</v>
      </c>
      <c r="C74" s="1" t="s">
        <v>1684</v>
      </c>
      <c r="D74" s="25">
        <v>1.38</v>
      </c>
      <c r="E74" s="31">
        <v>0</v>
      </c>
    </row>
    <row r="75" spans="1:6" ht="15" customHeight="1" x14ac:dyDescent="0.25">
      <c r="A75" s="10" t="s">
        <v>700</v>
      </c>
      <c r="B75" s="5">
        <v>121</v>
      </c>
      <c r="C75" s="1" t="s">
        <v>701</v>
      </c>
      <c r="D75" s="25">
        <v>1.94</v>
      </c>
      <c r="E75" s="31">
        <v>3</v>
      </c>
    </row>
    <row r="76" spans="1:6" ht="15" customHeight="1" thickBot="1" x14ac:dyDescent="0.3">
      <c r="A76" s="10" t="s">
        <v>702</v>
      </c>
      <c r="B76" s="5">
        <v>122</v>
      </c>
      <c r="C76" s="1" t="s">
        <v>981</v>
      </c>
      <c r="D76" s="25">
        <v>1.1299999999999999</v>
      </c>
      <c r="E76" s="31">
        <v>3</v>
      </c>
    </row>
    <row r="77" spans="1:6" ht="15" customHeight="1" thickTop="1" thickBot="1" x14ac:dyDescent="0.3">
      <c r="A77" s="189" t="s">
        <v>7260</v>
      </c>
      <c r="B77" s="190"/>
      <c r="C77" s="191"/>
      <c r="D77" s="26">
        <f>SUM(D55:D76)</f>
        <v>356.1</v>
      </c>
      <c r="E77" s="43">
        <f>SUMIF(E55:E76,"&gt;0",D55:D76)</f>
        <v>339.44</v>
      </c>
    </row>
    <row r="78" spans="1:6" ht="15" customHeight="1" x14ac:dyDescent="0.25">
      <c r="B78" s="52"/>
      <c r="C78" s="52"/>
      <c r="D78" s="53"/>
      <c r="E78" s="32"/>
    </row>
    <row r="79" spans="1:6" ht="15" customHeight="1" x14ac:dyDescent="0.25"/>
    <row r="80" spans="1:6" ht="15" customHeight="1" x14ac:dyDescent="0.25"/>
    <row r="81" spans="1:6" ht="15" customHeight="1" x14ac:dyDescent="0.25"/>
    <row r="82" spans="1:6" ht="15" customHeight="1" x14ac:dyDescent="0.25"/>
    <row r="83" spans="1:6" ht="15" customHeight="1" thickBot="1" x14ac:dyDescent="0.3"/>
    <row r="84" spans="1:6" ht="22.5" customHeight="1" thickBot="1" x14ac:dyDescent="0.3">
      <c r="A84" s="186" t="s">
        <v>2953</v>
      </c>
      <c r="B84" s="187"/>
      <c r="C84" s="187"/>
      <c r="D84" s="187"/>
      <c r="E84" s="188"/>
    </row>
    <row r="85" spans="1:6" ht="15" customHeight="1" x14ac:dyDescent="0.35">
      <c r="A85" s="196" t="s">
        <v>982</v>
      </c>
      <c r="B85" s="48" t="s">
        <v>586</v>
      </c>
      <c r="C85" s="192" t="s">
        <v>1768</v>
      </c>
      <c r="D85" s="194" t="s">
        <v>1769</v>
      </c>
      <c r="E85" s="49" t="s">
        <v>7217</v>
      </c>
    </row>
    <row r="86" spans="1:6" ht="15" customHeight="1" thickBot="1" x14ac:dyDescent="0.4">
      <c r="A86" s="197"/>
      <c r="B86" s="50" t="s">
        <v>1767</v>
      </c>
      <c r="C86" s="193"/>
      <c r="D86" s="195"/>
      <c r="E86" s="51" t="s">
        <v>7216</v>
      </c>
    </row>
    <row r="87" spans="1:6" ht="15" customHeight="1" thickTop="1" x14ac:dyDescent="0.25">
      <c r="A87" s="10" t="s">
        <v>703</v>
      </c>
      <c r="B87" s="5">
        <v>201</v>
      </c>
      <c r="C87" s="1" t="s">
        <v>2542</v>
      </c>
      <c r="D87" s="25">
        <v>60.2</v>
      </c>
      <c r="E87" s="31">
        <v>5</v>
      </c>
    </row>
    <row r="88" spans="1:6" ht="15" customHeight="1" x14ac:dyDescent="0.25">
      <c r="A88" s="10" t="s">
        <v>2360</v>
      </c>
      <c r="B88" s="5">
        <v>202</v>
      </c>
      <c r="C88" s="1" t="s">
        <v>624</v>
      </c>
      <c r="D88" s="25">
        <v>9.8800000000000008</v>
      </c>
      <c r="E88" s="31">
        <v>5</v>
      </c>
    </row>
    <row r="89" spans="1:6" ht="15" customHeight="1" x14ac:dyDescent="0.25">
      <c r="A89" s="10" t="s">
        <v>2361</v>
      </c>
      <c r="B89" s="5">
        <v>203</v>
      </c>
      <c r="C89" s="1" t="s">
        <v>625</v>
      </c>
      <c r="D89" s="25">
        <v>4.04</v>
      </c>
      <c r="E89" s="31">
        <v>0</v>
      </c>
    </row>
    <row r="90" spans="1:6" ht="15" customHeight="1" x14ac:dyDescent="0.25">
      <c r="A90" s="10" t="s">
        <v>2362</v>
      </c>
      <c r="B90" s="5">
        <v>204</v>
      </c>
      <c r="C90" s="1" t="s">
        <v>931</v>
      </c>
      <c r="D90" s="25">
        <v>5.83</v>
      </c>
      <c r="E90" s="31">
        <v>3</v>
      </c>
    </row>
    <row r="91" spans="1:6" ht="15" customHeight="1" x14ac:dyDescent="0.25">
      <c r="A91" s="10" t="s">
        <v>2363</v>
      </c>
      <c r="B91" s="5">
        <v>205</v>
      </c>
      <c r="C91" s="1" t="s">
        <v>697</v>
      </c>
      <c r="D91" s="25">
        <v>5.0599999999999996</v>
      </c>
      <c r="E91" s="31">
        <v>3</v>
      </c>
    </row>
    <row r="92" spans="1:6" ht="15" customHeight="1" x14ac:dyDescent="0.25">
      <c r="A92" s="10" t="s">
        <v>2364</v>
      </c>
      <c r="B92" s="5">
        <v>206</v>
      </c>
      <c r="C92" s="1" t="s">
        <v>2542</v>
      </c>
      <c r="D92" s="25">
        <v>59.28</v>
      </c>
      <c r="E92" s="31">
        <v>5</v>
      </c>
    </row>
    <row r="93" spans="1:6" ht="15" customHeight="1" x14ac:dyDescent="0.25">
      <c r="A93" s="10" t="s">
        <v>2365</v>
      </c>
      <c r="B93" s="5">
        <v>207</v>
      </c>
      <c r="C93" s="1" t="s">
        <v>3709</v>
      </c>
      <c r="D93" s="25">
        <v>55.3</v>
      </c>
      <c r="E93" s="31">
        <v>2</v>
      </c>
    </row>
    <row r="94" spans="1:6" ht="15" customHeight="1" x14ac:dyDescent="0.25">
      <c r="A94" s="10" t="s">
        <v>2366</v>
      </c>
      <c r="B94" s="5">
        <v>208</v>
      </c>
      <c r="C94" s="1" t="s">
        <v>2367</v>
      </c>
      <c r="D94" s="25">
        <v>42.65</v>
      </c>
      <c r="E94" s="31">
        <v>1</v>
      </c>
      <c r="F94" s="18"/>
    </row>
    <row r="95" spans="1:6" ht="15" customHeight="1" x14ac:dyDescent="0.25">
      <c r="A95" s="10" t="s">
        <v>2368</v>
      </c>
      <c r="B95" s="5">
        <v>209</v>
      </c>
      <c r="C95" s="1" t="s">
        <v>2550</v>
      </c>
      <c r="D95" s="25">
        <v>16.57</v>
      </c>
      <c r="E95" s="31">
        <v>1</v>
      </c>
    </row>
    <row r="96" spans="1:6" ht="15" customHeight="1" x14ac:dyDescent="0.25">
      <c r="A96" s="10" t="s">
        <v>2369</v>
      </c>
      <c r="B96" s="5">
        <v>210</v>
      </c>
      <c r="C96" s="1" t="s">
        <v>5192</v>
      </c>
      <c r="D96" s="25">
        <v>17.72</v>
      </c>
      <c r="E96" s="31">
        <v>0</v>
      </c>
    </row>
    <row r="97" spans="1:5" ht="15" customHeight="1" x14ac:dyDescent="0.25">
      <c r="A97" s="10" t="s">
        <v>2370</v>
      </c>
      <c r="B97" s="5">
        <v>211</v>
      </c>
      <c r="C97" s="1" t="s">
        <v>3660</v>
      </c>
      <c r="D97" s="25">
        <v>10.78</v>
      </c>
      <c r="E97" s="31">
        <v>0</v>
      </c>
    </row>
    <row r="98" spans="1:5" ht="15" customHeight="1" x14ac:dyDescent="0.25">
      <c r="A98" s="10" t="s">
        <v>2371</v>
      </c>
      <c r="B98" s="5">
        <v>212</v>
      </c>
      <c r="C98" s="1" t="s">
        <v>2372</v>
      </c>
      <c r="D98" s="25">
        <v>15.88</v>
      </c>
      <c r="E98" s="31">
        <v>1</v>
      </c>
    </row>
    <row r="99" spans="1:5" ht="15" customHeight="1" x14ac:dyDescent="0.25">
      <c r="A99" s="10" t="s">
        <v>2373</v>
      </c>
      <c r="B99" s="5">
        <v>213</v>
      </c>
      <c r="C99" s="1" t="s">
        <v>2372</v>
      </c>
      <c r="D99" s="25">
        <v>16.600000000000001</v>
      </c>
      <c r="E99" s="31">
        <v>1</v>
      </c>
    </row>
    <row r="100" spans="1:5" ht="15" customHeight="1" x14ac:dyDescent="0.25">
      <c r="A100" s="10" t="s">
        <v>2374</v>
      </c>
      <c r="B100" s="5">
        <v>214</v>
      </c>
      <c r="C100" s="1" t="s">
        <v>2372</v>
      </c>
      <c r="D100" s="25">
        <v>16.600000000000001</v>
      </c>
      <c r="E100" s="31">
        <v>1</v>
      </c>
    </row>
    <row r="101" spans="1:5" ht="15" customHeight="1" x14ac:dyDescent="0.25">
      <c r="A101" s="10" t="s">
        <v>2375</v>
      </c>
      <c r="B101" s="5">
        <v>215</v>
      </c>
      <c r="C101" s="1" t="s">
        <v>2372</v>
      </c>
      <c r="D101" s="25">
        <v>15.91</v>
      </c>
      <c r="E101" s="31">
        <v>1</v>
      </c>
    </row>
    <row r="102" spans="1:5" ht="15" customHeight="1" x14ac:dyDescent="0.25">
      <c r="A102" s="10" t="s">
        <v>2376</v>
      </c>
      <c r="B102" s="5">
        <v>216</v>
      </c>
      <c r="C102" s="1" t="s">
        <v>2377</v>
      </c>
      <c r="D102" s="25">
        <v>24.48</v>
      </c>
      <c r="E102" s="31">
        <v>8</v>
      </c>
    </row>
    <row r="103" spans="1:5" ht="15" customHeight="1" x14ac:dyDescent="0.25">
      <c r="A103" s="10" t="s">
        <v>2378</v>
      </c>
      <c r="B103" s="5">
        <v>217</v>
      </c>
      <c r="C103" s="1" t="s">
        <v>346</v>
      </c>
      <c r="D103" s="25">
        <v>16.059999999999999</v>
      </c>
      <c r="E103" s="31">
        <v>1</v>
      </c>
    </row>
    <row r="104" spans="1:5" ht="15" customHeight="1" x14ac:dyDescent="0.25">
      <c r="A104" s="10" t="s">
        <v>2379</v>
      </c>
      <c r="B104" s="5">
        <v>218</v>
      </c>
      <c r="C104" s="1" t="s">
        <v>346</v>
      </c>
      <c r="D104" s="25">
        <v>16.739999999999998</v>
      </c>
      <c r="E104" s="31">
        <v>1</v>
      </c>
    </row>
    <row r="105" spans="1:5" ht="15" customHeight="1" x14ac:dyDescent="0.25">
      <c r="A105" s="10" t="s">
        <v>2380</v>
      </c>
      <c r="B105" s="5">
        <v>219</v>
      </c>
      <c r="C105" s="1" t="s">
        <v>346</v>
      </c>
      <c r="D105" s="25">
        <v>16.739999999999998</v>
      </c>
      <c r="E105" s="31">
        <v>1</v>
      </c>
    </row>
    <row r="106" spans="1:5" ht="15" customHeight="1" x14ac:dyDescent="0.25">
      <c r="A106" s="10" t="s">
        <v>2381</v>
      </c>
      <c r="B106" s="5">
        <v>221</v>
      </c>
      <c r="C106" s="1" t="s">
        <v>346</v>
      </c>
      <c r="D106" s="25">
        <v>16.02</v>
      </c>
      <c r="E106" s="31">
        <v>1</v>
      </c>
    </row>
    <row r="107" spans="1:5" ht="15" customHeight="1" x14ac:dyDescent="0.25">
      <c r="A107" s="10" t="s">
        <v>2382</v>
      </c>
      <c r="B107" s="5">
        <v>222</v>
      </c>
      <c r="C107" s="1" t="s">
        <v>346</v>
      </c>
      <c r="D107" s="25">
        <v>22.62</v>
      </c>
      <c r="E107" s="31">
        <v>1</v>
      </c>
    </row>
    <row r="108" spans="1:5" ht="15" customHeight="1" x14ac:dyDescent="0.25">
      <c r="A108" s="10" t="s">
        <v>2383</v>
      </c>
      <c r="B108" s="5">
        <v>223</v>
      </c>
      <c r="C108" s="1" t="s">
        <v>2384</v>
      </c>
      <c r="D108" s="25">
        <v>33.51</v>
      </c>
      <c r="E108" s="31">
        <v>1</v>
      </c>
    </row>
    <row r="109" spans="1:5" ht="15" customHeight="1" x14ac:dyDescent="0.25">
      <c r="A109" s="10" t="s">
        <v>2385</v>
      </c>
      <c r="B109" s="5">
        <v>224</v>
      </c>
      <c r="C109" s="1" t="s">
        <v>349</v>
      </c>
      <c r="D109" s="25">
        <v>18.52</v>
      </c>
      <c r="E109" s="31">
        <v>1</v>
      </c>
    </row>
    <row r="110" spans="1:5" ht="15" customHeight="1" x14ac:dyDescent="0.25">
      <c r="A110" s="10" t="s">
        <v>2386</v>
      </c>
      <c r="B110" s="5">
        <v>225</v>
      </c>
      <c r="C110" s="1" t="s">
        <v>346</v>
      </c>
      <c r="D110" s="25">
        <v>13.76</v>
      </c>
      <c r="E110" s="31">
        <v>1</v>
      </c>
    </row>
    <row r="111" spans="1:5" ht="15" customHeight="1" x14ac:dyDescent="0.25">
      <c r="A111" s="10" t="s">
        <v>2387</v>
      </c>
      <c r="B111" s="5">
        <v>226</v>
      </c>
      <c r="C111" s="1" t="s">
        <v>2388</v>
      </c>
      <c r="D111" s="25">
        <v>13.76</v>
      </c>
      <c r="E111" s="31">
        <v>1</v>
      </c>
    </row>
    <row r="112" spans="1:5" ht="15" customHeight="1" x14ac:dyDescent="0.25">
      <c r="A112" s="10" t="s">
        <v>2389</v>
      </c>
      <c r="B112" s="5">
        <v>227</v>
      </c>
      <c r="C112" s="1" t="s">
        <v>2388</v>
      </c>
      <c r="D112" s="25">
        <v>13.77</v>
      </c>
      <c r="E112" s="31">
        <v>1</v>
      </c>
    </row>
    <row r="113" spans="1:5" ht="15" customHeight="1" x14ac:dyDescent="0.25">
      <c r="A113" s="10" t="s">
        <v>2390</v>
      </c>
      <c r="B113" s="5">
        <v>228</v>
      </c>
      <c r="C113" s="1" t="s">
        <v>2230</v>
      </c>
      <c r="D113" s="25">
        <v>8.68</v>
      </c>
      <c r="E113" s="31">
        <v>4</v>
      </c>
    </row>
    <row r="114" spans="1:5" ht="15" customHeight="1" x14ac:dyDescent="0.25">
      <c r="A114" s="10" t="s">
        <v>2391</v>
      </c>
      <c r="B114" s="5">
        <v>233</v>
      </c>
      <c r="C114" s="1" t="s">
        <v>181</v>
      </c>
      <c r="D114" s="25">
        <v>6.01</v>
      </c>
      <c r="E114" s="31">
        <v>3</v>
      </c>
    </row>
    <row r="115" spans="1:5" ht="15" customHeight="1" x14ac:dyDescent="0.25">
      <c r="A115" s="10" t="s">
        <v>2392</v>
      </c>
      <c r="B115" s="5">
        <v>234</v>
      </c>
      <c r="C115" s="1" t="s">
        <v>680</v>
      </c>
      <c r="D115" s="25">
        <v>4.9000000000000004</v>
      </c>
      <c r="E115" s="31">
        <v>3</v>
      </c>
    </row>
    <row r="116" spans="1:5" ht="15" customHeight="1" x14ac:dyDescent="0.25">
      <c r="A116" s="10" t="s">
        <v>2393</v>
      </c>
      <c r="B116" s="5">
        <v>235</v>
      </c>
      <c r="C116" s="1" t="s">
        <v>981</v>
      </c>
      <c r="D116" s="25">
        <v>1.25</v>
      </c>
      <c r="E116" s="31">
        <v>3</v>
      </c>
    </row>
    <row r="117" spans="1:5" ht="15" customHeight="1" x14ac:dyDescent="0.25">
      <c r="A117" s="10" t="s">
        <v>2394</v>
      </c>
      <c r="B117" s="5">
        <v>236</v>
      </c>
      <c r="C117" s="1" t="s">
        <v>2395</v>
      </c>
      <c r="D117" s="25">
        <v>2.85</v>
      </c>
      <c r="E117" s="31">
        <v>3</v>
      </c>
    </row>
    <row r="118" spans="1:5" ht="15" customHeight="1" x14ac:dyDescent="0.25">
      <c r="A118" s="10" t="s">
        <v>2396</v>
      </c>
      <c r="B118" s="5">
        <v>237</v>
      </c>
      <c r="C118" s="1" t="s">
        <v>1684</v>
      </c>
      <c r="D118" s="25">
        <v>1.1100000000000001</v>
      </c>
      <c r="E118" s="31">
        <v>0</v>
      </c>
    </row>
    <row r="119" spans="1:5" ht="15" customHeight="1" x14ac:dyDescent="0.25">
      <c r="A119" s="10" t="s">
        <v>2397</v>
      </c>
      <c r="B119" s="5">
        <v>238</v>
      </c>
      <c r="C119" s="1" t="s">
        <v>4088</v>
      </c>
      <c r="D119" s="25">
        <v>1.1200000000000001</v>
      </c>
      <c r="E119" s="31">
        <v>3</v>
      </c>
    </row>
    <row r="120" spans="1:5" ht="15" customHeight="1" thickBot="1" x14ac:dyDescent="0.3">
      <c r="A120" s="10" t="s">
        <v>2398</v>
      </c>
      <c r="B120" s="5">
        <v>239</v>
      </c>
      <c r="C120" s="1" t="s">
        <v>4088</v>
      </c>
      <c r="D120" s="25">
        <v>1.1299999999999999</v>
      </c>
      <c r="E120" s="31">
        <v>3</v>
      </c>
    </row>
    <row r="121" spans="1:5" ht="15" customHeight="1" thickTop="1" thickBot="1" x14ac:dyDescent="0.3">
      <c r="A121" s="189" t="s">
        <v>7260</v>
      </c>
      <c r="B121" s="190"/>
      <c r="C121" s="191"/>
      <c r="D121" s="26">
        <f>SUM(D87:D120)</f>
        <v>585.33000000000004</v>
      </c>
      <c r="E121" s="43">
        <f>SUMIF(E87:E120,"&gt;0",D87:D120)</f>
        <v>551.68000000000006</v>
      </c>
    </row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thickBot="1" x14ac:dyDescent="0.3"/>
    <row r="128" spans="1:5" ht="22.5" customHeight="1" thickBot="1" x14ac:dyDescent="0.3">
      <c r="A128" s="186" t="s">
        <v>2954</v>
      </c>
      <c r="B128" s="187"/>
      <c r="C128" s="187"/>
      <c r="D128" s="187"/>
      <c r="E128" s="188"/>
    </row>
    <row r="129" spans="1:6" ht="15" customHeight="1" x14ac:dyDescent="0.35">
      <c r="A129" s="196" t="s">
        <v>982</v>
      </c>
      <c r="B129" s="48" t="s">
        <v>586</v>
      </c>
      <c r="C129" s="192" t="s">
        <v>1768</v>
      </c>
      <c r="D129" s="194" t="s">
        <v>1769</v>
      </c>
      <c r="E129" s="49" t="s">
        <v>7217</v>
      </c>
    </row>
    <row r="130" spans="1:6" ht="15" customHeight="1" thickBot="1" x14ac:dyDescent="0.4">
      <c r="A130" s="197"/>
      <c r="B130" s="50" t="s">
        <v>1767</v>
      </c>
      <c r="C130" s="193"/>
      <c r="D130" s="195"/>
      <c r="E130" s="51" t="s">
        <v>7216</v>
      </c>
    </row>
    <row r="131" spans="1:6" ht="15" customHeight="1" thickTop="1" x14ac:dyDescent="0.25">
      <c r="A131" s="10" t="s">
        <v>2399</v>
      </c>
      <c r="B131" s="5">
        <v>301</v>
      </c>
      <c r="C131" s="1" t="s">
        <v>2542</v>
      </c>
      <c r="D131" s="25">
        <v>55.01</v>
      </c>
      <c r="E131" s="31">
        <v>5</v>
      </c>
    </row>
    <row r="132" spans="1:6" ht="15" customHeight="1" x14ac:dyDescent="0.25">
      <c r="A132" s="10" t="s">
        <v>2400</v>
      </c>
      <c r="B132" s="5">
        <v>302</v>
      </c>
      <c r="C132" s="1" t="s">
        <v>624</v>
      </c>
      <c r="D132" s="25">
        <v>10.66</v>
      </c>
      <c r="E132" s="31">
        <v>5</v>
      </c>
    </row>
    <row r="133" spans="1:6" ht="15" customHeight="1" x14ac:dyDescent="0.25">
      <c r="A133" s="10" t="s">
        <v>2401</v>
      </c>
      <c r="B133" s="5">
        <v>303</v>
      </c>
      <c r="C133" s="1" t="s">
        <v>625</v>
      </c>
      <c r="D133" s="25">
        <v>4.38</v>
      </c>
      <c r="E133" s="31">
        <v>0</v>
      </c>
    </row>
    <row r="134" spans="1:6" ht="15" customHeight="1" x14ac:dyDescent="0.25">
      <c r="A134" s="10" t="s">
        <v>2402</v>
      </c>
      <c r="B134" s="5">
        <v>304</v>
      </c>
      <c r="C134" s="1" t="s">
        <v>944</v>
      </c>
      <c r="D134" s="25">
        <v>5.95</v>
      </c>
      <c r="E134" s="31">
        <v>3</v>
      </c>
    </row>
    <row r="135" spans="1:6" ht="15" customHeight="1" x14ac:dyDescent="0.25">
      <c r="A135" s="10" t="s">
        <v>2403</v>
      </c>
      <c r="B135" s="5">
        <v>305</v>
      </c>
      <c r="C135" s="1" t="s">
        <v>2404</v>
      </c>
      <c r="D135" s="25">
        <v>4.9000000000000004</v>
      </c>
      <c r="E135" s="31">
        <v>3</v>
      </c>
    </row>
    <row r="136" spans="1:6" ht="15" customHeight="1" x14ac:dyDescent="0.25">
      <c r="A136" s="10" t="s">
        <v>2405</v>
      </c>
      <c r="B136" s="5">
        <v>306</v>
      </c>
      <c r="C136" s="1" t="s">
        <v>2542</v>
      </c>
      <c r="D136" s="25">
        <v>61.43</v>
      </c>
      <c r="E136" s="31">
        <v>5</v>
      </c>
    </row>
    <row r="137" spans="1:6" ht="15" customHeight="1" x14ac:dyDescent="0.25">
      <c r="A137" s="10" t="s">
        <v>2406</v>
      </c>
      <c r="B137" s="5">
        <v>307</v>
      </c>
      <c r="C137" s="1" t="s">
        <v>2009</v>
      </c>
      <c r="D137" s="25">
        <v>8.68</v>
      </c>
      <c r="E137" s="31">
        <v>0</v>
      </c>
    </row>
    <row r="138" spans="1:6" ht="15" customHeight="1" x14ac:dyDescent="0.25">
      <c r="A138" s="10" t="s">
        <v>2407</v>
      </c>
      <c r="B138" s="5">
        <v>308</v>
      </c>
      <c r="C138" s="1" t="s">
        <v>2408</v>
      </c>
      <c r="D138" s="25">
        <v>18.559999999999999</v>
      </c>
      <c r="E138" s="31">
        <v>8</v>
      </c>
    </row>
    <row r="139" spans="1:6" ht="15" customHeight="1" x14ac:dyDescent="0.25">
      <c r="A139" s="10" t="s">
        <v>2409</v>
      </c>
      <c r="B139" s="5">
        <v>309</v>
      </c>
      <c r="C139" s="1" t="s">
        <v>2410</v>
      </c>
      <c r="D139" s="25">
        <v>8.9499999999999993</v>
      </c>
      <c r="E139" s="31">
        <v>8</v>
      </c>
      <c r="F139" s="18"/>
    </row>
    <row r="140" spans="1:6" ht="15" customHeight="1" x14ac:dyDescent="0.25">
      <c r="A140" s="10" t="s">
        <v>1070</v>
      </c>
      <c r="B140" s="5">
        <v>310</v>
      </c>
      <c r="C140" s="1" t="s">
        <v>5192</v>
      </c>
      <c r="D140" s="25">
        <v>17.62</v>
      </c>
      <c r="E140" s="31">
        <v>0</v>
      </c>
    </row>
    <row r="141" spans="1:6" ht="15" customHeight="1" x14ac:dyDescent="0.25">
      <c r="A141" s="10" t="s">
        <v>1071</v>
      </c>
      <c r="B141" s="5">
        <v>311</v>
      </c>
      <c r="C141" s="1" t="s">
        <v>2372</v>
      </c>
      <c r="D141" s="25">
        <v>13.8</v>
      </c>
      <c r="E141" s="31">
        <v>1</v>
      </c>
    </row>
    <row r="142" spans="1:6" ht="15" customHeight="1" x14ac:dyDescent="0.25">
      <c r="A142" s="10" t="s">
        <v>1072</v>
      </c>
      <c r="B142" s="5">
        <v>312</v>
      </c>
      <c r="C142" s="1" t="s">
        <v>1073</v>
      </c>
      <c r="D142" s="25">
        <v>13.73</v>
      </c>
      <c r="E142" s="31">
        <v>8</v>
      </c>
    </row>
    <row r="143" spans="1:6" ht="15" customHeight="1" x14ac:dyDescent="0.25">
      <c r="A143" s="10" t="s">
        <v>1074</v>
      </c>
      <c r="B143" s="5">
        <v>313</v>
      </c>
      <c r="C143" s="1" t="s">
        <v>2372</v>
      </c>
      <c r="D143" s="25">
        <v>15.95</v>
      </c>
      <c r="E143" s="31">
        <v>1</v>
      </c>
    </row>
    <row r="144" spans="1:6" ht="15" customHeight="1" x14ac:dyDescent="0.25">
      <c r="A144" s="10" t="s">
        <v>1075</v>
      </c>
      <c r="B144" s="5">
        <v>314</v>
      </c>
      <c r="C144" s="1" t="s">
        <v>1076</v>
      </c>
      <c r="D144" s="25">
        <v>45.76</v>
      </c>
      <c r="E144" s="31">
        <v>8</v>
      </c>
    </row>
    <row r="145" spans="1:5" ht="15" customHeight="1" x14ac:dyDescent="0.25">
      <c r="A145" s="10" t="s">
        <v>1077</v>
      </c>
      <c r="B145" s="5">
        <v>315</v>
      </c>
      <c r="C145" s="1" t="s">
        <v>2372</v>
      </c>
      <c r="D145" s="25">
        <v>16.02</v>
      </c>
      <c r="E145" s="31">
        <v>1</v>
      </c>
    </row>
    <row r="146" spans="1:5" ht="15" customHeight="1" x14ac:dyDescent="0.25">
      <c r="A146" s="10" t="s">
        <v>1078</v>
      </c>
      <c r="B146" s="5">
        <v>316</v>
      </c>
      <c r="C146" s="1" t="s">
        <v>1079</v>
      </c>
      <c r="D146" s="25">
        <v>16.739999999999998</v>
      </c>
      <c r="E146" s="31">
        <v>8</v>
      </c>
    </row>
    <row r="147" spans="1:5" ht="15" customHeight="1" x14ac:dyDescent="0.25">
      <c r="A147" s="10" t="s">
        <v>1080</v>
      </c>
      <c r="B147" s="5">
        <v>317</v>
      </c>
      <c r="C147" s="1" t="s">
        <v>1081</v>
      </c>
      <c r="D147" s="25">
        <v>33.68</v>
      </c>
      <c r="E147" s="31">
        <v>8</v>
      </c>
    </row>
    <row r="148" spans="1:5" ht="15" customHeight="1" x14ac:dyDescent="0.25">
      <c r="A148" s="10" t="s">
        <v>1082</v>
      </c>
      <c r="B148" s="5">
        <v>318</v>
      </c>
      <c r="C148" s="1" t="s">
        <v>2377</v>
      </c>
      <c r="D148" s="25">
        <v>24.56</v>
      </c>
      <c r="E148" s="31">
        <v>8</v>
      </c>
    </row>
    <row r="149" spans="1:5" ht="15" customHeight="1" x14ac:dyDescent="0.25">
      <c r="A149" s="10" t="s">
        <v>1083</v>
      </c>
      <c r="B149" s="5">
        <v>319</v>
      </c>
      <c r="C149" s="1" t="s">
        <v>2550</v>
      </c>
      <c r="D149" s="25">
        <v>15.9</v>
      </c>
      <c r="E149" s="31">
        <v>1</v>
      </c>
    </row>
    <row r="150" spans="1:5" ht="15" customHeight="1" x14ac:dyDescent="0.25">
      <c r="A150" s="10" t="s">
        <v>1084</v>
      </c>
      <c r="B150" s="5">
        <v>321</v>
      </c>
      <c r="C150" s="1" t="s">
        <v>1085</v>
      </c>
      <c r="D150" s="25">
        <v>34.08</v>
      </c>
      <c r="E150" s="31">
        <v>8</v>
      </c>
    </row>
    <row r="151" spans="1:5" ht="15" customHeight="1" x14ac:dyDescent="0.25">
      <c r="A151" s="10" t="s">
        <v>1086</v>
      </c>
      <c r="B151" s="5">
        <v>322</v>
      </c>
      <c r="C151" s="1" t="s">
        <v>2545</v>
      </c>
      <c r="D151" s="25">
        <v>3.27</v>
      </c>
      <c r="E151" s="31">
        <v>8</v>
      </c>
    </row>
    <row r="152" spans="1:5" ht="15" customHeight="1" x14ac:dyDescent="0.25">
      <c r="A152" s="10" t="s">
        <v>1087</v>
      </c>
      <c r="B152" s="5">
        <v>323</v>
      </c>
      <c r="C152" s="1" t="s">
        <v>1088</v>
      </c>
      <c r="D152" s="25">
        <v>12.2</v>
      </c>
      <c r="E152" s="31">
        <v>8</v>
      </c>
    </row>
    <row r="153" spans="1:5" ht="15" customHeight="1" x14ac:dyDescent="0.25">
      <c r="A153" s="10" t="s">
        <v>1089</v>
      </c>
      <c r="B153" s="5">
        <v>324</v>
      </c>
      <c r="C153" s="1" t="s">
        <v>1090</v>
      </c>
      <c r="D153" s="25">
        <v>10.78</v>
      </c>
      <c r="E153" s="31">
        <v>8</v>
      </c>
    </row>
    <row r="154" spans="1:5" ht="15" customHeight="1" x14ac:dyDescent="0.25">
      <c r="A154" s="10" t="s">
        <v>1091</v>
      </c>
      <c r="B154" s="5">
        <v>325</v>
      </c>
      <c r="C154" s="1" t="s">
        <v>1092</v>
      </c>
      <c r="D154" s="25">
        <v>16.559999999999999</v>
      </c>
      <c r="E154" s="31">
        <v>1</v>
      </c>
    </row>
    <row r="155" spans="1:5" ht="15" customHeight="1" x14ac:dyDescent="0.25">
      <c r="A155" s="10" t="s">
        <v>1093</v>
      </c>
      <c r="B155" s="5">
        <v>326</v>
      </c>
      <c r="C155" s="1" t="s">
        <v>1092</v>
      </c>
      <c r="D155" s="25">
        <v>16.559999999999999</v>
      </c>
      <c r="E155" s="31">
        <v>1</v>
      </c>
    </row>
    <row r="156" spans="1:5" ht="15" customHeight="1" x14ac:dyDescent="0.25">
      <c r="A156" s="10" t="s">
        <v>1094</v>
      </c>
      <c r="B156" s="5">
        <v>327</v>
      </c>
      <c r="C156" s="1" t="s">
        <v>1095</v>
      </c>
      <c r="D156" s="25">
        <v>16.559999999999999</v>
      </c>
      <c r="E156" s="31">
        <v>1</v>
      </c>
    </row>
    <row r="157" spans="1:5" ht="15" customHeight="1" x14ac:dyDescent="0.25">
      <c r="A157" s="10" t="s">
        <v>1096</v>
      </c>
      <c r="B157" s="5">
        <v>328</v>
      </c>
      <c r="C157" s="1" t="s">
        <v>1092</v>
      </c>
      <c r="D157" s="25">
        <v>13.8</v>
      </c>
      <c r="E157" s="31">
        <v>1</v>
      </c>
    </row>
    <row r="158" spans="1:5" ht="15" customHeight="1" x14ac:dyDescent="0.25">
      <c r="A158" s="10" t="s">
        <v>1097</v>
      </c>
      <c r="B158" s="5">
        <v>329</v>
      </c>
      <c r="C158" s="1" t="s">
        <v>2372</v>
      </c>
      <c r="D158" s="25">
        <v>13.8</v>
      </c>
      <c r="E158" s="31">
        <v>1</v>
      </c>
    </row>
    <row r="159" spans="1:5" ht="15" customHeight="1" x14ac:dyDescent="0.25">
      <c r="A159" s="10" t="s">
        <v>1098</v>
      </c>
      <c r="B159" s="5">
        <v>331</v>
      </c>
      <c r="C159" s="1" t="s">
        <v>1099</v>
      </c>
      <c r="D159" s="25">
        <v>13.8</v>
      </c>
      <c r="E159" s="31">
        <v>8</v>
      </c>
    </row>
    <row r="160" spans="1:5" ht="15" customHeight="1" x14ac:dyDescent="0.25">
      <c r="A160" s="10" t="s">
        <v>1100</v>
      </c>
      <c r="B160" s="5">
        <v>332</v>
      </c>
      <c r="C160" s="1" t="s">
        <v>1101</v>
      </c>
      <c r="D160" s="25">
        <v>22.12</v>
      </c>
      <c r="E160" s="31">
        <v>8</v>
      </c>
    </row>
    <row r="161" spans="1:5" ht="15" customHeight="1" x14ac:dyDescent="0.25">
      <c r="A161" s="10" t="s">
        <v>1102</v>
      </c>
      <c r="B161" s="5">
        <v>333</v>
      </c>
      <c r="C161" s="1" t="s">
        <v>978</v>
      </c>
      <c r="D161" s="25">
        <v>5.96</v>
      </c>
      <c r="E161" s="31">
        <v>3</v>
      </c>
    </row>
    <row r="162" spans="1:5" ht="15" customHeight="1" x14ac:dyDescent="0.25">
      <c r="A162" s="10" t="s">
        <v>1103</v>
      </c>
      <c r="B162" s="5">
        <v>334</v>
      </c>
      <c r="C162" s="1" t="s">
        <v>1104</v>
      </c>
      <c r="D162" s="25">
        <v>4.88</v>
      </c>
      <c r="E162" s="31">
        <v>3</v>
      </c>
    </row>
    <row r="163" spans="1:5" ht="15" customHeight="1" x14ac:dyDescent="0.25">
      <c r="A163" s="10" t="s">
        <v>1105</v>
      </c>
      <c r="B163" s="5">
        <v>335</v>
      </c>
      <c r="C163" s="1" t="s">
        <v>3290</v>
      </c>
      <c r="D163" s="25">
        <v>1.1299999999999999</v>
      </c>
      <c r="E163" s="31">
        <v>3</v>
      </c>
    </row>
    <row r="164" spans="1:5" ht="15" customHeight="1" x14ac:dyDescent="0.25">
      <c r="A164" s="10" t="s">
        <v>1106</v>
      </c>
      <c r="B164" s="5">
        <v>336</v>
      </c>
      <c r="C164" s="1" t="s">
        <v>1107</v>
      </c>
      <c r="D164" s="25">
        <v>1.1200000000000001</v>
      </c>
      <c r="E164" s="31">
        <v>3</v>
      </c>
    </row>
    <row r="165" spans="1:5" ht="15" customHeight="1" x14ac:dyDescent="0.25">
      <c r="A165" s="10" t="s">
        <v>1108</v>
      </c>
      <c r="B165" s="5">
        <v>337</v>
      </c>
      <c r="C165" s="1" t="s">
        <v>1684</v>
      </c>
      <c r="D165" s="25">
        <v>1.1299999999999999</v>
      </c>
      <c r="E165" s="31">
        <v>0</v>
      </c>
    </row>
    <row r="166" spans="1:5" ht="15" customHeight="1" x14ac:dyDescent="0.25">
      <c r="A166" s="10" t="s">
        <v>1109</v>
      </c>
      <c r="B166" s="5">
        <v>338</v>
      </c>
      <c r="C166" s="1" t="s">
        <v>1110</v>
      </c>
      <c r="D166" s="25">
        <v>2.9</v>
      </c>
      <c r="E166" s="31">
        <v>3</v>
      </c>
    </row>
    <row r="167" spans="1:5" ht="15" customHeight="1" x14ac:dyDescent="0.25">
      <c r="A167" s="10" t="s">
        <v>1111</v>
      </c>
      <c r="B167" s="5">
        <v>339</v>
      </c>
      <c r="C167" s="1" t="s">
        <v>4086</v>
      </c>
      <c r="D167" s="25">
        <v>1.1299999999999999</v>
      </c>
      <c r="E167" s="31">
        <v>3</v>
      </c>
    </row>
    <row r="168" spans="1:5" ht="15" customHeight="1" x14ac:dyDescent="0.25">
      <c r="A168" s="10" t="s">
        <v>6900</v>
      </c>
      <c r="B168" s="5"/>
      <c r="C168" s="1" t="s">
        <v>3190</v>
      </c>
      <c r="D168" s="25">
        <v>2.5299999999999998</v>
      </c>
      <c r="E168" s="31">
        <v>0</v>
      </c>
    </row>
    <row r="169" spans="1:5" ht="15" customHeight="1" x14ac:dyDescent="0.25">
      <c r="A169" s="10" t="s">
        <v>7197</v>
      </c>
      <c r="B169" s="5"/>
      <c r="C169" s="1" t="s">
        <v>7198</v>
      </c>
      <c r="D169" s="25">
        <v>609.51</v>
      </c>
      <c r="E169" s="31">
        <v>0</v>
      </c>
    </row>
    <row r="170" spans="1:5" ht="15" customHeight="1" thickBot="1" x14ac:dyDescent="0.3">
      <c r="A170" s="10" t="s">
        <v>6901</v>
      </c>
      <c r="B170" s="5"/>
      <c r="C170" s="1" t="s">
        <v>6902</v>
      </c>
      <c r="D170" s="25">
        <v>3.73</v>
      </c>
      <c r="E170" s="31">
        <v>0</v>
      </c>
    </row>
    <row r="171" spans="1:5" ht="15" customHeight="1" thickTop="1" thickBot="1" x14ac:dyDescent="0.3">
      <c r="A171" s="189" t="s">
        <v>7260</v>
      </c>
      <c r="B171" s="190"/>
      <c r="C171" s="191"/>
      <c r="D171" s="26">
        <f>SUM(D131:D170)</f>
        <v>1199.83</v>
      </c>
      <c r="E171" s="43">
        <f>SUMIF(E131:E170,"&gt;0",D131:D170)</f>
        <v>552.24999999999989</v>
      </c>
    </row>
    <row r="172" spans="1:5" ht="15" customHeight="1" x14ac:dyDescent="0.25"/>
  </sheetData>
  <mergeCells count="20">
    <mergeCell ref="C21:C22"/>
    <mergeCell ref="D21:D22"/>
    <mergeCell ref="A20:E20"/>
    <mergeCell ref="A21:A22"/>
    <mergeCell ref="D53:D54"/>
    <mergeCell ref="A52:E52"/>
    <mergeCell ref="A53:A54"/>
    <mergeCell ref="C53:C54"/>
    <mergeCell ref="A45:C45"/>
    <mergeCell ref="A121:C121"/>
    <mergeCell ref="C85:C86"/>
    <mergeCell ref="D85:D86"/>
    <mergeCell ref="A85:A86"/>
    <mergeCell ref="A77:C77"/>
    <mergeCell ref="A84:E84"/>
    <mergeCell ref="A171:C171"/>
    <mergeCell ref="D129:D130"/>
    <mergeCell ref="C129:C130"/>
    <mergeCell ref="A128:E128"/>
    <mergeCell ref="A129:A130"/>
  </mergeCells>
  <phoneticPr fontId="2" type="noConversion"/>
  <conditionalFormatting sqref="D4">
    <cfRule type="cellIs" dxfId="28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48" max="5" man="1"/>
    <brk id="80" max="5" man="1"/>
    <brk id="124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3">
    <tabColor indexed="11"/>
  </sheetPr>
  <dimension ref="A2:F148"/>
  <sheetViews>
    <sheetView zoomScaleNormal="100" zoomScaleSheetLayoutView="100" workbookViewId="0">
      <selection activeCell="F12" sqref="F12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SUM(D147,D102,D58,D31)</f>
        <v>2305.6</v>
      </c>
      <c r="E3"/>
    </row>
    <row r="4" spans="3:6" ht="15.75" customHeight="1" thickBot="1" x14ac:dyDescent="0.3">
      <c r="C4" s="45" t="s">
        <v>7220</v>
      </c>
      <c r="D4" s="46">
        <f>SUM(E147,E102,E58,E31)</f>
        <v>1484.8099999999997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271.95999999999998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330.29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75.72999999999999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13.8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363.70000000000005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429.33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1582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1112</v>
      </c>
      <c r="B23" s="5" t="s">
        <v>1770</v>
      </c>
      <c r="C23" s="1" t="s">
        <v>2542</v>
      </c>
      <c r="D23" s="25">
        <v>13.98</v>
      </c>
      <c r="E23" s="31">
        <v>0</v>
      </c>
    </row>
    <row r="24" spans="1:5" ht="15" customHeight="1" x14ac:dyDescent="0.25">
      <c r="A24" s="10" t="s">
        <v>1113</v>
      </c>
      <c r="B24" s="5" t="s">
        <v>1772</v>
      </c>
      <c r="C24" s="1" t="s">
        <v>625</v>
      </c>
      <c r="D24" s="25">
        <v>3.24</v>
      </c>
      <c r="E24" s="31">
        <v>5</v>
      </c>
    </row>
    <row r="25" spans="1:5" ht="15" customHeight="1" x14ac:dyDescent="0.25">
      <c r="A25" s="10" t="s">
        <v>1114</v>
      </c>
      <c r="B25" s="5" t="s">
        <v>1773</v>
      </c>
      <c r="C25" s="1" t="s">
        <v>1115</v>
      </c>
      <c r="D25" s="25">
        <v>13.88</v>
      </c>
      <c r="E25" s="31">
        <v>0</v>
      </c>
    </row>
    <row r="26" spans="1:5" ht="15" customHeight="1" x14ac:dyDescent="0.25">
      <c r="A26" s="10" t="s">
        <v>1116</v>
      </c>
      <c r="B26" s="5" t="s">
        <v>1774</v>
      </c>
      <c r="C26" s="1" t="s">
        <v>1117</v>
      </c>
      <c r="D26" s="25">
        <v>13.13</v>
      </c>
      <c r="E26" s="31">
        <v>0</v>
      </c>
    </row>
    <row r="27" spans="1:5" ht="15" customHeight="1" x14ac:dyDescent="0.25">
      <c r="A27" s="10" t="s">
        <v>1118</v>
      </c>
      <c r="B27" s="5" t="s">
        <v>1775</v>
      </c>
      <c r="C27" s="1" t="s">
        <v>1119</v>
      </c>
      <c r="D27" s="25">
        <v>3.8</v>
      </c>
      <c r="E27" s="31">
        <v>0</v>
      </c>
    </row>
    <row r="28" spans="1:5" ht="15" customHeight="1" x14ac:dyDescent="0.25">
      <c r="A28" s="10" t="s">
        <v>1120</v>
      </c>
      <c r="B28" s="5" t="s">
        <v>1776</v>
      </c>
      <c r="C28" s="1" t="s">
        <v>1121</v>
      </c>
      <c r="D28" s="25">
        <v>55.02</v>
      </c>
      <c r="E28" s="31">
        <v>0</v>
      </c>
    </row>
    <row r="29" spans="1:5" ht="15" customHeight="1" x14ac:dyDescent="0.25">
      <c r="A29" s="10" t="s">
        <v>2757</v>
      </c>
      <c r="B29" s="5" t="s">
        <v>1777</v>
      </c>
      <c r="C29" s="1" t="s">
        <v>2758</v>
      </c>
      <c r="D29" s="25">
        <v>37.200000000000003</v>
      </c>
      <c r="E29" s="31">
        <v>0</v>
      </c>
    </row>
    <row r="30" spans="1:5" ht="15" customHeight="1" thickBot="1" x14ac:dyDescent="0.3">
      <c r="A30" s="10" t="s">
        <v>2759</v>
      </c>
      <c r="B30" s="5" t="s">
        <v>1778</v>
      </c>
      <c r="C30" s="1" t="s">
        <v>2760</v>
      </c>
      <c r="D30" s="25">
        <v>2.64</v>
      </c>
      <c r="E30" s="31">
        <v>0</v>
      </c>
    </row>
    <row r="31" spans="1:5" ht="15" customHeight="1" thickTop="1" thickBot="1" x14ac:dyDescent="0.3">
      <c r="A31" s="189" t="s">
        <v>7260</v>
      </c>
      <c r="B31" s="190"/>
      <c r="C31" s="191"/>
      <c r="D31" s="26">
        <f>SUM(D23:D30)</f>
        <v>142.88999999999999</v>
      </c>
      <c r="E31" s="43">
        <f>SUMIF(E23:E30,"&gt;0",D23:D30)</f>
        <v>3.24</v>
      </c>
    </row>
    <row r="32" spans="1:5" ht="15" customHeight="1" x14ac:dyDescent="0.25"/>
    <row r="33" spans="1:6" ht="15" customHeight="1" x14ac:dyDescent="0.25"/>
    <row r="34" spans="1:6" ht="15" customHeight="1" x14ac:dyDescent="0.25"/>
    <row r="35" spans="1:6" ht="15" customHeight="1" x14ac:dyDescent="0.25"/>
    <row r="36" spans="1:6" ht="15" customHeight="1" x14ac:dyDescent="0.25"/>
    <row r="37" spans="1:6" ht="15" customHeight="1" thickBot="1" x14ac:dyDescent="0.3"/>
    <row r="38" spans="1:6" ht="22.5" customHeight="1" thickBot="1" x14ac:dyDescent="0.3">
      <c r="A38" s="186" t="s">
        <v>1583</v>
      </c>
      <c r="B38" s="187"/>
      <c r="C38" s="187"/>
      <c r="D38" s="187"/>
      <c r="E38" s="188"/>
    </row>
    <row r="39" spans="1:6" ht="15" customHeight="1" x14ac:dyDescent="0.35">
      <c r="A39" s="196" t="s">
        <v>982</v>
      </c>
      <c r="B39" s="48" t="s">
        <v>586</v>
      </c>
      <c r="C39" s="192" t="s">
        <v>1768</v>
      </c>
      <c r="D39" s="194" t="s">
        <v>1769</v>
      </c>
      <c r="E39" s="49" t="s">
        <v>7217</v>
      </c>
    </row>
    <row r="40" spans="1:6" ht="15" customHeight="1" thickBot="1" x14ac:dyDescent="0.4">
      <c r="A40" s="197"/>
      <c r="B40" s="50" t="s">
        <v>1767</v>
      </c>
      <c r="C40" s="193"/>
      <c r="D40" s="195"/>
      <c r="E40" s="51" t="s">
        <v>7216</v>
      </c>
    </row>
    <row r="41" spans="1:6" ht="15" customHeight="1" thickTop="1" x14ac:dyDescent="0.25">
      <c r="A41" s="10" t="s">
        <v>2761</v>
      </c>
      <c r="B41" s="5">
        <v>101</v>
      </c>
      <c r="C41" s="1" t="s">
        <v>2542</v>
      </c>
      <c r="D41" s="25">
        <v>73.180000000000007</v>
      </c>
      <c r="E41" s="31">
        <v>5</v>
      </c>
    </row>
    <row r="42" spans="1:6" ht="15" customHeight="1" x14ac:dyDescent="0.25">
      <c r="A42" s="10" t="s">
        <v>2762</v>
      </c>
      <c r="B42" s="5">
        <v>102</v>
      </c>
      <c r="C42" s="1" t="s">
        <v>624</v>
      </c>
      <c r="D42" s="25">
        <v>11.18</v>
      </c>
      <c r="E42" s="31">
        <v>5</v>
      </c>
    </row>
    <row r="43" spans="1:6" ht="15" customHeight="1" x14ac:dyDescent="0.25">
      <c r="A43" s="10" t="s">
        <v>2763</v>
      </c>
      <c r="B43" s="5">
        <v>103</v>
      </c>
      <c r="C43" s="1" t="s">
        <v>625</v>
      </c>
      <c r="D43" s="25">
        <v>3.06</v>
      </c>
      <c r="E43" s="31">
        <v>0</v>
      </c>
    </row>
    <row r="44" spans="1:6" ht="15" customHeight="1" x14ac:dyDescent="0.25">
      <c r="A44" s="10" t="s">
        <v>2764</v>
      </c>
      <c r="B44" s="5">
        <v>104</v>
      </c>
      <c r="C44" s="1" t="s">
        <v>981</v>
      </c>
      <c r="D44" s="25">
        <v>3.96</v>
      </c>
      <c r="E44" s="31">
        <v>3</v>
      </c>
    </row>
    <row r="45" spans="1:6" ht="15" customHeight="1" x14ac:dyDescent="0.25">
      <c r="A45" s="10" t="s">
        <v>2765</v>
      </c>
      <c r="B45" s="5">
        <v>105</v>
      </c>
      <c r="C45" s="1" t="s">
        <v>2766</v>
      </c>
      <c r="D45" s="25">
        <v>4.7699999999999996</v>
      </c>
      <c r="E45" s="31">
        <v>3</v>
      </c>
    </row>
    <row r="46" spans="1:6" ht="15" customHeight="1" x14ac:dyDescent="0.25">
      <c r="A46" s="10" t="s">
        <v>2767</v>
      </c>
      <c r="B46" s="5">
        <v>106</v>
      </c>
      <c r="C46" s="1" t="s">
        <v>2768</v>
      </c>
      <c r="D46" s="25">
        <v>11.48</v>
      </c>
      <c r="E46" s="31">
        <v>2</v>
      </c>
      <c r="F46" s="18"/>
    </row>
    <row r="47" spans="1:6" ht="15" customHeight="1" x14ac:dyDescent="0.25">
      <c r="A47" s="10" t="s">
        <v>2769</v>
      </c>
      <c r="B47" s="5">
        <v>107</v>
      </c>
      <c r="C47" s="1" t="s">
        <v>4562</v>
      </c>
      <c r="D47" s="25">
        <v>48.71</v>
      </c>
      <c r="E47" s="31">
        <v>2</v>
      </c>
    </row>
    <row r="48" spans="1:6" ht="15" customHeight="1" x14ac:dyDescent="0.25">
      <c r="A48" s="10" t="s">
        <v>2770</v>
      </c>
      <c r="B48" s="5">
        <v>108</v>
      </c>
      <c r="C48" s="1" t="s">
        <v>3709</v>
      </c>
      <c r="D48" s="25">
        <v>63.36</v>
      </c>
      <c r="E48" s="31">
        <v>2</v>
      </c>
    </row>
    <row r="49" spans="1:6" ht="15" customHeight="1" x14ac:dyDescent="0.25">
      <c r="A49" s="10" t="s">
        <v>2771</v>
      </c>
      <c r="B49" s="5">
        <v>110</v>
      </c>
      <c r="C49" s="1" t="s">
        <v>5192</v>
      </c>
      <c r="D49" s="25">
        <v>11.27</v>
      </c>
      <c r="E49" s="31">
        <v>0</v>
      </c>
    </row>
    <row r="50" spans="1:6" ht="15" customHeight="1" x14ac:dyDescent="0.25">
      <c r="A50" s="10" t="s">
        <v>2772</v>
      </c>
      <c r="B50" s="5">
        <v>111</v>
      </c>
      <c r="C50" s="1" t="s">
        <v>3709</v>
      </c>
      <c r="D50" s="25">
        <v>63.39</v>
      </c>
      <c r="E50" s="31">
        <v>2</v>
      </c>
    </row>
    <row r="51" spans="1:6" ht="15" customHeight="1" x14ac:dyDescent="0.25">
      <c r="A51" s="10" t="s">
        <v>2773</v>
      </c>
      <c r="B51" s="5">
        <v>112</v>
      </c>
      <c r="C51" s="1" t="s">
        <v>4562</v>
      </c>
      <c r="D51" s="25">
        <v>48.71</v>
      </c>
      <c r="E51" s="31">
        <v>2</v>
      </c>
    </row>
    <row r="52" spans="1:6" ht="15" customHeight="1" x14ac:dyDescent="0.25">
      <c r="A52" s="10" t="s">
        <v>2774</v>
      </c>
      <c r="B52" s="5">
        <v>113</v>
      </c>
      <c r="C52" s="1" t="s">
        <v>2775</v>
      </c>
      <c r="D52" s="25">
        <v>11.52</v>
      </c>
      <c r="E52" s="31">
        <v>2</v>
      </c>
      <c r="F52" s="18"/>
    </row>
    <row r="53" spans="1:6" ht="15" customHeight="1" x14ac:dyDescent="0.25">
      <c r="A53" s="10" t="s">
        <v>2776</v>
      </c>
      <c r="B53" s="5">
        <v>114</v>
      </c>
      <c r="C53" s="1" t="s">
        <v>931</v>
      </c>
      <c r="D53" s="25">
        <v>3.91</v>
      </c>
      <c r="E53" s="31">
        <v>3</v>
      </c>
    </row>
    <row r="54" spans="1:6" ht="15" customHeight="1" x14ac:dyDescent="0.25">
      <c r="A54" s="10" t="s">
        <v>2777</v>
      </c>
      <c r="B54" s="5">
        <v>115</v>
      </c>
      <c r="C54" s="1" t="s">
        <v>2778</v>
      </c>
      <c r="D54" s="25">
        <v>4.51</v>
      </c>
      <c r="E54" s="31">
        <v>3</v>
      </c>
    </row>
    <row r="55" spans="1:6" ht="15" customHeight="1" x14ac:dyDescent="0.25">
      <c r="A55" s="10" t="s">
        <v>2779</v>
      </c>
      <c r="B55" s="5">
        <v>116</v>
      </c>
      <c r="C55" s="1" t="s">
        <v>2780</v>
      </c>
      <c r="D55" s="25">
        <v>2.37</v>
      </c>
      <c r="E55" s="31">
        <v>3</v>
      </c>
    </row>
    <row r="56" spans="1:6" ht="15" customHeight="1" x14ac:dyDescent="0.25">
      <c r="A56" s="10" t="s">
        <v>2781</v>
      </c>
      <c r="B56" s="5">
        <v>117</v>
      </c>
      <c r="C56" s="1" t="s">
        <v>2782</v>
      </c>
      <c r="D56" s="25">
        <v>1.88</v>
      </c>
      <c r="E56" s="31">
        <v>3</v>
      </c>
    </row>
    <row r="57" spans="1:6" ht="15" customHeight="1" thickBot="1" x14ac:dyDescent="0.3">
      <c r="A57" s="10" t="s">
        <v>2783</v>
      </c>
      <c r="B57" s="5">
        <v>118</v>
      </c>
      <c r="C57" s="1" t="s">
        <v>1684</v>
      </c>
      <c r="D57" s="25">
        <v>1.1200000000000001</v>
      </c>
      <c r="E57" s="31">
        <v>0</v>
      </c>
    </row>
    <row r="58" spans="1:6" ht="15" customHeight="1" thickTop="1" thickBot="1" x14ac:dyDescent="0.3">
      <c r="A58" s="189" t="s">
        <v>7260</v>
      </c>
      <c r="B58" s="190"/>
      <c r="C58" s="191"/>
      <c r="D58" s="26">
        <f>SUM(D41:D57)</f>
        <v>368.38</v>
      </c>
      <c r="E58" s="43">
        <f>SUMIF(E41:E57,"&gt;0",D41:D57)</f>
        <v>352.92999999999995</v>
      </c>
    </row>
    <row r="59" spans="1:6" ht="15" customHeight="1" x14ac:dyDescent="0.25">
      <c r="B59" s="52"/>
      <c r="C59" s="52"/>
      <c r="D59" s="53"/>
      <c r="E59" s="32"/>
    </row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thickBot="1" x14ac:dyDescent="0.3"/>
    <row r="65" spans="1:5" ht="22.5" customHeight="1" thickBot="1" x14ac:dyDescent="0.3">
      <c r="A65" s="186" t="s">
        <v>1584</v>
      </c>
      <c r="B65" s="187"/>
      <c r="C65" s="187"/>
      <c r="D65" s="187"/>
      <c r="E65" s="188"/>
    </row>
    <row r="66" spans="1:5" ht="15" customHeight="1" x14ac:dyDescent="0.35">
      <c r="A66" s="196" t="s">
        <v>982</v>
      </c>
      <c r="B66" s="48" t="s">
        <v>586</v>
      </c>
      <c r="C66" s="192" t="s">
        <v>1768</v>
      </c>
      <c r="D66" s="194" t="s">
        <v>1769</v>
      </c>
      <c r="E66" s="49" t="s">
        <v>7217</v>
      </c>
    </row>
    <row r="67" spans="1:5" ht="15" customHeight="1" thickBot="1" x14ac:dyDescent="0.4">
      <c r="A67" s="197"/>
      <c r="B67" s="50" t="s">
        <v>1767</v>
      </c>
      <c r="C67" s="193"/>
      <c r="D67" s="195"/>
      <c r="E67" s="51" t="s">
        <v>7216</v>
      </c>
    </row>
    <row r="68" spans="1:5" ht="15" customHeight="1" thickTop="1" x14ac:dyDescent="0.25">
      <c r="A68" s="10" t="s">
        <v>2784</v>
      </c>
      <c r="B68" s="5">
        <v>201</v>
      </c>
      <c r="C68" s="1" t="s">
        <v>2542</v>
      </c>
      <c r="D68" s="25">
        <v>70.680000000000007</v>
      </c>
      <c r="E68" s="31">
        <v>5</v>
      </c>
    </row>
    <row r="69" spans="1:5" ht="15" customHeight="1" x14ac:dyDescent="0.25">
      <c r="A69" s="10" t="s">
        <v>2785</v>
      </c>
      <c r="B69" s="5">
        <v>202</v>
      </c>
      <c r="C69" s="1" t="s">
        <v>624</v>
      </c>
      <c r="D69" s="25">
        <v>10.74</v>
      </c>
      <c r="E69" s="31">
        <v>5</v>
      </c>
    </row>
    <row r="70" spans="1:5" ht="15" customHeight="1" x14ac:dyDescent="0.25">
      <c r="A70" s="10" t="s">
        <v>2786</v>
      </c>
      <c r="B70" s="5">
        <v>203</v>
      </c>
      <c r="C70" s="1" t="s">
        <v>625</v>
      </c>
      <c r="D70" s="25">
        <v>3.06</v>
      </c>
      <c r="E70" s="31">
        <v>0</v>
      </c>
    </row>
    <row r="71" spans="1:5" ht="15" customHeight="1" x14ac:dyDescent="0.25">
      <c r="A71" s="10" t="s">
        <v>2787</v>
      </c>
      <c r="B71" s="5">
        <v>204</v>
      </c>
      <c r="C71" s="1" t="s">
        <v>931</v>
      </c>
      <c r="D71" s="25">
        <v>5.69</v>
      </c>
      <c r="E71" s="31">
        <v>3</v>
      </c>
    </row>
    <row r="72" spans="1:5" ht="15" customHeight="1" x14ac:dyDescent="0.25">
      <c r="A72" s="10" t="s">
        <v>2788</v>
      </c>
      <c r="B72" s="5">
        <v>205</v>
      </c>
      <c r="C72" s="1" t="s">
        <v>2778</v>
      </c>
      <c r="D72" s="25">
        <v>4.9000000000000004</v>
      </c>
      <c r="E72" s="31">
        <v>3</v>
      </c>
    </row>
    <row r="73" spans="1:5" ht="15" customHeight="1" x14ac:dyDescent="0.25">
      <c r="A73" s="10" t="s">
        <v>2789</v>
      </c>
      <c r="B73" s="5">
        <v>206</v>
      </c>
      <c r="C73" s="1" t="s">
        <v>2542</v>
      </c>
      <c r="D73" s="25">
        <v>15.15</v>
      </c>
      <c r="E73" s="31">
        <v>5</v>
      </c>
    </row>
    <row r="74" spans="1:5" ht="15" customHeight="1" x14ac:dyDescent="0.25">
      <c r="A74" s="10" t="s">
        <v>2790</v>
      </c>
      <c r="B74" s="5">
        <v>207</v>
      </c>
      <c r="C74" s="1" t="s">
        <v>2542</v>
      </c>
      <c r="D74" s="25">
        <v>27.54</v>
      </c>
      <c r="E74" s="31">
        <v>5</v>
      </c>
    </row>
    <row r="75" spans="1:5" ht="15" customHeight="1" x14ac:dyDescent="0.25">
      <c r="A75" s="10" t="s">
        <v>2791</v>
      </c>
      <c r="B75" s="5">
        <v>208</v>
      </c>
      <c r="C75" s="1" t="s">
        <v>2542</v>
      </c>
      <c r="D75" s="25">
        <v>11.59</v>
      </c>
      <c r="E75" s="31">
        <v>5</v>
      </c>
    </row>
    <row r="76" spans="1:5" ht="15" customHeight="1" x14ac:dyDescent="0.25">
      <c r="A76" s="10" t="s">
        <v>2792</v>
      </c>
      <c r="B76" s="5">
        <v>209</v>
      </c>
      <c r="C76" s="1" t="s">
        <v>2793</v>
      </c>
      <c r="D76" s="25">
        <v>36.65</v>
      </c>
      <c r="E76" s="31">
        <v>8</v>
      </c>
    </row>
    <row r="77" spans="1:5" ht="15" customHeight="1" x14ac:dyDescent="0.25">
      <c r="A77" s="10" t="s">
        <v>2794</v>
      </c>
      <c r="B77" s="5">
        <v>210</v>
      </c>
      <c r="C77" s="1" t="s">
        <v>5192</v>
      </c>
      <c r="D77" s="25">
        <v>21.1</v>
      </c>
      <c r="E77" s="31">
        <v>0</v>
      </c>
    </row>
    <row r="78" spans="1:5" ht="15" customHeight="1" x14ac:dyDescent="0.25">
      <c r="A78" s="10" t="s">
        <v>2795</v>
      </c>
      <c r="B78" s="5">
        <v>211</v>
      </c>
      <c r="C78" s="1" t="s">
        <v>2796</v>
      </c>
      <c r="D78" s="25">
        <v>42.8</v>
      </c>
      <c r="E78" s="31">
        <v>8</v>
      </c>
    </row>
    <row r="79" spans="1:5" ht="15" customHeight="1" x14ac:dyDescent="0.25">
      <c r="A79" s="10" t="s">
        <v>2797</v>
      </c>
      <c r="B79" s="5">
        <v>212</v>
      </c>
      <c r="C79" s="1" t="s">
        <v>2798</v>
      </c>
      <c r="D79" s="25">
        <v>22.36</v>
      </c>
      <c r="E79" s="31">
        <v>8</v>
      </c>
    </row>
    <row r="80" spans="1:5" ht="15" customHeight="1" x14ac:dyDescent="0.25">
      <c r="A80" s="10" t="s">
        <v>2799</v>
      </c>
      <c r="B80" s="5">
        <v>213</v>
      </c>
      <c r="C80" s="1" t="s">
        <v>4603</v>
      </c>
      <c r="D80" s="25">
        <v>22.57</v>
      </c>
      <c r="E80" s="31">
        <v>8</v>
      </c>
    </row>
    <row r="81" spans="1:6" ht="15" customHeight="1" x14ac:dyDescent="0.25">
      <c r="A81" s="10" t="s">
        <v>2800</v>
      </c>
      <c r="B81" s="5">
        <v>214</v>
      </c>
      <c r="C81" s="1" t="s">
        <v>2801</v>
      </c>
      <c r="D81" s="25">
        <v>9.9600000000000009</v>
      </c>
      <c r="E81" s="31">
        <v>8</v>
      </c>
    </row>
    <row r="82" spans="1:6" ht="15" customHeight="1" x14ac:dyDescent="0.25">
      <c r="A82" s="10" t="s">
        <v>2802</v>
      </c>
      <c r="B82" s="5">
        <v>215</v>
      </c>
      <c r="C82" s="1" t="s">
        <v>2801</v>
      </c>
      <c r="D82" s="25">
        <v>22.43</v>
      </c>
      <c r="E82" s="31">
        <v>8</v>
      </c>
    </row>
    <row r="83" spans="1:6" ht="15" customHeight="1" x14ac:dyDescent="0.25">
      <c r="A83" s="10" t="s">
        <v>2803</v>
      </c>
      <c r="B83" s="5">
        <v>216</v>
      </c>
      <c r="C83" s="1" t="s">
        <v>2804</v>
      </c>
      <c r="D83" s="25">
        <v>10.49</v>
      </c>
      <c r="E83" s="31">
        <v>8</v>
      </c>
      <c r="F83" s="18"/>
    </row>
    <row r="84" spans="1:6" ht="15" customHeight="1" x14ac:dyDescent="0.25">
      <c r="A84" s="10" t="s">
        <v>2805</v>
      </c>
      <c r="B84" s="5">
        <v>217</v>
      </c>
      <c r="C84" s="1" t="s">
        <v>2806</v>
      </c>
      <c r="D84" s="25">
        <v>21.8</v>
      </c>
      <c r="E84" s="31">
        <v>8</v>
      </c>
    </row>
    <row r="85" spans="1:6" ht="15" customHeight="1" x14ac:dyDescent="0.25">
      <c r="A85" s="10" t="s">
        <v>2807</v>
      </c>
      <c r="B85" s="5">
        <v>218</v>
      </c>
      <c r="C85" s="1" t="s">
        <v>2808</v>
      </c>
      <c r="D85" s="25">
        <v>18.28</v>
      </c>
      <c r="E85" s="31">
        <v>8</v>
      </c>
    </row>
    <row r="86" spans="1:6" ht="15" customHeight="1" x14ac:dyDescent="0.25">
      <c r="A86" s="10" t="s">
        <v>2809</v>
      </c>
      <c r="B86" s="5">
        <v>219</v>
      </c>
      <c r="C86" s="1" t="s">
        <v>2810</v>
      </c>
      <c r="D86" s="25">
        <v>5.9</v>
      </c>
      <c r="E86" s="31">
        <v>8</v>
      </c>
    </row>
    <row r="87" spans="1:6" ht="15" customHeight="1" x14ac:dyDescent="0.25">
      <c r="A87" s="10" t="s">
        <v>2811</v>
      </c>
      <c r="B87" s="5">
        <v>222</v>
      </c>
      <c r="C87" s="1" t="s">
        <v>2812</v>
      </c>
      <c r="D87" s="25">
        <v>21.44</v>
      </c>
      <c r="E87" s="31">
        <v>8</v>
      </c>
    </row>
    <row r="88" spans="1:6" ht="15" customHeight="1" x14ac:dyDescent="0.25">
      <c r="A88" s="10" t="s">
        <v>1167</v>
      </c>
      <c r="B88" s="5">
        <v>223</v>
      </c>
      <c r="C88" s="1" t="s">
        <v>2804</v>
      </c>
      <c r="D88" s="25">
        <v>10.49</v>
      </c>
      <c r="E88" s="31">
        <v>8</v>
      </c>
      <c r="F88" s="18"/>
    </row>
    <row r="89" spans="1:6" ht="15" customHeight="1" x14ac:dyDescent="0.25">
      <c r="A89" s="10" t="s">
        <v>1168</v>
      </c>
      <c r="B89" s="5">
        <v>224</v>
      </c>
      <c r="C89" s="1" t="s">
        <v>1169</v>
      </c>
      <c r="D89" s="25">
        <v>22.43</v>
      </c>
      <c r="E89" s="31">
        <v>8</v>
      </c>
    </row>
    <row r="90" spans="1:6" ht="15" customHeight="1" x14ac:dyDescent="0.25">
      <c r="A90" s="10" t="s">
        <v>1170</v>
      </c>
      <c r="B90" s="5">
        <v>225</v>
      </c>
      <c r="C90" s="1" t="s">
        <v>1171</v>
      </c>
      <c r="D90" s="25">
        <v>10.02</v>
      </c>
      <c r="E90" s="31">
        <v>8</v>
      </c>
    </row>
    <row r="91" spans="1:6" ht="15" customHeight="1" x14ac:dyDescent="0.25">
      <c r="A91" s="10" t="s">
        <v>1172</v>
      </c>
      <c r="B91" s="5">
        <v>226</v>
      </c>
      <c r="C91" s="1" t="s">
        <v>1173</v>
      </c>
      <c r="D91" s="25">
        <v>8.26</v>
      </c>
      <c r="E91" s="31">
        <v>8</v>
      </c>
    </row>
    <row r="92" spans="1:6" ht="15" customHeight="1" x14ac:dyDescent="0.25">
      <c r="A92" s="10" t="s">
        <v>1174</v>
      </c>
      <c r="B92" s="5">
        <v>227</v>
      </c>
      <c r="C92" s="1" t="s">
        <v>1175</v>
      </c>
      <c r="D92" s="25">
        <v>8.0299999999999994</v>
      </c>
      <c r="E92" s="31">
        <v>8</v>
      </c>
    </row>
    <row r="93" spans="1:6" ht="15" customHeight="1" x14ac:dyDescent="0.25">
      <c r="A93" s="10" t="s">
        <v>1176</v>
      </c>
      <c r="B93" s="5">
        <v>228</v>
      </c>
      <c r="C93" s="1" t="s">
        <v>1177</v>
      </c>
      <c r="D93" s="25">
        <v>28.21</v>
      </c>
      <c r="E93" s="31">
        <v>8</v>
      </c>
    </row>
    <row r="94" spans="1:6" ht="15" customHeight="1" x14ac:dyDescent="0.25">
      <c r="A94" s="10" t="s">
        <v>1178</v>
      </c>
      <c r="B94" s="5">
        <v>229</v>
      </c>
      <c r="C94" s="1" t="s">
        <v>2168</v>
      </c>
      <c r="D94" s="25">
        <v>13.8</v>
      </c>
      <c r="E94" s="31">
        <v>4</v>
      </c>
    </row>
    <row r="95" spans="1:6" ht="15" customHeight="1" x14ac:dyDescent="0.25">
      <c r="A95" s="10" t="s">
        <v>1179</v>
      </c>
      <c r="B95" s="5">
        <v>231</v>
      </c>
      <c r="C95" s="1" t="s">
        <v>1180</v>
      </c>
      <c r="D95" s="25">
        <v>23.5</v>
      </c>
      <c r="E95" s="31">
        <v>8</v>
      </c>
    </row>
    <row r="96" spans="1:6" ht="15" customHeight="1" x14ac:dyDescent="0.25">
      <c r="A96" s="10" t="s">
        <v>1181</v>
      </c>
      <c r="B96" s="5">
        <v>232</v>
      </c>
      <c r="C96" s="1" t="s">
        <v>1182</v>
      </c>
      <c r="D96" s="25">
        <v>41.99</v>
      </c>
      <c r="E96" s="31">
        <v>8</v>
      </c>
      <c r="F96" s="18"/>
    </row>
    <row r="97" spans="1:5" ht="15" customHeight="1" x14ac:dyDescent="0.25">
      <c r="A97" s="10" t="s">
        <v>1183</v>
      </c>
      <c r="B97" s="5">
        <v>233</v>
      </c>
      <c r="C97" s="1" t="s">
        <v>181</v>
      </c>
      <c r="D97" s="25">
        <v>5.39</v>
      </c>
      <c r="E97" s="31">
        <v>3</v>
      </c>
    </row>
    <row r="98" spans="1:5" ht="15" customHeight="1" x14ac:dyDescent="0.25">
      <c r="A98" s="10" t="s">
        <v>1184</v>
      </c>
      <c r="B98" s="5">
        <v>234</v>
      </c>
      <c r="C98" s="1" t="s">
        <v>1185</v>
      </c>
      <c r="D98" s="25">
        <v>4.9000000000000004</v>
      </c>
      <c r="E98" s="31">
        <v>3</v>
      </c>
    </row>
    <row r="99" spans="1:5" ht="15" customHeight="1" x14ac:dyDescent="0.25">
      <c r="A99" s="10" t="s">
        <v>1186</v>
      </c>
      <c r="B99" s="5">
        <v>235</v>
      </c>
      <c r="C99" s="1" t="s">
        <v>1187</v>
      </c>
      <c r="D99" s="25">
        <v>3.85</v>
      </c>
      <c r="E99" s="31">
        <v>3</v>
      </c>
    </row>
    <row r="100" spans="1:5" ht="15" customHeight="1" x14ac:dyDescent="0.25">
      <c r="A100" s="10" t="s">
        <v>1188</v>
      </c>
      <c r="B100" s="5">
        <v>236</v>
      </c>
      <c r="C100" s="1" t="s">
        <v>4088</v>
      </c>
      <c r="D100" s="25">
        <v>2.17</v>
      </c>
      <c r="E100" s="31">
        <v>3</v>
      </c>
    </row>
    <row r="101" spans="1:5" ht="15" customHeight="1" thickBot="1" x14ac:dyDescent="0.3">
      <c r="A101" s="10" t="s">
        <v>1189</v>
      </c>
      <c r="B101" s="5">
        <v>237</v>
      </c>
      <c r="C101" s="1" t="s">
        <v>1684</v>
      </c>
      <c r="D101" s="25">
        <v>1.1499999999999999</v>
      </c>
      <c r="E101" s="31">
        <v>0</v>
      </c>
    </row>
    <row r="102" spans="1:5" ht="15" customHeight="1" thickTop="1" thickBot="1" x14ac:dyDescent="0.3">
      <c r="A102" s="189" t="s">
        <v>7260</v>
      </c>
      <c r="B102" s="190"/>
      <c r="C102" s="191"/>
      <c r="D102" s="26">
        <f>SUM(D68:D101)</f>
        <v>589.31999999999994</v>
      </c>
      <c r="E102" s="43">
        <f>SUMIF(E68:E101,"&gt;0",D68:D101)</f>
        <v>564.00999999999988</v>
      </c>
    </row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thickBot="1" x14ac:dyDescent="0.3"/>
    <row r="109" spans="1:5" ht="22.5" customHeight="1" thickBot="1" x14ac:dyDescent="0.3">
      <c r="A109" s="186" t="s">
        <v>3614</v>
      </c>
      <c r="B109" s="187"/>
      <c r="C109" s="187"/>
      <c r="D109" s="187"/>
      <c r="E109" s="188"/>
    </row>
    <row r="110" spans="1:5" ht="15" customHeight="1" x14ac:dyDescent="0.35">
      <c r="A110" s="196" t="s">
        <v>982</v>
      </c>
      <c r="B110" s="48" t="s">
        <v>586</v>
      </c>
      <c r="C110" s="192" t="s">
        <v>1768</v>
      </c>
      <c r="D110" s="194" t="s">
        <v>1769</v>
      </c>
      <c r="E110" s="49" t="s">
        <v>7217</v>
      </c>
    </row>
    <row r="111" spans="1:5" ht="15" customHeight="1" thickBot="1" x14ac:dyDescent="0.4">
      <c r="A111" s="197"/>
      <c r="B111" s="50" t="s">
        <v>1767</v>
      </c>
      <c r="C111" s="193"/>
      <c r="D111" s="195"/>
      <c r="E111" s="51" t="s">
        <v>7216</v>
      </c>
    </row>
    <row r="112" spans="1:5" ht="15" customHeight="1" thickTop="1" x14ac:dyDescent="0.25">
      <c r="A112" s="10" t="s">
        <v>1190</v>
      </c>
      <c r="B112" s="5">
        <v>301</v>
      </c>
      <c r="C112" s="1" t="s">
        <v>2542</v>
      </c>
      <c r="D112" s="25">
        <v>77.77</v>
      </c>
      <c r="E112" s="31">
        <v>5</v>
      </c>
    </row>
    <row r="113" spans="1:6" ht="15" customHeight="1" x14ac:dyDescent="0.25">
      <c r="A113" s="10" t="s">
        <v>1191</v>
      </c>
      <c r="B113" s="5">
        <v>302</v>
      </c>
      <c r="C113" s="1" t="s">
        <v>624</v>
      </c>
      <c r="D113" s="25">
        <v>12.04</v>
      </c>
      <c r="E113" s="31">
        <v>5</v>
      </c>
    </row>
    <row r="114" spans="1:6" ht="15" customHeight="1" x14ac:dyDescent="0.25">
      <c r="A114" s="10" t="s">
        <v>1192</v>
      </c>
      <c r="B114" s="5">
        <v>303</v>
      </c>
      <c r="C114" s="1" t="s">
        <v>625</v>
      </c>
      <c r="D114" s="25">
        <v>3.06</v>
      </c>
      <c r="E114" s="31">
        <v>0</v>
      </c>
    </row>
    <row r="115" spans="1:6" ht="15" customHeight="1" x14ac:dyDescent="0.25">
      <c r="A115" s="10" t="s">
        <v>1193</v>
      </c>
      <c r="B115" s="5">
        <v>304</v>
      </c>
      <c r="C115" s="1" t="s">
        <v>944</v>
      </c>
      <c r="D115" s="25">
        <v>5.79</v>
      </c>
      <c r="E115" s="31">
        <v>3</v>
      </c>
    </row>
    <row r="116" spans="1:6" ht="15" customHeight="1" x14ac:dyDescent="0.25">
      <c r="A116" s="10" t="s">
        <v>1194</v>
      </c>
      <c r="B116" s="5">
        <v>305</v>
      </c>
      <c r="C116" s="1" t="s">
        <v>1195</v>
      </c>
      <c r="D116" s="25">
        <v>4.91</v>
      </c>
      <c r="E116" s="31">
        <v>3</v>
      </c>
    </row>
    <row r="117" spans="1:6" ht="15" customHeight="1" x14ac:dyDescent="0.25">
      <c r="A117" s="10" t="s">
        <v>1196</v>
      </c>
      <c r="B117" s="5">
        <v>306</v>
      </c>
      <c r="C117" s="1" t="s">
        <v>2542</v>
      </c>
      <c r="D117" s="25">
        <v>50.59</v>
      </c>
      <c r="E117" s="31">
        <v>5</v>
      </c>
    </row>
    <row r="118" spans="1:6" ht="15" customHeight="1" x14ac:dyDescent="0.25">
      <c r="A118" s="10" t="s">
        <v>1197</v>
      </c>
      <c r="B118" s="5">
        <v>307</v>
      </c>
      <c r="C118" s="1" t="s">
        <v>1198</v>
      </c>
      <c r="D118" s="25">
        <v>23.16</v>
      </c>
      <c r="E118" s="31">
        <v>8</v>
      </c>
    </row>
    <row r="119" spans="1:6" ht="15" customHeight="1" x14ac:dyDescent="0.25">
      <c r="A119" s="10" t="s">
        <v>1199</v>
      </c>
      <c r="B119" s="5">
        <v>308</v>
      </c>
      <c r="C119" s="1" t="s">
        <v>1200</v>
      </c>
      <c r="D119" s="25">
        <v>46.93</v>
      </c>
      <c r="E119" s="31">
        <v>2</v>
      </c>
      <c r="F119" s="18"/>
    </row>
    <row r="120" spans="1:6" ht="15" customHeight="1" x14ac:dyDescent="0.25">
      <c r="A120" s="10" t="s">
        <v>1201</v>
      </c>
      <c r="B120" s="5">
        <v>309</v>
      </c>
      <c r="C120" s="1" t="s">
        <v>1202</v>
      </c>
      <c r="D120" s="25">
        <v>18.559999999999999</v>
      </c>
      <c r="E120" s="31">
        <v>8</v>
      </c>
    </row>
    <row r="121" spans="1:6" ht="15" customHeight="1" x14ac:dyDescent="0.25">
      <c r="A121" s="10" t="s">
        <v>1203</v>
      </c>
      <c r="B121" s="5">
        <v>310</v>
      </c>
      <c r="C121" s="1" t="s">
        <v>5192</v>
      </c>
      <c r="D121" s="25">
        <v>21.1</v>
      </c>
      <c r="E121" s="31">
        <v>0</v>
      </c>
    </row>
    <row r="122" spans="1:6" ht="15" customHeight="1" x14ac:dyDescent="0.25">
      <c r="A122" s="10" t="s">
        <v>1204</v>
      </c>
      <c r="B122" s="5">
        <v>311</v>
      </c>
      <c r="C122" s="1" t="s">
        <v>1205</v>
      </c>
      <c r="D122" s="25">
        <v>16.54</v>
      </c>
      <c r="E122" s="31">
        <v>1</v>
      </c>
    </row>
    <row r="123" spans="1:6" ht="15" customHeight="1" x14ac:dyDescent="0.25">
      <c r="A123" s="10" t="s">
        <v>1206</v>
      </c>
      <c r="B123" s="5">
        <v>312</v>
      </c>
      <c r="C123" s="1" t="s">
        <v>1205</v>
      </c>
      <c r="D123" s="25">
        <v>16.7</v>
      </c>
      <c r="E123" s="31">
        <v>1</v>
      </c>
    </row>
    <row r="124" spans="1:6" ht="15" customHeight="1" x14ac:dyDescent="0.25">
      <c r="A124" s="10" t="s">
        <v>1207</v>
      </c>
      <c r="B124" s="5">
        <v>313</v>
      </c>
      <c r="C124" s="1" t="s">
        <v>1205</v>
      </c>
      <c r="D124" s="25">
        <v>15.94</v>
      </c>
      <c r="E124" s="31">
        <v>1</v>
      </c>
    </row>
    <row r="125" spans="1:6" ht="15" customHeight="1" x14ac:dyDescent="0.25">
      <c r="A125" s="10" t="s">
        <v>1208</v>
      </c>
      <c r="B125" s="5">
        <v>314</v>
      </c>
      <c r="C125" s="1" t="s">
        <v>1209</v>
      </c>
      <c r="D125" s="25">
        <v>16.7</v>
      </c>
      <c r="E125" s="31">
        <v>1</v>
      </c>
    </row>
    <row r="126" spans="1:6" ht="15" customHeight="1" x14ac:dyDescent="0.25">
      <c r="A126" s="10" t="s">
        <v>1210</v>
      </c>
      <c r="B126" s="5">
        <v>315</v>
      </c>
      <c r="C126" s="1" t="s">
        <v>1211</v>
      </c>
      <c r="D126" s="25">
        <v>16.7</v>
      </c>
      <c r="E126" s="31">
        <v>1</v>
      </c>
    </row>
    <row r="127" spans="1:6" ht="15" customHeight="1" x14ac:dyDescent="0.25">
      <c r="A127" s="10" t="s">
        <v>1212</v>
      </c>
      <c r="B127" s="5">
        <v>316</v>
      </c>
      <c r="C127" s="1" t="s">
        <v>1211</v>
      </c>
      <c r="D127" s="25">
        <v>15.91</v>
      </c>
      <c r="E127" s="31">
        <v>1</v>
      </c>
    </row>
    <row r="128" spans="1:6" ht="15" customHeight="1" x14ac:dyDescent="0.25">
      <c r="A128" s="10" t="s">
        <v>1213</v>
      </c>
      <c r="B128" s="5">
        <v>318</v>
      </c>
      <c r="C128" s="1" t="s">
        <v>1214</v>
      </c>
      <c r="D128" s="25">
        <v>24.72</v>
      </c>
      <c r="E128" s="31">
        <v>1</v>
      </c>
    </row>
    <row r="129" spans="1:6" ht="15" customHeight="1" x14ac:dyDescent="0.25">
      <c r="A129" s="10" t="s">
        <v>1215</v>
      </c>
      <c r="B129" s="5">
        <v>319</v>
      </c>
      <c r="C129" s="1" t="s">
        <v>1216</v>
      </c>
      <c r="D129" s="25">
        <v>15.8</v>
      </c>
      <c r="E129" s="31">
        <v>1</v>
      </c>
    </row>
    <row r="130" spans="1:6" ht="15" customHeight="1" x14ac:dyDescent="0.25">
      <c r="A130" s="10" t="s">
        <v>1217</v>
      </c>
      <c r="B130" s="5">
        <v>321</v>
      </c>
      <c r="C130" s="1" t="s">
        <v>1209</v>
      </c>
      <c r="D130" s="25">
        <v>16.64</v>
      </c>
      <c r="E130" s="31">
        <v>1</v>
      </c>
    </row>
    <row r="131" spans="1:6" ht="15" customHeight="1" x14ac:dyDescent="0.25">
      <c r="A131" s="10" t="s">
        <v>1218</v>
      </c>
      <c r="B131" s="5">
        <v>322</v>
      </c>
      <c r="C131" s="1" t="s">
        <v>1209</v>
      </c>
      <c r="D131" s="25">
        <v>16.64</v>
      </c>
      <c r="E131" s="31">
        <v>1</v>
      </c>
    </row>
    <row r="132" spans="1:6" ht="15" customHeight="1" x14ac:dyDescent="0.25">
      <c r="A132" s="10" t="s">
        <v>1219</v>
      </c>
      <c r="B132" s="5">
        <v>323</v>
      </c>
      <c r="C132" s="1" t="s">
        <v>1209</v>
      </c>
      <c r="D132" s="25">
        <v>15.59</v>
      </c>
      <c r="E132" s="31">
        <v>1</v>
      </c>
    </row>
    <row r="133" spans="1:6" ht="15" customHeight="1" x14ac:dyDescent="0.25">
      <c r="A133" s="10" t="s">
        <v>1220</v>
      </c>
      <c r="B133" s="5">
        <v>324</v>
      </c>
      <c r="C133" s="1" t="s">
        <v>1221</v>
      </c>
      <c r="D133" s="25">
        <v>16.64</v>
      </c>
      <c r="E133" s="31">
        <v>1</v>
      </c>
    </row>
    <row r="134" spans="1:6" ht="15" customHeight="1" x14ac:dyDescent="0.25">
      <c r="A134" s="10" t="s">
        <v>1222</v>
      </c>
      <c r="B134" s="5">
        <v>325</v>
      </c>
      <c r="C134" s="1" t="s">
        <v>1221</v>
      </c>
      <c r="D134" s="25">
        <v>16.48</v>
      </c>
      <c r="E134" s="31">
        <v>1</v>
      </c>
    </row>
    <row r="135" spans="1:6" ht="15" customHeight="1" x14ac:dyDescent="0.25">
      <c r="A135" s="10" t="s">
        <v>1223</v>
      </c>
      <c r="B135" s="5">
        <v>326</v>
      </c>
      <c r="C135" s="1" t="s">
        <v>1224</v>
      </c>
      <c r="D135" s="25">
        <v>23.5</v>
      </c>
      <c r="E135" s="31">
        <v>1</v>
      </c>
    </row>
    <row r="136" spans="1:6" ht="15" customHeight="1" x14ac:dyDescent="0.25">
      <c r="A136" s="10" t="s">
        <v>1225</v>
      </c>
      <c r="B136" s="5">
        <v>327</v>
      </c>
      <c r="C136" s="1" t="s">
        <v>349</v>
      </c>
      <c r="D136" s="25">
        <v>18.66</v>
      </c>
      <c r="E136" s="31">
        <v>1</v>
      </c>
    </row>
    <row r="137" spans="1:6" ht="15" customHeight="1" x14ac:dyDescent="0.25">
      <c r="A137" s="10" t="s">
        <v>1226</v>
      </c>
      <c r="B137" s="5">
        <v>328</v>
      </c>
      <c r="C137" s="1" t="s">
        <v>1227</v>
      </c>
      <c r="D137" s="25">
        <v>8.8000000000000007</v>
      </c>
      <c r="E137" s="31">
        <v>1</v>
      </c>
      <c r="F137" s="18"/>
    </row>
    <row r="138" spans="1:6" ht="15" customHeight="1" x14ac:dyDescent="0.25">
      <c r="A138" s="10" t="s">
        <v>1228</v>
      </c>
      <c r="B138" s="5">
        <v>329</v>
      </c>
      <c r="C138" s="1" t="s">
        <v>1999</v>
      </c>
      <c r="D138" s="25">
        <v>36.19</v>
      </c>
      <c r="E138" s="31">
        <v>2</v>
      </c>
    </row>
    <row r="139" spans="1:6" ht="15" customHeight="1" x14ac:dyDescent="0.25">
      <c r="A139" s="10" t="s">
        <v>1229</v>
      </c>
      <c r="B139" s="5">
        <v>330</v>
      </c>
      <c r="C139" s="1" t="s">
        <v>1230</v>
      </c>
      <c r="D139" s="25">
        <v>5.63</v>
      </c>
      <c r="E139" s="31">
        <v>3</v>
      </c>
    </row>
    <row r="140" spans="1:6" ht="15" customHeight="1" x14ac:dyDescent="0.25">
      <c r="A140" s="10" t="s">
        <v>1231</v>
      </c>
      <c r="B140" s="5">
        <v>331</v>
      </c>
      <c r="C140" s="1" t="s">
        <v>1232</v>
      </c>
      <c r="D140" s="25">
        <v>4.88</v>
      </c>
      <c r="E140" s="31">
        <v>3</v>
      </c>
    </row>
    <row r="141" spans="1:6" ht="15" customHeight="1" x14ac:dyDescent="0.25">
      <c r="A141" s="10" t="s">
        <v>1233</v>
      </c>
      <c r="B141" s="5">
        <v>332</v>
      </c>
      <c r="C141" s="1" t="s">
        <v>2888</v>
      </c>
      <c r="D141" s="25">
        <v>2.2400000000000002</v>
      </c>
      <c r="E141" s="31">
        <v>3</v>
      </c>
    </row>
    <row r="142" spans="1:6" ht="15" customHeight="1" x14ac:dyDescent="0.25">
      <c r="A142" s="10" t="s">
        <v>2889</v>
      </c>
      <c r="B142" s="5">
        <v>333</v>
      </c>
      <c r="C142" s="1" t="s">
        <v>1132</v>
      </c>
      <c r="D142" s="25">
        <v>3.98</v>
      </c>
      <c r="E142" s="31">
        <v>3</v>
      </c>
    </row>
    <row r="143" spans="1:6" ht="15" customHeight="1" x14ac:dyDescent="0.25">
      <c r="A143" s="10" t="s">
        <v>2890</v>
      </c>
      <c r="B143" s="5">
        <v>334</v>
      </c>
      <c r="C143" s="1" t="s">
        <v>1684</v>
      </c>
      <c r="D143" s="25">
        <v>1.19</v>
      </c>
      <c r="E143" s="31">
        <v>0</v>
      </c>
    </row>
    <row r="144" spans="1:6" ht="15" customHeight="1" x14ac:dyDescent="0.25">
      <c r="A144" s="10" t="s">
        <v>6904</v>
      </c>
      <c r="B144" s="5" t="s">
        <v>4770</v>
      </c>
      <c r="C144" s="1" t="s">
        <v>5192</v>
      </c>
      <c r="D144" s="25">
        <v>3.2</v>
      </c>
      <c r="E144" s="31">
        <v>0</v>
      </c>
    </row>
    <row r="145" spans="1:5" ht="15" customHeight="1" x14ac:dyDescent="0.25">
      <c r="A145" s="10" t="s">
        <v>6903</v>
      </c>
      <c r="B145" s="5" t="s">
        <v>4769</v>
      </c>
      <c r="C145" s="1" t="s">
        <v>3190</v>
      </c>
      <c r="D145" s="25">
        <v>2.08</v>
      </c>
      <c r="E145" s="31">
        <v>0</v>
      </c>
    </row>
    <row r="146" spans="1:5" ht="15" customHeight="1" thickBot="1" x14ac:dyDescent="0.3">
      <c r="A146" s="10" t="s">
        <v>7165</v>
      </c>
      <c r="B146" s="5" t="s">
        <v>4770</v>
      </c>
      <c r="C146" s="1" t="s">
        <v>7166</v>
      </c>
      <c r="D146" s="25">
        <v>609.75</v>
      </c>
      <c r="E146" s="31">
        <v>0</v>
      </c>
    </row>
    <row r="147" spans="1:5" ht="15" customHeight="1" thickTop="1" thickBot="1" x14ac:dyDescent="0.3">
      <c r="A147" s="189" t="s">
        <v>7260</v>
      </c>
      <c r="B147" s="190"/>
      <c r="C147" s="191"/>
      <c r="D147" s="26">
        <f>SUM(D112:D146)</f>
        <v>1205.0100000000002</v>
      </c>
      <c r="E147" s="43">
        <f>SUMIF(E112:E146,"&gt;0",D112:D146)</f>
        <v>564.63000000000011</v>
      </c>
    </row>
    <row r="148" spans="1:5" ht="15" customHeight="1" x14ac:dyDescent="0.25"/>
  </sheetData>
  <mergeCells count="20">
    <mergeCell ref="C21:C22"/>
    <mergeCell ref="D21:D22"/>
    <mergeCell ref="A20:E20"/>
    <mergeCell ref="A21:A22"/>
    <mergeCell ref="D39:D40"/>
    <mergeCell ref="A38:E38"/>
    <mergeCell ref="A39:A40"/>
    <mergeCell ref="C39:C40"/>
    <mergeCell ref="A31:C31"/>
    <mergeCell ref="A102:C102"/>
    <mergeCell ref="C66:C67"/>
    <mergeCell ref="D66:D67"/>
    <mergeCell ref="A66:A67"/>
    <mergeCell ref="A58:C58"/>
    <mergeCell ref="A65:E65"/>
    <mergeCell ref="A147:C147"/>
    <mergeCell ref="D110:D111"/>
    <mergeCell ref="C110:C111"/>
    <mergeCell ref="A109:E109"/>
    <mergeCell ref="A110:A111"/>
  </mergeCells>
  <phoneticPr fontId="2" type="noConversion"/>
  <conditionalFormatting sqref="D4">
    <cfRule type="cellIs" dxfId="27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58" max="16383" man="1"/>
    <brk id="105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34">
    <tabColor indexed="11"/>
  </sheetPr>
  <dimension ref="A2:F142"/>
  <sheetViews>
    <sheetView zoomScaleNormal="100" zoomScaleSheetLayoutView="100" workbookViewId="0">
      <selection activeCell="F10" sqref="F10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SUM(D142,D124,D86,D61,D31)</f>
        <v>1964.94</v>
      </c>
      <c r="E3"/>
    </row>
    <row r="4" spans="3:6" ht="15.75" customHeight="1" thickBot="1" x14ac:dyDescent="0.3">
      <c r="C4" s="45" t="s">
        <v>7220</v>
      </c>
      <c r="D4" s="46">
        <f>SUM(E142,E124,E86,E61,E31)</f>
        <v>1172.2800000000002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148.51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372.66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83.890000000000015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29.22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120.25000000000001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39.25</v>
      </c>
      <c r="E12"/>
    </row>
    <row r="13" spans="3:6" ht="15.75" customHeight="1" thickBot="1" x14ac:dyDescent="0.3">
      <c r="C13" s="45" t="s">
        <v>7261</v>
      </c>
      <c r="D13" s="46">
        <f>SUMIF(E$23:E$553,"9",D$23:D$553)</f>
        <v>0</v>
      </c>
      <c r="E13"/>
    </row>
    <row r="14" spans="3:6" ht="15.75" customHeight="1" thickBot="1" x14ac:dyDescent="0.3">
      <c r="C14" s="45" t="s">
        <v>7262</v>
      </c>
      <c r="D14" s="46">
        <f>SUMIF(E$23:E$553,"10",D$23:D$553)</f>
        <v>0</v>
      </c>
      <c r="E14"/>
    </row>
    <row r="15" spans="3:6" ht="15.75" customHeight="1" thickBot="1" x14ac:dyDescent="0.3">
      <c r="C15" s="45" t="s">
        <v>7284</v>
      </c>
      <c r="D15" s="46">
        <f>SUMIF(E$23:E$553,"11",D$23:D$553)</f>
        <v>378.5</v>
      </c>
      <c r="E15"/>
    </row>
    <row r="16" spans="3:6" x14ac:dyDescent="0.25">
      <c r="D16"/>
      <c r="E16"/>
    </row>
    <row r="17" spans="1:5" x14ac:dyDescent="0.25">
      <c r="D17"/>
      <c r="E17"/>
    </row>
    <row r="19" spans="1:5" ht="13.8" thickBot="1" x14ac:dyDescent="0.3"/>
    <row r="20" spans="1:5" ht="22.5" customHeight="1" thickBot="1" x14ac:dyDescent="0.3">
      <c r="A20" s="186" t="s">
        <v>7825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4754</v>
      </c>
      <c r="B23" s="5" t="s">
        <v>4756</v>
      </c>
      <c r="C23" s="1" t="s">
        <v>4755</v>
      </c>
      <c r="D23" s="25">
        <v>6.81</v>
      </c>
      <c r="E23" s="31">
        <v>0</v>
      </c>
    </row>
    <row r="24" spans="1:5" ht="15" customHeight="1" x14ac:dyDescent="0.25">
      <c r="A24" s="10" t="s">
        <v>3776</v>
      </c>
      <c r="B24" s="5" t="s">
        <v>1770</v>
      </c>
      <c r="C24" s="1" t="s">
        <v>3777</v>
      </c>
      <c r="D24" s="25">
        <v>32.590000000000003</v>
      </c>
      <c r="E24" s="31">
        <v>0</v>
      </c>
    </row>
    <row r="25" spans="1:5" ht="15" customHeight="1" x14ac:dyDescent="0.25">
      <c r="A25" s="10" t="s">
        <v>3778</v>
      </c>
      <c r="B25" s="5" t="s">
        <v>1771</v>
      </c>
      <c r="C25" s="1" t="s">
        <v>2542</v>
      </c>
      <c r="D25" s="25">
        <v>25.13</v>
      </c>
      <c r="E25" s="31">
        <v>0</v>
      </c>
    </row>
    <row r="26" spans="1:5" ht="15" customHeight="1" x14ac:dyDescent="0.25">
      <c r="A26" s="10" t="s">
        <v>3779</v>
      </c>
      <c r="B26" s="5" t="s">
        <v>1772</v>
      </c>
      <c r="C26" s="1" t="s">
        <v>3774</v>
      </c>
      <c r="D26" s="25">
        <v>15</v>
      </c>
      <c r="E26" s="31">
        <v>0</v>
      </c>
    </row>
    <row r="27" spans="1:5" ht="15" customHeight="1" x14ac:dyDescent="0.25">
      <c r="A27" s="10" t="s">
        <v>3780</v>
      </c>
      <c r="B27" s="5" t="s">
        <v>1773</v>
      </c>
      <c r="C27" s="1" t="s">
        <v>3775</v>
      </c>
      <c r="D27" s="25">
        <v>6.31</v>
      </c>
      <c r="E27" s="31">
        <v>0</v>
      </c>
    </row>
    <row r="28" spans="1:5" ht="15" customHeight="1" x14ac:dyDescent="0.25">
      <c r="A28" s="10" t="s">
        <v>3781</v>
      </c>
      <c r="B28" s="5" t="s">
        <v>1774</v>
      </c>
      <c r="C28" s="1" t="s">
        <v>3536</v>
      </c>
      <c r="D28" s="25">
        <v>34.17</v>
      </c>
      <c r="E28" s="31">
        <v>0</v>
      </c>
    </row>
    <row r="29" spans="1:5" ht="15" customHeight="1" x14ac:dyDescent="0.25">
      <c r="A29" s="10" t="s">
        <v>6905</v>
      </c>
      <c r="B29" s="5"/>
      <c r="C29" s="1" t="s">
        <v>6907</v>
      </c>
      <c r="D29" s="25">
        <v>2.87</v>
      </c>
      <c r="E29" s="31">
        <v>0</v>
      </c>
    </row>
    <row r="30" spans="1:5" ht="15" customHeight="1" thickBot="1" x14ac:dyDescent="0.3">
      <c r="A30" s="10" t="s">
        <v>6906</v>
      </c>
      <c r="B30" s="5"/>
      <c r="C30" s="1" t="s">
        <v>6908</v>
      </c>
      <c r="D30" s="25">
        <v>4</v>
      </c>
      <c r="E30" s="31">
        <v>0</v>
      </c>
    </row>
    <row r="31" spans="1:5" ht="15" customHeight="1" thickTop="1" thickBot="1" x14ac:dyDescent="0.3">
      <c r="A31" s="189" t="s">
        <v>7260</v>
      </c>
      <c r="B31" s="190"/>
      <c r="C31" s="191"/>
      <c r="D31" s="26">
        <f>SUM(D23:D30)</f>
        <v>126.88000000000001</v>
      </c>
      <c r="E31" s="43">
        <f>SUMIF(E23:E30,"&gt;0",D23:D30)</f>
        <v>0</v>
      </c>
    </row>
    <row r="32" spans="1:5" ht="15" customHeight="1" x14ac:dyDescent="0.25"/>
    <row r="33" spans="1:6" ht="15" customHeight="1" x14ac:dyDescent="0.25"/>
    <row r="34" spans="1:6" ht="15" customHeight="1" x14ac:dyDescent="0.25"/>
    <row r="35" spans="1:6" ht="15" customHeight="1" x14ac:dyDescent="0.25"/>
    <row r="36" spans="1:6" ht="15" customHeight="1" x14ac:dyDescent="0.25"/>
    <row r="37" spans="1:6" ht="15" customHeight="1" thickBot="1" x14ac:dyDescent="0.3"/>
    <row r="38" spans="1:6" ht="22.5" customHeight="1" thickBot="1" x14ac:dyDescent="0.3">
      <c r="A38" s="186" t="s">
        <v>7826</v>
      </c>
      <c r="B38" s="187"/>
      <c r="C38" s="187"/>
      <c r="D38" s="187"/>
      <c r="E38" s="188"/>
    </row>
    <row r="39" spans="1:6" ht="15" customHeight="1" x14ac:dyDescent="0.35">
      <c r="A39" s="196" t="s">
        <v>982</v>
      </c>
      <c r="B39" s="48" t="s">
        <v>586</v>
      </c>
      <c r="C39" s="192" t="s">
        <v>1768</v>
      </c>
      <c r="D39" s="194" t="s">
        <v>1769</v>
      </c>
      <c r="E39" s="49" t="s">
        <v>7217</v>
      </c>
    </row>
    <row r="40" spans="1:6" ht="15" customHeight="1" thickBot="1" x14ac:dyDescent="0.4">
      <c r="A40" s="197"/>
      <c r="B40" s="50" t="s">
        <v>1767</v>
      </c>
      <c r="C40" s="193"/>
      <c r="D40" s="195"/>
      <c r="E40" s="51" t="s">
        <v>7216</v>
      </c>
    </row>
    <row r="41" spans="1:6" ht="15" customHeight="1" thickTop="1" x14ac:dyDescent="0.25">
      <c r="A41" s="10" t="s">
        <v>3782</v>
      </c>
      <c r="B41" s="5">
        <v>102</v>
      </c>
      <c r="C41" s="1" t="s">
        <v>3608</v>
      </c>
      <c r="D41" s="25">
        <v>262.41000000000003</v>
      </c>
      <c r="E41" s="31">
        <v>11</v>
      </c>
      <c r="F41" s="58"/>
    </row>
    <row r="42" spans="1:6" ht="15" customHeight="1" x14ac:dyDescent="0.25">
      <c r="A42" s="10" t="s">
        <v>4771</v>
      </c>
      <c r="B42" s="5" t="s">
        <v>4773</v>
      </c>
      <c r="C42" s="1" t="s">
        <v>4772</v>
      </c>
      <c r="D42" s="25">
        <v>9.9600000000000009</v>
      </c>
      <c r="E42" s="31">
        <v>5</v>
      </c>
      <c r="F42" s="58"/>
    </row>
    <row r="43" spans="1:6" ht="15" customHeight="1" x14ac:dyDescent="0.25">
      <c r="A43" s="10" t="s">
        <v>3783</v>
      </c>
      <c r="B43" s="5">
        <v>103</v>
      </c>
      <c r="C43" s="1" t="s">
        <v>1327</v>
      </c>
      <c r="D43" s="25">
        <v>12.88</v>
      </c>
      <c r="E43" s="31">
        <v>5</v>
      </c>
      <c r="F43" s="58"/>
    </row>
    <row r="44" spans="1:6" ht="15" customHeight="1" x14ac:dyDescent="0.25">
      <c r="A44" s="10" t="s">
        <v>3784</v>
      </c>
      <c r="B44" s="5">
        <v>104</v>
      </c>
      <c r="C44" s="1" t="s">
        <v>1328</v>
      </c>
      <c r="D44" s="25">
        <v>12.83</v>
      </c>
      <c r="E44" s="31">
        <v>5</v>
      </c>
      <c r="F44" s="58"/>
    </row>
    <row r="45" spans="1:6" ht="15" customHeight="1" x14ac:dyDescent="0.25">
      <c r="A45" s="10" t="s">
        <v>3785</v>
      </c>
      <c r="B45" s="5">
        <v>105</v>
      </c>
      <c r="C45" s="1" t="s">
        <v>1299</v>
      </c>
      <c r="D45" s="25">
        <v>12.25</v>
      </c>
      <c r="E45" s="31">
        <v>1</v>
      </c>
      <c r="F45" s="18"/>
    </row>
    <row r="46" spans="1:6" ht="15" customHeight="1" x14ac:dyDescent="0.25">
      <c r="A46" s="10" t="s">
        <v>3786</v>
      </c>
      <c r="B46" s="5">
        <v>106</v>
      </c>
      <c r="C46" s="1" t="s">
        <v>634</v>
      </c>
      <c r="D46" s="25">
        <v>31.65</v>
      </c>
      <c r="E46" s="31">
        <v>2</v>
      </c>
    </row>
    <row r="47" spans="1:6" ht="15" customHeight="1" x14ac:dyDescent="0.25">
      <c r="A47" s="10" t="s">
        <v>3787</v>
      </c>
      <c r="B47" s="5">
        <v>107</v>
      </c>
      <c r="C47" s="1" t="s">
        <v>4903</v>
      </c>
      <c r="D47" s="25">
        <v>6.35</v>
      </c>
      <c r="E47" s="31">
        <v>0</v>
      </c>
    </row>
    <row r="48" spans="1:6" ht="15" customHeight="1" x14ac:dyDescent="0.25">
      <c r="A48" s="10" t="s">
        <v>3788</v>
      </c>
      <c r="B48" s="5">
        <v>108</v>
      </c>
      <c r="C48" s="1" t="s">
        <v>1164</v>
      </c>
      <c r="D48" s="25">
        <v>15.65</v>
      </c>
      <c r="E48" s="31">
        <v>0</v>
      </c>
    </row>
    <row r="49" spans="1:6" ht="15" customHeight="1" x14ac:dyDescent="0.25">
      <c r="A49" s="10" t="s">
        <v>3789</v>
      </c>
      <c r="B49" s="5">
        <v>109</v>
      </c>
      <c r="C49" s="1" t="s">
        <v>2230</v>
      </c>
      <c r="D49" s="25">
        <v>7.81</v>
      </c>
      <c r="E49" s="31">
        <v>4</v>
      </c>
    </row>
    <row r="50" spans="1:6" ht="15" customHeight="1" x14ac:dyDescent="0.25">
      <c r="A50" s="10" t="s">
        <v>3790</v>
      </c>
      <c r="B50" s="5">
        <v>111</v>
      </c>
      <c r="C50" s="1" t="s">
        <v>3846</v>
      </c>
      <c r="D50" s="25">
        <v>3.41</v>
      </c>
      <c r="E50" s="31">
        <v>3</v>
      </c>
    </row>
    <row r="51" spans="1:6" ht="15" customHeight="1" x14ac:dyDescent="0.25">
      <c r="A51" s="10" t="s">
        <v>3791</v>
      </c>
      <c r="B51" s="5">
        <v>113</v>
      </c>
      <c r="C51" s="1" t="s">
        <v>925</v>
      </c>
      <c r="D51" s="25">
        <v>3.35</v>
      </c>
      <c r="E51" s="31">
        <v>3</v>
      </c>
    </row>
    <row r="52" spans="1:6" ht="15" customHeight="1" x14ac:dyDescent="0.25">
      <c r="A52" s="10" t="s">
        <v>3792</v>
      </c>
      <c r="B52" s="5">
        <v>115</v>
      </c>
      <c r="C52" s="1" t="s">
        <v>7827</v>
      </c>
      <c r="D52" s="25">
        <v>23.52</v>
      </c>
      <c r="E52" s="31">
        <v>1</v>
      </c>
      <c r="F52" s="18"/>
    </row>
    <row r="53" spans="1:6" ht="15" customHeight="1" x14ac:dyDescent="0.25">
      <c r="A53" s="10" t="s">
        <v>3793</v>
      </c>
      <c r="B53" s="5" t="s">
        <v>3794</v>
      </c>
      <c r="C53" s="1" t="s">
        <v>3795</v>
      </c>
      <c r="D53" s="25">
        <v>15.86</v>
      </c>
      <c r="E53" s="31">
        <v>4</v>
      </c>
    </row>
    <row r="54" spans="1:6" ht="15" customHeight="1" x14ac:dyDescent="0.25">
      <c r="A54" s="10" t="s">
        <v>4775</v>
      </c>
      <c r="B54" s="5" t="s">
        <v>4774</v>
      </c>
      <c r="C54" s="1" t="s">
        <v>4776</v>
      </c>
      <c r="D54" s="25">
        <v>8.16</v>
      </c>
      <c r="E54" s="31">
        <v>1</v>
      </c>
    </row>
    <row r="55" spans="1:6" ht="15" customHeight="1" x14ac:dyDescent="0.25">
      <c r="A55" s="10" t="s">
        <v>3796</v>
      </c>
      <c r="B55" s="5">
        <v>116</v>
      </c>
      <c r="C55" s="1" t="s">
        <v>234</v>
      </c>
      <c r="D55" s="25">
        <v>265.95</v>
      </c>
      <c r="E55" s="37">
        <v>2</v>
      </c>
    </row>
    <row r="56" spans="1:6" ht="15" customHeight="1" x14ac:dyDescent="0.25">
      <c r="A56" s="10" t="s">
        <v>3797</v>
      </c>
      <c r="B56" s="5">
        <v>117</v>
      </c>
      <c r="C56" s="1" t="s">
        <v>3798</v>
      </c>
      <c r="D56" s="25">
        <v>10.19</v>
      </c>
      <c r="E56" s="37">
        <v>2</v>
      </c>
    </row>
    <row r="57" spans="1:6" ht="15" customHeight="1" x14ac:dyDescent="0.25">
      <c r="A57" s="10" t="s">
        <v>3799</v>
      </c>
      <c r="B57" s="5">
        <v>118</v>
      </c>
      <c r="C57" s="1" t="s">
        <v>3846</v>
      </c>
      <c r="D57" s="25">
        <v>2.84</v>
      </c>
      <c r="E57" s="37">
        <v>3</v>
      </c>
    </row>
    <row r="58" spans="1:6" ht="15" customHeight="1" x14ac:dyDescent="0.25">
      <c r="A58" s="10" t="s">
        <v>3800</v>
      </c>
      <c r="B58" s="5">
        <v>119</v>
      </c>
      <c r="C58" s="1" t="s">
        <v>925</v>
      </c>
      <c r="D58" s="25">
        <v>3.72</v>
      </c>
      <c r="E58" s="37">
        <v>3</v>
      </c>
    </row>
    <row r="59" spans="1:6" ht="15" customHeight="1" x14ac:dyDescent="0.25">
      <c r="A59" s="10" t="s">
        <v>3801</v>
      </c>
      <c r="B59" s="5">
        <v>121</v>
      </c>
      <c r="C59" s="1" t="s">
        <v>3802</v>
      </c>
      <c r="D59" s="25">
        <v>9</v>
      </c>
      <c r="E59" s="37">
        <v>2</v>
      </c>
    </row>
    <row r="60" spans="1:6" ht="15" customHeight="1" thickBot="1" x14ac:dyDescent="0.3">
      <c r="A60" s="10" t="s">
        <v>3803</v>
      </c>
      <c r="B60" s="5">
        <v>138</v>
      </c>
      <c r="C60" s="1" t="s">
        <v>3804</v>
      </c>
      <c r="D60" s="25">
        <v>59.99</v>
      </c>
      <c r="E60" s="31">
        <v>0</v>
      </c>
      <c r="F60" s="18"/>
    </row>
    <row r="61" spans="1:6" ht="15" customHeight="1" thickTop="1" thickBot="1" x14ac:dyDescent="0.3">
      <c r="A61" s="189" t="s">
        <v>7260</v>
      </c>
      <c r="B61" s="190"/>
      <c r="C61" s="191"/>
      <c r="D61" s="26">
        <f>SUM(D41:D60)</f>
        <v>777.78000000000009</v>
      </c>
      <c r="E61" s="43">
        <f>SUMIF(E41:E60,"&gt;0",D41:D60)</f>
        <v>695.79000000000008</v>
      </c>
    </row>
    <row r="62" spans="1:6" ht="15" customHeight="1" x14ac:dyDescent="0.25">
      <c r="B62" s="52"/>
      <c r="C62" s="52"/>
      <c r="D62" s="53"/>
      <c r="E62" s="32"/>
    </row>
    <row r="63" spans="1:6" ht="15" customHeight="1" x14ac:dyDescent="0.25"/>
    <row r="64" spans="1:6" ht="15" customHeight="1" x14ac:dyDescent="0.25"/>
    <row r="65" spans="1:6" ht="15" customHeight="1" x14ac:dyDescent="0.25"/>
    <row r="66" spans="1:6" ht="15" customHeight="1" x14ac:dyDescent="0.25"/>
    <row r="67" spans="1:6" ht="15" customHeight="1" thickBot="1" x14ac:dyDescent="0.3"/>
    <row r="68" spans="1:6" ht="22.5" customHeight="1" thickBot="1" x14ac:dyDescent="0.3">
      <c r="A68" s="186" t="s">
        <v>7828</v>
      </c>
      <c r="B68" s="187"/>
      <c r="C68" s="187"/>
      <c r="D68" s="187"/>
      <c r="E68" s="188"/>
    </row>
    <row r="69" spans="1:6" ht="15" customHeight="1" x14ac:dyDescent="0.35">
      <c r="A69" s="196" t="s">
        <v>982</v>
      </c>
      <c r="B69" s="48" t="s">
        <v>586</v>
      </c>
      <c r="C69" s="192" t="s">
        <v>1768</v>
      </c>
      <c r="D69" s="194" t="s">
        <v>1769</v>
      </c>
      <c r="E69" s="49" t="s">
        <v>7217</v>
      </c>
    </row>
    <row r="70" spans="1:6" ht="15" customHeight="1" thickBot="1" x14ac:dyDescent="0.4">
      <c r="A70" s="197"/>
      <c r="B70" s="50" t="s">
        <v>1767</v>
      </c>
      <c r="C70" s="193"/>
      <c r="D70" s="195"/>
      <c r="E70" s="51" t="s">
        <v>7216</v>
      </c>
    </row>
    <row r="71" spans="1:6" ht="15" customHeight="1" thickTop="1" x14ac:dyDescent="0.25">
      <c r="A71" s="10" t="s">
        <v>3805</v>
      </c>
      <c r="B71" s="5">
        <v>202</v>
      </c>
      <c r="C71" s="1" t="s">
        <v>767</v>
      </c>
      <c r="D71" s="25">
        <v>116.09</v>
      </c>
      <c r="E71" s="31">
        <v>11</v>
      </c>
      <c r="F71" s="58"/>
    </row>
    <row r="72" spans="1:6" ht="15" customHeight="1" x14ac:dyDescent="0.25">
      <c r="A72" s="10" t="s">
        <v>2411</v>
      </c>
      <c r="B72" s="5">
        <v>203</v>
      </c>
      <c r="C72" s="1" t="s">
        <v>1299</v>
      </c>
      <c r="D72" s="25">
        <v>3.55</v>
      </c>
      <c r="E72" s="31">
        <v>5</v>
      </c>
    </row>
    <row r="73" spans="1:6" ht="15" customHeight="1" x14ac:dyDescent="0.25">
      <c r="A73" s="10" t="s">
        <v>2412</v>
      </c>
      <c r="B73" s="5">
        <v>204</v>
      </c>
      <c r="C73" s="1" t="s">
        <v>2545</v>
      </c>
      <c r="D73" s="25">
        <v>3.92</v>
      </c>
      <c r="E73" s="37">
        <v>2</v>
      </c>
    </row>
    <row r="74" spans="1:6" ht="15" customHeight="1" x14ac:dyDescent="0.25">
      <c r="A74" s="10" t="s">
        <v>2413</v>
      </c>
      <c r="B74" s="5">
        <v>205</v>
      </c>
      <c r="C74" s="1" t="s">
        <v>2414</v>
      </c>
      <c r="D74" s="25">
        <v>6.86</v>
      </c>
      <c r="E74" s="37">
        <v>0</v>
      </c>
    </row>
    <row r="75" spans="1:6" ht="15" customHeight="1" x14ac:dyDescent="0.25">
      <c r="A75" s="10" t="s">
        <v>2415</v>
      </c>
      <c r="B75" s="5">
        <v>206</v>
      </c>
      <c r="C75" s="1" t="s">
        <v>1589</v>
      </c>
      <c r="D75" s="25">
        <v>8.36</v>
      </c>
      <c r="E75" s="31">
        <v>3</v>
      </c>
    </row>
    <row r="76" spans="1:6" ht="15" customHeight="1" x14ac:dyDescent="0.25">
      <c r="A76" s="10" t="s">
        <v>2416</v>
      </c>
      <c r="B76" s="5">
        <v>207</v>
      </c>
      <c r="C76" s="1" t="s">
        <v>776</v>
      </c>
      <c r="D76" s="25">
        <v>11.5</v>
      </c>
      <c r="E76" s="31">
        <v>3</v>
      </c>
      <c r="F76" s="58"/>
    </row>
    <row r="77" spans="1:6" ht="15" customHeight="1" x14ac:dyDescent="0.25">
      <c r="A77" s="10" t="s">
        <v>2417</v>
      </c>
      <c r="B77" s="5">
        <v>209</v>
      </c>
      <c r="C77" s="1" t="s">
        <v>2545</v>
      </c>
      <c r="D77" s="25">
        <v>8.16</v>
      </c>
      <c r="E77" s="37">
        <v>2</v>
      </c>
    </row>
    <row r="78" spans="1:6" ht="15" customHeight="1" x14ac:dyDescent="0.25">
      <c r="A78" s="10" t="s">
        <v>2418</v>
      </c>
      <c r="B78" s="5">
        <v>211</v>
      </c>
      <c r="C78" s="1" t="s">
        <v>2414</v>
      </c>
      <c r="D78" s="25">
        <v>7.09</v>
      </c>
      <c r="E78" s="37">
        <v>0</v>
      </c>
    </row>
    <row r="79" spans="1:6" ht="15" customHeight="1" x14ac:dyDescent="0.25">
      <c r="A79" s="10" t="s">
        <v>2419</v>
      </c>
      <c r="B79" s="5">
        <v>212</v>
      </c>
      <c r="C79" s="1" t="s">
        <v>2663</v>
      </c>
      <c r="D79" s="25">
        <v>6.83</v>
      </c>
      <c r="E79" s="31">
        <v>3</v>
      </c>
      <c r="F79" s="58"/>
    </row>
    <row r="80" spans="1:6" ht="15" customHeight="1" x14ac:dyDescent="0.25">
      <c r="A80" s="10" t="s">
        <v>2420</v>
      </c>
      <c r="B80" s="5">
        <v>213</v>
      </c>
      <c r="C80" s="1" t="s">
        <v>2542</v>
      </c>
      <c r="D80" s="25">
        <v>9.4700000000000006</v>
      </c>
      <c r="E80" s="31">
        <v>3</v>
      </c>
    </row>
    <row r="81" spans="1:6" ht="15" customHeight="1" x14ac:dyDescent="0.25">
      <c r="A81" s="10" t="s">
        <v>2421</v>
      </c>
      <c r="B81" s="5">
        <v>215</v>
      </c>
      <c r="C81" s="1" t="s">
        <v>2335</v>
      </c>
      <c r="D81" s="25">
        <v>3.67</v>
      </c>
      <c r="E81" s="31">
        <v>0</v>
      </c>
    </row>
    <row r="82" spans="1:6" ht="15" customHeight="1" x14ac:dyDescent="0.25">
      <c r="A82" s="10" t="s">
        <v>2422</v>
      </c>
      <c r="B82" s="5">
        <v>216</v>
      </c>
      <c r="C82" s="1" t="s">
        <v>777</v>
      </c>
      <c r="D82" s="25">
        <v>4.07</v>
      </c>
      <c r="E82" s="31">
        <v>3</v>
      </c>
      <c r="F82" s="58"/>
    </row>
    <row r="83" spans="1:6" ht="15" customHeight="1" x14ac:dyDescent="0.25">
      <c r="A83" s="10" t="s">
        <v>1329</v>
      </c>
      <c r="B83" s="5">
        <v>217</v>
      </c>
      <c r="C83" s="1" t="s">
        <v>624</v>
      </c>
      <c r="D83" s="25">
        <v>5.78</v>
      </c>
      <c r="E83" s="31">
        <v>5</v>
      </c>
    </row>
    <row r="84" spans="1:6" ht="15" customHeight="1" x14ac:dyDescent="0.25">
      <c r="A84" s="10" t="s">
        <v>4778</v>
      </c>
      <c r="B84" s="5" t="s">
        <v>4779</v>
      </c>
      <c r="C84" s="1" t="s">
        <v>4780</v>
      </c>
      <c r="D84" s="25">
        <v>6.66</v>
      </c>
      <c r="E84" s="31">
        <v>0</v>
      </c>
    </row>
    <row r="85" spans="1:6" ht="15" customHeight="1" thickBot="1" x14ac:dyDescent="0.3">
      <c r="A85" s="10" t="s">
        <v>4777</v>
      </c>
      <c r="B85" s="9">
        <v>218</v>
      </c>
      <c r="C85" s="1" t="s">
        <v>4781</v>
      </c>
      <c r="D85" s="25">
        <v>43.79</v>
      </c>
      <c r="E85" s="31">
        <v>2</v>
      </c>
    </row>
    <row r="86" spans="1:6" ht="15" customHeight="1" thickTop="1" thickBot="1" x14ac:dyDescent="0.3">
      <c r="A86" s="189" t="s">
        <v>7260</v>
      </c>
      <c r="B86" s="190"/>
      <c r="C86" s="191"/>
      <c r="D86" s="26">
        <f>SUM(D71:D85)</f>
        <v>245.8</v>
      </c>
      <c r="E86" s="43">
        <f>SUMIF(E71:E85,"&gt;0",D71:D85)</f>
        <v>221.52</v>
      </c>
    </row>
    <row r="87" spans="1:6" ht="15" customHeight="1" x14ac:dyDescent="0.25"/>
    <row r="88" spans="1:6" ht="15" customHeight="1" x14ac:dyDescent="0.25"/>
    <row r="89" spans="1:6" ht="15" customHeight="1" x14ac:dyDescent="0.25"/>
    <row r="90" spans="1:6" ht="15" customHeight="1" x14ac:dyDescent="0.25"/>
    <row r="91" spans="1:6" ht="15" customHeight="1" x14ac:dyDescent="0.25"/>
    <row r="92" spans="1:6" ht="15" customHeight="1" thickBot="1" x14ac:dyDescent="0.3"/>
    <row r="93" spans="1:6" ht="22.5" customHeight="1" thickBot="1" x14ac:dyDescent="0.3">
      <c r="A93" s="186" t="s">
        <v>7829</v>
      </c>
      <c r="B93" s="187"/>
      <c r="C93" s="187"/>
      <c r="D93" s="187"/>
      <c r="E93" s="188"/>
    </row>
    <row r="94" spans="1:6" ht="15" customHeight="1" x14ac:dyDescent="0.35">
      <c r="A94" s="196" t="s">
        <v>982</v>
      </c>
      <c r="B94" s="48" t="s">
        <v>586</v>
      </c>
      <c r="C94" s="192" t="s">
        <v>1768</v>
      </c>
      <c r="D94" s="194" t="s">
        <v>1769</v>
      </c>
      <c r="E94" s="49" t="s">
        <v>7217</v>
      </c>
    </row>
    <row r="95" spans="1:6" ht="15" customHeight="1" thickBot="1" x14ac:dyDescent="0.4">
      <c r="A95" s="197"/>
      <c r="B95" s="50" t="s">
        <v>1767</v>
      </c>
      <c r="C95" s="193"/>
      <c r="D95" s="195"/>
      <c r="E95" s="51" t="s">
        <v>7216</v>
      </c>
    </row>
    <row r="96" spans="1:6" ht="15" customHeight="1" thickTop="1" x14ac:dyDescent="0.25">
      <c r="A96" s="10" t="s">
        <v>2423</v>
      </c>
      <c r="B96" s="5">
        <v>301</v>
      </c>
      <c r="C96" s="1" t="s">
        <v>2542</v>
      </c>
      <c r="D96" s="25">
        <v>45.74</v>
      </c>
      <c r="E96" s="31">
        <v>5</v>
      </c>
    </row>
    <row r="97" spans="1:6" ht="15" customHeight="1" x14ac:dyDescent="0.25">
      <c r="A97" s="10" t="s">
        <v>7127</v>
      </c>
      <c r="B97" s="5">
        <v>301</v>
      </c>
      <c r="C97" s="1" t="s">
        <v>2542</v>
      </c>
      <c r="D97" s="25">
        <v>25.4</v>
      </c>
      <c r="E97" s="31">
        <v>5</v>
      </c>
    </row>
    <row r="98" spans="1:6" ht="15" customHeight="1" x14ac:dyDescent="0.25">
      <c r="A98" s="10" t="s">
        <v>2424</v>
      </c>
      <c r="B98" s="5">
        <v>302</v>
      </c>
      <c r="C98" s="1" t="s">
        <v>7192</v>
      </c>
      <c r="D98" s="25">
        <v>14.87</v>
      </c>
      <c r="E98" s="31">
        <v>8</v>
      </c>
      <c r="F98" s="18"/>
    </row>
    <row r="99" spans="1:6" ht="15" customHeight="1" x14ac:dyDescent="0.25">
      <c r="A99" s="10" t="s">
        <v>2425</v>
      </c>
      <c r="B99" s="5">
        <v>303</v>
      </c>
      <c r="C99" s="1" t="s">
        <v>7191</v>
      </c>
      <c r="D99" s="25">
        <v>24.38</v>
      </c>
      <c r="E99" s="31">
        <v>8</v>
      </c>
      <c r="F99" s="18"/>
    </row>
    <row r="100" spans="1:6" ht="15" customHeight="1" x14ac:dyDescent="0.25">
      <c r="A100" s="10" t="s">
        <v>2426</v>
      </c>
      <c r="B100" s="5">
        <v>304</v>
      </c>
      <c r="C100" s="1" t="s">
        <v>2427</v>
      </c>
      <c r="D100" s="25">
        <v>20.63</v>
      </c>
      <c r="E100" s="31">
        <v>1</v>
      </c>
    </row>
    <row r="101" spans="1:6" ht="15" customHeight="1" x14ac:dyDescent="0.25">
      <c r="A101" s="10" t="s">
        <v>2428</v>
      </c>
      <c r="B101" s="5">
        <v>305</v>
      </c>
      <c r="C101" s="1" t="s">
        <v>2427</v>
      </c>
      <c r="D101" s="25">
        <v>12.31</v>
      </c>
      <c r="E101" s="31">
        <v>1</v>
      </c>
    </row>
    <row r="102" spans="1:6" ht="15" customHeight="1" x14ac:dyDescent="0.25">
      <c r="A102" s="10" t="s">
        <v>2429</v>
      </c>
      <c r="B102" s="5">
        <v>306</v>
      </c>
      <c r="C102" s="1" t="s">
        <v>2427</v>
      </c>
      <c r="D102" s="25">
        <v>12.23</v>
      </c>
      <c r="E102" s="31">
        <v>1</v>
      </c>
    </row>
    <row r="103" spans="1:6" ht="15" customHeight="1" x14ac:dyDescent="0.25">
      <c r="A103" s="10" t="s">
        <v>2430</v>
      </c>
      <c r="B103" s="5">
        <v>307</v>
      </c>
      <c r="C103" s="1" t="s">
        <v>2427</v>
      </c>
      <c r="D103" s="25">
        <v>12.34</v>
      </c>
      <c r="E103" s="31">
        <v>1</v>
      </c>
    </row>
    <row r="104" spans="1:6" ht="15" customHeight="1" x14ac:dyDescent="0.25">
      <c r="A104" s="10" t="s">
        <v>2431</v>
      </c>
      <c r="B104" s="5">
        <v>308</v>
      </c>
      <c r="C104" s="1" t="s">
        <v>2432</v>
      </c>
      <c r="D104" s="25">
        <v>16.010000000000002</v>
      </c>
      <c r="E104" s="31">
        <v>1</v>
      </c>
    </row>
    <row r="105" spans="1:6" ht="15" customHeight="1" x14ac:dyDescent="0.25">
      <c r="A105" s="10" t="s">
        <v>2433</v>
      </c>
      <c r="B105" s="5">
        <v>309</v>
      </c>
      <c r="C105" s="1" t="s">
        <v>2463</v>
      </c>
      <c r="D105" s="25">
        <v>31.06</v>
      </c>
      <c r="E105" s="31">
        <v>1</v>
      </c>
    </row>
    <row r="106" spans="1:6" ht="15" customHeight="1" x14ac:dyDescent="0.25">
      <c r="A106" s="10" t="s">
        <v>2434</v>
      </c>
      <c r="B106" s="5">
        <v>311</v>
      </c>
      <c r="C106" s="1" t="s">
        <v>624</v>
      </c>
      <c r="D106" s="25">
        <v>2.44</v>
      </c>
      <c r="E106" s="31">
        <v>0</v>
      </c>
    </row>
    <row r="107" spans="1:6" ht="15" customHeight="1" x14ac:dyDescent="0.25">
      <c r="A107" s="10" t="s">
        <v>2435</v>
      </c>
      <c r="B107" s="5">
        <v>312</v>
      </c>
      <c r="C107" s="1" t="s">
        <v>926</v>
      </c>
      <c r="D107" s="25">
        <v>6.97</v>
      </c>
      <c r="E107" s="31">
        <v>3</v>
      </c>
    </row>
    <row r="108" spans="1:6" ht="15" customHeight="1" x14ac:dyDescent="0.25">
      <c r="A108" s="10" t="s">
        <v>2436</v>
      </c>
      <c r="B108" s="5">
        <v>313</v>
      </c>
      <c r="C108" s="1" t="s">
        <v>2542</v>
      </c>
      <c r="D108" s="25">
        <v>4.1100000000000003</v>
      </c>
      <c r="E108" s="31">
        <v>5</v>
      </c>
    </row>
    <row r="109" spans="1:6" ht="15" customHeight="1" x14ac:dyDescent="0.25">
      <c r="A109" s="10" t="s">
        <v>2437</v>
      </c>
      <c r="B109" s="5">
        <v>314</v>
      </c>
      <c r="C109" s="1" t="s">
        <v>2663</v>
      </c>
      <c r="D109" s="25">
        <v>5.75</v>
      </c>
      <c r="E109" s="31">
        <v>3</v>
      </c>
    </row>
    <row r="110" spans="1:6" ht="15" customHeight="1" x14ac:dyDescent="0.25">
      <c r="A110" s="10" t="s">
        <v>4784</v>
      </c>
      <c r="B110" s="5" t="s">
        <v>130</v>
      </c>
      <c r="C110" s="1" t="s">
        <v>923</v>
      </c>
      <c r="D110" s="25">
        <v>1.26</v>
      </c>
      <c r="E110" s="31">
        <v>3</v>
      </c>
    </row>
    <row r="111" spans="1:6" ht="15" customHeight="1" x14ac:dyDescent="0.25">
      <c r="A111" s="10" t="s">
        <v>4782</v>
      </c>
      <c r="B111" s="5" t="s">
        <v>4783</v>
      </c>
      <c r="C111" s="1" t="s">
        <v>923</v>
      </c>
      <c r="D111" s="25">
        <v>1.26</v>
      </c>
      <c r="E111" s="31">
        <v>3</v>
      </c>
    </row>
    <row r="112" spans="1:6" ht="15" customHeight="1" x14ac:dyDescent="0.25">
      <c r="A112" s="10" t="s">
        <v>2438</v>
      </c>
      <c r="B112" s="5">
        <v>316</v>
      </c>
      <c r="C112" s="1" t="s">
        <v>2439</v>
      </c>
      <c r="D112" s="25">
        <v>77.400000000000006</v>
      </c>
      <c r="E112" s="31">
        <v>0</v>
      </c>
    </row>
    <row r="113" spans="1:6" ht="15" customHeight="1" x14ac:dyDescent="0.25">
      <c r="A113" s="10" t="s">
        <v>2440</v>
      </c>
      <c r="B113" s="5">
        <v>317</v>
      </c>
      <c r="C113" s="1" t="s">
        <v>2441</v>
      </c>
      <c r="D113" s="25">
        <v>13.62</v>
      </c>
      <c r="E113" s="31">
        <v>0</v>
      </c>
    </row>
    <row r="114" spans="1:6" ht="15" customHeight="1" x14ac:dyDescent="0.25">
      <c r="A114" s="10" t="s">
        <v>2442</v>
      </c>
      <c r="B114" s="5">
        <v>318</v>
      </c>
      <c r="C114" s="1" t="s">
        <v>2542</v>
      </c>
      <c r="D114" s="25">
        <v>3.43</v>
      </c>
      <c r="E114" s="31">
        <v>0</v>
      </c>
    </row>
    <row r="115" spans="1:6" ht="15" customHeight="1" x14ac:dyDescent="0.25">
      <c r="A115" s="10" t="s">
        <v>2443</v>
      </c>
      <c r="B115" s="5">
        <v>319</v>
      </c>
      <c r="C115" s="1" t="s">
        <v>624</v>
      </c>
      <c r="D115" s="25">
        <v>4.6100000000000003</v>
      </c>
      <c r="E115" s="31">
        <v>0</v>
      </c>
    </row>
    <row r="116" spans="1:6" ht="15" customHeight="1" x14ac:dyDescent="0.25">
      <c r="A116" s="10" t="s">
        <v>2444</v>
      </c>
      <c r="B116" s="5">
        <v>321</v>
      </c>
      <c r="C116" s="1" t="s">
        <v>2445</v>
      </c>
      <c r="D116" s="25">
        <v>8.73</v>
      </c>
      <c r="E116" s="31">
        <v>0</v>
      </c>
    </row>
    <row r="117" spans="1:6" ht="15" customHeight="1" x14ac:dyDescent="0.25">
      <c r="A117" s="10" t="s">
        <v>2446</v>
      </c>
      <c r="B117" s="5">
        <v>322</v>
      </c>
      <c r="C117" s="1" t="s">
        <v>3610</v>
      </c>
      <c r="D117" s="25">
        <v>5.55</v>
      </c>
      <c r="E117" s="31">
        <v>4</v>
      </c>
      <c r="F117" s="18"/>
    </row>
    <row r="118" spans="1:6" ht="15" customHeight="1" x14ac:dyDescent="0.25">
      <c r="A118" s="10" t="s">
        <v>2447</v>
      </c>
      <c r="B118" s="5">
        <v>323</v>
      </c>
      <c r="C118" s="1" t="s">
        <v>343</v>
      </c>
      <c r="D118" s="25">
        <v>33.6</v>
      </c>
      <c r="E118" s="31">
        <v>0</v>
      </c>
    </row>
    <row r="119" spans="1:6" ht="15" customHeight="1" x14ac:dyDescent="0.25">
      <c r="A119" s="10" t="s">
        <v>2448</v>
      </c>
      <c r="B119" s="5">
        <v>324</v>
      </c>
      <c r="C119" s="1" t="s">
        <v>1589</v>
      </c>
      <c r="D119" s="25">
        <v>4.84</v>
      </c>
      <c r="E119" s="31">
        <v>3</v>
      </c>
    </row>
    <row r="120" spans="1:6" ht="15" customHeight="1" x14ac:dyDescent="0.25">
      <c r="A120" s="10" t="s">
        <v>2449</v>
      </c>
      <c r="B120" s="5">
        <v>325</v>
      </c>
      <c r="C120" s="1" t="s">
        <v>776</v>
      </c>
      <c r="D120" s="25">
        <v>8.07</v>
      </c>
      <c r="E120" s="31">
        <v>3</v>
      </c>
    </row>
    <row r="121" spans="1:6" ht="15" customHeight="1" x14ac:dyDescent="0.25">
      <c r="A121" s="10" t="s">
        <v>4785</v>
      </c>
      <c r="B121" s="5" t="s">
        <v>4786</v>
      </c>
      <c r="C121" s="1" t="s">
        <v>924</v>
      </c>
      <c r="D121" s="25">
        <v>1.0900000000000001</v>
      </c>
      <c r="E121" s="31">
        <v>3</v>
      </c>
    </row>
    <row r="122" spans="1:6" ht="15" customHeight="1" x14ac:dyDescent="0.25">
      <c r="A122" s="10" t="s">
        <v>4787</v>
      </c>
      <c r="B122" s="5" t="s">
        <v>4788</v>
      </c>
      <c r="C122" s="1" t="s">
        <v>924</v>
      </c>
      <c r="D122" s="25">
        <v>1.1000000000000001</v>
      </c>
      <c r="E122" s="31">
        <v>3</v>
      </c>
    </row>
    <row r="123" spans="1:6" ht="15" customHeight="1" thickBot="1" x14ac:dyDescent="0.3">
      <c r="A123" s="10" t="s">
        <v>2450</v>
      </c>
      <c r="B123" s="5">
        <v>327</v>
      </c>
      <c r="C123" s="1" t="s">
        <v>2335</v>
      </c>
      <c r="D123" s="25">
        <v>3.09</v>
      </c>
      <c r="E123" s="31">
        <v>0</v>
      </c>
    </row>
    <row r="124" spans="1:6" ht="15" customHeight="1" thickTop="1" thickBot="1" x14ac:dyDescent="0.3">
      <c r="A124" s="189" t="s">
        <v>7260</v>
      </c>
      <c r="B124" s="190"/>
      <c r="C124" s="191"/>
      <c r="D124" s="26">
        <f>SUM(D96:D123)</f>
        <v>401.89</v>
      </c>
      <c r="E124" s="43">
        <f>SUMIF(E96:E123,"&gt;0",D96:D123)</f>
        <v>254.97</v>
      </c>
    </row>
    <row r="125" spans="1:6" ht="15" customHeight="1" x14ac:dyDescent="0.25"/>
    <row r="130" spans="1:5" ht="13.8" thickBot="1" x14ac:dyDescent="0.3"/>
    <row r="131" spans="1:5" ht="21.6" thickBot="1" x14ac:dyDescent="0.3">
      <c r="A131" s="186" t="s">
        <v>7830</v>
      </c>
      <c r="B131" s="187"/>
      <c r="C131" s="187"/>
      <c r="D131" s="187"/>
      <c r="E131" s="188"/>
    </row>
    <row r="132" spans="1:5" ht="15" x14ac:dyDescent="0.35">
      <c r="A132" s="196" t="s">
        <v>982</v>
      </c>
      <c r="B132" s="48" t="s">
        <v>586</v>
      </c>
      <c r="C132" s="192" t="s">
        <v>1768</v>
      </c>
      <c r="D132" s="194" t="s">
        <v>1769</v>
      </c>
      <c r="E132" s="49" t="s">
        <v>7217</v>
      </c>
    </row>
    <row r="133" spans="1:5" ht="15.6" thickBot="1" x14ac:dyDescent="0.4">
      <c r="A133" s="197"/>
      <c r="B133" s="50" t="s">
        <v>1767</v>
      </c>
      <c r="C133" s="193"/>
      <c r="D133" s="195"/>
      <c r="E133" s="51" t="s">
        <v>7216</v>
      </c>
    </row>
    <row r="134" spans="1:5" ht="14.4" thickTop="1" x14ac:dyDescent="0.25">
      <c r="A134" s="10" t="s">
        <v>2452</v>
      </c>
      <c r="B134" s="5">
        <v>401</v>
      </c>
      <c r="C134" s="1" t="s">
        <v>2451</v>
      </c>
      <c r="D134" s="25">
        <v>62.58</v>
      </c>
      <c r="E134" s="31">
        <v>0</v>
      </c>
    </row>
    <row r="135" spans="1:5" ht="13.8" x14ac:dyDescent="0.25">
      <c r="A135" s="10" t="s">
        <v>2453</v>
      </c>
      <c r="B135" s="5">
        <v>402</v>
      </c>
      <c r="C135" s="1" t="s">
        <v>1469</v>
      </c>
      <c r="D135" s="25">
        <v>72.540000000000006</v>
      </c>
      <c r="E135" s="31">
        <v>0</v>
      </c>
    </row>
    <row r="136" spans="1:5" ht="13.8" x14ac:dyDescent="0.25">
      <c r="A136" s="10" t="s">
        <v>2454</v>
      </c>
      <c r="B136" s="5">
        <v>403</v>
      </c>
      <c r="C136" s="1" t="s">
        <v>2545</v>
      </c>
      <c r="D136" s="25">
        <v>14.17</v>
      </c>
      <c r="E136" s="31">
        <v>0</v>
      </c>
    </row>
    <row r="137" spans="1:5" ht="13.8" x14ac:dyDescent="0.25">
      <c r="A137" s="10" t="s">
        <v>2455</v>
      </c>
      <c r="B137" s="5">
        <v>404</v>
      </c>
      <c r="C137" s="1" t="s">
        <v>322</v>
      </c>
      <c r="D137" s="25">
        <v>105.52</v>
      </c>
      <c r="E137" s="31">
        <v>0</v>
      </c>
    </row>
    <row r="138" spans="1:5" ht="13.8" x14ac:dyDescent="0.25">
      <c r="A138" s="10" t="s">
        <v>2457</v>
      </c>
      <c r="B138" s="5">
        <v>405</v>
      </c>
      <c r="C138" s="1" t="s">
        <v>2456</v>
      </c>
      <c r="D138" s="25">
        <v>37.96</v>
      </c>
      <c r="E138" s="31">
        <v>0</v>
      </c>
    </row>
    <row r="139" spans="1:5" ht="13.8" x14ac:dyDescent="0.25">
      <c r="A139" s="10" t="s">
        <v>2458</v>
      </c>
      <c r="B139" s="5">
        <v>406</v>
      </c>
      <c r="C139" s="1" t="s">
        <v>322</v>
      </c>
      <c r="D139" s="25">
        <v>59.17</v>
      </c>
      <c r="E139" s="31">
        <v>0</v>
      </c>
    </row>
    <row r="140" spans="1:5" ht="13.8" x14ac:dyDescent="0.25">
      <c r="A140" s="10" t="s">
        <v>6909</v>
      </c>
      <c r="B140" s="5"/>
      <c r="C140" s="1" t="s">
        <v>6911</v>
      </c>
      <c r="D140" s="25">
        <v>30.24</v>
      </c>
      <c r="E140" s="31">
        <v>0</v>
      </c>
    </row>
    <row r="141" spans="1:5" ht="14.4" thickBot="1" x14ac:dyDescent="0.3">
      <c r="A141" s="10" t="s">
        <v>6910</v>
      </c>
      <c r="B141" s="5"/>
      <c r="C141" s="1" t="s">
        <v>6912</v>
      </c>
      <c r="D141" s="25">
        <v>30.41</v>
      </c>
      <c r="E141" s="31">
        <v>0</v>
      </c>
    </row>
    <row r="142" spans="1:5" ht="16.2" thickTop="1" thickBot="1" x14ac:dyDescent="0.3">
      <c r="A142" s="189" t="s">
        <v>7260</v>
      </c>
      <c r="B142" s="190"/>
      <c r="C142" s="191"/>
      <c r="D142" s="26">
        <f>SUM(D134:D141)</f>
        <v>412.59000000000003</v>
      </c>
      <c r="E142" s="43">
        <f>SUMIF(E134:E141,"&gt;0",D134:D141)</f>
        <v>0</v>
      </c>
    </row>
  </sheetData>
  <mergeCells count="25">
    <mergeCell ref="A124:C124"/>
    <mergeCell ref="D94:D95"/>
    <mergeCell ref="C94:C95"/>
    <mergeCell ref="A38:E38"/>
    <mergeCell ref="A39:A40"/>
    <mergeCell ref="A86:C86"/>
    <mergeCell ref="C69:C70"/>
    <mergeCell ref="D69:D70"/>
    <mergeCell ref="C39:C40"/>
    <mergeCell ref="D39:D40"/>
    <mergeCell ref="A93:E93"/>
    <mergeCell ref="A94:A95"/>
    <mergeCell ref="A68:E68"/>
    <mergeCell ref="A69:A70"/>
    <mergeCell ref="A61:C61"/>
    <mergeCell ref="A142:C142"/>
    <mergeCell ref="A131:E131"/>
    <mergeCell ref="A132:A133"/>
    <mergeCell ref="C132:C133"/>
    <mergeCell ref="D132:D133"/>
    <mergeCell ref="A20:E20"/>
    <mergeCell ref="A21:A22"/>
    <mergeCell ref="C21:C22"/>
    <mergeCell ref="D21:D22"/>
    <mergeCell ref="A31:C31"/>
  </mergeCells>
  <phoneticPr fontId="2" type="noConversion"/>
  <conditionalFormatting sqref="D4">
    <cfRule type="cellIs" dxfId="26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61" max="16383" man="1"/>
    <brk id="89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4">
    <tabColor indexed="43"/>
  </sheetPr>
  <dimension ref="A2:F249"/>
  <sheetViews>
    <sheetView zoomScaleNormal="100" zoomScaleSheetLayoutView="100" workbookViewId="0">
      <selection activeCell="F8" sqref="F8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SUM(D163,D111,D68,D34)</f>
        <v>1947.8900000000003</v>
      </c>
      <c r="E3"/>
    </row>
    <row r="4" spans="3:6" ht="15.75" customHeight="1" thickBot="1" x14ac:dyDescent="0.3">
      <c r="C4" s="45" t="s">
        <v>7220</v>
      </c>
      <c r="D4" s="46">
        <f>SUM(E163,E111,E68,E34)</f>
        <v>0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7831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4.25" customHeight="1" thickTop="1" x14ac:dyDescent="0.3">
      <c r="A23" s="10" t="s">
        <v>3897</v>
      </c>
      <c r="B23" s="5" t="s">
        <v>1770</v>
      </c>
      <c r="C23" s="1" t="s">
        <v>3608</v>
      </c>
      <c r="D23" s="25">
        <v>24.35</v>
      </c>
      <c r="E23" s="33">
        <v>0</v>
      </c>
    </row>
    <row r="24" spans="1:5" ht="14.25" customHeight="1" x14ac:dyDescent="0.3">
      <c r="A24" s="10" t="s">
        <v>3898</v>
      </c>
      <c r="B24" s="5" t="s">
        <v>1771</v>
      </c>
      <c r="C24" s="1" t="s">
        <v>624</v>
      </c>
      <c r="D24" s="25">
        <v>13.95</v>
      </c>
      <c r="E24" s="33">
        <v>0</v>
      </c>
    </row>
    <row r="25" spans="1:5" ht="14.25" customHeight="1" x14ac:dyDescent="0.3">
      <c r="A25" s="10" t="s">
        <v>3899</v>
      </c>
      <c r="B25" s="5" t="s">
        <v>1772</v>
      </c>
      <c r="C25" s="1" t="s">
        <v>625</v>
      </c>
      <c r="D25" s="25">
        <v>4.13</v>
      </c>
      <c r="E25" s="33">
        <v>0</v>
      </c>
    </row>
    <row r="26" spans="1:5" ht="14.25" customHeight="1" x14ac:dyDescent="0.3">
      <c r="A26" s="10" t="s">
        <v>3900</v>
      </c>
      <c r="B26" s="5" t="s">
        <v>1773</v>
      </c>
      <c r="C26" s="1" t="s">
        <v>2542</v>
      </c>
      <c r="D26" s="25">
        <v>24.6</v>
      </c>
      <c r="E26" s="33">
        <v>0</v>
      </c>
    </row>
    <row r="27" spans="1:5" ht="14.25" customHeight="1" x14ac:dyDescent="0.3">
      <c r="A27" s="10" t="s">
        <v>3901</v>
      </c>
      <c r="B27" s="5" t="s">
        <v>1774</v>
      </c>
      <c r="C27" s="1" t="s">
        <v>1164</v>
      </c>
      <c r="D27" s="25">
        <v>9.41</v>
      </c>
      <c r="E27" s="33">
        <v>0</v>
      </c>
    </row>
    <row r="28" spans="1:5" ht="14.25" customHeight="1" x14ac:dyDescent="0.3">
      <c r="A28" s="10" t="s">
        <v>610</v>
      </c>
      <c r="B28" s="5" t="s">
        <v>1775</v>
      </c>
      <c r="C28" s="1" t="s">
        <v>2345</v>
      </c>
      <c r="D28" s="25">
        <v>11.19</v>
      </c>
      <c r="E28" s="33">
        <v>0</v>
      </c>
    </row>
    <row r="29" spans="1:5" ht="14.25" customHeight="1" x14ac:dyDescent="0.3">
      <c r="A29" s="10" t="s">
        <v>611</v>
      </c>
      <c r="B29" s="5" t="s">
        <v>1776</v>
      </c>
      <c r="C29" s="1" t="s">
        <v>1608</v>
      </c>
      <c r="D29" s="25">
        <v>28.37</v>
      </c>
      <c r="E29" s="33">
        <v>0</v>
      </c>
    </row>
    <row r="30" spans="1:5" ht="14.25" customHeight="1" x14ac:dyDescent="0.3">
      <c r="A30" s="10" t="s">
        <v>612</v>
      </c>
      <c r="B30" s="5" t="s">
        <v>1777</v>
      </c>
      <c r="C30" s="1" t="s">
        <v>3660</v>
      </c>
      <c r="D30" s="25">
        <v>67.66</v>
      </c>
      <c r="E30" s="33">
        <v>0</v>
      </c>
    </row>
    <row r="31" spans="1:5" ht="14.25" customHeight="1" x14ac:dyDescent="0.3">
      <c r="A31" s="10" t="s">
        <v>613</v>
      </c>
      <c r="B31" s="5" t="s">
        <v>1778</v>
      </c>
      <c r="C31" s="1" t="s">
        <v>322</v>
      </c>
      <c r="D31" s="25">
        <v>58.02</v>
      </c>
      <c r="E31" s="33">
        <v>0</v>
      </c>
    </row>
    <row r="32" spans="1:5" ht="14.25" customHeight="1" x14ac:dyDescent="0.3">
      <c r="A32" s="10" t="s">
        <v>614</v>
      </c>
      <c r="B32" s="5" t="s">
        <v>1779</v>
      </c>
      <c r="C32" s="1" t="s">
        <v>7126</v>
      </c>
      <c r="D32" s="25">
        <v>21.52</v>
      </c>
      <c r="E32" s="33">
        <v>0</v>
      </c>
    </row>
    <row r="33" spans="1:5" ht="14.25" customHeight="1" thickBot="1" x14ac:dyDescent="0.35">
      <c r="A33" s="10" t="s">
        <v>615</v>
      </c>
      <c r="B33" s="5" t="s">
        <v>1780</v>
      </c>
      <c r="C33" s="1" t="s">
        <v>3537</v>
      </c>
      <c r="D33" s="25">
        <v>6.07</v>
      </c>
      <c r="E33" s="33">
        <v>0</v>
      </c>
    </row>
    <row r="34" spans="1:5" ht="14.25" customHeight="1" thickTop="1" thickBot="1" x14ac:dyDescent="0.3">
      <c r="A34" s="189" t="s">
        <v>7260</v>
      </c>
      <c r="B34" s="190"/>
      <c r="C34" s="191"/>
      <c r="D34" s="26">
        <f>SUM(D23:D33)</f>
        <v>269.27</v>
      </c>
      <c r="E34" s="43">
        <f>SUMIF(E23:E33,"&gt;0",D23:D33)</f>
        <v>0</v>
      </c>
    </row>
    <row r="35" spans="1:5" ht="12.75" customHeight="1" x14ac:dyDescent="0.25"/>
    <row r="36" spans="1:5" ht="12.75" customHeight="1" x14ac:dyDescent="0.25"/>
    <row r="37" spans="1:5" ht="12.75" customHeight="1" x14ac:dyDescent="0.25"/>
    <row r="38" spans="1:5" ht="12.75" customHeight="1" x14ac:dyDescent="0.25"/>
    <row r="39" spans="1:5" ht="12.75" customHeight="1" x14ac:dyDescent="0.25"/>
    <row r="40" spans="1:5" ht="12.75" customHeight="1" thickBot="1" x14ac:dyDescent="0.3"/>
    <row r="41" spans="1:5" ht="22.5" customHeight="1" thickBot="1" x14ac:dyDescent="0.3">
      <c r="A41" s="186" t="s">
        <v>7832</v>
      </c>
      <c r="B41" s="187"/>
      <c r="C41" s="187"/>
      <c r="D41" s="187"/>
      <c r="E41" s="188"/>
    </row>
    <row r="42" spans="1:5" ht="15" customHeight="1" x14ac:dyDescent="0.35">
      <c r="A42" s="196" t="s">
        <v>982</v>
      </c>
      <c r="B42" s="48" t="s">
        <v>586</v>
      </c>
      <c r="C42" s="192" t="s">
        <v>1768</v>
      </c>
      <c r="D42" s="194" t="s">
        <v>1769</v>
      </c>
      <c r="E42" s="49" t="s">
        <v>7217</v>
      </c>
    </row>
    <row r="43" spans="1:5" ht="15" customHeight="1" thickBot="1" x14ac:dyDescent="0.4">
      <c r="A43" s="197"/>
      <c r="B43" s="50" t="s">
        <v>1767</v>
      </c>
      <c r="C43" s="193"/>
      <c r="D43" s="195"/>
      <c r="E43" s="51" t="s">
        <v>7216</v>
      </c>
    </row>
    <row r="44" spans="1:5" ht="15" customHeight="1" thickTop="1" x14ac:dyDescent="0.3">
      <c r="A44" s="10" t="s">
        <v>4037</v>
      </c>
      <c r="B44" s="5">
        <v>101</v>
      </c>
      <c r="C44" s="1" t="s">
        <v>3608</v>
      </c>
      <c r="D44" s="25">
        <v>27.39</v>
      </c>
      <c r="E44" s="33">
        <v>0</v>
      </c>
    </row>
    <row r="45" spans="1:5" ht="15" customHeight="1" x14ac:dyDescent="0.3">
      <c r="A45" s="10" t="s">
        <v>4038</v>
      </c>
      <c r="B45" s="5">
        <v>102</v>
      </c>
      <c r="C45" s="1" t="s">
        <v>624</v>
      </c>
      <c r="D45" s="25">
        <v>14.48</v>
      </c>
      <c r="E45" s="33">
        <v>0</v>
      </c>
    </row>
    <row r="46" spans="1:5" ht="15" customHeight="1" x14ac:dyDescent="0.3">
      <c r="A46" s="10" t="s">
        <v>4039</v>
      </c>
      <c r="B46" s="5" t="s">
        <v>4040</v>
      </c>
      <c r="C46" s="1" t="s">
        <v>625</v>
      </c>
      <c r="D46" s="25">
        <v>4.42</v>
      </c>
      <c r="E46" s="33">
        <v>0</v>
      </c>
    </row>
    <row r="47" spans="1:5" ht="15" customHeight="1" x14ac:dyDescent="0.3">
      <c r="A47" s="10" t="s">
        <v>4041</v>
      </c>
      <c r="B47" s="5">
        <v>103</v>
      </c>
      <c r="C47" s="1" t="s">
        <v>3709</v>
      </c>
      <c r="D47" s="25">
        <v>19.920000000000002</v>
      </c>
      <c r="E47" s="33">
        <v>0</v>
      </c>
    </row>
    <row r="48" spans="1:5" ht="15" customHeight="1" x14ac:dyDescent="0.3">
      <c r="A48" s="10" t="s">
        <v>4042</v>
      </c>
      <c r="B48" s="5">
        <v>104</v>
      </c>
      <c r="C48" s="1" t="s">
        <v>2542</v>
      </c>
      <c r="D48" s="25">
        <v>6.4</v>
      </c>
      <c r="E48" s="33">
        <v>0</v>
      </c>
    </row>
    <row r="49" spans="1:5" ht="15" customHeight="1" x14ac:dyDescent="0.3">
      <c r="A49" s="10" t="s">
        <v>4043</v>
      </c>
      <c r="B49" s="5">
        <v>105</v>
      </c>
      <c r="C49" s="1" t="s">
        <v>2562</v>
      </c>
      <c r="D49" s="25">
        <v>8.98</v>
      </c>
      <c r="E49" s="33">
        <v>0</v>
      </c>
    </row>
    <row r="50" spans="1:5" ht="15" customHeight="1" x14ac:dyDescent="0.3">
      <c r="A50" s="10" t="s">
        <v>4044</v>
      </c>
      <c r="B50" s="5">
        <v>106</v>
      </c>
      <c r="C50" s="1" t="s">
        <v>1589</v>
      </c>
      <c r="D50" s="25">
        <v>2.78</v>
      </c>
      <c r="E50" s="33">
        <v>0</v>
      </c>
    </row>
    <row r="51" spans="1:5" ht="15" customHeight="1" x14ac:dyDescent="0.3">
      <c r="A51" s="10" t="s">
        <v>4045</v>
      </c>
      <c r="B51" s="5">
        <v>107</v>
      </c>
      <c r="C51" s="1" t="s">
        <v>2558</v>
      </c>
      <c r="D51" s="25">
        <v>4.6500000000000004</v>
      </c>
      <c r="E51" s="33">
        <v>0</v>
      </c>
    </row>
    <row r="52" spans="1:5" ht="15" customHeight="1" x14ac:dyDescent="0.3">
      <c r="A52" s="10" t="s">
        <v>4046</v>
      </c>
      <c r="B52" s="5" t="s">
        <v>3310</v>
      </c>
      <c r="C52" s="1" t="s">
        <v>2663</v>
      </c>
      <c r="D52" s="25">
        <v>5.88</v>
      </c>
      <c r="E52" s="33">
        <v>0</v>
      </c>
    </row>
    <row r="53" spans="1:5" ht="15" customHeight="1" x14ac:dyDescent="0.3">
      <c r="A53" s="10" t="s">
        <v>4047</v>
      </c>
      <c r="B53" s="5">
        <v>108</v>
      </c>
      <c r="C53" s="1" t="s">
        <v>1684</v>
      </c>
      <c r="D53" s="25">
        <v>1.48</v>
      </c>
      <c r="E53" s="33">
        <v>0</v>
      </c>
    </row>
    <row r="54" spans="1:5" ht="15" customHeight="1" x14ac:dyDescent="0.3">
      <c r="A54" s="10" t="s">
        <v>4048</v>
      </c>
      <c r="B54" s="5">
        <v>109</v>
      </c>
      <c r="C54" s="1" t="s">
        <v>2230</v>
      </c>
      <c r="D54" s="25">
        <v>9.99</v>
      </c>
      <c r="E54" s="33">
        <v>0</v>
      </c>
    </row>
    <row r="55" spans="1:5" ht="15" customHeight="1" x14ac:dyDescent="0.3">
      <c r="A55" s="10" t="s">
        <v>4049</v>
      </c>
      <c r="B55" s="5">
        <v>110</v>
      </c>
      <c r="C55" s="1" t="s">
        <v>2542</v>
      </c>
      <c r="D55" s="25">
        <v>48.54</v>
      </c>
      <c r="E55" s="33">
        <v>0</v>
      </c>
    </row>
    <row r="56" spans="1:5" ht="15" customHeight="1" x14ac:dyDescent="0.3">
      <c r="A56" s="10" t="s">
        <v>4050</v>
      </c>
      <c r="B56" s="5">
        <v>111</v>
      </c>
      <c r="C56" s="1" t="s">
        <v>2550</v>
      </c>
      <c r="D56" s="25">
        <v>15.97</v>
      </c>
      <c r="E56" s="33">
        <v>0</v>
      </c>
    </row>
    <row r="57" spans="1:5" ht="15" customHeight="1" x14ac:dyDescent="0.3">
      <c r="A57" s="10" t="s">
        <v>4051</v>
      </c>
      <c r="B57" s="5">
        <v>112</v>
      </c>
      <c r="C57" s="1" t="s">
        <v>2550</v>
      </c>
      <c r="D57" s="25">
        <v>14.26</v>
      </c>
      <c r="E57" s="33">
        <v>0</v>
      </c>
    </row>
    <row r="58" spans="1:5" ht="15" customHeight="1" x14ac:dyDescent="0.3">
      <c r="A58" s="10" t="s">
        <v>3873</v>
      </c>
      <c r="B58" s="5">
        <v>113</v>
      </c>
      <c r="C58" s="1" t="s">
        <v>2550</v>
      </c>
      <c r="D58" s="25">
        <v>11.82</v>
      </c>
      <c r="E58" s="33">
        <v>0</v>
      </c>
    </row>
    <row r="59" spans="1:5" ht="15" customHeight="1" x14ac:dyDescent="0.3">
      <c r="A59" s="10" t="s">
        <v>3874</v>
      </c>
      <c r="B59" s="5">
        <v>114</v>
      </c>
      <c r="C59" s="1" t="s">
        <v>2327</v>
      </c>
      <c r="D59" s="25">
        <v>14.17</v>
      </c>
      <c r="E59" s="33">
        <v>0</v>
      </c>
    </row>
    <row r="60" spans="1:5" ht="15" customHeight="1" x14ac:dyDescent="0.3">
      <c r="A60" s="10" t="s">
        <v>3875</v>
      </c>
      <c r="B60" s="5">
        <v>115</v>
      </c>
      <c r="C60" s="1" t="s">
        <v>2550</v>
      </c>
      <c r="D60" s="25">
        <v>21.05</v>
      </c>
      <c r="E60" s="33">
        <v>0</v>
      </c>
    </row>
    <row r="61" spans="1:5" ht="15" customHeight="1" x14ac:dyDescent="0.3">
      <c r="A61" s="10" t="s">
        <v>3876</v>
      </c>
      <c r="B61" s="5">
        <v>116</v>
      </c>
      <c r="C61" s="1" t="s">
        <v>349</v>
      </c>
      <c r="D61" s="25">
        <v>13.45</v>
      </c>
      <c r="E61" s="33">
        <v>0</v>
      </c>
    </row>
    <row r="62" spans="1:5" ht="15" customHeight="1" x14ac:dyDescent="0.3">
      <c r="A62" s="10" t="s">
        <v>3877</v>
      </c>
      <c r="B62" s="5">
        <v>117</v>
      </c>
      <c r="C62" s="1" t="s">
        <v>2550</v>
      </c>
      <c r="D62" s="25">
        <v>13.45</v>
      </c>
      <c r="E62" s="33">
        <v>0</v>
      </c>
    </row>
    <row r="63" spans="1:5" ht="15" customHeight="1" x14ac:dyDescent="0.3">
      <c r="A63" s="10" t="s">
        <v>3878</v>
      </c>
      <c r="B63" s="5">
        <v>118</v>
      </c>
      <c r="C63" s="1" t="s">
        <v>2550</v>
      </c>
      <c r="D63" s="25">
        <v>13.45</v>
      </c>
      <c r="E63" s="33">
        <v>0</v>
      </c>
    </row>
    <row r="64" spans="1:5" ht="15" customHeight="1" x14ac:dyDescent="0.3">
      <c r="A64" s="10" t="s">
        <v>3879</v>
      </c>
      <c r="B64" s="5">
        <v>119</v>
      </c>
      <c r="C64" s="1" t="s">
        <v>2550</v>
      </c>
      <c r="D64" s="25">
        <v>13.45</v>
      </c>
      <c r="E64" s="33">
        <v>0</v>
      </c>
    </row>
    <row r="65" spans="1:6" ht="15" customHeight="1" x14ac:dyDescent="0.3">
      <c r="A65" s="10" t="s">
        <v>3880</v>
      </c>
      <c r="B65" s="5">
        <v>120</v>
      </c>
      <c r="C65" s="1" t="s">
        <v>2550</v>
      </c>
      <c r="D65" s="25">
        <v>13.45</v>
      </c>
      <c r="E65" s="33">
        <v>0</v>
      </c>
    </row>
    <row r="66" spans="1:6" ht="15" customHeight="1" x14ac:dyDescent="0.3">
      <c r="A66" s="10" t="s">
        <v>3881</v>
      </c>
      <c r="B66" s="5">
        <v>121</v>
      </c>
      <c r="C66" s="1" t="s">
        <v>2550</v>
      </c>
      <c r="D66" s="25">
        <v>13.02</v>
      </c>
      <c r="E66" s="33">
        <v>0</v>
      </c>
    </row>
    <row r="67" spans="1:6" ht="15" customHeight="1" thickBot="1" x14ac:dyDescent="0.35">
      <c r="A67" s="10" t="s">
        <v>3882</v>
      </c>
      <c r="B67" s="5">
        <v>122</v>
      </c>
      <c r="C67" s="1" t="s">
        <v>3883</v>
      </c>
      <c r="D67" s="25">
        <v>21.49</v>
      </c>
      <c r="E67" s="33">
        <v>0</v>
      </c>
      <c r="F67" s="18"/>
    </row>
    <row r="68" spans="1:6" ht="15" customHeight="1" thickTop="1" thickBot="1" x14ac:dyDescent="0.3">
      <c r="A68" s="189" t="s">
        <v>7260</v>
      </c>
      <c r="B68" s="190"/>
      <c r="C68" s="191"/>
      <c r="D68" s="26">
        <f>SUM(D44:D67)</f>
        <v>333.93999999999994</v>
      </c>
      <c r="E68" s="43">
        <f>SUMIF(E44:E67,"&gt;0",D44:D67)</f>
        <v>0</v>
      </c>
    </row>
    <row r="69" spans="1:6" ht="12.75" customHeight="1" x14ac:dyDescent="0.25">
      <c r="C69" s="52"/>
      <c r="D69" s="53"/>
      <c r="E69" s="32"/>
    </row>
    <row r="70" spans="1:6" ht="12.75" customHeight="1" x14ac:dyDescent="0.25"/>
    <row r="71" spans="1:6" ht="12.75" customHeight="1" x14ac:dyDescent="0.25"/>
    <row r="72" spans="1:6" ht="12.75" customHeight="1" x14ac:dyDescent="0.25"/>
    <row r="73" spans="1:6" ht="12.75" customHeight="1" x14ac:dyDescent="0.25"/>
    <row r="74" spans="1:6" ht="12.75" customHeight="1" thickBot="1" x14ac:dyDescent="0.3"/>
    <row r="75" spans="1:6" ht="22.5" customHeight="1" thickBot="1" x14ac:dyDescent="0.3">
      <c r="A75" s="186" t="s">
        <v>7833</v>
      </c>
      <c r="B75" s="187"/>
      <c r="C75" s="187"/>
      <c r="D75" s="187"/>
      <c r="E75" s="188"/>
    </row>
    <row r="76" spans="1:6" ht="15" customHeight="1" x14ac:dyDescent="0.35">
      <c r="A76" s="196" t="s">
        <v>982</v>
      </c>
      <c r="B76" s="48" t="s">
        <v>586</v>
      </c>
      <c r="C76" s="192" t="s">
        <v>1768</v>
      </c>
      <c r="D76" s="194" t="s">
        <v>1769</v>
      </c>
      <c r="E76" s="49" t="s">
        <v>7217</v>
      </c>
    </row>
    <row r="77" spans="1:6" ht="15" customHeight="1" thickBot="1" x14ac:dyDescent="0.4">
      <c r="A77" s="197"/>
      <c r="B77" s="50" t="s">
        <v>1767</v>
      </c>
      <c r="C77" s="193"/>
      <c r="D77" s="195"/>
      <c r="E77" s="51" t="s">
        <v>7216</v>
      </c>
    </row>
    <row r="78" spans="1:6" ht="15" customHeight="1" thickTop="1" x14ac:dyDescent="0.3">
      <c r="A78" s="10" t="s">
        <v>3884</v>
      </c>
      <c r="B78" s="5">
        <v>201</v>
      </c>
      <c r="C78" s="1" t="s">
        <v>624</v>
      </c>
      <c r="D78" s="25">
        <v>14.48</v>
      </c>
      <c r="E78" s="33">
        <v>0</v>
      </c>
    </row>
    <row r="79" spans="1:6" ht="15" customHeight="1" x14ac:dyDescent="0.3">
      <c r="A79" s="10" t="s">
        <v>3885</v>
      </c>
      <c r="B79" s="5" t="s">
        <v>3311</v>
      </c>
      <c r="C79" s="1" t="s">
        <v>625</v>
      </c>
      <c r="D79" s="25">
        <v>4.42</v>
      </c>
      <c r="E79" s="33">
        <v>0</v>
      </c>
    </row>
    <row r="80" spans="1:6" ht="15" customHeight="1" x14ac:dyDescent="0.3">
      <c r="A80" s="10" t="s">
        <v>3886</v>
      </c>
      <c r="B80" s="5">
        <v>202</v>
      </c>
      <c r="C80" s="1" t="s">
        <v>767</v>
      </c>
      <c r="D80" s="25">
        <v>65.180000000000007</v>
      </c>
      <c r="E80" s="33">
        <v>0</v>
      </c>
    </row>
    <row r="81" spans="1:5" ht="15" customHeight="1" x14ac:dyDescent="0.3">
      <c r="A81" s="10" t="s">
        <v>3870</v>
      </c>
      <c r="B81" s="5">
        <v>203</v>
      </c>
      <c r="C81" s="1" t="s">
        <v>3871</v>
      </c>
      <c r="D81" s="25">
        <v>45.88</v>
      </c>
      <c r="E81" s="33">
        <v>0</v>
      </c>
    </row>
    <row r="82" spans="1:5" ht="15" customHeight="1" x14ac:dyDescent="0.3">
      <c r="A82" s="10" t="s">
        <v>3872</v>
      </c>
      <c r="B82" s="5">
        <v>204</v>
      </c>
      <c r="C82" s="1" t="s">
        <v>505</v>
      </c>
      <c r="D82" s="25">
        <v>17.059999999999999</v>
      </c>
      <c r="E82" s="33">
        <v>0</v>
      </c>
    </row>
    <row r="83" spans="1:5" ht="15" customHeight="1" x14ac:dyDescent="0.3">
      <c r="A83" s="10" t="s">
        <v>506</v>
      </c>
      <c r="B83" s="5">
        <v>205</v>
      </c>
      <c r="C83" s="1" t="s">
        <v>507</v>
      </c>
      <c r="D83" s="25">
        <v>16.07</v>
      </c>
      <c r="E83" s="33">
        <v>0</v>
      </c>
    </row>
    <row r="84" spans="1:5" ht="15" customHeight="1" x14ac:dyDescent="0.3">
      <c r="A84" s="10" t="s">
        <v>508</v>
      </c>
      <c r="B84" s="5">
        <v>206</v>
      </c>
      <c r="C84" s="1" t="s">
        <v>509</v>
      </c>
      <c r="D84" s="25">
        <v>11.34</v>
      </c>
      <c r="E84" s="33">
        <v>0</v>
      </c>
    </row>
    <row r="85" spans="1:5" ht="15" customHeight="1" x14ac:dyDescent="0.3">
      <c r="A85" s="10" t="s">
        <v>510</v>
      </c>
      <c r="B85" s="5">
        <v>207</v>
      </c>
      <c r="C85" s="1" t="s">
        <v>2550</v>
      </c>
      <c r="D85" s="25">
        <v>13.02</v>
      </c>
      <c r="E85" s="33">
        <v>0</v>
      </c>
    </row>
    <row r="86" spans="1:5" ht="15" customHeight="1" x14ac:dyDescent="0.3">
      <c r="A86" s="10" t="s">
        <v>511</v>
      </c>
      <c r="B86" s="5">
        <v>208</v>
      </c>
      <c r="C86" s="1" t="s">
        <v>2542</v>
      </c>
      <c r="D86" s="25">
        <v>37.19</v>
      </c>
      <c r="E86" s="33">
        <v>0</v>
      </c>
    </row>
    <row r="87" spans="1:5" ht="15" customHeight="1" x14ac:dyDescent="0.3">
      <c r="A87" s="10" t="s">
        <v>512</v>
      </c>
      <c r="B87" s="5">
        <v>209</v>
      </c>
      <c r="C87" s="1" t="s">
        <v>2550</v>
      </c>
      <c r="D87" s="25">
        <v>13.45</v>
      </c>
      <c r="E87" s="33">
        <v>0</v>
      </c>
    </row>
    <row r="88" spans="1:5" ht="15" customHeight="1" x14ac:dyDescent="0.3">
      <c r="A88" s="10" t="s">
        <v>513</v>
      </c>
      <c r="B88" s="5">
        <v>210</v>
      </c>
      <c r="C88" s="1" t="s">
        <v>2550</v>
      </c>
      <c r="D88" s="25">
        <v>13.45</v>
      </c>
      <c r="E88" s="33">
        <v>0</v>
      </c>
    </row>
    <row r="89" spans="1:5" ht="15" customHeight="1" x14ac:dyDescent="0.3">
      <c r="A89" s="10" t="s">
        <v>514</v>
      </c>
      <c r="B89" s="5">
        <v>211</v>
      </c>
      <c r="C89" s="1" t="s">
        <v>2550</v>
      </c>
      <c r="D89" s="25">
        <v>13.35</v>
      </c>
      <c r="E89" s="33">
        <v>0</v>
      </c>
    </row>
    <row r="90" spans="1:5" ht="15" customHeight="1" x14ac:dyDescent="0.3">
      <c r="A90" s="10" t="s">
        <v>515</v>
      </c>
      <c r="B90" s="5">
        <v>212</v>
      </c>
      <c r="C90" s="1" t="s">
        <v>2550</v>
      </c>
      <c r="D90" s="25">
        <v>13.45</v>
      </c>
      <c r="E90" s="33">
        <v>0</v>
      </c>
    </row>
    <row r="91" spans="1:5" ht="15" customHeight="1" x14ac:dyDescent="0.3">
      <c r="A91" s="10" t="s">
        <v>516</v>
      </c>
      <c r="B91" s="5">
        <v>213</v>
      </c>
      <c r="C91" s="1" t="s">
        <v>3613</v>
      </c>
      <c r="D91" s="25">
        <v>21.05</v>
      </c>
      <c r="E91" s="33">
        <v>0</v>
      </c>
    </row>
    <row r="92" spans="1:5" ht="15" customHeight="1" x14ac:dyDescent="0.3">
      <c r="A92" s="10" t="s">
        <v>517</v>
      </c>
      <c r="B92" s="5">
        <v>214</v>
      </c>
      <c r="C92" s="1" t="s">
        <v>2327</v>
      </c>
      <c r="D92" s="25">
        <v>14.17</v>
      </c>
      <c r="E92" s="33">
        <v>0</v>
      </c>
    </row>
    <row r="93" spans="1:5" ht="15" customHeight="1" x14ac:dyDescent="0.3">
      <c r="A93" s="10" t="s">
        <v>518</v>
      </c>
      <c r="B93" s="5">
        <v>215</v>
      </c>
      <c r="C93" s="1" t="s">
        <v>2550</v>
      </c>
      <c r="D93" s="25">
        <v>11.96</v>
      </c>
      <c r="E93" s="33">
        <v>0</v>
      </c>
    </row>
    <row r="94" spans="1:5" ht="15" customHeight="1" x14ac:dyDescent="0.3">
      <c r="A94" s="10" t="s">
        <v>519</v>
      </c>
      <c r="B94" s="5">
        <v>216</v>
      </c>
      <c r="C94" s="1" t="s">
        <v>2550</v>
      </c>
      <c r="D94" s="25">
        <v>14.29</v>
      </c>
      <c r="E94" s="33">
        <v>0</v>
      </c>
    </row>
    <row r="95" spans="1:5" ht="15" customHeight="1" x14ac:dyDescent="0.3">
      <c r="A95" s="10" t="s">
        <v>520</v>
      </c>
      <c r="B95" s="5">
        <v>217</v>
      </c>
      <c r="C95" s="1" t="s">
        <v>2542</v>
      </c>
      <c r="D95" s="25">
        <v>6.4</v>
      </c>
      <c r="E95" s="33">
        <v>0</v>
      </c>
    </row>
    <row r="96" spans="1:5" ht="15" customHeight="1" x14ac:dyDescent="0.3">
      <c r="A96" s="10" t="s">
        <v>521</v>
      </c>
      <c r="B96" s="5">
        <v>218</v>
      </c>
      <c r="C96" s="1" t="s">
        <v>1684</v>
      </c>
      <c r="D96" s="25">
        <v>1.48</v>
      </c>
      <c r="E96" s="33">
        <v>0</v>
      </c>
    </row>
    <row r="97" spans="1:5" ht="15" customHeight="1" x14ac:dyDescent="0.3">
      <c r="A97" s="10" t="s">
        <v>522</v>
      </c>
      <c r="B97" s="5">
        <v>219</v>
      </c>
      <c r="C97" s="1" t="s">
        <v>2558</v>
      </c>
      <c r="D97" s="25">
        <v>4.6500000000000004</v>
      </c>
      <c r="E97" s="33">
        <v>0</v>
      </c>
    </row>
    <row r="98" spans="1:5" ht="15" customHeight="1" x14ac:dyDescent="0.3">
      <c r="A98" s="10" t="s">
        <v>523</v>
      </c>
      <c r="B98" s="5" t="s">
        <v>524</v>
      </c>
      <c r="C98" s="1" t="s">
        <v>2663</v>
      </c>
      <c r="D98" s="25">
        <v>5.88</v>
      </c>
      <c r="E98" s="33">
        <v>0</v>
      </c>
    </row>
    <row r="99" spans="1:5" ht="15" customHeight="1" x14ac:dyDescent="0.3">
      <c r="A99" s="10" t="s">
        <v>525</v>
      </c>
      <c r="B99" s="5">
        <v>220</v>
      </c>
      <c r="C99" s="1" t="s">
        <v>2562</v>
      </c>
      <c r="D99" s="25">
        <v>8.98</v>
      </c>
      <c r="E99" s="33">
        <v>0</v>
      </c>
    </row>
    <row r="100" spans="1:5" ht="15" customHeight="1" x14ac:dyDescent="0.3">
      <c r="A100" s="10" t="s">
        <v>526</v>
      </c>
      <c r="B100" s="5" t="s">
        <v>527</v>
      </c>
      <c r="C100" s="1" t="s">
        <v>1589</v>
      </c>
      <c r="D100" s="25">
        <v>2.78</v>
      </c>
      <c r="E100" s="33">
        <v>0</v>
      </c>
    </row>
    <row r="101" spans="1:5" ht="15" customHeight="1" x14ac:dyDescent="0.3">
      <c r="A101" s="10" t="s">
        <v>2164</v>
      </c>
      <c r="B101" s="5">
        <v>222</v>
      </c>
      <c r="C101" s="1" t="s">
        <v>2542</v>
      </c>
      <c r="D101" s="25">
        <v>35.44</v>
      </c>
      <c r="E101" s="33">
        <v>0</v>
      </c>
    </row>
    <row r="102" spans="1:5" ht="15" customHeight="1" x14ac:dyDescent="0.3">
      <c r="A102" s="10" t="s">
        <v>2165</v>
      </c>
      <c r="B102" s="5">
        <v>223</v>
      </c>
      <c r="C102" s="1" t="s">
        <v>3610</v>
      </c>
      <c r="D102" s="25">
        <v>10</v>
      </c>
      <c r="E102" s="33">
        <v>0</v>
      </c>
    </row>
    <row r="103" spans="1:5" ht="15" customHeight="1" x14ac:dyDescent="0.3">
      <c r="A103" s="10" t="s">
        <v>2166</v>
      </c>
      <c r="B103" s="5">
        <v>224</v>
      </c>
      <c r="C103" s="1" t="s">
        <v>2550</v>
      </c>
      <c r="D103" s="25">
        <v>16.04</v>
      </c>
      <c r="E103" s="33">
        <v>0</v>
      </c>
    </row>
    <row r="104" spans="1:5" ht="15" customHeight="1" x14ac:dyDescent="0.3">
      <c r="A104" s="10" t="s">
        <v>2987</v>
      </c>
      <c r="B104" s="5">
        <v>225</v>
      </c>
      <c r="C104" s="1" t="s">
        <v>2550</v>
      </c>
      <c r="D104" s="25">
        <v>14.29</v>
      </c>
      <c r="E104" s="33">
        <v>0</v>
      </c>
    </row>
    <row r="105" spans="1:5" ht="15" customHeight="1" x14ac:dyDescent="0.3">
      <c r="A105" s="10" t="s">
        <v>2988</v>
      </c>
      <c r="B105" s="5">
        <v>226</v>
      </c>
      <c r="C105" s="1" t="s">
        <v>2550</v>
      </c>
      <c r="D105" s="25">
        <v>11.86</v>
      </c>
      <c r="E105" s="33">
        <v>0</v>
      </c>
    </row>
    <row r="106" spans="1:5" ht="15" customHeight="1" x14ac:dyDescent="0.3">
      <c r="A106" s="10" t="s">
        <v>2989</v>
      </c>
      <c r="B106" s="5">
        <v>227</v>
      </c>
      <c r="C106" s="1" t="s">
        <v>3613</v>
      </c>
      <c r="D106" s="25">
        <v>78.680000000000007</v>
      </c>
      <c r="E106" s="33">
        <v>0</v>
      </c>
    </row>
    <row r="107" spans="1:5" ht="15" customHeight="1" x14ac:dyDescent="0.3">
      <c r="A107" s="10" t="s">
        <v>2990</v>
      </c>
      <c r="B107" s="5">
        <v>228</v>
      </c>
      <c r="C107" s="1" t="s">
        <v>2550</v>
      </c>
      <c r="D107" s="25">
        <v>27.49</v>
      </c>
      <c r="E107" s="33">
        <v>0</v>
      </c>
    </row>
    <row r="108" spans="1:5" ht="15" customHeight="1" x14ac:dyDescent="0.3">
      <c r="A108" s="10" t="s">
        <v>2991</v>
      </c>
      <c r="B108" s="5">
        <v>229</v>
      </c>
      <c r="C108" s="1" t="s">
        <v>2550</v>
      </c>
      <c r="D108" s="25">
        <v>27.06</v>
      </c>
      <c r="E108" s="33">
        <v>0</v>
      </c>
    </row>
    <row r="109" spans="1:5" ht="15" customHeight="1" x14ac:dyDescent="0.3">
      <c r="A109" s="10" t="s">
        <v>2992</v>
      </c>
      <c r="B109" s="5">
        <v>230</v>
      </c>
      <c r="C109" s="1" t="s">
        <v>2550</v>
      </c>
      <c r="D109" s="25">
        <v>21.5</v>
      </c>
      <c r="E109" s="33">
        <v>0</v>
      </c>
    </row>
    <row r="110" spans="1:5" ht="15" customHeight="1" thickBot="1" x14ac:dyDescent="0.35">
      <c r="A110" s="10" t="s">
        <v>2993</v>
      </c>
      <c r="B110" s="5">
        <v>231</v>
      </c>
      <c r="C110" s="1" t="s">
        <v>2542</v>
      </c>
      <c r="D110" s="25">
        <v>70.37</v>
      </c>
      <c r="E110" s="33">
        <v>0</v>
      </c>
    </row>
    <row r="111" spans="1:5" ht="15" customHeight="1" thickTop="1" thickBot="1" x14ac:dyDescent="0.3">
      <c r="A111" s="189" t="s">
        <v>7260</v>
      </c>
      <c r="B111" s="190"/>
      <c r="C111" s="191"/>
      <c r="D111" s="26">
        <f>SUM(D78:D110)</f>
        <v>682.70999999999992</v>
      </c>
      <c r="E111" s="43">
        <f>SUMIF(E78:E110,"&gt;0",D78:D110)</f>
        <v>0</v>
      </c>
    </row>
    <row r="112" spans="1:5" ht="12.75" customHeight="1" x14ac:dyDescent="0.25"/>
    <row r="113" spans="1:5" ht="12.75" customHeight="1" x14ac:dyDescent="0.25"/>
    <row r="114" spans="1:5" ht="12.75" customHeight="1" x14ac:dyDescent="0.25"/>
    <row r="115" spans="1:5" ht="12.75" customHeight="1" x14ac:dyDescent="0.25"/>
    <row r="116" spans="1:5" ht="12.75" customHeight="1" x14ac:dyDescent="0.25"/>
    <row r="117" spans="1:5" ht="12.75" customHeight="1" thickBot="1" x14ac:dyDescent="0.3"/>
    <row r="118" spans="1:5" ht="22.5" customHeight="1" thickBot="1" x14ac:dyDescent="0.3">
      <c r="A118" s="186" t="s">
        <v>7834</v>
      </c>
      <c r="B118" s="187"/>
      <c r="C118" s="187"/>
      <c r="D118" s="187"/>
      <c r="E118" s="188"/>
    </row>
    <row r="119" spans="1:5" ht="15" customHeight="1" x14ac:dyDescent="0.35">
      <c r="A119" s="196" t="s">
        <v>982</v>
      </c>
      <c r="B119" s="48" t="s">
        <v>586</v>
      </c>
      <c r="C119" s="192" t="s">
        <v>1768</v>
      </c>
      <c r="D119" s="194" t="s">
        <v>1769</v>
      </c>
      <c r="E119" s="49" t="s">
        <v>7217</v>
      </c>
    </row>
    <row r="120" spans="1:5" ht="15" customHeight="1" thickBot="1" x14ac:dyDescent="0.4">
      <c r="A120" s="197"/>
      <c r="B120" s="50" t="s">
        <v>1767</v>
      </c>
      <c r="C120" s="193"/>
      <c r="D120" s="195"/>
      <c r="E120" s="51" t="s">
        <v>7216</v>
      </c>
    </row>
    <row r="121" spans="1:5" ht="15" customHeight="1" thickTop="1" x14ac:dyDescent="0.3">
      <c r="A121" s="10" t="s">
        <v>2994</v>
      </c>
      <c r="B121" s="5" t="s">
        <v>2995</v>
      </c>
      <c r="C121" s="1" t="s">
        <v>625</v>
      </c>
      <c r="D121" s="25">
        <v>4.42</v>
      </c>
      <c r="E121" s="33">
        <v>0</v>
      </c>
    </row>
    <row r="122" spans="1:5" ht="15" customHeight="1" x14ac:dyDescent="0.3">
      <c r="A122" s="10" t="s">
        <v>2996</v>
      </c>
      <c r="B122" s="5">
        <v>302</v>
      </c>
      <c r="C122" s="1" t="s">
        <v>767</v>
      </c>
      <c r="D122" s="25">
        <v>21.62</v>
      </c>
      <c r="E122" s="33">
        <v>0</v>
      </c>
    </row>
    <row r="123" spans="1:5" ht="15" customHeight="1" x14ac:dyDescent="0.3">
      <c r="A123" s="10" t="s">
        <v>2997</v>
      </c>
      <c r="B123" s="5">
        <v>303</v>
      </c>
      <c r="C123" s="1" t="s">
        <v>2550</v>
      </c>
      <c r="D123" s="25">
        <v>11.37</v>
      </c>
      <c r="E123" s="33">
        <v>0</v>
      </c>
    </row>
    <row r="124" spans="1:5" ht="15" customHeight="1" x14ac:dyDescent="0.3">
      <c r="A124" s="10" t="s">
        <v>2998</v>
      </c>
      <c r="B124" s="5">
        <v>304</v>
      </c>
      <c r="C124" s="1" t="s">
        <v>2550</v>
      </c>
      <c r="D124" s="25">
        <v>11.37</v>
      </c>
      <c r="E124" s="33">
        <v>0</v>
      </c>
    </row>
    <row r="125" spans="1:5" ht="15" customHeight="1" x14ac:dyDescent="0.3">
      <c r="A125" s="10" t="s">
        <v>2999</v>
      </c>
      <c r="B125" s="5">
        <v>305</v>
      </c>
      <c r="C125" s="1" t="s">
        <v>2550</v>
      </c>
      <c r="D125" s="25">
        <v>15.31</v>
      </c>
      <c r="E125" s="33">
        <v>0</v>
      </c>
    </row>
    <row r="126" spans="1:5" ht="15" customHeight="1" x14ac:dyDescent="0.3">
      <c r="A126" s="10" t="s">
        <v>3000</v>
      </c>
      <c r="B126" s="5">
        <v>306</v>
      </c>
      <c r="C126" s="1" t="s">
        <v>2550</v>
      </c>
      <c r="D126" s="25">
        <v>22.76</v>
      </c>
      <c r="E126" s="33">
        <v>0</v>
      </c>
    </row>
    <row r="127" spans="1:5" ht="15" customHeight="1" x14ac:dyDescent="0.3">
      <c r="A127" s="10" t="s">
        <v>3001</v>
      </c>
      <c r="B127" s="5">
        <v>307</v>
      </c>
      <c r="C127" s="1" t="s">
        <v>2550</v>
      </c>
      <c r="D127" s="25">
        <v>14.65</v>
      </c>
      <c r="E127" s="33">
        <v>0</v>
      </c>
    </row>
    <row r="128" spans="1:5" ht="15" customHeight="1" x14ac:dyDescent="0.3">
      <c r="A128" s="10" t="s">
        <v>3002</v>
      </c>
      <c r="B128" s="5">
        <v>308</v>
      </c>
      <c r="C128" s="1" t="s">
        <v>2550</v>
      </c>
      <c r="D128" s="25">
        <v>17.32</v>
      </c>
      <c r="E128" s="33">
        <v>0</v>
      </c>
    </row>
    <row r="129" spans="1:5" ht="15" customHeight="1" x14ac:dyDescent="0.3">
      <c r="A129" s="10" t="s">
        <v>3003</v>
      </c>
      <c r="B129" s="5">
        <v>309</v>
      </c>
      <c r="C129" s="1" t="s">
        <v>2550</v>
      </c>
      <c r="D129" s="25">
        <v>12.88</v>
      </c>
      <c r="E129" s="33">
        <v>0</v>
      </c>
    </row>
    <row r="130" spans="1:5" ht="15" customHeight="1" x14ac:dyDescent="0.3">
      <c r="A130" s="10" t="s">
        <v>3004</v>
      </c>
      <c r="B130" s="5">
        <v>310</v>
      </c>
      <c r="C130" s="1" t="s">
        <v>2550</v>
      </c>
      <c r="D130" s="25">
        <v>16.07</v>
      </c>
      <c r="E130" s="33">
        <v>0</v>
      </c>
    </row>
    <row r="131" spans="1:5" ht="15" customHeight="1" x14ac:dyDescent="0.3">
      <c r="A131" s="10" t="s">
        <v>3005</v>
      </c>
      <c r="B131" s="5">
        <v>311</v>
      </c>
      <c r="C131" s="1" t="s">
        <v>2550</v>
      </c>
      <c r="D131" s="25">
        <v>13.07</v>
      </c>
      <c r="E131" s="33">
        <v>0</v>
      </c>
    </row>
    <row r="132" spans="1:5" ht="15" customHeight="1" x14ac:dyDescent="0.3">
      <c r="A132" s="10" t="s">
        <v>3006</v>
      </c>
      <c r="B132" s="5">
        <v>312</v>
      </c>
      <c r="C132" s="1" t="s">
        <v>2550</v>
      </c>
      <c r="D132" s="25">
        <v>14.3</v>
      </c>
      <c r="E132" s="33">
        <v>0</v>
      </c>
    </row>
    <row r="133" spans="1:5" ht="15" customHeight="1" x14ac:dyDescent="0.3">
      <c r="A133" s="10" t="s">
        <v>3007</v>
      </c>
      <c r="B133" s="5">
        <v>313</v>
      </c>
      <c r="C133" s="1" t="s">
        <v>2550</v>
      </c>
      <c r="D133" s="25">
        <v>13.19</v>
      </c>
      <c r="E133" s="33">
        <v>0</v>
      </c>
    </row>
    <row r="134" spans="1:5" ht="15" customHeight="1" x14ac:dyDescent="0.3">
      <c r="A134" s="10" t="s">
        <v>3008</v>
      </c>
      <c r="B134" s="5">
        <v>314</v>
      </c>
      <c r="C134" s="1" t="s">
        <v>2550</v>
      </c>
      <c r="D134" s="25">
        <v>11.99</v>
      </c>
      <c r="E134" s="33">
        <v>0</v>
      </c>
    </row>
    <row r="135" spans="1:5" ht="15" customHeight="1" x14ac:dyDescent="0.3">
      <c r="A135" s="10" t="s">
        <v>3009</v>
      </c>
      <c r="B135" s="5">
        <v>315</v>
      </c>
      <c r="C135" s="1" t="s">
        <v>2550</v>
      </c>
      <c r="D135" s="25">
        <v>13.45</v>
      </c>
      <c r="E135" s="33">
        <v>0</v>
      </c>
    </row>
    <row r="136" spans="1:5" ht="15" customHeight="1" x14ac:dyDescent="0.3">
      <c r="A136" s="10" t="s">
        <v>3010</v>
      </c>
      <c r="B136" s="5">
        <v>316</v>
      </c>
      <c r="C136" s="1" t="s">
        <v>2542</v>
      </c>
      <c r="D136" s="25">
        <v>48.38</v>
      </c>
      <c r="E136" s="33">
        <v>0</v>
      </c>
    </row>
    <row r="137" spans="1:5" ht="15" customHeight="1" x14ac:dyDescent="0.3">
      <c r="A137" s="10" t="s">
        <v>3011</v>
      </c>
      <c r="B137" s="5">
        <v>317</v>
      </c>
      <c r="C137" s="1" t="s">
        <v>2327</v>
      </c>
      <c r="D137" s="25">
        <v>14.17</v>
      </c>
      <c r="E137" s="33">
        <v>0</v>
      </c>
    </row>
    <row r="138" spans="1:5" ht="15" customHeight="1" x14ac:dyDescent="0.3">
      <c r="A138" s="10" t="s">
        <v>3012</v>
      </c>
      <c r="B138" s="5">
        <v>318</v>
      </c>
      <c r="C138" s="1" t="s">
        <v>2550</v>
      </c>
      <c r="D138" s="25">
        <v>13.35</v>
      </c>
      <c r="E138" s="33">
        <v>0</v>
      </c>
    </row>
    <row r="139" spans="1:5" ht="15" customHeight="1" x14ac:dyDescent="0.3">
      <c r="A139" s="10" t="s">
        <v>3013</v>
      </c>
      <c r="B139" s="5">
        <v>319</v>
      </c>
      <c r="C139" s="1" t="s">
        <v>2550</v>
      </c>
      <c r="D139" s="25">
        <v>13.45</v>
      </c>
      <c r="E139" s="33">
        <v>0</v>
      </c>
    </row>
    <row r="140" spans="1:5" ht="15" customHeight="1" x14ac:dyDescent="0.3">
      <c r="A140" s="10" t="s">
        <v>3014</v>
      </c>
      <c r="B140" s="5">
        <v>320</v>
      </c>
      <c r="C140" s="1" t="s">
        <v>2550</v>
      </c>
      <c r="D140" s="25">
        <v>21.05</v>
      </c>
      <c r="E140" s="33">
        <v>0</v>
      </c>
    </row>
    <row r="141" spans="1:5" ht="15" customHeight="1" x14ac:dyDescent="0.3">
      <c r="A141" s="10" t="s">
        <v>3015</v>
      </c>
      <c r="B141" s="5">
        <v>321</v>
      </c>
      <c r="C141" s="1" t="s">
        <v>2542</v>
      </c>
      <c r="D141" s="25">
        <v>6.18</v>
      </c>
      <c r="E141" s="33">
        <v>0</v>
      </c>
    </row>
    <row r="142" spans="1:5" ht="15" customHeight="1" x14ac:dyDescent="0.3">
      <c r="A142" s="10" t="s">
        <v>3016</v>
      </c>
      <c r="B142" s="5">
        <v>322</v>
      </c>
      <c r="C142" s="1" t="s">
        <v>1684</v>
      </c>
      <c r="D142" s="25">
        <v>1.48</v>
      </c>
      <c r="E142" s="33">
        <v>0</v>
      </c>
    </row>
    <row r="143" spans="1:5" ht="15" customHeight="1" x14ac:dyDescent="0.3">
      <c r="A143" s="10" t="s">
        <v>3017</v>
      </c>
      <c r="B143" s="5">
        <v>323</v>
      </c>
      <c r="C143" s="1" t="s">
        <v>2562</v>
      </c>
      <c r="D143" s="25">
        <v>8.98</v>
      </c>
      <c r="E143" s="33">
        <v>0</v>
      </c>
    </row>
    <row r="144" spans="1:5" ht="15" customHeight="1" x14ac:dyDescent="0.3">
      <c r="A144" s="10" t="s">
        <v>3018</v>
      </c>
      <c r="B144" s="5" t="s">
        <v>3019</v>
      </c>
      <c r="C144" s="1" t="s">
        <v>1589</v>
      </c>
      <c r="D144" s="25">
        <v>2.78</v>
      </c>
      <c r="E144" s="33">
        <v>0</v>
      </c>
    </row>
    <row r="145" spans="1:5" ht="15" customHeight="1" x14ac:dyDescent="0.3">
      <c r="A145" s="10" t="s">
        <v>3020</v>
      </c>
      <c r="B145" s="5">
        <v>324</v>
      </c>
      <c r="C145" s="1" t="s">
        <v>2558</v>
      </c>
      <c r="D145" s="25">
        <v>4.6500000000000004</v>
      </c>
      <c r="E145" s="33">
        <v>0</v>
      </c>
    </row>
    <row r="146" spans="1:5" ht="15" customHeight="1" x14ac:dyDescent="0.3">
      <c r="A146" s="10" t="s">
        <v>3021</v>
      </c>
      <c r="B146" s="5" t="s">
        <v>3022</v>
      </c>
      <c r="C146" s="1" t="s">
        <v>2663</v>
      </c>
      <c r="D146" s="25">
        <v>5.88</v>
      </c>
      <c r="E146" s="33">
        <v>0</v>
      </c>
    </row>
    <row r="147" spans="1:5" ht="15" customHeight="1" x14ac:dyDescent="0.3">
      <c r="A147" s="10" t="s">
        <v>3023</v>
      </c>
      <c r="B147" s="5">
        <v>326</v>
      </c>
      <c r="C147" s="1" t="s">
        <v>2542</v>
      </c>
      <c r="D147" s="25">
        <v>48.38</v>
      </c>
      <c r="E147" s="33">
        <v>0</v>
      </c>
    </row>
    <row r="148" spans="1:5" ht="15" customHeight="1" x14ac:dyDescent="0.3">
      <c r="A148" s="10" t="s">
        <v>3024</v>
      </c>
      <c r="B148" s="5">
        <v>327</v>
      </c>
      <c r="C148" s="1" t="s">
        <v>3610</v>
      </c>
      <c r="D148" s="25">
        <v>9.99</v>
      </c>
      <c r="E148" s="33">
        <v>0</v>
      </c>
    </row>
    <row r="149" spans="1:5" ht="15" customHeight="1" x14ac:dyDescent="0.3">
      <c r="A149" s="10" t="s">
        <v>3025</v>
      </c>
      <c r="B149" s="5">
        <v>328</v>
      </c>
      <c r="C149" s="1" t="s">
        <v>2550</v>
      </c>
      <c r="D149" s="25">
        <v>16.059999999999999</v>
      </c>
      <c r="E149" s="33">
        <v>0</v>
      </c>
    </row>
    <row r="150" spans="1:5" ht="15" customHeight="1" x14ac:dyDescent="0.3">
      <c r="A150" s="10" t="s">
        <v>3026</v>
      </c>
      <c r="B150" s="5">
        <v>329</v>
      </c>
      <c r="C150" s="1" t="s">
        <v>2550</v>
      </c>
      <c r="D150" s="25">
        <v>26.75</v>
      </c>
      <c r="E150" s="33">
        <v>0</v>
      </c>
    </row>
    <row r="151" spans="1:5" ht="15" customHeight="1" x14ac:dyDescent="0.3">
      <c r="A151" s="10" t="s">
        <v>3027</v>
      </c>
      <c r="B151" s="5">
        <v>330</v>
      </c>
      <c r="C151" s="1" t="s">
        <v>2327</v>
      </c>
      <c r="D151" s="25">
        <v>14.17</v>
      </c>
      <c r="E151" s="33">
        <v>0</v>
      </c>
    </row>
    <row r="152" spans="1:5" ht="15" customHeight="1" x14ac:dyDescent="0.3">
      <c r="A152" s="10" t="s">
        <v>3028</v>
      </c>
      <c r="B152" s="5">
        <v>331</v>
      </c>
      <c r="C152" s="1" t="s">
        <v>1293</v>
      </c>
      <c r="D152" s="25">
        <v>21.05</v>
      </c>
      <c r="E152" s="33">
        <v>0</v>
      </c>
    </row>
    <row r="153" spans="1:5" ht="15" customHeight="1" x14ac:dyDescent="0.3">
      <c r="A153" s="10" t="s">
        <v>3029</v>
      </c>
      <c r="B153" s="5">
        <v>332</v>
      </c>
      <c r="C153" s="1" t="s">
        <v>2550</v>
      </c>
      <c r="D153" s="25">
        <v>13.45</v>
      </c>
      <c r="E153" s="33">
        <v>0</v>
      </c>
    </row>
    <row r="154" spans="1:5" ht="15" customHeight="1" x14ac:dyDescent="0.3">
      <c r="A154" s="10" t="s">
        <v>3030</v>
      </c>
      <c r="B154" s="5">
        <v>333</v>
      </c>
      <c r="C154" s="1" t="s">
        <v>2550</v>
      </c>
      <c r="D154" s="25">
        <v>13.45</v>
      </c>
      <c r="E154" s="33">
        <v>0</v>
      </c>
    </row>
    <row r="155" spans="1:5" ht="15" customHeight="1" x14ac:dyDescent="0.3">
      <c r="A155" s="10" t="s">
        <v>3031</v>
      </c>
      <c r="B155" s="5">
        <v>334</v>
      </c>
      <c r="C155" s="1" t="s">
        <v>2550</v>
      </c>
      <c r="D155" s="25">
        <v>13.45</v>
      </c>
      <c r="E155" s="33">
        <v>0</v>
      </c>
    </row>
    <row r="156" spans="1:5" ht="15" customHeight="1" x14ac:dyDescent="0.3">
      <c r="A156" s="10" t="s">
        <v>3032</v>
      </c>
      <c r="B156" s="5">
        <v>335</v>
      </c>
      <c r="C156" s="1" t="s">
        <v>2550</v>
      </c>
      <c r="D156" s="25">
        <v>13.45</v>
      </c>
      <c r="E156" s="33">
        <v>0</v>
      </c>
    </row>
    <row r="157" spans="1:5" ht="15" customHeight="1" x14ac:dyDescent="0.3">
      <c r="A157" s="10" t="s">
        <v>1394</v>
      </c>
      <c r="B157" s="5">
        <v>336</v>
      </c>
      <c r="C157" s="1" t="s">
        <v>2550</v>
      </c>
      <c r="D157" s="25">
        <v>13.45</v>
      </c>
      <c r="E157" s="33">
        <v>0</v>
      </c>
    </row>
    <row r="158" spans="1:5" ht="15" customHeight="1" x14ac:dyDescent="0.3">
      <c r="A158" s="10" t="s">
        <v>1395</v>
      </c>
      <c r="B158" s="5">
        <v>337</v>
      </c>
      <c r="C158" s="1" t="s">
        <v>2550</v>
      </c>
      <c r="D158" s="25">
        <v>13.02</v>
      </c>
      <c r="E158" s="33">
        <v>0</v>
      </c>
    </row>
    <row r="159" spans="1:5" ht="15" customHeight="1" x14ac:dyDescent="0.3">
      <c r="A159" s="10" t="s">
        <v>1396</v>
      </c>
      <c r="B159" s="5">
        <v>338</v>
      </c>
      <c r="C159" s="1" t="s">
        <v>2550</v>
      </c>
      <c r="D159" s="25">
        <v>10.68</v>
      </c>
      <c r="E159" s="33">
        <v>0</v>
      </c>
    </row>
    <row r="160" spans="1:5" ht="15" customHeight="1" x14ac:dyDescent="0.3">
      <c r="A160" s="10" t="s">
        <v>1397</v>
      </c>
      <c r="B160" s="5">
        <v>339</v>
      </c>
      <c r="C160" s="1" t="s">
        <v>2550</v>
      </c>
      <c r="D160" s="25">
        <v>10.32</v>
      </c>
      <c r="E160" s="33">
        <v>0</v>
      </c>
    </row>
    <row r="161" spans="1:5" ht="15" customHeight="1" x14ac:dyDescent="0.3">
      <c r="A161" s="10" t="s">
        <v>7189</v>
      </c>
      <c r="B161" s="5"/>
      <c r="C161" s="1" t="s">
        <v>7905</v>
      </c>
      <c r="D161" s="25">
        <v>70.180000000000007</v>
      </c>
      <c r="E161" s="33">
        <v>0</v>
      </c>
    </row>
    <row r="162" spans="1:5" ht="15" customHeight="1" thickBot="1" x14ac:dyDescent="0.35">
      <c r="A162" s="10" t="s">
        <v>7190</v>
      </c>
      <c r="B162" s="5"/>
      <c r="C162" s="1" t="s">
        <v>7835</v>
      </c>
      <c r="D162" s="25"/>
      <c r="E162" s="33">
        <v>0</v>
      </c>
    </row>
    <row r="163" spans="1:5" ht="15" customHeight="1" thickTop="1" thickBot="1" x14ac:dyDescent="0.3">
      <c r="A163" s="189" t="s">
        <v>7260</v>
      </c>
      <c r="B163" s="190"/>
      <c r="C163" s="191"/>
      <c r="D163" s="26">
        <f>SUM(D121:D162)</f>
        <v>661.97000000000025</v>
      </c>
      <c r="E163" s="43">
        <f>SUMIF(E121:E162,"&gt;0",D121:D162)</f>
        <v>0</v>
      </c>
    </row>
    <row r="164" spans="1:5" ht="12.75" customHeight="1" x14ac:dyDescent="0.25"/>
    <row r="165" spans="1:5" ht="12.75" customHeight="1" x14ac:dyDescent="0.25"/>
    <row r="166" spans="1:5" ht="12.75" customHeight="1" x14ac:dyDescent="0.25"/>
    <row r="167" spans="1:5" ht="12.75" customHeight="1" x14ac:dyDescent="0.25"/>
    <row r="168" spans="1:5" ht="12.75" customHeight="1" x14ac:dyDescent="0.25"/>
    <row r="169" spans="1:5" ht="12.75" customHeight="1" x14ac:dyDescent="0.25"/>
    <row r="170" spans="1:5" ht="12.75" customHeight="1" x14ac:dyDescent="0.25"/>
    <row r="171" spans="1:5" ht="12.75" customHeight="1" x14ac:dyDescent="0.25"/>
    <row r="172" spans="1:5" ht="12.75" customHeight="1" x14ac:dyDescent="0.25"/>
    <row r="173" spans="1:5" ht="12.75" customHeight="1" x14ac:dyDescent="0.25"/>
    <row r="174" spans="1:5" ht="12.75" customHeight="1" x14ac:dyDescent="0.25"/>
    <row r="175" spans="1:5" ht="12.75" customHeight="1" x14ac:dyDescent="0.25"/>
    <row r="176" spans="1:5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</sheetData>
  <mergeCells count="20">
    <mergeCell ref="A163:C163"/>
    <mergeCell ref="C42:C43"/>
    <mergeCell ref="D42:D43"/>
    <mergeCell ref="A111:C111"/>
    <mergeCell ref="A34:C34"/>
    <mergeCell ref="A118:E118"/>
    <mergeCell ref="A119:A120"/>
    <mergeCell ref="C119:C120"/>
    <mergeCell ref="D119:D120"/>
    <mergeCell ref="A41:E41"/>
    <mergeCell ref="A42:A43"/>
    <mergeCell ref="C76:C77"/>
    <mergeCell ref="D76:D77"/>
    <mergeCell ref="A75:E75"/>
    <mergeCell ref="A76:A77"/>
    <mergeCell ref="A20:E20"/>
    <mergeCell ref="A21:A22"/>
    <mergeCell ref="C21:C22"/>
    <mergeCell ref="D21:D22"/>
    <mergeCell ref="A68:C68"/>
  </mergeCells>
  <phoneticPr fontId="2" type="noConversion"/>
  <conditionalFormatting sqref="D4">
    <cfRule type="cellIs" dxfId="25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fitToHeight="3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68" max="16383" man="1"/>
    <brk id="114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3">
    <tabColor indexed="43"/>
  </sheetPr>
  <dimension ref="A2:F247"/>
  <sheetViews>
    <sheetView zoomScaleNormal="100" zoomScaleSheetLayoutView="100" workbookViewId="0">
      <selection activeCell="C175" sqref="C175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  <col min="6" max="6" width="8.6640625" style="58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SUM(D236,D195,D131,D52)</f>
        <v>9548.7599999999984</v>
      </c>
      <c r="E3"/>
    </row>
    <row r="4" spans="3:6" ht="15.75" customHeight="1" thickBot="1" x14ac:dyDescent="0.3">
      <c r="C4" s="45" t="s">
        <v>7220</v>
      </c>
      <c r="D4" s="46">
        <f>SUM(E236,E195,E131,E52)</f>
        <v>0</v>
      </c>
      <c r="E4" s="62"/>
      <c r="F4" s="63"/>
    </row>
    <row r="5" spans="3:6" ht="15.75" customHeight="1" thickBot="1" x14ac:dyDescent="0.3">
      <c r="C5" s="45" t="s">
        <v>7221</v>
      </c>
      <c r="D5" s="46">
        <f>SUMIF(E$23:E$550,"1",D$23:D$550)</f>
        <v>0</v>
      </c>
      <c r="E5"/>
    </row>
    <row r="6" spans="3:6" ht="15.75" customHeight="1" thickBot="1" x14ac:dyDescent="0.3">
      <c r="C6" s="45" t="s">
        <v>7222</v>
      </c>
      <c r="D6" s="46">
        <f>SUMIF(E$23:E$550,"2",D$23:D$550)</f>
        <v>0</v>
      </c>
      <c r="E6"/>
    </row>
    <row r="7" spans="3:6" ht="15.75" customHeight="1" thickBot="1" x14ac:dyDescent="0.3">
      <c r="C7" s="45" t="s">
        <v>7223</v>
      </c>
      <c r="D7" s="46">
        <f>SUMIF(E$23:E$550,"3",D$23:D$550)</f>
        <v>0</v>
      </c>
      <c r="E7"/>
    </row>
    <row r="8" spans="3:6" ht="15.75" customHeight="1" thickBot="1" x14ac:dyDescent="0.3">
      <c r="C8" s="45" t="s">
        <v>7218</v>
      </c>
      <c r="D8" s="46">
        <f>SUMIF(E$23:E$550,"4",D$23:D$550)</f>
        <v>0</v>
      </c>
      <c r="E8"/>
    </row>
    <row r="9" spans="3:6" ht="15.75" customHeight="1" thickBot="1" x14ac:dyDescent="0.3">
      <c r="C9" s="45" t="s">
        <v>7224</v>
      </c>
      <c r="D9" s="46">
        <f>SUMIF(E$23:E$550,"5",D$23:D$550)</f>
        <v>0</v>
      </c>
      <c r="E9"/>
    </row>
    <row r="10" spans="3:6" ht="15.75" customHeight="1" thickBot="1" x14ac:dyDescent="0.3">
      <c r="C10" s="45" t="s">
        <v>7225</v>
      </c>
      <c r="D10" s="46">
        <f>SUMIF(E$23:E$550,"6",D$23:D$550)</f>
        <v>0</v>
      </c>
    </row>
    <row r="11" spans="3:6" ht="15.75" customHeight="1" thickBot="1" x14ac:dyDescent="0.3">
      <c r="C11" s="45" t="s">
        <v>7226</v>
      </c>
      <c r="D11" s="46">
        <f>SUMIF(E$23:E$550,"7",D$23:D$550)</f>
        <v>0</v>
      </c>
    </row>
    <row r="12" spans="3:6" ht="15.75" customHeight="1" thickBot="1" x14ac:dyDescent="0.3">
      <c r="C12" s="45" t="s">
        <v>7227</v>
      </c>
      <c r="D12" s="46">
        <f>SUMIF(E$23:E$550,"8",D$23:D$550)</f>
        <v>0</v>
      </c>
    </row>
    <row r="13" spans="3:6" ht="15.75" customHeight="1" thickBot="1" x14ac:dyDescent="0.3">
      <c r="C13" s="45" t="s">
        <v>7261</v>
      </c>
      <c r="D13" s="46">
        <f>SUMIF(E$23:E$550,"9",D$23:D$550)</f>
        <v>0</v>
      </c>
    </row>
    <row r="14" spans="3:6" ht="15.75" customHeight="1" thickBot="1" x14ac:dyDescent="0.3">
      <c r="C14" s="45" t="s">
        <v>7262</v>
      </c>
      <c r="D14" s="46">
        <f>SUMIF(E$23:E$550,"10",D$23:D$550)</f>
        <v>0</v>
      </c>
    </row>
    <row r="15" spans="3:6" ht="15.75" customHeight="1" thickBot="1" x14ac:dyDescent="0.3">
      <c r="C15" s="45" t="s">
        <v>7284</v>
      </c>
      <c r="D15" s="46">
        <f>SUMIF(E$23:E$550,"11",D$23:D$550)</f>
        <v>0</v>
      </c>
    </row>
    <row r="16" spans="3:6" ht="12.75" customHeight="1" x14ac:dyDescent="0.25"/>
    <row r="17" spans="1:5" ht="12.75" customHeight="1" x14ac:dyDescent="0.25"/>
    <row r="18" spans="1:5" ht="12.75" customHeight="1" x14ac:dyDescent="0.25"/>
    <row r="19" spans="1:5" ht="12.75" customHeight="1" thickBot="1" x14ac:dyDescent="0.3"/>
    <row r="20" spans="1:5" ht="22.5" customHeight="1" thickBot="1" x14ac:dyDescent="0.3">
      <c r="A20" s="186" t="s">
        <v>7836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3">
      <c r="A23" s="10" t="s">
        <v>382</v>
      </c>
      <c r="B23" s="5" t="s">
        <v>1770</v>
      </c>
      <c r="C23" s="1" t="s">
        <v>2542</v>
      </c>
      <c r="D23" s="25">
        <v>13.01</v>
      </c>
      <c r="E23" s="33">
        <v>0</v>
      </c>
    </row>
    <row r="24" spans="1:5" ht="15" customHeight="1" x14ac:dyDescent="0.3">
      <c r="A24" s="10" t="s">
        <v>383</v>
      </c>
      <c r="B24" s="5" t="s">
        <v>3312</v>
      </c>
      <c r="C24" s="1" t="s">
        <v>624</v>
      </c>
      <c r="D24" s="25">
        <v>11.5</v>
      </c>
      <c r="E24" s="33">
        <v>0</v>
      </c>
    </row>
    <row r="25" spans="1:5" ht="15" customHeight="1" x14ac:dyDescent="0.3">
      <c r="A25" s="10" t="s">
        <v>7133</v>
      </c>
      <c r="B25" s="5" t="s">
        <v>7134</v>
      </c>
      <c r="C25" s="1" t="s">
        <v>287</v>
      </c>
      <c r="D25" s="25">
        <v>14.28</v>
      </c>
      <c r="E25" s="33">
        <v>0</v>
      </c>
    </row>
    <row r="26" spans="1:5" ht="15" customHeight="1" x14ac:dyDescent="0.3">
      <c r="A26" s="10" t="s">
        <v>384</v>
      </c>
      <c r="B26" s="5" t="s">
        <v>1771</v>
      </c>
      <c r="C26" s="1" t="s">
        <v>2542</v>
      </c>
      <c r="D26" s="25">
        <v>28.64</v>
      </c>
      <c r="E26" s="33">
        <v>0</v>
      </c>
    </row>
    <row r="27" spans="1:5" ht="15" customHeight="1" x14ac:dyDescent="0.3">
      <c r="A27" s="10" t="s">
        <v>385</v>
      </c>
      <c r="B27" s="5" t="s">
        <v>1772</v>
      </c>
      <c r="C27" s="1" t="s">
        <v>625</v>
      </c>
      <c r="D27" s="25">
        <v>4.4400000000000004</v>
      </c>
      <c r="E27" s="33">
        <v>0</v>
      </c>
    </row>
    <row r="28" spans="1:5" ht="15" customHeight="1" x14ac:dyDescent="0.3">
      <c r="A28" s="10" t="s">
        <v>386</v>
      </c>
      <c r="B28" s="5" t="s">
        <v>1773</v>
      </c>
      <c r="C28" s="1" t="s">
        <v>625</v>
      </c>
      <c r="D28" s="25">
        <v>4.4400000000000004</v>
      </c>
      <c r="E28" s="33">
        <v>0</v>
      </c>
    </row>
    <row r="29" spans="1:5" ht="15" customHeight="1" x14ac:dyDescent="0.3">
      <c r="A29" s="10" t="s">
        <v>387</v>
      </c>
      <c r="B29" s="5" t="s">
        <v>1774</v>
      </c>
      <c r="C29" s="1" t="s">
        <v>388</v>
      </c>
      <c r="D29" s="25">
        <v>12.18</v>
      </c>
      <c r="E29" s="33">
        <v>0</v>
      </c>
    </row>
    <row r="30" spans="1:5" ht="15" customHeight="1" x14ac:dyDescent="0.3">
      <c r="A30" s="10" t="s">
        <v>389</v>
      </c>
      <c r="B30" s="5" t="s">
        <v>1775</v>
      </c>
      <c r="C30" s="1" t="s">
        <v>390</v>
      </c>
      <c r="D30" s="25">
        <v>31.83</v>
      </c>
      <c r="E30" s="33">
        <v>0</v>
      </c>
    </row>
    <row r="31" spans="1:5" ht="15" customHeight="1" x14ac:dyDescent="0.3">
      <c r="A31" s="10" t="s">
        <v>391</v>
      </c>
      <c r="B31" s="5" t="s">
        <v>1776</v>
      </c>
      <c r="C31" s="1" t="s">
        <v>633</v>
      </c>
      <c r="D31" s="25">
        <v>12.59</v>
      </c>
      <c r="E31" s="33">
        <v>0</v>
      </c>
    </row>
    <row r="32" spans="1:5" ht="15" customHeight="1" x14ac:dyDescent="0.3">
      <c r="A32" s="10" t="s">
        <v>4563</v>
      </c>
      <c r="B32" s="5" t="s">
        <v>1777</v>
      </c>
      <c r="C32" s="1" t="s">
        <v>2345</v>
      </c>
      <c r="D32" s="25">
        <v>12.71</v>
      </c>
      <c r="E32" s="33">
        <v>0</v>
      </c>
    </row>
    <row r="33" spans="1:5" ht="15" customHeight="1" x14ac:dyDescent="0.3">
      <c r="A33" s="10" t="s">
        <v>4564</v>
      </c>
      <c r="B33" s="5" t="s">
        <v>1778</v>
      </c>
      <c r="C33" s="1" t="s">
        <v>1608</v>
      </c>
      <c r="D33" s="25">
        <v>47.1</v>
      </c>
      <c r="E33" s="33">
        <v>0</v>
      </c>
    </row>
    <row r="34" spans="1:5" ht="15" customHeight="1" x14ac:dyDescent="0.3">
      <c r="A34" s="10" t="s">
        <v>4565</v>
      </c>
      <c r="B34" s="5" t="s">
        <v>1779</v>
      </c>
      <c r="C34" s="1" t="s">
        <v>2542</v>
      </c>
      <c r="D34" s="25">
        <v>21.88</v>
      </c>
      <c r="E34" s="33">
        <v>0</v>
      </c>
    </row>
    <row r="35" spans="1:5" ht="15" customHeight="1" x14ac:dyDescent="0.3">
      <c r="A35" s="10" t="s">
        <v>4566</v>
      </c>
      <c r="B35" s="5" t="s">
        <v>1780</v>
      </c>
      <c r="C35" s="1" t="s">
        <v>2327</v>
      </c>
      <c r="D35" s="25">
        <v>59.1</v>
      </c>
      <c r="E35" s="33">
        <v>0</v>
      </c>
    </row>
    <row r="36" spans="1:5" ht="15" customHeight="1" x14ac:dyDescent="0.3">
      <c r="A36" s="10" t="s">
        <v>4567</v>
      </c>
      <c r="B36" s="5" t="s">
        <v>1781</v>
      </c>
      <c r="C36" s="1" t="s">
        <v>4568</v>
      </c>
      <c r="D36" s="25">
        <v>19.04</v>
      </c>
      <c r="E36" s="33">
        <v>0</v>
      </c>
    </row>
    <row r="37" spans="1:5" ht="15" customHeight="1" x14ac:dyDescent="0.3">
      <c r="A37" s="10" t="s">
        <v>4569</v>
      </c>
      <c r="B37" s="5" t="s">
        <v>1782</v>
      </c>
      <c r="C37" s="1" t="s">
        <v>390</v>
      </c>
      <c r="D37" s="25">
        <v>92.96</v>
      </c>
      <c r="E37" s="33">
        <v>0</v>
      </c>
    </row>
    <row r="38" spans="1:5" ht="15" customHeight="1" x14ac:dyDescent="0.3">
      <c r="A38" s="10" t="s">
        <v>4570</v>
      </c>
      <c r="B38" s="5" t="s">
        <v>1783</v>
      </c>
      <c r="C38" s="1" t="s">
        <v>390</v>
      </c>
      <c r="D38" s="25">
        <v>6.88</v>
      </c>
      <c r="E38" s="33">
        <v>0</v>
      </c>
    </row>
    <row r="39" spans="1:5" ht="15" customHeight="1" x14ac:dyDescent="0.3">
      <c r="A39" s="10" t="s">
        <v>4571</v>
      </c>
      <c r="B39" s="5" t="s">
        <v>1784</v>
      </c>
      <c r="C39" s="1" t="s">
        <v>2542</v>
      </c>
      <c r="D39" s="25">
        <v>14.17</v>
      </c>
      <c r="E39" s="33">
        <v>0</v>
      </c>
    </row>
    <row r="40" spans="1:5" ht="15" customHeight="1" x14ac:dyDescent="0.3">
      <c r="A40" s="10" t="s">
        <v>4572</v>
      </c>
      <c r="B40" s="5" t="s">
        <v>1785</v>
      </c>
      <c r="C40" s="1" t="s">
        <v>5179</v>
      </c>
      <c r="D40" s="25">
        <v>18.149999999999999</v>
      </c>
      <c r="E40" s="33">
        <v>0</v>
      </c>
    </row>
    <row r="41" spans="1:5" ht="15" customHeight="1" x14ac:dyDescent="0.3">
      <c r="A41" s="10" t="s">
        <v>4573</v>
      </c>
      <c r="B41" s="5" t="s">
        <v>1787</v>
      </c>
      <c r="C41" s="1" t="s">
        <v>5179</v>
      </c>
      <c r="D41" s="25">
        <v>16.8</v>
      </c>
      <c r="E41" s="33">
        <v>0</v>
      </c>
    </row>
    <row r="42" spans="1:5" ht="15" customHeight="1" x14ac:dyDescent="0.3">
      <c r="A42" s="10" t="s">
        <v>4574</v>
      </c>
      <c r="B42" s="5" t="s">
        <v>1788</v>
      </c>
      <c r="C42" s="1" t="s">
        <v>5179</v>
      </c>
      <c r="D42" s="25">
        <v>14.38</v>
      </c>
      <c r="E42" s="33">
        <v>0</v>
      </c>
    </row>
    <row r="43" spans="1:5" ht="15" customHeight="1" x14ac:dyDescent="0.3">
      <c r="A43" s="10" t="s">
        <v>4575</v>
      </c>
      <c r="B43" s="5" t="s">
        <v>1789</v>
      </c>
      <c r="C43" s="1" t="s">
        <v>5179</v>
      </c>
      <c r="D43" s="25">
        <v>14.77</v>
      </c>
      <c r="E43" s="33">
        <v>0</v>
      </c>
    </row>
    <row r="44" spans="1:5" ht="15" customHeight="1" x14ac:dyDescent="0.3">
      <c r="A44" s="10" t="s">
        <v>4576</v>
      </c>
      <c r="B44" s="5" t="s">
        <v>1790</v>
      </c>
      <c r="C44" s="1" t="s">
        <v>2559</v>
      </c>
      <c r="D44" s="25">
        <v>2.75</v>
      </c>
      <c r="E44" s="33">
        <v>0</v>
      </c>
    </row>
    <row r="45" spans="1:5" ht="15" customHeight="1" x14ac:dyDescent="0.3">
      <c r="A45" s="10" t="s">
        <v>4577</v>
      </c>
      <c r="B45" s="5" t="s">
        <v>1791</v>
      </c>
      <c r="C45" s="1" t="s">
        <v>2542</v>
      </c>
      <c r="D45" s="25">
        <v>5.77</v>
      </c>
      <c r="E45" s="33">
        <v>0</v>
      </c>
    </row>
    <row r="46" spans="1:5" ht="15" customHeight="1" x14ac:dyDescent="0.3">
      <c r="A46" s="10" t="s">
        <v>4578</v>
      </c>
      <c r="B46" s="5" t="s">
        <v>1792</v>
      </c>
      <c r="C46" s="1" t="s">
        <v>4579</v>
      </c>
      <c r="D46" s="25">
        <v>7.1</v>
      </c>
      <c r="E46" s="33">
        <v>0</v>
      </c>
    </row>
    <row r="47" spans="1:5" ht="15" customHeight="1" x14ac:dyDescent="0.3">
      <c r="A47" s="10" t="s">
        <v>4580</v>
      </c>
      <c r="B47" s="5" t="s">
        <v>1793</v>
      </c>
      <c r="C47" s="1" t="s">
        <v>580</v>
      </c>
      <c r="D47" s="25">
        <v>16.73</v>
      </c>
      <c r="E47" s="33">
        <v>0</v>
      </c>
    </row>
    <row r="48" spans="1:5" ht="15" customHeight="1" x14ac:dyDescent="0.3">
      <c r="A48" s="10" t="s">
        <v>4581</v>
      </c>
      <c r="B48" s="5" t="s">
        <v>1794</v>
      </c>
      <c r="C48" s="1" t="s">
        <v>1519</v>
      </c>
      <c r="D48" s="25">
        <v>99.39</v>
      </c>
      <c r="E48" s="33">
        <v>0</v>
      </c>
    </row>
    <row r="49" spans="1:5" ht="15" customHeight="1" x14ac:dyDescent="0.3">
      <c r="A49" s="10" t="s">
        <v>1520</v>
      </c>
      <c r="B49" s="5" t="s">
        <v>1797</v>
      </c>
      <c r="C49" s="1" t="s">
        <v>1521</v>
      </c>
      <c r="D49" s="25">
        <v>1621.05</v>
      </c>
      <c r="E49" s="33">
        <v>0</v>
      </c>
    </row>
    <row r="50" spans="1:5" ht="15" customHeight="1" x14ac:dyDescent="0.3">
      <c r="A50" s="10" t="s">
        <v>1522</v>
      </c>
      <c r="B50" s="5" t="s">
        <v>1798</v>
      </c>
      <c r="C50" s="1" t="s">
        <v>322</v>
      </c>
      <c r="D50" s="25">
        <v>72.39</v>
      </c>
      <c r="E50" s="33">
        <v>0</v>
      </c>
    </row>
    <row r="51" spans="1:5" ht="15" customHeight="1" thickBot="1" x14ac:dyDescent="0.35">
      <c r="A51" s="10" t="s">
        <v>1523</v>
      </c>
      <c r="B51" s="5" t="s">
        <v>1799</v>
      </c>
      <c r="C51" s="1" t="s">
        <v>1524</v>
      </c>
      <c r="D51" s="25">
        <v>66.959999999999994</v>
      </c>
      <c r="E51" s="33">
        <v>0</v>
      </c>
    </row>
    <row r="52" spans="1:5" ht="14.25" customHeight="1" thickTop="1" thickBot="1" x14ac:dyDescent="0.3">
      <c r="A52" s="189" t="s">
        <v>7260</v>
      </c>
      <c r="B52" s="190"/>
      <c r="C52" s="191"/>
      <c r="D52" s="26">
        <f>SUM(D23:D51)</f>
        <v>2362.9899999999998</v>
      </c>
      <c r="E52" s="43">
        <f>SUMIF(E23:E51,"&gt;0",D23:D51)</f>
        <v>0</v>
      </c>
    </row>
    <row r="53" spans="1:5" ht="12.75" customHeight="1" x14ac:dyDescent="0.25"/>
    <row r="54" spans="1:5" ht="12.75" customHeight="1" x14ac:dyDescent="0.25"/>
    <row r="55" spans="1:5" ht="12.75" customHeight="1" x14ac:dyDescent="0.25"/>
    <row r="56" spans="1:5" ht="12.75" customHeight="1" x14ac:dyDescent="0.25"/>
    <row r="57" spans="1:5" ht="12.75" customHeight="1" x14ac:dyDescent="0.25"/>
    <row r="58" spans="1:5" ht="12.75" customHeight="1" thickBot="1" x14ac:dyDescent="0.3"/>
    <row r="59" spans="1:5" ht="22.5" customHeight="1" thickBot="1" x14ac:dyDescent="0.3">
      <c r="A59" s="186" t="s">
        <v>7837</v>
      </c>
      <c r="B59" s="187"/>
      <c r="C59" s="187"/>
      <c r="D59" s="187"/>
      <c r="E59" s="188"/>
    </row>
    <row r="60" spans="1:5" ht="15" customHeight="1" x14ac:dyDescent="0.35">
      <c r="A60" s="196" t="s">
        <v>982</v>
      </c>
      <c r="B60" s="48" t="s">
        <v>586</v>
      </c>
      <c r="C60" s="192" t="s">
        <v>1768</v>
      </c>
      <c r="D60" s="194" t="s">
        <v>1769</v>
      </c>
      <c r="E60" s="49" t="s">
        <v>7217</v>
      </c>
    </row>
    <row r="61" spans="1:5" ht="15" customHeight="1" thickBot="1" x14ac:dyDescent="0.4">
      <c r="A61" s="197"/>
      <c r="B61" s="50" t="s">
        <v>1767</v>
      </c>
      <c r="C61" s="193"/>
      <c r="D61" s="195"/>
      <c r="E61" s="51" t="s">
        <v>7216</v>
      </c>
    </row>
    <row r="62" spans="1:5" ht="15" customHeight="1" thickTop="1" x14ac:dyDescent="0.3">
      <c r="A62" s="10" t="s">
        <v>1525</v>
      </c>
      <c r="B62" s="5">
        <v>101</v>
      </c>
      <c r="C62" s="1" t="s">
        <v>3608</v>
      </c>
      <c r="D62" s="25">
        <v>284.13</v>
      </c>
      <c r="E62" s="33">
        <v>0</v>
      </c>
    </row>
    <row r="63" spans="1:5" ht="15" customHeight="1" x14ac:dyDescent="0.3">
      <c r="A63" s="10" t="s">
        <v>1526</v>
      </c>
      <c r="B63" s="5" t="s">
        <v>3313</v>
      </c>
      <c r="C63" s="1" t="s">
        <v>1527</v>
      </c>
      <c r="D63" s="25">
        <v>12.57</v>
      </c>
      <c r="E63" s="33">
        <v>0</v>
      </c>
    </row>
    <row r="64" spans="1:5" ht="15" customHeight="1" x14ac:dyDescent="0.3">
      <c r="A64" s="10" t="s">
        <v>7011</v>
      </c>
      <c r="B64" s="5" t="s">
        <v>7042</v>
      </c>
      <c r="C64" s="1" t="s">
        <v>3301</v>
      </c>
      <c r="D64" s="25">
        <v>7.07</v>
      </c>
      <c r="E64" s="33">
        <v>0</v>
      </c>
    </row>
    <row r="65" spans="1:5" ht="15" customHeight="1" x14ac:dyDescent="0.3">
      <c r="A65" s="10" t="s">
        <v>7130</v>
      </c>
      <c r="B65" s="5" t="s">
        <v>7132</v>
      </c>
      <c r="C65" s="1" t="s">
        <v>287</v>
      </c>
      <c r="D65" s="25">
        <v>42.87</v>
      </c>
      <c r="E65" s="33">
        <v>0</v>
      </c>
    </row>
    <row r="66" spans="1:5" ht="15" customHeight="1" x14ac:dyDescent="0.3">
      <c r="A66" s="10" t="s">
        <v>1528</v>
      </c>
      <c r="B66" s="5">
        <v>102</v>
      </c>
      <c r="C66" s="1" t="s">
        <v>624</v>
      </c>
      <c r="D66" s="25">
        <v>15.07</v>
      </c>
      <c r="E66" s="33">
        <v>0</v>
      </c>
    </row>
    <row r="67" spans="1:5" ht="15" customHeight="1" x14ac:dyDescent="0.3">
      <c r="A67" s="10" t="s">
        <v>1529</v>
      </c>
      <c r="B67" s="5">
        <v>103</v>
      </c>
      <c r="C67" s="1" t="s">
        <v>625</v>
      </c>
      <c r="D67" s="25">
        <v>4.49</v>
      </c>
      <c r="E67" s="33">
        <v>0</v>
      </c>
    </row>
    <row r="68" spans="1:5" ht="15" customHeight="1" x14ac:dyDescent="0.3">
      <c r="A68" s="10" t="s">
        <v>1530</v>
      </c>
      <c r="B68" s="5">
        <v>104</v>
      </c>
      <c r="C68" s="1" t="s">
        <v>625</v>
      </c>
      <c r="D68" s="25">
        <v>4.4800000000000004</v>
      </c>
      <c r="E68" s="33">
        <v>0</v>
      </c>
    </row>
    <row r="69" spans="1:5" ht="15" customHeight="1" x14ac:dyDescent="0.3">
      <c r="A69" s="10" t="s">
        <v>1531</v>
      </c>
      <c r="B69" s="5">
        <v>105</v>
      </c>
      <c r="C69" s="1" t="s">
        <v>1532</v>
      </c>
      <c r="D69" s="25">
        <v>114.28</v>
      </c>
      <c r="E69" s="33">
        <v>0</v>
      </c>
    </row>
    <row r="70" spans="1:5" ht="15" customHeight="1" x14ac:dyDescent="0.3">
      <c r="A70" s="10" t="s">
        <v>1533</v>
      </c>
      <c r="B70" s="5" t="s">
        <v>3309</v>
      </c>
      <c r="C70" s="1" t="s">
        <v>1534</v>
      </c>
      <c r="D70" s="25">
        <v>13.04</v>
      </c>
      <c r="E70" s="33">
        <v>0</v>
      </c>
    </row>
    <row r="71" spans="1:5" ht="15" customHeight="1" x14ac:dyDescent="0.3">
      <c r="A71" s="10" t="s">
        <v>1535</v>
      </c>
      <c r="B71" s="5" t="s">
        <v>3314</v>
      </c>
      <c r="C71" s="1" t="s">
        <v>1534</v>
      </c>
      <c r="D71" s="25">
        <v>13.21</v>
      </c>
      <c r="E71" s="33">
        <v>0</v>
      </c>
    </row>
    <row r="72" spans="1:5" ht="15" customHeight="1" x14ac:dyDescent="0.3">
      <c r="A72" s="10" t="s">
        <v>1536</v>
      </c>
      <c r="B72" s="5" t="s">
        <v>3315</v>
      </c>
      <c r="C72" s="1" t="s">
        <v>1534</v>
      </c>
      <c r="D72" s="25">
        <v>13.21</v>
      </c>
      <c r="E72" s="33">
        <v>0</v>
      </c>
    </row>
    <row r="73" spans="1:5" ht="15" customHeight="1" x14ac:dyDescent="0.3">
      <c r="A73" s="10" t="s">
        <v>1537</v>
      </c>
      <c r="B73" s="5">
        <v>106</v>
      </c>
      <c r="C73" s="1" t="s">
        <v>1538</v>
      </c>
      <c r="D73" s="25">
        <v>94.3</v>
      </c>
      <c r="E73" s="33">
        <v>0</v>
      </c>
    </row>
    <row r="74" spans="1:5" ht="15" customHeight="1" x14ac:dyDescent="0.3">
      <c r="A74" s="10" t="s">
        <v>1539</v>
      </c>
      <c r="B74" s="5" t="s">
        <v>3316</v>
      </c>
      <c r="C74" s="1" t="s">
        <v>624</v>
      </c>
      <c r="D74" s="25">
        <v>10.6</v>
      </c>
      <c r="E74" s="33">
        <v>0</v>
      </c>
    </row>
    <row r="75" spans="1:5" ht="15" customHeight="1" x14ac:dyDescent="0.3">
      <c r="A75" s="10" t="s">
        <v>1540</v>
      </c>
      <c r="B75" s="5">
        <v>107</v>
      </c>
      <c r="C75" s="1" t="s">
        <v>634</v>
      </c>
      <c r="D75" s="25">
        <v>18.350000000000001</v>
      </c>
      <c r="E75" s="33">
        <v>0</v>
      </c>
    </row>
    <row r="76" spans="1:5" ht="15" customHeight="1" x14ac:dyDescent="0.3">
      <c r="A76" s="10" t="s">
        <v>1541</v>
      </c>
      <c r="B76" s="5">
        <v>108</v>
      </c>
      <c r="C76" s="1" t="s">
        <v>634</v>
      </c>
      <c r="D76" s="25">
        <v>18.34</v>
      </c>
      <c r="E76" s="33">
        <v>0</v>
      </c>
    </row>
    <row r="77" spans="1:5" ht="15" customHeight="1" x14ac:dyDescent="0.3">
      <c r="A77" s="10" t="s">
        <v>1542</v>
      </c>
      <c r="B77" s="5">
        <v>109</v>
      </c>
      <c r="C77" s="1" t="s">
        <v>634</v>
      </c>
      <c r="D77" s="25">
        <v>18.22</v>
      </c>
      <c r="E77" s="33">
        <v>0</v>
      </c>
    </row>
    <row r="78" spans="1:5" ht="15" customHeight="1" x14ac:dyDescent="0.3">
      <c r="A78" s="10" t="s">
        <v>1543</v>
      </c>
      <c r="B78" s="5">
        <v>110</v>
      </c>
      <c r="C78" s="1" t="s">
        <v>634</v>
      </c>
      <c r="D78" s="25">
        <v>18.21</v>
      </c>
      <c r="E78" s="33">
        <v>0</v>
      </c>
    </row>
    <row r="79" spans="1:5" ht="15" customHeight="1" x14ac:dyDescent="0.3">
      <c r="A79" s="10" t="s">
        <v>1544</v>
      </c>
      <c r="B79" s="5">
        <v>111</v>
      </c>
      <c r="C79" s="1" t="s">
        <v>634</v>
      </c>
      <c r="D79" s="25">
        <v>18.34</v>
      </c>
      <c r="E79" s="33">
        <v>0</v>
      </c>
    </row>
    <row r="80" spans="1:5" ht="15" customHeight="1" x14ac:dyDescent="0.3">
      <c r="A80" s="10" t="s">
        <v>1545</v>
      </c>
      <c r="B80" s="5">
        <v>112</v>
      </c>
      <c r="C80" s="1" t="s">
        <v>634</v>
      </c>
      <c r="D80" s="25">
        <v>18.329999999999998</v>
      </c>
      <c r="E80" s="33">
        <v>0</v>
      </c>
    </row>
    <row r="81" spans="1:5" ht="15" customHeight="1" x14ac:dyDescent="0.3">
      <c r="A81" s="10" t="s">
        <v>1546</v>
      </c>
      <c r="B81" s="5">
        <v>113</v>
      </c>
      <c r="C81" s="1" t="s">
        <v>634</v>
      </c>
      <c r="D81" s="25">
        <v>18.34</v>
      </c>
      <c r="E81" s="33">
        <v>0</v>
      </c>
    </row>
    <row r="82" spans="1:5" ht="15" customHeight="1" x14ac:dyDescent="0.3">
      <c r="A82" s="10" t="s">
        <v>1547</v>
      </c>
      <c r="B82" s="5">
        <v>114</v>
      </c>
      <c r="C82" s="1" t="s">
        <v>634</v>
      </c>
      <c r="D82" s="25">
        <v>18.329999999999998</v>
      </c>
      <c r="E82" s="33">
        <v>0</v>
      </c>
    </row>
    <row r="83" spans="1:5" ht="15" customHeight="1" x14ac:dyDescent="0.3">
      <c r="A83" s="10" t="s">
        <v>1548</v>
      </c>
      <c r="B83" s="5">
        <v>115</v>
      </c>
      <c r="C83" s="1" t="s">
        <v>634</v>
      </c>
      <c r="D83" s="25">
        <v>18.34</v>
      </c>
      <c r="E83" s="33">
        <v>0</v>
      </c>
    </row>
    <row r="84" spans="1:5" ht="15" customHeight="1" x14ac:dyDescent="0.3">
      <c r="A84" s="10" t="s">
        <v>1549</v>
      </c>
      <c r="B84" s="5">
        <v>116</v>
      </c>
      <c r="C84" s="1" t="s">
        <v>634</v>
      </c>
      <c r="D84" s="25">
        <v>18.32</v>
      </c>
      <c r="E84" s="33">
        <v>0</v>
      </c>
    </row>
    <row r="85" spans="1:5" ht="15" customHeight="1" x14ac:dyDescent="0.3">
      <c r="A85" s="10" t="s">
        <v>1550</v>
      </c>
      <c r="B85" s="5">
        <v>117</v>
      </c>
      <c r="C85" s="1" t="s">
        <v>1551</v>
      </c>
      <c r="D85" s="25">
        <v>430.9</v>
      </c>
      <c r="E85" s="33">
        <v>0</v>
      </c>
    </row>
    <row r="86" spans="1:5" ht="15" customHeight="1" x14ac:dyDescent="0.3">
      <c r="A86" s="10" t="s">
        <v>1552</v>
      </c>
      <c r="B86" s="5">
        <v>118</v>
      </c>
      <c r="C86" s="1" t="s">
        <v>1553</v>
      </c>
      <c r="D86" s="25">
        <v>325.14999999999998</v>
      </c>
      <c r="E86" s="33">
        <v>0</v>
      </c>
    </row>
    <row r="87" spans="1:5" ht="15" customHeight="1" x14ac:dyDescent="0.3">
      <c r="A87" s="10" t="s">
        <v>1554</v>
      </c>
      <c r="B87" s="5">
        <v>119</v>
      </c>
      <c r="C87" s="1" t="s">
        <v>1555</v>
      </c>
      <c r="D87" s="25">
        <v>429.33</v>
      </c>
      <c r="E87" s="33">
        <v>0</v>
      </c>
    </row>
    <row r="88" spans="1:5" ht="15" customHeight="1" x14ac:dyDescent="0.3">
      <c r="A88" s="10" t="s">
        <v>1556</v>
      </c>
      <c r="B88" s="5" t="s">
        <v>780</v>
      </c>
      <c r="C88" s="1" t="s">
        <v>781</v>
      </c>
      <c r="D88" s="25">
        <v>41.52</v>
      </c>
      <c r="E88" s="33">
        <v>0</v>
      </c>
    </row>
    <row r="89" spans="1:5" ht="15" customHeight="1" x14ac:dyDescent="0.3">
      <c r="A89" s="10" t="s">
        <v>782</v>
      </c>
      <c r="B89" s="5">
        <v>120</v>
      </c>
      <c r="C89" s="1" t="s">
        <v>2542</v>
      </c>
      <c r="D89" s="25">
        <v>48.7</v>
      </c>
      <c r="E89" s="33">
        <v>0</v>
      </c>
    </row>
    <row r="90" spans="1:5" ht="15" customHeight="1" x14ac:dyDescent="0.3">
      <c r="A90" s="10" t="s">
        <v>783</v>
      </c>
      <c r="B90" s="5">
        <v>121</v>
      </c>
      <c r="C90" s="1" t="s">
        <v>634</v>
      </c>
      <c r="D90" s="25">
        <v>11.38</v>
      </c>
      <c r="E90" s="33">
        <v>0</v>
      </c>
    </row>
    <row r="91" spans="1:5" ht="15" customHeight="1" x14ac:dyDescent="0.3">
      <c r="A91" s="10" t="s">
        <v>784</v>
      </c>
      <c r="B91" s="5" t="s">
        <v>785</v>
      </c>
      <c r="C91" s="1" t="s">
        <v>786</v>
      </c>
      <c r="D91" s="25">
        <v>9.01</v>
      </c>
      <c r="E91" s="33">
        <v>0</v>
      </c>
    </row>
    <row r="92" spans="1:5" ht="15" customHeight="1" x14ac:dyDescent="0.3">
      <c r="A92" s="10" t="s">
        <v>787</v>
      </c>
      <c r="B92" s="5">
        <v>122</v>
      </c>
      <c r="C92" s="1" t="s">
        <v>634</v>
      </c>
      <c r="D92" s="25">
        <v>11.47</v>
      </c>
      <c r="E92" s="33">
        <v>0</v>
      </c>
    </row>
    <row r="93" spans="1:5" ht="15" customHeight="1" x14ac:dyDescent="0.3">
      <c r="A93" s="10" t="s">
        <v>788</v>
      </c>
      <c r="B93" s="5" t="s">
        <v>789</v>
      </c>
      <c r="C93" s="1" t="s">
        <v>786</v>
      </c>
      <c r="D93" s="25">
        <v>9.1199999999999992</v>
      </c>
      <c r="E93" s="33">
        <v>0</v>
      </c>
    </row>
    <row r="94" spans="1:5" ht="15" customHeight="1" x14ac:dyDescent="0.3">
      <c r="A94" s="10" t="s">
        <v>790</v>
      </c>
      <c r="B94" s="5">
        <v>123</v>
      </c>
      <c r="C94" s="1" t="s">
        <v>791</v>
      </c>
      <c r="D94" s="25">
        <v>80.98</v>
      </c>
      <c r="E94" s="33">
        <v>0</v>
      </c>
    </row>
    <row r="95" spans="1:5" ht="15" customHeight="1" x14ac:dyDescent="0.3">
      <c r="A95" s="10" t="s">
        <v>792</v>
      </c>
      <c r="B95" s="5">
        <v>124</v>
      </c>
      <c r="C95" s="1" t="s">
        <v>2327</v>
      </c>
      <c r="D95" s="25">
        <v>8.6199999999999992</v>
      </c>
      <c r="E95" s="33">
        <v>0</v>
      </c>
    </row>
    <row r="96" spans="1:5" ht="15" customHeight="1" x14ac:dyDescent="0.3">
      <c r="A96" s="10" t="s">
        <v>793</v>
      </c>
      <c r="B96" s="5">
        <v>125</v>
      </c>
      <c r="C96" s="1" t="s">
        <v>2327</v>
      </c>
      <c r="D96" s="25">
        <v>2.0699999999999998</v>
      </c>
      <c r="E96" s="33">
        <v>0</v>
      </c>
    </row>
    <row r="97" spans="1:5" ht="15" customHeight="1" x14ac:dyDescent="0.3">
      <c r="A97" s="10" t="s">
        <v>794</v>
      </c>
      <c r="B97" s="5">
        <v>126</v>
      </c>
      <c r="C97" s="1" t="s">
        <v>1684</v>
      </c>
      <c r="D97" s="25">
        <v>2.15</v>
      </c>
      <c r="E97" s="33">
        <v>0</v>
      </c>
    </row>
    <row r="98" spans="1:5" ht="15" customHeight="1" x14ac:dyDescent="0.3">
      <c r="A98" s="10" t="s">
        <v>795</v>
      </c>
      <c r="B98" s="5">
        <v>127</v>
      </c>
      <c r="C98" s="1" t="s">
        <v>791</v>
      </c>
      <c r="D98" s="25">
        <v>35.4</v>
      </c>
      <c r="E98" s="33">
        <v>0</v>
      </c>
    </row>
    <row r="99" spans="1:5" ht="15" customHeight="1" x14ac:dyDescent="0.3">
      <c r="A99" s="10" t="s">
        <v>796</v>
      </c>
      <c r="B99" s="5">
        <v>128</v>
      </c>
      <c r="C99" s="1" t="s">
        <v>797</v>
      </c>
      <c r="D99" s="25">
        <v>35.86</v>
      </c>
      <c r="E99" s="33">
        <v>0</v>
      </c>
    </row>
    <row r="100" spans="1:5" ht="15" customHeight="1" x14ac:dyDescent="0.3">
      <c r="A100" s="10" t="s">
        <v>798</v>
      </c>
      <c r="B100" s="5">
        <v>129</v>
      </c>
      <c r="C100" s="1" t="s">
        <v>799</v>
      </c>
      <c r="D100" s="25">
        <v>34.15</v>
      </c>
      <c r="E100" s="33">
        <v>0</v>
      </c>
    </row>
    <row r="101" spans="1:5" ht="15" customHeight="1" x14ac:dyDescent="0.3">
      <c r="A101" s="10" t="s">
        <v>800</v>
      </c>
      <c r="B101" s="5">
        <v>130</v>
      </c>
      <c r="C101" s="1" t="s">
        <v>801</v>
      </c>
      <c r="D101" s="25">
        <v>40.43</v>
      </c>
      <c r="E101" s="33">
        <v>0</v>
      </c>
    </row>
    <row r="102" spans="1:5" ht="15" customHeight="1" x14ac:dyDescent="0.3">
      <c r="A102" s="10" t="s">
        <v>802</v>
      </c>
      <c r="B102" s="5">
        <v>132</v>
      </c>
      <c r="C102" s="1" t="s">
        <v>803</v>
      </c>
      <c r="D102" s="25">
        <v>8.94</v>
      </c>
      <c r="E102" s="33">
        <v>0</v>
      </c>
    </row>
    <row r="103" spans="1:5" ht="15" customHeight="1" x14ac:dyDescent="0.3">
      <c r="A103" s="10" t="s">
        <v>804</v>
      </c>
      <c r="B103" s="5">
        <v>133</v>
      </c>
      <c r="C103" s="1" t="s">
        <v>2327</v>
      </c>
      <c r="D103" s="25">
        <v>10.09</v>
      </c>
      <c r="E103" s="33">
        <v>0</v>
      </c>
    </row>
    <row r="104" spans="1:5" ht="15" customHeight="1" x14ac:dyDescent="0.3">
      <c r="A104" s="10" t="s">
        <v>805</v>
      </c>
      <c r="B104" s="5">
        <v>134</v>
      </c>
      <c r="C104" s="1" t="s">
        <v>1532</v>
      </c>
      <c r="D104" s="25">
        <v>124.92</v>
      </c>
      <c r="E104" s="33">
        <v>0</v>
      </c>
    </row>
    <row r="105" spans="1:5" ht="15" customHeight="1" x14ac:dyDescent="0.3">
      <c r="A105" s="10" t="s">
        <v>806</v>
      </c>
      <c r="B105" s="5">
        <v>135</v>
      </c>
      <c r="C105" s="1" t="s">
        <v>634</v>
      </c>
      <c r="D105" s="25">
        <v>23.94</v>
      </c>
      <c r="E105" s="33">
        <v>0</v>
      </c>
    </row>
    <row r="106" spans="1:5" ht="15" customHeight="1" x14ac:dyDescent="0.3">
      <c r="A106" s="10" t="s">
        <v>807</v>
      </c>
      <c r="B106" s="5">
        <v>136</v>
      </c>
      <c r="C106" s="1" t="s">
        <v>634</v>
      </c>
      <c r="D106" s="25">
        <v>24.31</v>
      </c>
      <c r="E106" s="33">
        <v>0</v>
      </c>
    </row>
    <row r="107" spans="1:5" ht="15" customHeight="1" x14ac:dyDescent="0.3">
      <c r="A107" s="10" t="s">
        <v>808</v>
      </c>
      <c r="B107" s="5">
        <v>137</v>
      </c>
      <c r="C107" s="1" t="s">
        <v>634</v>
      </c>
      <c r="D107" s="25">
        <v>36.94</v>
      </c>
      <c r="E107" s="33">
        <v>0</v>
      </c>
    </row>
    <row r="108" spans="1:5" ht="15" customHeight="1" x14ac:dyDescent="0.3">
      <c r="A108" s="10" t="s">
        <v>809</v>
      </c>
      <c r="B108" s="5">
        <v>138</v>
      </c>
      <c r="C108" s="1" t="s">
        <v>634</v>
      </c>
      <c r="D108" s="25">
        <v>36.94</v>
      </c>
      <c r="E108" s="33">
        <v>0</v>
      </c>
    </row>
    <row r="109" spans="1:5" ht="15" customHeight="1" x14ac:dyDescent="0.3">
      <c r="A109" s="10" t="s">
        <v>810</v>
      </c>
      <c r="B109" s="5">
        <v>139</v>
      </c>
      <c r="C109" s="1" t="s">
        <v>634</v>
      </c>
      <c r="D109" s="25">
        <v>36.94</v>
      </c>
      <c r="E109" s="33">
        <v>0</v>
      </c>
    </row>
    <row r="110" spans="1:5" ht="15" customHeight="1" x14ac:dyDescent="0.3">
      <c r="A110" s="10" t="s">
        <v>811</v>
      </c>
      <c r="B110" s="5">
        <v>140</v>
      </c>
      <c r="C110" s="1" t="s">
        <v>1534</v>
      </c>
      <c r="D110" s="25">
        <v>18.989999999999998</v>
      </c>
      <c r="E110" s="33">
        <v>0</v>
      </c>
    </row>
    <row r="111" spans="1:5" ht="15" customHeight="1" x14ac:dyDescent="0.3">
      <c r="A111" s="10" t="s">
        <v>812</v>
      </c>
      <c r="B111" s="5">
        <v>141</v>
      </c>
      <c r="C111" s="1" t="s">
        <v>1534</v>
      </c>
      <c r="D111" s="25">
        <v>20.21</v>
      </c>
      <c r="E111" s="33">
        <v>0</v>
      </c>
    </row>
    <row r="112" spans="1:5" ht="15" customHeight="1" x14ac:dyDescent="0.3">
      <c r="A112" s="10" t="s">
        <v>813</v>
      </c>
      <c r="B112" s="5">
        <v>142</v>
      </c>
      <c r="C112" s="1" t="s">
        <v>2545</v>
      </c>
      <c r="D112" s="25">
        <v>2.73</v>
      </c>
      <c r="E112" s="33">
        <v>0</v>
      </c>
    </row>
    <row r="113" spans="1:5" ht="15" customHeight="1" x14ac:dyDescent="0.3">
      <c r="A113" s="10" t="s">
        <v>814</v>
      </c>
      <c r="B113" s="5" t="s">
        <v>815</v>
      </c>
      <c r="C113" s="1" t="s">
        <v>1684</v>
      </c>
      <c r="D113" s="25">
        <v>1.96</v>
      </c>
      <c r="E113" s="33">
        <v>0</v>
      </c>
    </row>
    <row r="114" spans="1:5" ht="15" customHeight="1" x14ac:dyDescent="0.3">
      <c r="A114" s="10" t="s">
        <v>1558</v>
      </c>
      <c r="B114" s="5">
        <v>143</v>
      </c>
      <c r="C114" s="1" t="s">
        <v>2562</v>
      </c>
      <c r="D114" s="25">
        <v>11.29</v>
      </c>
      <c r="E114" s="33">
        <v>0</v>
      </c>
    </row>
    <row r="115" spans="1:5" ht="15" customHeight="1" x14ac:dyDescent="0.3">
      <c r="A115" s="10" t="s">
        <v>1559</v>
      </c>
      <c r="B115" s="5">
        <v>144</v>
      </c>
      <c r="C115" s="1" t="s">
        <v>2558</v>
      </c>
      <c r="D115" s="25">
        <v>11.34</v>
      </c>
      <c r="E115" s="33">
        <v>0</v>
      </c>
    </row>
    <row r="116" spans="1:5" ht="15" customHeight="1" x14ac:dyDescent="0.3">
      <c r="A116" s="10" t="s">
        <v>1560</v>
      </c>
      <c r="B116" s="5">
        <v>145</v>
      </c>
      <c r="C116" s="1" t="s">
        <v>634</v>
      </c>
      <c r="D116" s="25">
        <v>14.97</v>
      </c>
      <c r="E116" s="33">
        <v>0</v>
      </c>
    </row>
    <row r="117" spans="1:5" ht="15" customHeight="1" x14ac:dyDescent="0.3">
      <c r="A117" s="10" t="s">
        <v>1561</v>
      </c>
      <c r="B117" s="5">
        <v>146</v>
      </c>
      <c r="C117" s="1" t="s">
        <v>634</v>
      </c>
      <c r="D117" s="25">
        <v>10.8</v>
      </c>
      <c r="E117" s="33">
        <v>0</v>
      </c>
    </row>
    <row r="118" spans="1:5" ht="15" customHeight="1" x14ac:dyDescent="0.3">
      <c r="A118" s="10" t="s">
        <v>1562</v>
      </c>
      <c r="B118" s="5">
        <v>147</v>
      </c>
      <c r="C118" s="1" t="s">
        <v>1563</v>
      </c>
      <c r="D118" s="25">
        <v>114.61</v>
      </c>
      <c r="E118" s="33">
        <v>0</v>
      </c>
    </row>
    <row r="119" spans="1:5" ht="15" customHeight="1" x14ac:dyDescent="0.3">
      <c r="A119" s="10" t="s">
        <v>1564</v>
      </c>
      <c r="B119" s="5">
        <v>148</v>
      </c>
      <c r="C119" s="1" t="s">
        <v>322</v>
      </c>
      <c r="D119" s="25">
        <v>52.11</v>
      </c>
      <c r="E119" s="33">
        <v>0</v>
      </c>
    </row>
    <row r="120" spans="1:5" ht="15" customHeight="1" x14ac:dyDescent="0.3">
      <c r="A120" s="10" t="s">
        <v>1565</v>
      </c>
      <c r="B120" s="5">
        <v>149</v>
      </c>
      <c r="C120" s="1" t="s">
        <v>2327</v>
      </c>
      <c r="D120" s="25">
        <v>47.07</v>
      </c>
      <c r="E120" s="33">
        <v>0</v>
      </c>
    </row>
    <row r="121" spans="1:5" ht="15" customHeight="1" x14ac:dyDescent="0.3">
      <c r="A121" s="10" t="s">
        <v>1566</v>
      </c>
      <c r="B121" s="5">
        <v>150</v>
      </c>
      <c r="C121" s="1" t="s">
        <v>2327</v>
      </c>
      <c r="D121" s="25">
        <v>52.32</v>
      </c>
      <c r="E121" s="33">
        <v>0</v>
      </c>
    </row>
    <row r="122" spans="1:5" ht="15" customHeight="1" x14ac:dyDescent="0.3">
      <c r="A122" s="10" t="s">
        <v>1567</v>
      </c>
      <c r="B122" s="5">
        <v>151</v>
      </c>
      <c r="C122" s="1" t="s">
        <v>1568</v>
      </c>
      <c r="D122" s="25">
        <v>7.53</v>
      </c>
      <c r="E122" s="33">
        <v>0</v>
      </c>
    </row>
    <row r="123" spans="1:5" ht="15" customHeight="1" x14ac:dyDescent="0.3">
      <c r="A123" s="10" t="s">
        <v>1569</v>
      </c>
      <c r="B123" s="5">
        <v>152</v>
      </c>
      <c r="C123" s="1" t="s">
        <v>1570</v>
      </c>
      <c r="D123" s="25">
        <v>17.66</v>
      </c>
      <c r="E123" s="33">
        <v>0</v>
      </c>
    </row>
    <row r="124" spans="1:5" ht="15" customHeight="1" x14ac:dyDescent="0.3">
      <c r="A124" s="10" t="s">
        <v>1571</v>
      </c>
      <c r="B124" s="5">
        <v>153</v>
      </c>
      <c r="C124" s="1" t="s">
        <v>1572</v>
      </c>
      <c r="D124" s="25">
        <v>864.76</v>
      </c>
      <c r="E124" s="33">
        <v>0</v>
      </c>
    </row>
    <row r="125" spans="1:5" ht="15" customHeight="1" x14ac:dyDescent="0.3">
      <c r="A125" s="10" t="s">
        <v>7135</v>
      </c>
      <c r="B125" s="5" t="s">
        <v>7136</v>
      </c>
      <c r="C125" s="1" t="s">
        <v>1576</v>
      </c>
      <c r="D125" s="25">
        <v>220.11</v>
      </c>
      <c r="E125" s="33">
        <v>0</v>
      </c>
    </row>
    <row r="126" spans="1:5" ht="15" customHeight="1" x14ac:dyDescent="0.3">
      <c r="A126" s="10" t="s">
        <v>1573</v>
      </c>
      <c r="B126" s="5">
        <v>154</v>
      </c>
      <c r="C126" s="1" t="s">
        <v>2345</v>
      </c>
      <c r="D126" s="25">
        <v>4.26</v>
      </c>
      <c r="E126" s="33">
        <v>0</v>
      </c>
    </row>
    <row r="127" spans="1:5" ht="15" customHeight="1" x14ac:dyDescent="0.3">
      <c r="A127" s="10" t="s">
        <v>1574</v>
      </c>
      <c r="B127" s="5">
        <v>155</v>
      </c>
      <c r="C127" s="1" t="s">
        <v>4406</v>
      </c>
      <c r="D127" s="25">
        <v>10.44</v>
      </c>
      <c r="E127" s="33">
        <v>0</v>
      </c>
    </row>
    <row r="128" spans="1:5" ht="15" customHeight="1" x14ac:dyDescent="0.3">
      <c r="A128" s="10" t="s">
        <v>7013</v>
      </c>
      <c r="B128" s="5">
        <v>155</v>
      </c>
      <c r="C128" s="1" t="s">
        <v>287</v>
      </c>
      <c r="D128" s="25">
        <v>19.88</v>
      </c>
      <c r="E128" s="33">
        <v>0</v>
      </c>
    </row>
    <row r="129" spans="1:5" ht="15" customHeight="1" x14ac:dyDescent="0.3">
      <c r="A129" s="10" t="s">
        <v>1575</v>
      </c>
      <c r="B129" s="5">
        <v>156</v>
      </c>
      <c r="C129" s="1" t="s">
        <v>4406</v>
      </c>
      <c r="D129" s="25">
        <v>10.4</v>
      </c>
      <c r="E129" s="33">
        <v>0</v>
      </c>
    </row>
    <row r="130" spans="1:5" ht="15" customHeight="1" thickBot="1" x14ac:dyDescent="0.35">
      <c r="A130" s="10" t="s">
        <v>7012</v>
      </c>
      <c r="B130" s="5">
        <v>156</v>
      </c>
      <c r="C130" s="1" t="s">
        <v>287</v>
      </c>
      <c r="D130" s="25">
        <v>19.88</v>
      </c>
      <c r="E130" s="33">
        <v>0</v>
      </c>
    </row>
    <row r="131" spans="1:5" ht="15" customHeight="1" thickTop="1" thickBot="1" x14ac:dyDescent="0.3">
      <c r="A131" s="189" t="s">
        <v>7260</v>
      </c>
      <c r="B131" s="190"/>
      <c r="C131" s="191"/>
      <c r="D131" s="26">
        <f>SUM(D62:D130)</f>
        <v>4205.0200000000004</v>
      </c>
      <c r="E131" s="43">
        <f>SUMIF(E62:E130,"&gt;0",D62:D130)</f>
        <v>0</v>
      </c>
    </row>
    <row r="132" spans="1:5" ht="12.75" customHeight="1" x14ac:dyDescent="0.25">
      <c r="C132" s="52"/>
      <c r="D132" s="53"/>
      <c r="E132" s="32"/>
    </row>
    <row r="133" spans="1:5" ht="12.75" customHeight="1" x14ac:dyDescent="0.25"/>
    <row r="134" spans="1:5" ht="12.75" customHeight="1" x14ac:dyDescent="0.25"/>
    <row r="135" spans="1:5" ht="12.75" customHeight="1" x14ac:dyDescent="0.25"/>
    <row r="136" spans="1:5" ht="12.75" customHeight="1" x14ac:dyDescent="0.25"/>
    <row r="137" spans="1:5" ht="12.75" customHeight="1" thickBot="1" x14ac:dyDescent="0.3"/>
    <row r="138" spans="1:5" ht="22.5" customHeight="1" thickBot="1" x14ac:dyDescent="0.3">
      <c r="A138" s="186" t="s">
        <v>7838</v>
      </c>
      <c r="B138" s="187"/>
      <c r="C138" s="187"/>
      <c r="D138" s="187"/>
      <c r="E138" s="188"/>
    </row>
    <row r="139" spans="1:5" ht="15" customHeight="1" x14ac:dyDescent="0.35">
      <c r="A139" s="196" t="s">
        <v>982</v>
      </c>
      <c r="B139" s="48" t="s">
        <v>586</v>
      </c>
      <c r="C139" s="192" t="s">
        <v>1768</v>
      </c>
      <c r="D139" s="194" t="s">
        <v>1769</v>
      </c>
      <c r="E139" s="49" t="s">
        <v>7217</v>
      </c>
    </row>
    <row r="140" spans="1:5" ht="15" customHeight="1" thickBot="1" x14ac:dyDescent="0.4">
      <c r="A140" s="197"/>
      <c r="B140" s="50" t="s">
        <v>1767</v>
      </c>
      <c r="C140" s="193"/>
      <c r="D140" s="195"/>
      <c r="E140" s="51" t="s">
        <v>7216</v>
      </c>
    </row>
    <row r="141" spans="1:5" ht="15" customHeight="1" thickTop="1" x14ac:dyDescent="0.3">
      <c r="A141" s="10" t="s">
        <v>1577</v>
      </c>
      <c r="B141" s="9">
        <v>202</v>
      </c>
      <c r="C141" s="1" t="s">
        <v>1578</v>
      </c>
      <c r="D141" s="25">
        <v>134.9</v>
      </c>
      <c r="E141" s="33">
        <v>0</v>
      </c>
    </row>
    <row r="142" spans="1:5" ht="15" customHeight="1" x14ac:dyDescent="0.3">
      <c r="A142" s="10" t="s">
        <v>1579</v>
      </c>
      <c r="B142" s="5" t="s">
        <v>3317</v>
      </c>
      <c r="C142" s="1" t="s">
        <v>624</v>
      </c>
      <c r="D142" s="25">
        <v>5.2</v>
      </c>
      <c r="E142" s="33">
        <v>0</v>
      </c>
    </row>
    <row r="143" spans="1:5" ht="15" customHeight="1" x14ac:dyDescent="0.3">
      <c r="A143" s="10" t="s">
        <v>4369</v>
      </c>
      <c r="B143" s="5" t="s">
        <v>3319</v>
      </c>
      <c r="C143" s="1" t="s">
        <v>2562</v>
      </c>
      <c r="D143" s="25">
        <v>13.64</v>
      </c>
      <c r="E143" s="33">
        <v>0</v>
      </c>
    </row>
    <row r="144" spans="1:5" ht="15" customHeight="1" x14ac:dyDescent="0.3">
      <c r="A144" s="10" t="s">
        <v>4377</v>
      </c>
      <c r="B144" s="5" t="s">
        <v>3323</v>
      </c>
      <c r="C144" s="1" t="s">
        <v>1684</v>
      </c>
      <c r="D144" s="25">
        <v>3.14</v>
      </c>
      <c r="E144" s="33">
        <v>0</v>
      </c>
    </row>
    <row r="145" spans="1:5" ht="15" customHeight="1" x14ac:dyDescent="0.3">
      <c r="A145" s="10" t="s">
        <v>4378</v>
      </c>
      <c r="B145" s="9">
        <v>216</v>
      </c>
      <c r="C145" s="1" t="s">
        <v>4379</v>
      </c>
      <c r="D145" s="25">
        <v>52.84</v>
      </c>
      <c r="E145" s="33">
        <v>0</v>
      </c>
    </row>
    <row r="146" spans="1:5" ht="15" customHeight="1" x14ac:dyDescent="0.3">
      <c r="A146" s="10" t="s">
        <v>4380</v>
      </c>
      <c r="B146" s="5" t="s">
        <v>3324</v>
      </c>
      <c r="C146" s="1" t="s">
        <v>624</v>
      </c>
      <c r="D146" s="25">
        <v>18.48</v>
      </c>
      <c r="E146" s="33">
        <v>0</v>
      </c>
    </row>
    <row r="147" spans="1:5" ht="15" customHeight="1" x14ac:dyDescent="0.3">
      <c r="A147" s="10" t="s">
        <v>4381</v>
      </c>
      <c r="B147" s="9">
        <v>217</v>
      </c>
      <c r="C147" s="1" t="s">
        <v>2550</v>
      </c>
      <c r="D147" s="25">
        <v>19.47</v>
      </c>
      <c r="E147" s="33">
        <v>0</v>
      </c>
    </row>
    <row r="148" spans="1:5" ht="15" customHeight="1" x14ac:dyDescent="0.3">
      <c r="A148" s="10" t="s">
        <v>4382</v>
      </c>
      <c r="B148" s="9">
        <v>219</v>
      </c>
      <c r="C148" s="1" t="s">
        <v>2550</v>
      </c>
      <c r="D148" s="25">
        <v>17.22</v>
      </c>
      <c r="E148" s="33">
        <v>0</v>
      </c>
    </row>
    <row r="149" spans="1:5" ht="15" customHeight="1" x14ac:dyDescent="0.3">
      <c r="A149" s="10" t="s">
        <v>4384</v>
      </c>
      <c r="B149" s="9">
        <v>221</v>
      </c>
      <c r="C149" s="1" t="s">
        <v>349</v>
      </c>
      <c r="D149" s="25">
        <v>16.46</v>
      </c>
      <c r="E149" s="33">
        <v>0</v>
      </c>
    </row>
    <row r="150" spans="1:5" ht="15" customHeight="1" x14ac:dyDescent="0.3">
      <c r="A150" s="10" t="s">
        <v>4385</v>
      </c>
      <c r="B150" s="9">
        <v>222</v>
      </c>
      <c r="C150" s="1" t="s">
        <v>2230</v>
      </c>
      <c r="D150" s="25">
        <v>7.54</v>
      </c>
      <c r="E150" s="33">
        <v>0</v>
      </c>
    </row>
    <row r="151" spans="1:5" ht="15" customHeight="1" x14ac:dyDescent="0.3">
      <c r="A151" s="10" t="s">
        <v>4388</v>
      </c>
      <c r="B151" s="9">
        <v>225</v>
      </c>
      <c r="C151" s="1" t="s">
        <v>3709</v>
      </c>
      <c r="D151" s="25">
        <v>56.17</v>
      </c>
      <c r="E151" s="33">
        <v>0</v>
      </c>
    </row>
    <row r="152" spans="1:5" ht="15" customHeight="1" x14ac:dyDescent="0.3">
      <c r="A152" s="10" t="s">
        <v>4389</v>
      </c>
      <c r="B152" s="9">
        <v>226</v>
      </c>
      <c r="C152" s="1" t="s">
        <v>2550</v>
      </c>
      <c r="D152" s="25">
        <v>13.07</v>
      </c>
      <c r="E152" s="33">
        <v>0</v>
      </c>
    </row>
    <row r="153" spans="1:5" ht="15" customHeight="1" x14ac:dyDescent="0.3">
      <c r="A153" s="10" t="s">
        <v>4390</v>
      </c>
      <c r="B153" s="9">
        <v>227</v>
      </c>
      <c r="C153" s="1" t="s">
        <v>2550</v>
      </c>
      <c r="D153" s="25">
        <v>16.28</v>
      </c>
      <c r="E153" s="33">
        <v>0</v>
      </c>
    </row>
    <row r="154" spans="1:5" ht="15" customHeight="1" x14ac:dyDescent="0.3">
      <c r="A154" s="10" t="s">
        <v>4391</v>
      </c>
      <c r="B154" s="9">
        <v>228</v>
      </c>
      <c r="C154" s="1" t="s">
        <v>2550</v>
      </c>
      <c r="D154" s="25">
        <v>11.88</v>
      </c>
      <c r="E154" s="33">
        <v>0</v>
      </c>
    </row>
    <row r="155" spans="1:5" ht="15" customHeight="1" x14ac:dyDescent="0.3">
      <c r="A155" s="10" t="s">
        <v>4392</v>
      </c>
      <c r="B155" s="9">
        <v>229</v>
      </c>
      <c r="C155" s="1" t="s">
        <v>2550</v>
      </c>
      <c r="D155" s="25">
        <v>20.170000000000002</v>
      </c>
      <c r="E155" s="33">
        <v>0</v>
      </c>
    </row>
    <row r="156" spans="1:5" ht="15" customHeight="1" x14ac:dyDescent="0.3">
      <c r="A156" s="10" t="s">
        <v>4394</v>
      </c>
      <c r="B156" s="9">
        <v>231</v>
      </c>
      <c r="C156" s="1" t="s">
        <v>2550</v>
      </c>
      <c r="D156" s="25">
        <v>16.12</v>
      </c>
      <c r="E156" s="33">
        <v>0</v>
      </c>
    </row>
    <row r="157" spans="1:5" ht="15" customHeight="1" x14ac:dyDescent="0.3">
      <c r="A157" s="10" t="s">
        <v>4395</v>
      </c>
      <c r="B157" s="9">
        <v>232</v>
      </c>
      <c r="C157" s="1" t="s">
        <v>2550</v>
      </c>
      <c r="D157" s="25">
        <v>15.39</v>
      </c>
      <c r="E157" s="33">
        <v>0</v>
      </c>
    </row>
    <row r="158" spans="1:5" ht="15" customHeight="1" x14ac:dyDescent="0.3">
      <c r="A158" s="10" t="s">
        <v>1580</v>
      </c>
      <c r="B158" s="5" t="s">
        <v>3318</v>
      </c>
      <c r="C158" s="1" t="s">
        <v>624</v>
      </c>
      <c r="D158" s="25">
        <v>5.2</v>
      </c>
      <c r="E158" s="33">
        <v>0</v>
      </c>
    </row>
    <row r="159" spans="1:5" ht="15" customHeight="1" x14ac:dyDescent="0.3">
      <c r="A159" s="10" t="s">
        <v>1581</v>
      </c>
      <c r="B159" s="9">
        <v>203</v>
      </c>
      <c r="C159" s="1" t="s">
        <v>3709</v>
      </c>
      <c r="D159" s="25">
        <v>74.56</v>
      </c>
      <c r="E159" s="33">
        <v>0</v>
      </c>
    </row>
    <row r="160" spans="1:5" ht="15" customHeight="1" x14ac:dyDescent="0.3">
      <c r="A160" s="10" t="s">
        <v>4358</v>
      </c>
      <c r="B160" s="9">
        <v>204</v>
      </c>
      <c r="C160" s="1" t="s">
        <v>2550</v>
      </c>
      <c r="D160" s="25">
        <v>21.42</v>
      </c>
      <c r="E160" s="33">
        <v>0</v>
      </c>
    </row>
    <row r="161" spans="1:5" ht="15" customHeight="1" x14ac:dyDescent="0.3">
      <c r="A161" s="10" t="s">
        <v>4359</v>
      </c>
      <c r="B161" s="9">
        <v>205</v>
      </c>
      <c r="C161" s="1" t="s">
        <v>2550</v>
      </c>
      <c r="D161" s="25">
        <v>21.67</v>
      </c>
      <c r="E161" s="33">
        <v>0</v>
      </c>
    </row>
    <row r="162" spans="1:5" ht="15" customHeight="1" x14ac:dyDescent="0.3">
      <c r="A162" s="10" t="s">
        <v>4360</v>
      </c>
      <c r="B162" s="9">
        <v>206</v>
      </c>
      <c r="C162" s="1" t="s">
        <v>2550</v>
      </c>
      <c r="D162" s="25">
        <v>22.91</v>
      </c>
      <c r="E162" s="33">
        <v>0</v>
      </c>
    </row>
    <row r="163" spans="1:5" ht="15" customHeight="1" x14ac:dyDescent="0.3">
      <c r="A163" s="10" t="s">
        <v>4361</v>
      </c>
      <c r="B163" s="9">
        <v>207</v>
      </c>
      <c r="C163" s="1" t="s">
        <v>3709</v>
      </c>
      <c r="D163" s="25">
        <v>69.27</v>
      </c>
      <c r="E163" s="33">
        <v>0</v>
      </c>
    </row>
    <row r="164" spans="1:5" ht="15" customHeight="1" x14ac:dyDescent="0.3">
      <c r="A164" s="10" t="s">
        <v>4368</v>
      </c>
      <c r="B164" s="9">
        <v>211</v>
      </c>
      <c r="C164" s="1" t="s">
        <v>1589</v>
      </c>
      <c r="D164" s="25">
        <v>4.16</v>
      </c>
      <c r="E164" s="33">
        <v>0</v>
      </c>
    </row>
    <row r="165" spans="1:5" ht="15" customHeight="1" x14ac:dyDescent="0.3">
      <c r="A165" s="10" t="s">
        <v>4370</v>
      </c>
      <c r="B165" s="9">
        <v>212</v>
      </c>
      <c r="C165" s="1" t="s">
        <v>3846</v>
      </c>
      <c r="D165" s="25">
        <v>4.4800000000000004</v>
      </c>
      <c r="E165" s="33">
        <v>0</v>
      </c>
    </row>
    <row r="166" spans="1:5" ht="15" customHeight="1" x14ac:dyDescent="0.3">
      <c r="A166" s="10" t="s">
        <v>4371</v>
      </c>
      <c r="B166" s="5" t="s">
        <v>3320</v>
      </c>
      <c r="C166" s="1" t="s">
        <v>2562</v>
      </c>
      <c r="D166" s="25">
        <v>14.26</v>
      </c>
      <c r="E166" s="33">
        <v>0</v>
      </c>
    </row>
    <row r="167" spans="1:5" ht="15" customHeight="1" x14ac:dyDescent="0.3">
      <c r="A167" s="10" t="s">
        <v>4372</v>
      </c>
      <c r="B167" s="9">
        <v>213</v>
      </c>
      <c r="C167" s="1" t="s">
        <v>2663</v>
      </c>
      <c r="D167" s="25">
        <v>4.62</v>
      </c>
      <c r="E167" s="33">
        <v>0</v>
      </c>
    </row>
    <row r="168" spans="1:5" ht="15" customHeight="1" x14ac:dyDescent="0.3">
      <c r="A168" s="10" t="s">
        <v>4374</v>
      </c>
      <c r="B168" s="9">
        <v>214</v>
      </c>
      <c r="C168" s="1" t="s">
        <v>2663</v>
      </c>
      <c r="D168" s="25">
        <v>4.29</v>
      </c>
      <c r="E168" s="33">
        <v>0</v>
      </c>
    </row>
    <row r="169" spans="1:5" ht="15" customHeight="1" x14ac:dyDescent="0.3">
      <c r="A169" s="10" t="s">
        <v>4375</v>
      </c>
      <c r="B169" s="5" t="s">
        <v>3322</v>
      </c>
      <c r="C169" s="1" t="s">
        <v>2558</v>
      </c>
      <c r="D169" s="25">
        <v>11.77</v>
      </c>
      <c r="E169" s="33">
        <v>0</v>
      </c>
    </row>
    <row r="170" spans="1:5" ht="15" customHeight="1" x14ac:dyDescent="0.3">
      <c r="A170" s="10" t="s">
        <v>4376</v>
      </c>
      <c r="B170" s="9">
        <v>215</v>
      </c>
      <c r="C170" s="1" t="s">
        <v>1684</v>
      </c>
      <c r="D170" s="25">
        <v>3.04</v>
      </c>
      <c r="E170" s="33">
        <v>0</v>
      </c>
    </row>
    <row r="171" spans="1:5" ht="15" customHeight="1" x14ac:dyDescent="0.3">
      <c r="A171" s="10" t="s">
        <v>4386</v>
      </c>
      <c r="B171" s="9">
        <v>223</v>
      </c>
      <c r="C171" s="1" t="s">
        <v>2550</v>
      </c>
      <c r="D171" s="25">
        <v>23.51</v>
      </c>
      <c r="E171" s="33">
        <v>0</v>
      </c>
    </row>
    <row r="172" spans="1:5" ht="15" customHeight="1" x14ac:dyDescent="0.3">
      <c r="A172" s="10" t="s">
        <v>4387</v>
      </c>
      <c r="B172" s="9">
        <v>224</v>
      </c>
      <c r="C172" s="1" t="s">
        <v>2550</v>
      </c>
      <c r="D172" s="25">
        <v>46.44</v>
      </c>
      <c r="E172" s="33">
        <v>0</v>
      </c>
    </row>
    <row r="173" spans="1:5" ht="15" customHeight="1" x14ac:dyDescent="0.3">
      <c r="A173" s="10" t="s">
        <v>4400</v>
      </c>
      <c r="B173" s="9">
        <v>237</v>
      </c>
      <c r="C173" s="1" t="s">
        <v>2550</v>
      </c>
      <c r="D173" s="25">
        <v>33.909999999999997</v>
      </c>
      <c r="E173" s="33">
        <v>0</v>
      </c>
    </row>
    <row r="174" spans="1:5" ht="15" customHeight="1" x14ac:dyDescent="0.3">
      <c r="A174" s="10" t="s">
        <v>3232</v>
      </c>
      <c r="B174" s="9">
        <v>239</v>
      </c>
      <c r="C174" s="1" t="s">
        <v>2550</v>
      </c>
      <c r="D174" s="25">
        <v>13.06</v>
      </c>
      <c r="E174" s="33">
        <v>0</v>
      </c>
    </row>
    <row r="175" spans="1:5" ht="15" customHeight="1" x14ac:dyDescent="0.3">
      <c r="A175" s="10" t="s">
        <v>4396</v>
      </c>
      <c r="B175" s="9">
        <v>233</v>
      </c>
      <c r="C175" s="1" t="s">
        <v>2550</v>
      </c>
      <c r="D175" s="25">
        <v>16.329999999999998</v>
      </c>
      <c r="E175" s="33">
        <v>0</v>
      </c>
    </row>
    <row r="176" spans="1:5" ht="15" customHeight="1" x14ac:dyDescent="0.3">
      <c r="A176" s="10" t="s">
        <v>4397</v>
      </c>
      <c r="B176" s="9">
        <v>234</v>
      </c>
      <c r="C176" s="1" t="s">
        <v>2230</v>
      </c>
      <c r="D176" s="25">
        <v>7.4</v>
      </c>
      <c r="E176" s="33">
        <v>0</v>
      </c>
    </row>
    <row r="177" spans="1:5" ht="15" customHeight="1" x14ac:dyDescent="0.3">
      <c r="A177" s="10" t="s">
        <v>4398</v>
      </c>
      <c r="B177" s="9">
        <v>235</v>
      </c>
      <c r="C177" s="1" t="s">
        <v>2550</v>
      </c>
      <c r="D177" s="25">
        <v>23.8</v>
      </c>
      <c r="E177" s="33">
        <v>0</v>
      </c>
    </row>
    <row r="178" spans="1:5" ht="15" customHeight="1" x14ac:dyDescent="0.3">
      <c r="A178" s="10" t="s">
        <v>4399</v>
      </c>
      <c r="B178" s="9">
        <v>236</v>
      </c>
      <c r="C178" s="1" t="s">
        <v>2550</v>
      </c>
      <c r="D178" s="25">
        <v>46.4</v>
      </c>
      <c r="E178" s="33">
        <v>0</v>
      </c>
    </row>
    <row r="179" spans="1:5" ht="15" customHeight="1" x14ac:dyDescent="0.3">
      <c r="A179" s="10" t="s">
        <v>4401</v>
      </c>
      <c r="B179" s="9">
        <v>238</v>
      </c>
      <c r="C179" s="1" t="s">
        <v>349</v>
      </c>
      <c r="D179" s="25">
        <v>21.41</v>
      </c>
      <c r="E179" s="33">
        <v>0</v>
      </c>
    </row>
    <row r="180" spans="1:5" ht="15" customHeight="1" x14ac:dyDescent="0.3">
      <c r="A180" s="10" t="s">
        <v>3234</v>
      </c>
      <c r="B180" s="9">
        <v>241</v>
      </c>
      <c r="C180" s="1" t="s">
        <v>2550</v>
      </c>
      <c r="D180" s="25">
        <v>11.88</v>
      </c>
      <c r="E180" s="33">
        <v>0</v>
      </c>
    </row>
    <row r="181" spans="1:5" ht="15" customHeight="1" x14ac:dyDescent="0.3">
      <c r="A181" s="10" t="s">
        <v>3235</v>
      </c>
      <c r="B181" s="9">
        <v>242</v>
      </c>
      <c r="C181" s="1" t="s">
        <v>2542</v>
      </c>
      <c r="D181" s="25">
        <v>62.67</v>
      </c>
      <c r="E181" s="33">
        <v>0</v>
      </c>
    </row>
    <row r="182" spans="1:5" ht="15" customHeight="1" x14ac:dyDescent="0.3">
      <c r="A182" s="10" t="s">
        <v>3236</v>
      </c>
      <c r="B182" s="9">
        <v>243</v>
      </c>
      <c r="C182" s="1" t="s">
        <v>2542</v>
      </c>
      <c r="D182" s="25">
        <v>62.67</v>
      </c>
      <c r="E182" s="33">
        <v>0</v>
      </c>
    </row>
    <row r="183" spans="1:5" ht="15" customHeight="1" x14ac:dyDescent="0.3">
      <c r="A183" s="10" t="s">
        <v>3237</v>
      </c>
      <c r="B183" s="9">
        <v>244</v>
      </c>
      <c r="C183" s="1" t="s">
        <v>2542</v>
      </c>
      <c r="D183" s="25">
        <v>146.51</v>
      </c>
      <c r="E183" s="33">
        <v>0</v>
      </c>
    </row>
    <row r="184" spans="1:5" ht="15" customHeight="1" x14ac:dyDescent="0.3">
      <c r="A184" s="10" t="s">
        <v>3238</v>
      </c>
      <c r="B184" s="9">
        <v>246</v>
      </c>
      <c r="C184" s="1" t="s">
        <v>5192</v>
      </c>
      <c r="D184" s="25">
        <v>6.06</v>
      </c>
      <c r="E184" s="33">
        <v>0</v>
      </c>
    </row>
    <row r="185" spans="1:5" ht="15" customHeight="1" x14ac:dyDescent="0.3">
      <c r="A185" s="10" t="s">
        <v>3239</v>
      </c>
      <c r="B185" s="9">
        <v>247</v>
      </c>
      <c r="C185" s="1" t="s">
        <v>5192</v>
      </c>
      <c r="D185" s="25">
        <v>6.04</v>
      </c>
      <c r="E185" s="33">
        <v>0</v>
      </c>
    </row>
    <row r="186" spans="1:5" ht="15" customHeight="1" x14ac:dyDescent="0.3">
      <c r="A186" s="10" t="s">
        <v>3240</v>
      </c>
      <c r="B186" s="9">
        <v>248</v>
      </c>
      <c r="C186" s="1" t="s">
        <v>6915</v>
      </c>
      <c r="D186" s="25">
        <v>35.520000000000003</v>
      </c>
      <c r="E186" s="33">
        <v>0</v>
      </c>
    </row>
    <row r="187" spans="1:5" ht="15" customHeight="1" x14ac:dyDescent="0.3">
      <c r="A187" s="10" t="s">
        <v>4373</v>
      </c>
      <c r="B187" s="5" t="s">
        <v>3321</v>
      </c>
      <c r="C187" s="1" t="s">
        <v>2558</v>
      </c>
      <c r="D187" s="25">
        <v>8.89</v>
      </c>
      <c r="E187" s="33">
        <v>0</v>
      </c>
    </row>
    <row r="188" spans="1:5" ht="15" customHeight="1" x14ac:dyDescent="0.3">
      <c r="A188" s="10" t="s">
        <v>4362</v>
      </c>
      <c r="B188" s="9">
        <v>210</v>
      </c>
      <c r="C188" s="1" t="s">
        <v>4363</v>
      </c>
      <c r="D188" s="25">
        <v>192.98</v>
      </c>
      <c r="E188" s="33">
        <v>0</v>
      </c>
    </row>
    <row r="189" spans="1:5" ht="15" customHeight="1" x14ac:dyDescent="0.3">
      <c r="A189" s="10" t="s">
        <v>4366</v>
      </c>
      <c r="B189" s="5" t="s">
        <v>4367</v>
      </c>
      <c r="C189" s="1" t="s">
        <v>625</v>
      </c>
      <c r="D189" s="25">
        <v>4.4800000000000004</v>
      </c>
      <c r="E189" s="33">
        <v>0</v>
      </c>
    </row>
    <row r="190" spans="1:5" ht="15" customHeight="1" x14ac:dyDescent="0.3">
      <c r="A190" s="10" t="s">
        <v>4364</v>
      </c>
      <c r="B190" s="5" t="s">
        <v>4365</v>
      </c>
      <c r="C190" s="1" t="s">
        <v>625</v>
      </c>
      <c r="D190" s="25">
        <v>4.49</v>
      </c>
      <c r="E190" s="33">
        <v>0</v>
      </c>
    </row>
    <row r="191" spans="1:5" ht="15" customHeight="1" x14ac:dyDescent="0.3">
      <c r="A191" s="10" t="s">
        <v>4383</v>
      </c>
      <c r="B191" s="9">
        <v>220</v>
      </c>
      <c r="C191" s="1" t="s">
        <v>2550</v>
      </c>
      <c r="D191" s="25">
        <v>15.39</v>
      </c>
      <c r="E191" s="33">
        <v>0</v>
      </c>
    </row>
    <row r="192" spans="1:5" ht="15" customHeight="1" x14ac:dyDescent="0.3">
      <c r="A192" s="10" t="s">
        <v>4393</v>
      </c>
      <c r="B192" s="9">
        <v>230</v>
      </c>
      <c r="C192" s="1" t="s">
        <v>2327</v>
      </c>
      <c r="D192" s="25">
        <v>5.51</v>
      </c>
      <c r="E192" s="33">
        <v>0</v>
      </c>
    </row>
    <row r="193" spans="1:5" ht="15" customHeight="1" x14ac:dyDescent="0.3">
      <c r="A193" s="10" t="s">
        <v>3233</v>
      </c>
      <c r="B193" s="9">
        <v>240</v>
      </c>
      <c r="C193" s="1" t="s">
        <v>2550</v>
      </c>
      <c r="D193" s="25">
        <v>16.29</v>
      </c>
      <c r="E193" s="33">
        <v>0</v>
      </c>
    </row>
    <row r="194" spans="1:5" ht="15" customHeight="1" thickBot="1" x14ac:dyDescent="0.35">
      <c r="A194" s="10" t="s">
        <v>3241</v>
      </c>
      <c r="B194" s="9">
        <v>249</v>
      </c>
      <c r="C194" s="1" t="s">
        <v>6915</v>
      </c>
      <c r="D194" s="25">
        <v>35.520000000000003</v>
      </c>
      <c r="E194" s="33">
        <v>0</v>
      </c>
    </row>
    <row r="195" spans="1:5" ht="15" customHeight="1" thickTop="1" thickBot="1" x14ac:dyDescent="0.3">
      <c r="A195" s="189" t="s">
        <v>7260</v>
      </c>
      <c r="B195" s="190"/>
      <c r="C195" s="191"/>
      <c r="D195" s="26">
        <f>SUM(D141:D194)</f>
        <v>1546.7799999999995</v>
      </c>
      <c r="E195" s="43">
        <f>SUMIF(E141:E194,"&gt;0",D141:D194)</f>
        <v>0</v>
      </c>
    </row>
    <row r="196" spans="1:5" ht="12.75" customHeight="1" x14ac:dyDescent="0.25"/>
    <row r="197" spans="1:5" ht="12.75" customHeight="1" x14ac:dyDescent="0.25"/>
    <row r="198" spans="1:5" ht="12.75" customHeight="1" x14ac:dyDescent="0.25"/>
    <row r="199" spans="1:5" ht="12.75" customHeight="1" x14ac:dyDescent="0.25"/>
    <row r="200" spans="1:5" ht="12.75" customHeight="1" x14ac:dyDescent="0.25"/>
    <row r="201" spans="1:5" ht="12.75" customHeight="1" thickBot="1" x14ac:dyDescent="0.3"/>
    <row r="202" spans="1:5" ht="22.5" customHeight="1" thickBot="1" x14ac:dyDescent="0.3">
      <c r="A202" s="186" t="s">
        <v>6853</v>
      </c>
      <c r="B202" s="187"/>
      <c r="C202" s="187"/>
      <c r="D202" s="187"/>
      <c r="E202" s="188"/>
    </row>
    <row r="203" spans="1:5" ht="15" customHeight="1" x14ac:dyDescent="0.35">
      <c r="A203" s="196" t="s">
        <v>982</v>
      </c>
      <c r="B203" s="48" t="s">
        <v>586</v>
      </c>
      <c r="C203" s="192" t="s">
        <v>1768</v>
      </c>
      <c r="D203" s="194" t="s">
        <v>1769</v>
      </c>
      <c r="E203" s="49" t="s">
        <v>7217</v>
      </c>
    </row>
    <row r="204" spans="1:5" ht="15" customHeight="1" thickBot="1" x14ac:dyDescent="0.4">
      <c r="A204" s="197"/>
      <c r="B204" s="50" t="s">
        <v>1767</v>
      </c>
      <c r="C204" s="193"/>
      <c r="D204" s="195"/>
      <c r="E204" s="51" t="s">
        <v>7216</v>
      </c>
    </row>
    <row r="205" spans="1:5" ht="15" customHeight="1" thickTop="1" x14ac:dyDescent="0.3">
      <c r="A205" s="10" t="s">
        <v>3242</v>
      </c>
      <c r="B205" s="5">
        <v>301</v>
      </c>
      <c r="C205" s="1" t="s">
        <v>3243</v>
      </c>
      <c r="D205" s="25">
        <v>70.33</v>
      </c>
      <c r="E205" s="33">
        <v>0</v>
      </c>
    </row>
    <row r="206" spans="1:5" ht="15" customHeight="1" x14ac:dyDescent="0.3">
      <c r="A206" s="10" t="s">
        <v>3244</v>
      </c>
      <c r="B206" s="5" t="s">
        <v>3245</v>
      </c>
      <c r="C206" s="1" t="s">
        <v>3246</v>
      </c>
      <c r="D206" s="25">
        <v>3.9</v>
      </c>
      <c r="E206" s="33">
        <v>0</v>
      </c>
    </row>
    <row r="207" spans="1:5" ht="15" customHeight="1" x14ac:dyDescent="0.3">
      <c r="A207" s="10" t="s">
        <v>3247</v>
      </c>
      <c r="B207" s="5">
        <v>302</v>
      </c>
      <c r="C207" s="1" t="s">
        <v>2550</v>
      </c>
      <c r="D207" s="25">
        <v>16.829999999999998</v>
      </c>
      <c r="E207" s="33">
        <v>0</v>
      </c>
    </row>
    <row r="208" spans="1:5" ht="15" customHeight="1" x14ac:dyDescent="0.3">
      <c r="A208" s="10" t="s">
        <v>3248</v>
      </c>
      <c r="B208" s="5">
        <v>303</v>
      </c>
      <c r="C208" s="1" t="s">
        <v>2550</v>
      </c>
      <c r="D208" s="25">
        <v>16.38</v>
      </c>
      <c r="E208" s="33">
        <v>0</v>
      </c>
    </row>
    <row r="209" spans="1:5" ht="15" customHeight="1" x14ac:dyDescent="0.3">
      <c r="A209" s="10" t="s">
        <v>3249</v>
      </c>
      <c r="B209" s="5">
        <v>304</v>
      </c>
      <c r="C209" s="1" t="s">
        <v>2550</v>
      </c>
      <c r="D209" s="25">
        <v>33.67</v>
      </c>
      <c r="E209" s="33">
        <v>0</v>
      </c>
    </row>
    <row r="210" spans="1:5" ht="15" customHeight="1" x14ac:dyDescent="0.3">
      <c r="A210" s="10" t="s">
        <v>3250</v>
      </c>
      <c r="B210" s="5">
        <v>305</v>
      </c>
      <c r="C210" s="1" t="s">
        <v>2550</v>
      </c>
      <c r="D210" s="25">
        <v>22.23</v>
      </c>
      <c r="E210" s="33">
        <v>0</v>
      </c>
    </row>
    <row r="211" spans="1:5" ht="15" customHeight="1" x14ac:dyDescent="0.3">
      <c r="A211" s="10" t="s">
        <v>3251</v>
      </c>
      <c r="B211" s="5">
        <v>306</v>
      </c>
      <c r="C211" s="1" t="s">
        <v>352</v>
      </c>
      <c r="D211" s="25">
        <v>19.739999999999998</v>
      </c>
      <c r="E211" s="33">
        <v>0</v>
      </c>
    </row>
    <row r="212" spans="1:5" ht="15" customHeight="1" x14ac:dyDescent="0.3">
      <c r="A212" s="10" t="s">
        <v>816</v>
      </c>
      <c r="B212" s="5">
        <v>307</v>
      </c>
      <c r="C212" s="1" t="s">
        <v>2550</v>
      </c>
      <c r="D212" s="25">
        <v>14.02</v>
      </c>
      <c r="E212" s="33">
        <v>0</v>
      </c>
    </row>
    <row r="213" spans="1:5" ht="15" customHeight="1" x14ac:dyDescent="0.3">
      <c r="A213" s="10" t="s">
        <v>817</v>
      </c>
      <c r="B213" s="5">
        <v>308</v>
      </c>
      <c r="C213" s="1" t="s">
        <v>2550</v>
      </c>
      <c r="D213" s="25">
        <v>14.02</v>
      </c>
      <c r="E213" s="33">
        <v>0</v>
      </c>
    </row>
    <row r="214" spans="1:5" ht="15" customHeight="1" x14ac:dyDescent="0.3">
      <c r="A214" s="10" t="s">
        <v>818</v>
      </c>
      <c r="B214" s="5">
        <v>309</v>
      </c>
      <c r="C214" s="1" t="s">
        <v>2550</v>
      </c>
      <c r="D214" s="25">
        <v>14.02</v>
      </c>
      <c r="E214" s="33">
        <v>0</v>
      </c>
    </row>
    <row r="215" spans="1:5" ht="15" customHeight="1" x14ac:dyDescent="0.3">
      <c r="A215" s="10" t="s">
        <v>819</v>
      </c>
      <c r="B215" s="5">
        <v>310</v>
      </c>
      <c r="C215" s="1" t="s">
        <v>2550</v>
      </c>
      <c r="D215" s="25">
        <v>13.78</v>
      </c>
      <c r="E215" s="33">
        <v>0</v>
      </c>
    </row>
    <row r="216" spans="1:5" ht="15" customHeight="1" x14ac:dyDescent="0.3">
      <c r="A216" s="10" t="s">
        <v>820</v>
      </c>
      <c r="B216" s="5">
        <v>311</v>
      </c>
      <c r="C216" s="1" t="s">
        <v>322</v>
      </c>
      <c r="D216" s="25">
        <v>21.49</v>
      </c>
      <c r="E216" s="33">
        <v>0</v>
      </c>
    </row>
    <row r="217" spans="1:5" ht="15" customHeight="1" x14ac:dyDescent="0.3">
      <c r="A217" s="10" t="s">
        <v>821</v>
      </c>
      <c r="B217" s="5" t="s">
        <v>822</v>
      </c>
      <c r="C217" s="1" t="s">
        <v>633</v>
      </c>
      <c r="D217" s="25">
        <v>4.34</v>
      </c>
      <c r="E217" s="33">
        <v>0</v>
      </c>
    </row>
    <row r="218" spans="1:5" ht="15" customHeight="1" x14ac:dyDescent="0.3">
      <c r="A218" s="10" t="s">
        <v>823</v>
      </c>
      <c r="B218" s="5">
        <v>312</v>
      </c>
      <c r="C218" s="1" t="s">
        <v>2550</v>
      </c>
      <c r="D218" s="25">
        <v>13.71</v>
      </c>
      <c r="E218" s="33">
        <v>0</v>
      </c>
    </row>
    <row r="219" spans="1:5" ht="15" customHeight="1" x14ac:dyDescent="0.3">
      <c r="A219" s="10" t="s">
        <v>824</v>
      </c>
      <c r="B219" s="5">
        <v>313</v>
      </c>
      <c r="C219" s="1" t="s">
        <v>2550</v>
      </c>
      <c r="D219" s="25">
        <v>13.97</v>
      </c>
      <c r="E219" s="33">
        <v>0</v>
      </c>
    </row>
    <row r="220" spans="1:5" ht="15" customHeight="1" x14ac:dyDescent="0.3">
      <c r="A220" s="10" t="s">
        <v>825</v>
      </c>
      <c r="B220" s="5">
        <v>314</v>
      </c>
      <c r="C220" s="1" t="s">
        <v>2550</v>
      </c>
      <c r="D220" s="25">
        <v>13.98</v>
      </c>
      <c r="E220" s="33">
        <v>0</v>
      </c>
    </row>
    <row r="221" spans="1:5" ht="15" customHeight="1" x14ac:dyDescent="0.3">
      <c r="A221" s="10" t="s">
        <v>826</v>
      </c>
      <c r="B221" s="5">
        <v>315</v>
      </c>
      <c r="C221" s="1" t="s">
        <v>2550</v>
      </c>
      <c r="D221" s="25">
        <v>13.99</v>
      </c>
      <c r="E221" s="33">
        <v>0</v>
      </c>
    </row>
    <row r="222" spans="1:5" ht="15" customHeight="1" x14ac:dyDescent="0.3">
      <c r="A222" s="10" t="s">
        <v>827</v>
      </c>
      <c r="B222" s="5">
        <v>316</v>
      </c>
      <c r="C222" s="1" t="s">
        <v>2550</v>
      </c>
      <c r="D222" s="25">
        <v>14.73</v>
      </c>
      <c r="E222" s="33">
        <v>0</v>
      </c>
    </row>
    <row r="223" spans="1:5" ht="15" customHeight="1" x14ac:dyDescent="0.3">
      <c r="A223" s="10" t="s">
        <v>828</v>
      </c>
      <c r="B223" s="5">
        <v>317</v>
      </c>
      <c r="C223" s="1" t="s">
        <v>2550</v>
      </c>
      <c r="D223" s="25">
        <v>22.21</v>
      </c>
      <c r="E223" s="33">
        <v>0</v>
      </c>
    </row>
    <row r="224" spans="1:5" ht="15" customHeight="1" x14ac:dyDescent="0.3">
      <c r="A224" s="10" t="s">
        <v>829</v>
      </c>
      <c r="B224" s="5">
        <v>318</v>
      </c>
      <c r="C224" s="1" t="s">
        <v>349</v>
      </c>
      <c r="D224" s="25">
        <v>15.89</v>
      </c>
      <c r="E224" s="33">
        <v>0</v>
      </c>
    </row>
    <row r="225" spans="1:5" ht="15" customHeight="1" x14ac:dyDescent="0.3">
      <c r="A225" s="10" t="s">
        <v>830</v>
      </c>
      <c r="B225" s="5">
        <v>319</v>
      </c>
      <c r="C225" s="1" t="s">
        <v>2550</v>
      </c>
      <c r="D225" s="25">
        <v>33.65</v>
      </c>
      <c r="E225" s="33">
        <v>0</v>
      </c>
    </row>
    <row r="226" spans="1:5" ht="15" customHeight="1" x14ac:dyDescent="0.3">
      <c r="A226" s="10" t="s">
        <v>831</v>
      </c>
      <c r="B226" s="5">
        <v>320</v>
      </c>
      <c r="C226" s="1" t="s">
        <v>832</v>
      </c>
      <c r="D226" s="25">
        <v>16.78</v>
      </c>
      <c r="E226" s="33">
        <v>0</v>
      </c>
    </row>
    <row r="227" spans="1:5" ht="15" customHeight="1" x14ac:dyDescent="0.3">
      <c r="A227" s="10" t="s">
        <v>833</v>
      </c>
      <c r="B227" s="5">
        <v>321</v>
      </c>
      <c r="C227" s="1" t="s">
        <v>2230</v>
      </c>
      <c r="D227" s="25">
        <v>5.03</v>
      </c>
      <c r="E227" s="33">
        <v>0</v>
      </c>
    </row>
    <row r="228" spans="1:5" ht="15" customHeight="1" x14ac:dyDescent="0.3">
      <c r="A228" s="10" t="s">
        <v>834</v>
      </c>
      <c r="B228" s="5">
        <v>322</v>
      </c>
      <c r="C228" s="1" t="s">
        <v>2542</v>
      </c>
      <c r="D228" s="25">
        <v>25.53</v>
      </c>
      <c r="E228" s="33">
        <v>0</v>
      </c>
    </row>
    <row r="229" spans="1:5" ht="15" customHeight="1" x14ac:dyDescent="0.3">
      <c r="A229" s="10" t="s">
        <v>835</v>
      </c>
      <c r="B229" s="5">
        <v>323</v>
      </c>
      <c r="C229" s="1" t="s">
        <v>2542</v>
      </c>
      <c r="D229" s="25">
        <v>25.56</v>
      </c>
      <c r="E229" s="33">
        <v>0</v>
      </c>
    </row>
    <row r="230" spans="1:5" ht="15" customHeight="1" x14ac:dyDescent="0.3">
      <c r="A230" s="10" t="s">
        <v>836</v>
      </c>
      <c r="B230" s="5">
        <v>325</v>
      </c>
      <c r="C230" s="1" t="s">
        <v>322</v>
      </c>
      <c r="D230" s="25">
        <v>73.92</v>
      </c>
      <c r="E230" s="33">
        <v>0</v>
      </c>
    </row>
    <row r="231" spans="1:5" ht="15" customHeight="1" x14ac:dyDescent="0.3">
      <c r="A231" s="10" t="s">
        <v>837</v>
      </c>
      <c r="B231" s="5">
        <v>326</v>
      </c>
      <c r="C231" s="1" t="s">
        <v>838</v>
      </c>
      <c r="D231" s="25">
        <v>52.82</v>
      </c>
      <c r="E231" s="33">
        <v>0</v>
      </c>
    </row>
    <row r="232" spans="1:5" ht="15" customHeight="1" x14ac:dyDescent="0.3">
      <c r="A232" s="10" t="s">
        <v>839</v>
      </c>
      <c r="B232" s="5">
        <v>327</v>
      </c>
      <c r="C232" s="1" t="s">
        <v>838</v>
      </c>
      <c r="D232" s="25">
        <v>52.8</v>
      </c>
      <c r="E232" s="33">
        <v>0</v>
      </c>
    </row>
    <row r="233" spans="1:5" ht="15" customHeight="1" x14ac:dyDescent="0.3">
      <c r="A233" s="10" t="s">
        <v>6914</v>
      </c>
      <c r="B233" s="5"/>
      <c r="C233" s="1" t="s">
        <v>6913</v>
      </c>
      <c r="D233" s="25">
        <v>2.16</v>
      </c>
      <c r="E233" s="33">
        <v>0</v>
      </c>
    </row>
    <row r="234" spans="1:5" ht="15" customHeight="1" x14ac:dyDescent="0.3">
      <c r="A234" s="10" t="s">
        <v>7161</v>
      </c>
      <c r="B234" s="5"/>
      <c r="C234" s="1" t="s">
        <v>7839</v>
      </c>
      <c r="D234" s="25">
        <v>618.12</v>
      </c>
      <c r="E234" s="33">
        <v>0</v>
      </c>
    </row>
    <row r="235" spans="1:5" ht="15" customHeight="1" thickBot="1" x14ac:dyDescent="0.35">
      <c r="A235" s="10" t="s">
        <v>7162</v>
      </c>
      <c r="B235" s="5"/>
      <c r="C235" s="1" t="s">
        <v>7163</v>
      </c>
      <c r="D235" s="25">
        <v>154.37</v>
      </c>
      <c r="E235" s="33">
        <v>0</v>
      </c>
    </row>
    <row r="236" spans="1:5" ht="15" customHeight="1" thickTop="1" thickBot="1" x14ac:dyDescent="0.3">
      <c r="A236" s="189" t="s">
        <v>7260</v>
      </c>
      <c r="B236" s="190"/>
      <c r="C236" s="191"/>
      <c r="D236" s="26">
        <f>SUM(D205:D235)</f>
        <v>1433.9699999999998</v>
      </c>
      <c r="E236" s="43">
        <f>SUMIF(E205:E235,"&gt;0",D205:D235)</f>
        <v>0</v>
      </c>
    </row>
    <row r="237" spans="1:5" ht="12.75" customHeight="1" x14ac:dyDescent="0.25"/>
    <row r="238" spans="1:5" ht="12.75" customHeight="1" x14ac:dyDescent="0.25"/>
    <row r="239" spans="1:5" ht="12.75" customHeight="1" x14ac:dyDescent="0.25"/>
    <row r="240" spans="1:5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</sheetData>
  <mergeCells count="20">
    <mergeCell ref="A236:C236"/>
    <mergeCell ref="C60:C61"/>
    <mergeCell ref="D60:D61"/>
    <mergeCell ref="A195:C195"/>
    <mergeCell ref="A52:C52"/>
    <mergeCell ref="A202:E202"/>
    <mergeCell ref="A203:A204"/>
    <mergeCell ref="C203:C204"/>
    <mergeCell ref="D203:D204"/>
    <mergeCell ref="A59:E59"/>
    <mergeCell ref="A60:A61"/>
    <mergeCell ref="C139:C140"/>
    <mergeCell ref="D139:D140"/>
    <mergeCell ref="A138:E138"/>
    <mergeCell ref="A139:A140"/>
    <mergeCell ref="A20:E20"/>
    <mergeCell ref="A21:A22"/>
    <mergeCell ref="C21:C22"/>
    <mergeCell ref="D21:D22"/>
    <mergeCell ref="A131:C131"/>
  </mergeCells>
  <phoneticPr fontId="2" type="noConversion"/>
  <conditionalFormatting sqref="D4">
    <cfRule type="cellIs" dxfId="24" priority="12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67" firstPageNumber="10" fitToHeight="3" orientation="portrait" r:id="rId1"/>
  <headerFooter scaleWithDoc="0" alignWithMargins="0">
    <oddHeader>&amp;L&amp;9Příloha č.1_UKB_plochy místností</oddHeader>
    <oddFooter>&amp;R&amp;9Strana &amp;P/&amp;N</oddFooter>
  </headerFooter>
  <rowBreaks count="2" manualBreakCount="2">
    <brk id="55" max="6" man="1"/>
    <brk id="198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6">
    <tabColor theme="7" tint="0.59999389629810485"/>
  </sheetPr>
  <dimension ref="A2:F265"/>
  <sheetViews>
    <sheetView zoomScaleNormal="100" zoomScaleSheetLayoutView="100" workbookViewId="0">
      <selection activeCell="C258" sqref="C258"/>
    </sheetView>
  </sheetViews>
  <sheetFormatPr defaultRowHeight="13.2" x14ac:dyDescent="0.25"/>
  <cols>
    <col min="1" max="1" width="14.6640625" style="6" customWidth="1"/>
    <col min="2" max="2" width="10.6640625" style="4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SUM(D265,D224,D178,D128,D91,D36)</f>
        <v>4451.82</v>
      </c>
      <c r="E3"/>
    </row>
    <row r="4" spans="3:6" ht="15.75" customHeight="1" thickBot="1" x14ac:dyDescent="0.3">
      <c r="C4" s="45" t="s">
        <v>7220</v>
      </c>
      <c r="D4" s="46">
        <f>SUM(E265,E224,E178,E128,E91,E36)</f>
        <v>0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7840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4.4" thickTop="1" x14ac:dyDescent="0.3">
      <c r="A23" s="12" t="s">
        <v>4916</v>
      </c>
      <c r="B23" s="5" t="s">
        <v>4810</v>
      </c>
      <c r="C23" s="1" t="s">
        <v>2542</v>
      </c>
      <c r="D23" s="25">
        <v>60.94</v>
      </c>
      <c r="E23" s="34">
        <v>0</v>
      </c>
    </row>
    <row r="24" spans="1:5" ht="13.8" x14ac:dyDescent="0.3">
      <c r="A24" s="10" t="s">
        <v>4917</v>
      </c>
      <c r="B24" s="5" t="s">
        <v>4812</v>
      </c>
      <c r="C24" s="1" t="s">
        <v>624</v>
      </c>
      <c r="D24" s="25">
        <v>9.49</v>
      </c>
      <c r="E24" s="33">
        <v>0</v>
      </c>
    </row>
    <row r="25" spans="1:5" ht="13.8" x14ac:dyDescent="0.3">
      <c r="A25" s="10" t="s">
        <v>4918</v>
      </c>
      <c r="B25" s="5" t="s">
        <v>5211</v>
      </c>
      <c r="C25" s="1" t="s">
        <v>625</v>
      </c>
      <c r="D25" s="25">
        <v>5.42</v>
      </c>
      <c r="E25" s="33">
        <v>0</v>
      </c>
    </row>
    <row r="26" spans="1:5" ht="13.8" x14ac:dyDescent="0.25">
      <c r="A26" s="10" t="s">
        <v>4919</v>
      </c>
      <c r="B26" s="5" t="s">
        <v>5212</v>
      </c>
      <c r="C26" s="1" t="s">
        <v>4928</v>
      </c>
      <c r="D26" s="25">
        <v>249.02</v>
      </c>
      <c r="E26" s="31">
        <v>0</v>
      </c>
    </row>
    <row r="27" spans="1:5" ht="13.8" x14ac:dyDescent="0.3">
      <c r="A27" s="10" t="s">
        <v>4920</v>
      </c>
      <c r="B27" s="5" t="s">
        <v>5213</v>
      </c>
      <c r="C27" s="1" t="s">
        <v>4929</v>
      </c>
      <c r="D27" s="25">
        <v>15.96</v>
      </c>
      <c r="E27" s="33">
        <v>0</v>
      </c>
    </row>
    <row r="28" spans="1:5" ht="13.8" x14ac:dyDescent="0.3">
      <c r="A28" s="10" t="s">
        <v>4921</v>
      </c>
      <c r="B28" s="5" t="s">
        <v>5214</v>
      </c>
      <c r="C28" s="1" t="s">
        <v>4930</v>
      </c>
      <c r="D28" s="25">
        <v>10.71</v>
      </c>
      <c r="E28" s="33">
        <v>0</v>
      </c>
    </row>
    <row r="29" spans="1:5" ht="13.8" x14ac:dyDescent="0.3">
      <c r="A29" s="10" t="s">
        <v>4922</v>
      </c>
      <c r="B29" s="5" t="s">
        <v>5215</v>
      </c>
      <c r="C29" s="1" t="s">
        <v>4931</v>
      </c>
      <c r="D29" s="25">
        <v>375.67</v>
      </c>
      <c r="E29" s="33">
        <v>0</v>
      </c>
    </row>
    <row r="30" spans="1:5" ht="13.8" x14ac:dyDescent="0.3">
      <c r="A30" s="10" t="s">
        <v>4923</v>
      </c>
      <c r="B30" s="5" t="s">
        <v>5216</v>
      </c>
      <c r="C30" s="1" t="s">
        <v>4932</v>
      </c>
      <c r="D30" s="25">
        <v>24.1</v>
      </c>
      <c r="E30" s="33">
        <v>0</v>
      </c>
    </row>
    <row r="31" spans="1:5" ht="13.8" x14ac:dyDescent="0.3">
      <c r="A31" s="10" t="s">
        <v>4924</v>
      </c>
      <c r="B31" s="5" t="s">
        <v>5217</v>
      </c>
      <c r="C31" s="1" t="s">
        <v>4933</v>
      </c>
      <c r="D31" s="25">
        <v>35.33</v>
      </c>
      <c r="E31" s="33">
        <v>0</v>
      </c>
    </row>
    <row r="32" spans="1:5" ht="13.8" x14ac:dyDescent="0.3">
      <c r="A32" s="10" t="s">
        <v>4925</v>
      </c>
      <c r="B32" s="5" t="s">
        <v>5218</v>
      </c>
      <c r="C32" s="1" t="s">
        <v>4934</v>
      </c>
      <c r="D32" s="25">
        <v>15.31</v>
      </c>
      <c r="E32" s="33">
        <v>0</v>
      </c>
    </row>
    <row r="33" spans="1:5" ht="13.8" x14ac:dyDescent="0.3">
      <c r="A33" s="10" t="s">
        <v>6918</v>
      </c>
      <c r="B33" s="5" t="s">
        <v>5324</v>
      </c>
      <c r="C33" s="1" t="s">
        <v>6919</v>
      </c>
      <c r="D33" s="25">
        <v>139.58000000000001</v>
      </c>
      <c r="E33" s="33">
        <v>0</v>
      </c>
    </row>
    <row r="34" spans="1:5" ht="13.8" x14ac:dyDescent="0.3">
      <c r="A34" s="10" t="s">
        <v>4926</v>
      </c>
      <c r="B34" s="5" t="s">
        <v>5219</v>
      </c>
      <c r="C34" s="1" t="s">
        <v>4935</v>
      </c>
      <c r="D34" s="25">
        <v>6.88</v>
      </c>
      <c r="E34" s="33">
        <v>0</v>
      </c>
    </row>
    <row r="35" spans="1:5" ht="14.4" thickBot="1" x14ac:dyDescent="0.35">
      <c r="A35" s="10" t="s">
        <v>4927</v>
      </c>
      <c r="B35" s="5" t="s">
        <v>5220</v>
      </c>
      <c r="C35" s="1" t="s">
        <v>4935</v>
      </c>
      <c r="D35" s="25">
        <v>6.59</v>
      </c>
      <c r="E35" s="33">
        <v>0</v>
      </c>
    </row>
    <row r="36" spans="1:5" s="16" customFormat="1" ht="16.2" thickTop="1" thickBot="1" x14ac:dyDescent="0.3">
      <c r="A36" s="189" t="s">
        <v>7260</v>
      </c>
      <c r="B36" s="190"/>
      <c r="C36" s="191"/>
      <c r="D36" s="26">
        <f>SUM(D23:D35)</f>
        <v>955.00000000000011</v>
      </c>
      <c r="E36" s="43">
        <f>SUMIF(E23:E35,"&gt;0",D23:D35)</f>
        <v>0</v>
      </c>
    </row>
    <row r="42" spans="1:5" ht="13.8" thickBot="1" x14ac:dyDescent="0.3"/>
    <row r="43" spans="1:5" ht="22.5" customHeight="1" thickBot="1" x14ac:dyDescent="0.3">
      <c r="A43" s="186" t="s">
        <v>7841</v>
      </c>
      <c r="B43" s="187"/>
      <c r="C43" s="187"/>
      <c r="D43" s="187"/>
      <c r="E43" s="188"/>
    </row>
    <row r="44" spans="1:5" ht="15" customHeight="1" x14ac:dyDescent="0.35">
      <c r="A44" s="196" t="s">
        <v>982</v>
      </c>
      <c r="B44" s="48" t="s">
        <v>586</v>
      </c>
      <c r="C44" s="192" t="s">
        <v>1768</v>
      </c>
      <c r="D44" s="194" t="s">
        <v>1769</v>
      </c>
      <c r="E44" s="49" t="s">
        <v>7217</v>
      </c>
    </row>
    <row r="45" spans="1:5" ht="15" customHeight="1" thickBot="1" x14ac:dyDescent="0.4">
      <c r="A45" s="197"/>
      <c r="B45" s="50" t="s">
        <v>1767</v>
      </c>
      <c r="C45" s="193"/>
      <c r="D45" s="195"/>
      <c r="E45" s="51" t="s">
        <v>7216</v>
      </c>
    </row>
    <row r="46" spans="1:5" ht="14.4" thickTop="1" x14ac:dyDescent="0.25">
      <c r="A46" s="12" t="s">
        <v>4936</v>
      </c>
      <c r="B46" s="5" t="s">
        <v>1770</v>
      </c>
      <c r="C46" s="1" t="s">
        <v>2542</v>
      </c>
      <c r="D46" s="25">
        <v>47.39</v>
      </c>
      <c r="E46" s="35">
        <v>0</v>
      </c>
    </row>
    <row r="47" spans="1:5" ht="13.8" x14ac:dyDescent="0.25">
      <c r="A47" s="10" t="s">
        <v>4937</v>
      </c>
      <c r="B47" s="5" t="s">
        <v>1771</v>
      </c>
      <c r="C47" s="1" t="s">
        <v>624</v>
      </c>
      <c r="D47" s="25">
        <v>9.49</v>
      </c>
      <c r="E47" s="36">
        <v>0</v>
      </c>
    </row>
    <row r="48" spans="1:5" ht="13.8" x14ac:dyDescent="0.25">
      <c r="A48" s="10" t="s">
        <v>4938</v>
      </c>
      <c r="B48" s="5" t="s">
        <v>1772</v>
      </c>
      <c r="C48" s="1" t="s">
        <v>625</v>
      </c>
      <c r="D48" s="25">
        <v>5.41</v>
      </c>
      <c r="E48" s="36">
        <v>0</v>
      </c>
    </row>
    <row r="49" spans="1:5" ht="13.8" x14ac:dyDescent="0.25">
      <c r="A49" s="10" t="s">
        <v>4939</v>
      </c>
      <c r="B49" s="5" t="s">
        <v>1773</v>
      </c>
      <c r="C49" s="1" t="s">
        <v>3536</v>
      </c>
      <c r="D49" s="25">
        <v>21.31</v>
      </c>
      <c r="E49" s="36">
        <v>0</v>
      </c>
    </row>
    <row r="50" spans="1:5" ht="13.8" x14ac:dyDescent="0.25">
      <c r="A50" s="10" t="s">
        <v>4940</v>
      </c>
      <c r="B50" s="5" t="s">
        <v>1774</v>
      </c>
      <c r="C50" s="1" t="s">
        <v>4980</v>
      </c>
      <c r="D50" s="25">
        <v>23.25</v>
      </c>
      <c r="E50" s="36">
        <v>0</v>
      </c>
    </row>
    <row r="51" spans="1:5" ht="13.8" x14ac:dyDescent="0.25">
      <c r="A51" s="10" t="s">
        <v>4941</v>
      </c>
      <c r="B51" s="5" t="s">
        <v>1775</v>
      </c>
      <c r="C51" s="1" t="s">
        <v>4981</v>
      </c>
      <c r="D51" s="25">
        <v>12.3</v>
      </c>
      <c r="E51" s="36">
        <v>0</v>
      </c>
    </row>
    <row r="52" spans="1:5" ht="13.8" x14ac:dyDescent="0.25">
      <c r="A52" s="10" t="s">
        <v>4942</v>
      </c>
      <c r="B52" s="5" t="s">
        <v>1776</v>
      </c>
      <c r="C52" s="1" t="s">
        <v>1164</v>
      </c>
      <c r="D52" s="25">
        <v>14.5</v>
      </c>
      <c r="E52" s="36">
        <v>0</v>
      </c>
    </row>
    <row r="53" spans="1:5" ht="13.8" x14ac:dyDescent="0.25">
      <c r="A53" s="10" t="s">
        <v>6916</v>
      </c>
      <c r="B53" s="5" t="s">
        <v>6864</v>
      </c>
      <c r="C53" s="1" t="s">
        <v>6917</v>
      </c>
      <c r="D53" s="25">
        <v>5.8</v>
      </c>
      <c r="E53" s="36">
        <v>0</v>
      </c>
    </row>
    <row r="54" spans="1:5" ht="13.8" x14ac:dyDescent="0.25">
      <c r="A54" s="10" t="s">
        <v>4943</v>
      </c>
      <c r="B54" s="5" t="s">
        <v>1777</v>
      </c>
      <c r="C54" s="1" t="s">
        <v>2542</v>
      </c>
      <c r="D54" s="25">
        <v>64.28</v>
      </c>
      <c r="E54" s="36">
        <v>0</v>
      </c>
    </row>
    <row r="55" spans="1:5" ht="13.8" x14ac:dyDescent="0.25">
      <c r="A55" s="10" t="s">
        <v>4944</v>
      </c>
      <c r="B55" s="5" t="s">
        <v>1778</v>
      </c>
      <c r="C55" s="1" t="s">
        <v>4982</v>
      </c>
      <c r="D55" s="25">
        <v>17.07</v>
      </c>
      <c r="E55" s="36">
        <v>0</v>
      </c>
    </row>
    <row r="56" spans="1:5" ht="13.8" x14ac:dyDescent="0.25">
      <c r="A56" s="10" t="s">
        <v>4945</v>
      </c>
      <c r="B56" s="5" t="s">
        <v>1779</v>
      </c>
      <c r="C56" s="1" t="s">
        <v>5000</v>
      </c>
      <c r="D56" s="25">
        <v>11.21</v>
      </c>
      <c r="E56" s="36">
        <v>0</v>
      </c>
    </row>
    <row r="57" spans="1:5" ht="13.8" x14ac:dyDescent="0.25">
      <c r="A57" s="10" t="s">
        <v>4946</v>
      </c>
      <c r="B57" s="5"/>
      <c r="C57" s="1" t="s">
        <v>5001</v>
      </c>
      <c r="D57" s="25">
        <v>20.059999999999999</v>
      </c>
      <c r="E57" s="36">
        <v>0</v>
      </c>
    </row>
    <row r="58" spans="1:5" ht="13.8" x14ac:dyDescent="0.25">
      <c r="A58" s="10" t="s">
        <v>4947</v>
      </c>
      <c r="B58" s="5" t="s">
        <v>1780</v>
      </c>
      <c r="C58" s="1" t="s">
        <v>4983</v>
      </c>
      <c r="D58" s="25">
        <v>17.38</v>
      </c>
      <c r="E58" s="36">
        <v>0</v>
      </c>
    </row>
    <row r="59" spans="1:5" ht="13.8" x14ac:dyDescent="0.25">
      <c r="A59" s="10" t="s">
        <v>4948</v>
      </c>
      <c r="B59" s="5" t="s">
        <v>1781</v>
      </c>
      <c r="C59" s="1" t="s">
        <v>4984</v>
      </c>
      <c r="D59" s="25">
        <v>15.16</v>
      </c>
      <c r="E59" s="36">
        <v>0</v>
      </c>
    </row>
    <row r="60" spans="1:5" ht="13.8" x14ac:dyDescent="0.25">
      <c r="A60" s="10" t="s">
        <v>4949</v>
      </c>
      <c r="B60" s="5" t="s">
        <v>1782</v>
      </c>
      <c r="C60" s="1" t="s">
        <v>4985</v>
      </c>
      <c r="D60" s="25">
        <v>9.5500000000000007</v>
      </c>
      <c r="E60" s="36">
        <v>0</v>
      </c>
    </row>
    <row r="61" spans="1:5" ht="13.8" x14ac:dyDescent="0.25">
      <c r="A61" s="10" t="s">
        <v>4950</v>
      </c>
      <c r="B61" s="5" t="s">
        <v>1783</v>
      </c>
      <c r="C61" s="1" t="s">
        <v>4986</v>
      </c>
      <c r="D61" s="25">
        <v>9.39</v>
      </c>
      <c r="E61" s="36">
        <v>0</v>
      </c>
    </row>
    <row r="62" spans="1:5" ht="13.8" x14ac:dyDescent="0.25">
      <c r="A62" s="10" t="s">
        <v>4951</v>
      </c>
      <c r="B62" s="5" t="s">
        <v>1784</v>
      </c>
      <c r="C62" s="1" t="s">
        <v>4987</v>
      </c>
      <c r="D62" s="25">
        <v>15.16</v>
      </c>
      <c r="E62" s="36">
        <v>0</v>
      </c>
    </row>
    <row r="63" spans="1:5" ht="13.8" x14ac:dyDescent="0.25">
      <c r="A63" s="10" t="s">
        <v>4952</v>
      </c>
      <c r="B63" s="5" t="s">
        <v>1785</v>
      </c>
      <c r="C63" s="1" t="s">
        <v>4988</v>
      </c>
      <c r="D63" s="25">
        <v>19.43</v>
      </c>
      <c r="E63" s="36">
        <v>0</v>
      </c>
    </row>
    <row r="64" spans="1:5" ht="13.8" x14ac:dyDescent="0.25">
      <c r="A64" s="10" t="s">
        <v>4953</v>
      </c>
      <c r="B64" s="5" t="s">
        <v>1786</v>
      </c>
      <c r="C64" s="1" t="s">
        <v>4989</v>
      </c>
      <c r="D64" s="25">
        <v>17.29</v>
      </c>
      <c r="E64" s="36">
        <v>0</v>
      </c>
    </row>
    <row r="65" spans="1:5" ht="13.8" x14ac:dyDescent="0.25">
      <c r="A65" s="10" t="s">
        <v>4954</v>
      </c>
      <c r="B65" s="5" t="s">
        <v>1787</v>
      </c>
      <c r="C65" s="1" t="s">
        <v>4990</v>
      </c>
      <c r="D65" s="25">
        <v>17.239999999999998</v>
      </c>
      <c r="E65" s="36">
        <v>0</v>
      </c>
    </row>
    <row r="66" spans="1:5" ht="13.8" x14ac:dyDescent="0.25">
      <c r="A66" s="10" t="s">
        <v>4955</v>
      </c>
      <c r="B66" s="5" t="s">
        <v>1788</v>
      </c>
      <c r="C66" s="1" t="s">
        <v>3660</v>
      </c>
      <c r="D66" s="25">
        <v>14.14</v>
      </c>
      <c r="E66" s="36">
        <v>0</v>
      </c>
    </row>
    <row r="67" spans="1:5" ht="13.8" x14ac:dyDescent="0.25">
      <c r="A67" s="10" t="s">
        <v>4956</v>
      </c>
      <c r="B67" s="5" t="s">
        <v>1790</v>
      </c>
      <c r="C67" s="1" t="s">
        <v>4990</v>
      </c>
      <c r="D67" s="25">
        <v>25.31</v>
      </c>
      <c r="E67" s="36">
        <v>0</v>
      </c>
    </row>
    <row r="68" spans="1:5" ht="13.8" x14ac:dyDescent="0.25">
      <c r="A68" s="10" t="s">
        <v>4957</v>
      </c>
      <c r="B68" s="5" t="s">
        <v>1791</v>
      </c>
      <c r="C68" s="1" t="s">
        <v>4991</v>
      </c>
      <c r="D68" s="25">
        <v>35.450000000000003</v>
      </c>
      <c r="E68" s="36">
        <v>0</v>
      </c>
    </row>
    <row r="69" spans="1:5" ht="13.8" x14ac:dyDescent="0.25">
      <c r="A69" s="10" t="s">
        <v>4958</v>
      </c>
      <c r="B69" s="5" t="s">
        <v>1792</v>
      </c>
      <c r="C69" s="1" t="s">
        <v>4992</v>
      </c>
      <c r="D69" s="25">
        <v>8.43</v>
      </c>
      <c r="E69" s="36">
        <v>0</v>
      </c>
    </row>
    <row r="70" spans="1:5" ht="13.8" x14ac:dyDescent="0.25">
      <c r="A70" s="10" t="s">
        <v>4959</v>
      </c>
      <c r="B70" s="5" t="s">
        <v>1792</v>
      </c>
      <c r="C70" s="1" t="s">
        <v>4992</v>
      </c>
      <c r="D70" s="25">
        <v>8.43</v>
      </c>
      <c r="E70" s="36">
        <v>0</v>
      </c>
    </row>
    <row r="71" spans="1:5" ht="13.8" x14ac:dyDescent="0.25">
      <c r="A71" s="10" t="s">
        <v>4960</v>
      </c>
      <c r="B71" s="5" t="s">
        <v>1794</v>
      </c>
      <c r="C71" s="1" t="s">
        <v>4993</v>
      </c>
      <c r="D71" s="25">
        <v>17.29</v>
      </c>
      <c r="E71" s="36">
        <v>0</v>
      </c>
    </row>
    <row r="72" spans="1:5" ht="13.8" x14ac:dyDescent="0.25">
      <c r="A72" s="10" t="s">
        <v>4961</v>
      </c>
      <c r="B72" s="5" t="s">
        <v>1795</v>
      </c>
      <c r="C72" s="1" t="s">
        <v>4994</v>
      </c>
      <c r="D72" s="25">
        <v>28.77</v>
      </c>
      <c r="E72" s="36">
        <v>0</v>
      </c>
    </row>
    <row r="73" spans="1:5" ht="13.8" x14ac:dyDescent="0.25">
      <c r="A73" s="10" t="s">
        <v>4962</v>
      </c>
      <c r="B73" s="5" t="s">
        <v>1796</v>
      </c>
      <c r="C73" s="1" t="s">
        <v>4995</v>
      </c>
      <c r="D73" s="25">
        <v>5.95</v>
      </c>
      <c r="E73" s="36">
        <v>0</v>
      </c>
    </row>
    <row r="74" spans="1:5" ht="13.8" x14ac:dyDescent="0.25">
      <c r="A74" s="10" t="s">
        <v>4963</v>
      </c>
      <c r="B74" s="5" t="s">
        <v>1797</v>
      </c>
      <c r="C74" s="1" t="s">
        <v>6979</v>
      </c>
      <c r="D74" s="25">
        <v>14.33</v>
      </c>
      <c r="E74" s="36">
        <v>0</v>
      </c>
    </row>
    <row r="75" spans="1:5" ht="13.8" x14ac:dyDescent="0.25">
      <c r="A75" s="10" t="s">
        <v>4964</v>
      </c>
      <c r="B75" s="5" t="s">
        <v>1798</v>
      </c>
      <c r="C75" s="1" t="s">
        <v>6980</v>
      </c>
      <c r="D75" s="25">
        <v>20.12</v>
      </c>
      <c r="E75" s="36">
        <v>0</v>
      </c>
    </row>
    <row r="76" spans="1:5" ht="13.8" x14ac:dyDescent="0.25">
      <c r="A76" s="10" t="s">
        <v>4965</v>
      </c>
      <c r="B76" s="5" t="s">
        <v>1800</v>
      </c>
      <c r="C76" s="1" t="s">
        <v>4996</v>
      </c>
      <c r="D76" s="25">
        <v>19.8</v>
      </c>
      <c r="E76" s="36">
        <v>0</v>
      </c>
    </row>
    <row r="77" spans="1:5" ht="13.8" x14ac:dyDescent="0.25">
      <c r="A77" s="10" t="s">
        <v>4966</v>
      </c>
      <c r="B77" s="5" t="s">
        <v>1801</v>
      </c>
      <c r="C77" s="1" t="s">
        <v>4981</v>
      </c>
      <c r="D77" s="25">
        <v>13.23</v>
      </c>
      <c r="E77" s="36">
        <v>0</v>
      </c>
    </row>
    <row r="78" spans="1:5" ht="13.8" x14ac:dyDescent="0.25">
      <c r="A78" s="10" t="s">
        <v>4967</v>
      </c>
      <c r="B78" s="5" t="s">
        <v>1802</v>
      </c>
      <c r="C78" s="1" t="s">
        <v>2944</v>
      </c>
      <c r="D78" s="25">
        <v>8.42</v>
      </c>
      <c r="E78" s="36">
        <v>0</v>
      </c>
    </row>
    <row r="79" spans="1:5" ht="13.8" x14ac:dyDescent="0.25">
      <c r="A79" s="10" t="s">
        <v>4968</v>
      </c>
      <c r="B79" s="5" t="s">
        <v>1803</v>
      </c>
      <c r="C79" s="1" t="s">
        <v>1684</v>
      </c>
      <c r="D79" s="25">
        <v>4.88</v>
      </c>
      <c r="E79" s="36">
        <v>0</v>
      </c>
    </row>
    <row r="80" spans="1:5" ht="13.8" x14ac:dyDescent="0.25">
      <c r="A80" s="10" t="s">
        <v>4969</v>
      </c>
      <c r="B80" s="5" t="s">
        <v>1804</v>
      </c>
      <c r="C80" s="1" t="s">
        <v>4666</v>
      </c>
      <c r="D80" s="25">
        <v>1.76</v>
      </c>
      <c r="E80" s="36">
        <v>0</v>
      </c>
    </row>
    <row r="81" spans="1:5" ht="13.8" x14ac:dyDescent="0.25">
      <c r="A81" s="10" t="s">
        <v>4970</v>
      </c>
      <c r="B81" s="5" t="s">
        <v>1805</v>
      </c>
      <c r="C81" s="1" t="s">
        <v>4667</v>
      </c>
      <c r="D81" s="25">
        <v>1.21</v>
      </c>
      <c r="E81" s="36">
        <v>0</v>
      </c>
    </row>
    <row r="82" spans="1:5" ht="13.8" x14ac:dyDescent="0.25">
      <c r="A82" s="10" t="s">
        <v>4971</v>
      </c>
      <c r="B82" s="5" t="s">
        <v>1806</v>
      </c>
      <c r="C82" s="1" t="s">
        <v>4667</v>
      </c>
      <c r="D82" s="25">
        <v>1.21</v>
      </c>
      <c r="E82" s="36">
        <v>0</v>
      </c>
    </row>
    <row r="83" spans="1:5" ht="13.8" x14ac:dyDescent="0.25">
      <c r="A83" s="10" t="s">
        <v>4972</v>
      </c>
      <c r="B83" s="5" t="s">
        <v>1807</v>
      </c>
      <c r="C83" s="1" t="s">
        <v>2345</v>
      </c>
      <c r="D83" s="25">
        <v>10.23</v>
      </c>
      <c r="E83" s="36">
        <v>0</v>
      </c>
    </row>
    <row r="84" spans="1:5" ht="13.8" x14ac:dyDescent="0.25">
      <c r="A84" s="10" t="s">
        <v>4973</v>
      </c>
      <c r="B84" s="5" t="s">
        <v>1808</v>
      </c>
      <c r="C84" s="1" t="s">
        <v>4997</v>
      </c>
      <c r="D84" s="25">
        <v>6.44</v>
      </c>
      <c r="E84" s="36">
        <v>0</v>
      </c>
    </row>
    <row r="85" spans="1:5" ht="13.8" x14ac:dyDescent="0.25">
      <c r="A85" s="10" t="s">
        <v>4974</v>
      </c>
      <c r="B85" s="5" t="s">
        <v>1810</v>
      </c>
      <c r="C85" s="1" t="s">
        <v>4998</v>
      </c>
      <c r="D85" s="25">
        <v>16.18</v>
      </c>
      <c r="E85" s="36">
        <v>0</v>
      </c>
    </row>
    <row r="86" spans="1:5" ht="13.8" x14ac:dyDescent="0.25">
      <c r="A86" s="10" t="s">
        <v>4975</v>
      </c>
      <c r="B86" s="5" t="s">
        <v>1811</v>
      </c>
      <c r="C86" s="1" t="s">
        <v>4999</v>
      </c>
      <c r="D86" s="25">
        <v>7.42</v>
      </c>
      <c r="E86" s="36">
        <v>0</v>
      </c>
    </row>
    <row r="87" spans="1:5" ht="13.8" x14ac:dyDescent="0.25">
      <c r="A87" s="10" t="s">
        <v>4976</v>
      </c>
      <c r="B87" s="5" t="s">
        <v>1712</v>
      </c>
      <c r="C87" s="1" t="s">
        <v>4999</v>
      </c>
      <c r="D87" s="25">
        <v>6.56</v>
      </c>
      <c r="E87" s="36">
        <v>0</v>
      </c>
    </row>
    <row r="88" spans="1:5" ht="13.8" x14ac:dyDescent="0.25">
      <c r="A88" s="10" t="s">
        <v>4977</v>
      </c>
      <c r="B88" s="5" t="s">
        <v>1713</v>
      </c>
      <c r="C88" s="1" t="s">
        <v>4999</v>
      </c>
      <c r="D88" s="25">
        <v>6.17</v>
      </c>
      <c r="E88" s="36">
        <v>0</v>
      </c>
    </row>
    <row r="89" spans="1:5" ht="13.8" x14ac:dyDescent="0.25">
      <c r="A89" s="10" t="s">
        <v>4978</v>
      </c>
      <c r="B89" s="5" t="s">
        <v>1714</v>
      </c>
      <c r="C89" s="1" t="s">
        <v>7008</v>
      </c>
      <c r="D89" s="25">
        <v>6.3</v>
      </c>
      <c r="E89" s="36">
        <v>0</v>
      </c>
    </row>
    <row r="90" spans="1:5" ht="14.4" thickBot="1" x14ac:dyDescent="0.3">
      <c r="A90" s="10" t="s">
        <v>4979</v>
      </c>
      <c r="B90" s="5"/>
      <c r="C90" s="1" t="s">
        <v>4406</v>
      </c>
      <c r="D90" s="25">
        <v>8.77</v>
      </c>
      <c r="E90" s="36">
        <v>0</v>
      </c>
    </row>
    <row r="91" spans="1:5" s="16" customFormat="1" ht="16.2" thickTop="1" thickBot="1" x14ac:dyDescent="0.3">
      <c r="A91" s="189" t="s">
        <v>7260</v>
      </c>
      <c r="B91" s="190"/>
      <c r="C91" s="191"/>
      <c r="D91" s="26">
        <f>SUM(D46:D90)</f>
        <v>669.47</v>
      </c>
      <c r="E91" s="43">
        <f>SUMIF(E46:E90,"&gt;0",D46:D90)</f>
        <v>0</v>
      </c>
    </row>
    <row r="97" spans="1:5" ht="13.8" thickBot="1" x14ac:dyDescent="0.3"/>
    <row r="98" spans="1:5" ht="22.5" customHeight="1" thickBot="1" x14ac:dyDescent="0.3">
      <c r="A98" s="186" t="s">
        <v>7842</v>
      </c>
      <c r="B98" s="187"/>
      <c r="C98" s="187"/>
      <c r="D98" s="187"/>
      <c r="E98" s="188"/>
    </row>
    <row r="99" spans="1:5" ht="15" customHeight="1" x14ac:dyDescent="0.35">
      <c r="A99" s="196" t="s">
        <v>982</v>
      </c>
      <c r="B99" s="48" t="s">
        <v>586</v>
      </c>
      <c r="C99" s="192" t="s">
        <v>1768</v>
      </c>
      <c r="D99" s="194" t="s">
        <v>1769</v>
      </c>
      <c r="E99" s="49" t="s">
        <v>7217</v>
      </c>
    </row>
    <row r="100" spans="1:5" ht="15" customHeight="1" thickBot="1" x14ac:dyDescent="0.4">
      <c r="A100" s="197"/>
      <c r="B100" s="50" t="s">
        <v>1767</v>
      </c>
      <c r="C100" s="193"/>
      <c r="D100" s="195"/>
      <c r="E100" s="51" t="s">
        <v>7216</v>
      </c>
    </row>
    <row r="101" spans="1:5" ht="14.4" thickTop="1" x14ac:dyDescent="0.25">
      <c r="A101" s="12" t="s">
        <v>5002</v>
      </c>
      <c r="B101" s="9">
        <v>101</v>
      </c>
      <c r="C101" s="1" t="s">
        <v>2542</v>
      </c>
      <c r="D101" s="25">
        <v>50</v>
      </c>
      <c r="E101" s="35">
        <v>0</v>
      </c>
    </row>
    <row r="102" spans="1:5" ht="13.8" x14ac:dyDescent="0.25">
      <c r="A102" s="10" t="s">
        <v>5003</v>
      </c>
      <c r="B102" s="9">
        <v>102</v>
      </c>
      <c r="C102" s="1" t="s">
        <v>624</v>
      </c>
      <c r="D102" s="25">
        <v>9.8800000000000008</v>
      </c>
      <c r="E102" s="36">
        <v>0</v>
      </c>
    </row>
    <row r="103" spans="1:5" ht="13.8" x14ac:dyDescent="0.25">
      <c r="A103" s="10" t="s">
        <v>5004</v>
      </c>
      <c r="B103" s="9">
        <v>103</v>
      </c>
      <c r="C103" s="1" t="s">
        <v>625</v>
      </c>
      <c r="D103" s="25">
        <v>5.18</v>
      </c>
      <c r="E103" s="36">
        <v>0</v>
      </c>
    </row>
    <row r="104" spans="1:5" ht="13.8" x14ac:dyDescent="0.25">
      <c r="A104" s="10" t="s">
        <v>5005</v>
      </c>
      <c r="B104" s="9">
        <v>104</v>
      </c>
      <c r="C104" s="1" t="s">
        <v>181</v>
      </c>
      <c r="D104" s="25">
        <v>3.51</v>
      </c>
      <c r="E104" s="36">
        <v>0</v>
      </c>
    </row>
    <row r="105" spans="1:5" ht="13.8" x14ac:dyDescent="0.25">
      <c r="A105" s="10" t="s">
        <v>5006</v>
      </c>
      <c r="B105" s="9">
        <v>105</v>
      </c>
      <c r="C105" s="1" t="s">
        <v>2816</v>
      </c>
      <c r="D105" s="25">
        <v>4.46</v>
      </c>
      <c r="E105" s="36">
        <v>0</v>
      </c>
    </row>
    <row r="106" spans="1:5" ht="13.8" x14ac:dyDescent="0.25">
      <c r="A106" s="10" t="s">
        <v>5007</v>
      </c>
      <c r="B106" s="9">
        <v>106</v>
      </c>
      <c r="C106" s="1" t="s">
        <v>981</v>
      </c>
      <c r="D106" s="25">
        <v>1.33</v>
      </c>
      <c r="E106" s="36">
        <v>0</v>
      </c>
    </row>
    <row r="107" spans="1:5" ht="13.8" x14ac:dyDescent="0.25">
      <c r="A107" s="10" t="s">
        <v>5008</v>
      </c>
      <c r="B107" s="9">
        <v>107</v>
      </c>
      <c r="C107" s="1" t="s">
        <v>5029</v>
      </c>
      <c r="D107" s="25">
        <v>3.04</v>
      </c>
      <c r="E107" s="36">
        <v>0</v>
      </c>
    </row>
    <row r="108" spans="1:5" ht="13.8" x14ac:dyDescent="0.25">
      <c r="A108" s="10" t="s">
        <v>5009</v>
      </c>
      <c r="B108" s="9">
        <v>108</v>
      </c>
      <c r="C108" s="1" t="s">
        <v>2550</v>
      </c>
      <c r="D108" s="25">
        <v>11.32</v>
      </c>
      <c r="E108" s="36">
        <v>0</v>
      </c>
    </row>
    <row r="109" spans="1:5" ht="13.8" x14ac:dyDescent="0.25">
      <c r="A109" s="10" t="s">
        <v>5010</v>
      </c>
      <c r="B109" s="9">
        <v>109</v>
      </c>
      <c r="C109" s="1" t="s">
        <v>2550</v>
      </c>
      <c r="D109" s="25">
        <v>11.76</v>
      </c>
      <c r="E109" s="36">
        <v>0</v>
      </c>
    </row>
    <row r="110" spans="1:5" ht="13.8" x14ac:dyDescent="0.25">
      <c r="A110" s="10" t="s">
        <v>5011</v>
      </c>
      <c r="B110" s="9">
        <v>110</v>
      </c>
      <c r="C110" s="1" t="s">
        <v>81</v>
      </c>
      <c r="D110" s="25">
        <v>14.74</v>
      </c>
      <c r="E110" s="36">
        <v>0</v>
      </c>
    </row>
    <row r="111" spans="1:5" ht="13.8" x14ac:dyDescent="0.25">
      <c r="A111" s="10" t="s">
        <v>5012</v>
      </c>
      <c r="B111" s="9">
        <v>111</v>
      </c>
      <c r="C111" s="1" t="s">
        <v>2550</v>
      </c>
      <c r="D111" s="25">
        <v>7.63</v>
      </c>
      <c r="E111" s="36">
        <v>0</v>
      </c>
    </row>
    <row r="112" spans="1:5" ht="13.8" x14ac:dyDescent="0.25">
      <c r="A112" s="10" t="s">
        <v>5013</v>
      </c>
      <c r="B112" s="9">
        <v>112</v>
      </c>
      <c r="C112" s="1" t="s">
        <v>2550</v>
      </c>
      <c r="D112" s="25">
        <v>11.75</v>
      </c>
      <c r="E112" s="36">
        <v>0</v>
      </c>
    </row>
    <row r="113" spans="1:5" ht="13.8" x14ac:dyDescent="0.25">
      <c r="A113" s="10" t="s">
        <v>5014</v>
      </c>
      <c r="B113" s="9">
        <v>113</v>
      </c>
      <c r="C113" s="1" t="s">
        <v>2550</v>
      </c>
      <c r="D113" s="25">
        <v>7.63</v>
      </c>
      <c r="E113" s="36">
        <v>0</v>
      </c>
    </row>
    <row r="114" spans="1:5" ht="13.8" x14ac:dyDescent="0.25">
      <c r="A114" s="10" t="s">
        <v>5015</v>
      </c>
      <c r="B114" s="9">
        <v>114</v>
      </c>
      <c r="C114" s="1" t="s">
        <v>5030</v>
      </c>
      <c r="D114" s="25">
        <v>13.06</v>
      </c>
      <c r="E114" s="36">
        <v>0</v>
      </c>
    </row>
    <row r="115" spans="1:5" ht="13.8" x14ac:dyDescent="0.25">
      <c r="A115" s="10" t="s">
        <v>5016</v>
      </c>
      <c r="B115" s="9">
        <v>115</v>
      </c>
      <c r="C115" s="1" t="s">
        <v>5031</v>
      </c>
      <c r="D115" s="25">
        <v>13.82</v>
      </c>
      <c r="E115" s="36">
        <v>0</v>
      </c>
    </row>
    <row r="116" spans="1:5" ht="13.8" x14ac:dyDescent="0.25">
      <c r="A116" s="10" t="s">
        <v>5017</v>
      </c>
      <c r="B116" s="9">
        <v>116</v>
      </c>
      <c r="C116" s="1" t="s">
        <v>5032</v>
      </c>
      <c r="D116" s="25">
        <v>35.56</v>
      </c>
      <c r="E116" s="36">
        <v>0</v>
      </c>
    </row>
    <row r="117" spans="1:5" ht="13.8" x14ac:dyDescent="0.25">
      <c r="A117" s="10" t="s">
        <v>5018</v>
      </c>
      <c r="B117" s="9">
        <v>117</v>
      </c>
      <c r="C117" s="1" t="s">
        <v>5032</v>
      </c>
      <c r="D117" s="25">
        <v>35.56</v>
      </c>
      <c r="E117" s="36">
        <v>0</v>
      </c>
    </row>
    <row r="118" spans="1:5" ht="13.8" x14ac:dyDescent="0.25">
      <c r="A118" s="10" t="s">
        <v>5019</v>
      </c>
      <c r="B118" s="9">
        <v>118</v>
      </c>
      <c r="C118" s="1" t="s">
        <v>5033</v>
      </c>
      <c r="D118" s="25">
        <v>44.89</v>
      </c>
      <c r="E118" s="36">
        <v>0</v>
      </c>
    </row>
    <row r="119" spans="1:5" ht="13.8" x14ac:dyDescent="0.25">
      <c r="A119" s="10" t="s">
        <v>5020</v>
      </c>
      <c r="B119" s="9">
        <v>119</v>
      </c>
      <c r="C119" s="1" t="s">
        <v>2542</v>
      </c>
      <c r="D119" s="25">
        <v>19.920000000000002</v>
      </c>
      <c r="E119" s="36">
        <v>0</v>
      </c>
    </row>
    <row r="120" spans="1:5" ht="13.8" x14ac:dyDescent="0.25">
      <c r="A120" s="10" t="s">
        <v>5021</v>
      </c>
      <c r="B120" s="9">
        <v>121</v>
      </c>
      <c r="C120" s="1" t="s">
        <v>2550</v>
      </c>
      <c r="D120" s="25">
        <v>7.63</v>
      </c>
      <c r="E120" s="36">
        <v>0</v>
      </c>
    </row>
    <row r="121" spans="1:5" ht="13.8" x14ac:dyDescent="0.25">
      <c r="A121" s="10" t="s">
        <v>5022</v>
      </c>
      <c r="B121" s="9">
        <v>122</v>
      </c>
      <c r="C121" s="1" t="s">
        <v>2550</v>
      </c>
      <c r="D121" s="25">
        <v>11.76</v>
      </c>
      <c r="E121" s="36">
        <v>0</v>
      </c>
    </row>
    <row r="122" spans="1:5" ht="13.8" x14ac:dyDescent="0.25">
      <c r="A122" s="10" t="s">
        <v>5023</v>
      </c>
      <c r="B122" s="9">
        <v>123</v>
      </c>
      <c r="C122" s="1" t="s">
        <v>2550</v>
      </c>
      <c r="D122" s="25">
        <v>11.32</v>
      </c>
      <c r="E122" s="36">
        <v>0</v>
      </c>
    </row>
    <row r="123" spans="1:5" ht="13.8" x14ac:dyDescent="0.25">
      <c r="A123" s="10" t="s">
        <v>5024</v>
      </c>
      <c r="B123" s="9">
        <v>124</v>
      </c>
      <c r="C123" s="1" t="s">
        <v>167</v>
      </c>
      <c r="D123" s="25">
        <v>3.51</v>
      </c>
      <c r="E123" s="36">
        <v>0</v>
      </c>
    </row>
    <row r="124" spans="1:5" ht="13.8" x14ac:dyDescent="0.25">
      <c r="A124" s="10" t="s">
        <v>5025</v>
      </c>
      <c r="B124" s="9">
        <v>125</v>
      </c>
      <c r="C124" s="1" t="s">
        <v>5034</v>
      </c>
      <c r="D124" s="25">
        <v>1.26</v>
      </c>
      <c r="E124" s="36">
        <v>0</v>
      </c>
    </row>
    <row r="125" spans="1:5" ht="13.8" x14ac:dyDescent="0.25">
      <c r="A125" s="10" t="s">
        <v>5026</v>
      </c>
      <c r="B125" s="9">
        <v>126</v>
      </c>
      <c r="C125" s="1" t="s">
        <v>5034</v>
      </c>
      <c r="D125" s="25">
        <v>1.96</v>
      </c>
      <c r="E125" s="36">
        <v>0</v>
      </c>
    </row>
    <row r="126" spans="1:5" ht="13.8" x14ac:dyDescent="0.25">
      <c r="A126" s="10" t="s">
        <v>5027</v>
      </c>
      <c r="B126" s="9">
        <v>127</v>
      </c>
      <c r="C126" s="1" t="s">
        <v>1684</v>
      </c>
      <c r="D126" s="25">
        <v>1.94</v>
      </c>
      <c r="E126" s="36">
        <v>0</v>
      </c>
    </row>
    <row r="127" spans="1:5" ht="14.4" thickBot="1" x14ac:dyDescent="0.3">
      <c r="A127" s="10" t="s">
        <v>5028</v>
      </c>
      <c r="B127" s="9">
        <v>128</v>
      </c>
      <c r="C127" s="1" t="s">
        <v>5035</v>
      </c>
      <c r="D127" s="25">
        <v>3.04</v>
      </c>
      <c r="E127" s="36">
        <v>0</v>
      </c>
    </row>
    <row r="128" spans="1:5" s="16" customFormat="1" ht="16.2" thickTop="1" thickBot="1" x14ac:dyDescent="0.3">
      <c r="A128" s="189" t="s">
        <v>7260</v>
      </c>
      <c r="B128" s="190"/>
      <c r="C128" s="191"/>
      <c r="D128" s="26">
        <f>SUM(D101:D127)</f>
        <v>347.46</v>
      </c>
      <c r="E128" s="43">
        <f>SUMIF(E101:E127,"&gt;0",D101:D127)</f>
        <v>0</v>
      </c>
    </row>
    <row r="134" spans="1:5" ht="13.8" thickBot="1" x14ac:dyDescent="0.3"/>
    <row r="135" spans="1:5" ht="22.5" customHeight="1" thickBot="1" x14ac:dyDescent="0.3">
      <c r="A135" s="186" t="s">
        <v>7843</v>
      </c>
      <c r="B135" s="187"/>
      <c r="C135" s="187"/>
      <c r="D135" s="187"/>
      <c r="E135" s="188"/>
    </row>
    <row r="136" spans="1:5" ht="15" customHeight="1" x14ac:dyDescent="0.35">
      <c r="A136" s="196" t="s">
        <v>982</v>
      </c>
      <c r="B136" s="48" t="s">
        <v>586</v>
      </c>
      <c r="C136" s="192" t="s">
        <v>1768</v>
      </c>
      <c r="D136" s="194" t="s">
        <v>1769</v>
      </c>
      <c r="E136" s="49" t="s">
        <v>7217</v>
      </c>
    </row>
    <row r="137" spans="1:5" ht="15" customHeight="1" thickBot="1" x14ac:dyDescent="0.4">
      <c r="A137" s="197"/>
      <c r="B137" s="50" t="s">
        <v>1767</v>
      </c>
      <c r="C137" s="193"/>
      <c r="D137" s="195"/>
      <c r="E137" s="51" t="s">
        <v>7216</v>
      </c>
    </row>
    <row r="138" spans="1:5" ht="14.4" thickTop="1" x14ac:dyDescent="0.25">
      <c r="A138" s="12" t="s">
        <v>5036</v>
      </c>
      <c r="B138" s="9">
        <v>201</v>
      </c>
      <c r="C138" s="1" t="s">
        <v>2542</v>
      </c>
      <c r="D138" s="25">
        <v>47.07</v>
      </c>
      <c r="E138" s="35">
        <v>0</v>
      </c>
    </row>
    <row r="139" spans="1:5" ht="13.8" x14ac:dyDescent="0.25">
      <c r="A139" s="10" t="s">
        <v>5037</v>
      </c>
      <c r="B139" s="9">
        <v>202</v>
      </c>
      <c r="C139" s="1" t="s">
        <v>624</v>
      </c>
      <c r="D139" s="25">
        <v>9.49</v>
      </c>
      <c r="E139" s="36">
        <v>0</v>
      </c>
    </row>
    <row r="140" spans="1:5" ht="13.8" x14ac:dyDescent="0.25">
      <c r="A140" s="10" t="s">
        <v>5038</v>
      </c>
      <c r="B140" s="9">
        <v>203</v>
      </c>
      <c r="C140" s="1" t="s">
        <v>625</v>
      </c>
      <c r="D140" s="25">
        <v>5.18</v>
      </c>
      <c r="E140" s="36">
        <v>0</v>
      </c>
    </row>
    <row r="141" spans="1:5" ht="13.8" x14ac:dyDescent="0.25">
      <c r="A141" s="10" t="s">
        <v>5039</v>
      </c>
      <c r="B141" s="9">
        <v>204</v>
      </c>
      <c r="C141" s="1" t="s">
        <v>5076</v>
      </c>
      <c r="D141" s="25">
        <v>4.63</v>
      </c>
      <c r="E141" s="36">
        <v>0</v>
      </c>
    </row>
    <row r="142" spans="1:5" ht="13.8" x14ac:dyDescent="0.25">
      <c r="A142" s="10" t="s">
        <v>5040</v>
      </c>
      <c r="B142" s="9">
        <v>205</v>
      </c>
      <c r="C142" s="1" t="s">
        <v>4086</v>
      </c>
      <c r="D142" s="25">
        <v>1.22</v>
      </c>
      <c r="E142" s="36">
        <v>0</v>
      </c>
    </row>
    <row r="143" spans="1:5" ht="13.8" x14ac:dyDescent="0.25">
      <c r="A143" s="10" t="s">
        <v>5041</v>
      </c>
      <c r="B143" s="9">
        <v>206</v>
      </c>
      <c r="C143" s="1" t="s">
        <v>2850</v>
      </c>
      <c r="D143" s="25">
        <v>3.39</v>
      </c>
      <c r="E143" s="36">
        <v>0</v>
      </c>
    </row>
    <row r="144" spans="1:5" ht="13.8" x14ac:dyDescent="0.25">
      <c r="A144" s="10" t="s">
        <v>5042</v>
      </c>
      <c r="B144" s="9">
        <v>207</v>
      </c>
      <c r="C144" s="1" t="s">
        <v>5077</v>
      </c>
      <c r="D144" s="25">
        <v>4.92</v>
      </c>
      <c r="E144" s="36">
        <v>0</v>
      </c>
    </row>
    <row r="145" spans="1:5" ht="13.8" x14ac:dyDescent="0.25">
      <c r="A145" s="10" t="s">
        <v>5043</v>
      </c>
      <c r="B145" s="9">
        <v>208</v>
      </c>
      <c r="C145" s="1" t="s">
        <v>3660</v>
      </c>
      <c r="D145" s="25">
        <v>8.14</v>
      </c>
      <c r="E145" s="36">
        <v>0</v>
      </c>
    </row>
    <row r="146" spans="1:5" ht="13.8" x14ac:dyDescent="0.25">
      <c r="A146" s="10" t="s">
        <v>5044</v>
      </c>
      <c r="B146" s="9">
        <v>209</v>
      </c>
      <c r="C146" s="1" t="s">
        <v>2550</v>
      </c>
      <c r="D146" s="25">
        <v>13.74</v>
      </c>
      <c r="E146" s="36">
        <v>0</v>
      </c>
    </row>
    <row r="147" spans="1:5" ht="13.8" x14ac:dyDescent="0.25">
      <c r="A147" s="10" t="s">
        <v>5045</v>
      </c>
      <c r="B147" s="9">
        <v>210</v>
      </c>
      <c r="C147" s="1" t="s">
        <v>81</v>
      </c>
      <c r="D147" s="25">
        <v>17.21</v>
      </c>
      <c r="E147" s="36">
        <v>0</v>
      </c>
    </row>
    <row r="148" spans="1:5" ht="13.8" x14ac:dyDescent="0.25">
      <c r="A148" s="10" t="s">
        <v>5046</v>
      </c>
      <c r="B148" s="9">
        <v>211</v>
      </c>
      <c r="C148" s="1" t="s">
        <v>2550</v>
      </c>
      <c r="D148" s="25">
        <v>13.73</v>
      </c>
      <c r="E148" s="36">
        <v>0</v>
      </c>
    </row>
    <row r="149" spans="1:5" ht="13.8" x14ac:dyDescent="0.25">
      <c r="A149" s="10" t="s">
        <v>5047</v>
      </c>
      <c r="B149" s="9">
        <v>212</v>
      </c>
      <c r="C149" s="1" t="s">
        <v>5078</v>
      </c>
      <c r="D149" s="25">
        <v>13.73</v>
      </c>
      <c r="E149" s="36">
        <v>0</v>
      </c>
    </row>
    <row r="150" spans="1:5" ht="13.8" x14ac:dyDescent="0.25">
      <c r="A150" s="10" t="s">
        <v>5048</v>
      </c>
      <c r="B150" s="9">
        <v>213</v>
      </c>
      <c r="C150" s="1" t="s">
        <v>4992</v>
      </c>
      <c r="D150" s="25">
        <v>15.62</v>
      </c>
      <c r="E150" s="36">
        <v>0</v>
      </c>
    </row>
    <row r="151" spans="1:5" ht="13.8" x14ac:dyDescent="0.25">
      <c r="A151" s="10" t="s">
        <v>5049</v>
      </c>
      <c r="B151" s="9">
        <v>214</v>
      </c>
      <c r="C151" s="1" t="s">
        <v>5079</v>
      </c>
      <c r="D151" s="25">
        <v>26.58</v>
      </c>
      <c r="E151" s="36">
        <v>0</v>
      </c>
    </row>
    <row r="152" spans="1:5" ht="13.8" x14ac:dyDescent="0.25">
      <c r="A152" s="10" t="s">
        <v>5050</v>
      </c>
      <c r="B152" s="9">
        <v>215</v>
      </c>
      <c r="C152" s="1" t="s">
        <v>5080</v>
      </c>
      <c r="D152" s="25">
        <v>5.7</v>
      </c>
      <c r="E152" s="36">
        <v>0</v>
      </c>
    </row>
    <row r="153" spans="1:5" ht="13.8" x14ac:dyDescent="0.25">
      <c r="A153" s="10" t="s">
        <v>5051</v>
      </c>
      <c r="B153" s="9">
        <v>216</v>
      </c>
      <c r="C153" s="1" t="s">
        <v>5081</v>
      </c>
      <c r="D153" s="25">
        <v>16.64</v>
      </c>
      <c r="E153" s="36">
        <v>0</v>
      </c>
    </row>
    <row r="154" spans="1:5" ht="13.8" x14ac:dyDescent="0.25">
      <c r="A154" s="10" t="s">
        <v>5052</v>
      </c>
      <c r="B154" s="9">
        <v>217</v>
      </c>
      <c r="C154" s="1" t="s">
        <v>5082</v>
      </c>
      <c r="D154" s="25">
        <v>9.23</v>
      </c>
      <c r="E154" s="36">
        <v>0</v>
      </c>
    </row>
    <row r="155" spans="1:5" ht="13.8" x14ac:dyDescent="0.25">
      <c r="A155" s="10" t="s">
        <v>5053</v>
      </c>
      <c r="B155" s="9">
        <v>218</v>
      </c>
      <c r="C155" s="1" t="s">
        <v>2550</v>
      </c>
      <c r="D155" s="25">
        <v>16.64</v>
      </c>
      <c r="E155" s="36">
        <v>0</v>
      </c>
    </row>
    <row r="156" spans="1:5" ht="13.8" x14ac:dyDescent="0.25">
      <c r="A156" s="10" t="s">
        <v>5054</v>
      </c>
      <c r="B156" s="9">
        <v>219</v>
      </c>
      <c r="C156" s="1" t="s">
        <v>2550</v>
      </c>
      <c r="D156" s="25">
        <v>16.03</v>
      </c>
      <c r="E156" s="36">
        <v>0</v>
      </c>
    </row>
    <row r="157" spans="1:5" ht="13.8" x14ac:dyDescent="0.25">
      <c r="A157" s="10" t="s">
        <v>5055</v>
      </c>
      <c r="B157" s="9">
        <v>221</v>
      </c>
      <c r="C157" s="1" t="s">
        <v>5083</v>
      </c>
      <c r="D157" s="25">
        <v>16.670000000000002</v>
      </c>
      <c r="E157" s="36">
        <v>0</v>
      </c>
    </row>
    <row r="158" spans="1:5" ht="13.8" x14ac:dyDescent="0.25">
      <c r="A158" s="10" t="s">
        <v>5056</v>
      </c>
      <c r="B158" s="9">
        <v>222</v>
      </c>
      <c r="C158" s="1" t="s">
        <v>5084</v>
      </c>
      <c r="D158" s="25">
        <v>15.85</v>
      </c>
      <c r="E158" s="36">
        <v>0</v>
      </c>
    </row>
    <row r="159" spans="1:5" ht="13.8" x14ac:dyDescent="0.25">
      <c r="A159" s="10" t="s">
        <v>5057</v>
      </c>
      <c r="B159" s="9">
        <v>223</v>
      </c>
      <c r="C159" s="1" t="s">
        <v>2542</v>
      </c>
      <c r="D159" s="25">
        <v>65.819999999999993</v>
      </c>
      <c r="E159" s="36">
        <v>0</v>
      </c>
    </row>
    <row r="160" spans="1:5" ht="13.8" x14ac:dyDescent="0.25">
      <c r="A160" s="10" t="s">
        <v>5058</v>
      </c>
      <c r="B160" s="9">
        <v>224</v>
      </c>
      <c r="C160" s="1" t="s">
        <v>5085</v>
      </c>
      <c r="D160" s="25">
        <v>25.05</v>
      </c>
      <c r="E160" s="36">
        <v>0</v>
      </c>
    </row>
    <row r="161" spans="1:5" ht="13.8" x14ac:dyDescent="0.25">
      <c r="A161" s="10" t="s">
        <v>5059</v>
      </c>
      <c r="B161" s="9">
        <v>225</v>
      </c>
      <c r="C161" s="1" t="s">
        <v>5086</v>
      </c>
      <c r="D161" s="25">
        <v>15.85</v>
      </c>
      <c r="E161" s="36">
        <v>0</v>
      </c>
    </row>
    <row r="162" spans="1:5" ht="13.8" x14ac:dyDescent="0.25">
      <c r="A162" s="10" t="s">
        <v>5060</v>
      </c>
      <c r="B162" s="9">
        <v>226</v>
      </c>
      <c r="C162" s="1" t="s">
        <v>5087</v>
      </c>
      <c r="D162" s="25">
        <v>27.48</v>
      </c>
      <c r="E162" s="36">
        <v>0</v>
      </c>
    </row>
    <row r="163" spans="1:5" ht="13.8" x14ac:dyDescent="0.25">
      <c r="A163" s="10" t="s">
        <v>5061</v>
      </c>
      <c r="B163" s="9">
        <v>227</v>
      </c>
      <c r="C163" s="1" t="s">
        <v>5088</v>
      </c>
      <c r="D163" s="25">
        <v>5.38</v>
      </c>
      <c r="E163" s="36">
        <v>0</v>
      </c>
    </row>
    <row r="164" spans="1:5" ht="13.8" x14ac:dyDescent="0.25">
      <c r="A164" s="10" t="s">
        <v>5062</v>
      </c>
      <c r="B164" s="9">
        <v>228</v>
      </c>
      <c r="C164" s="1" t="s">
        <v>5089</v>
      </c>
      <c r="D164" s="25">
        <v>16.489999999999998</v>
      </c>
      <c r="E164" s="36">
        <v>0</v>
      </c>
    </row>
    <row r="165" spans="1:5" ht="13.8" x14ac:dyDescent="0.25">
      <c r="A165" s="10" t="s">
        <v>5063</v>
      </c>
      <c r="B165" s="9">
        <v>229</v>
      </c>
      <c r="C165" s="1" t="s">
        <v>5090</v>
      </c>
      <c r="D165" s="25">
        <v>16.489999999999998</v>
      </c>
      <c r="E165" s="36">
        <v>0</v>
      </c>
    </row>
    <row r="166" spans="1:5" ht="13.8" x14ac:dyDescent="0.25">
      <c r="A166" s="10" t="s">
        <v>5064</v>
      </c>
      <c r="B166" s="9">
        <v>231</v>
      </c>
      <c r="C166" s="1" t="s">
        <v>5091</v>
      </c>
      <c r="D166" s="25">
        <v>15.8</v>
      </c>
      <c r="E166" s="36">
        <v>0</v>
      </c>
    </row>
    <row r="167" spans="1:5" ht="13.8" x14ac:dyDescent="0.25">
      <c r="A167" s="10" t="s">
        <v>5065</v>
      </c>
      <c r="B167" s="9">
        <v>232</v>
      </c>
      <c r="C167" s="1" t="s">
        <v>5092</v>
      </c>
      <c r="D167" s="25">
        <v>28.1</v>
      </c>
      <c r="E167" s="36">
        <v>0</v>
      </c>
    </row>
    <row r="168" spans="1:5" ht="13.8" x14ac:dyDescent="0.25">
      <c r="A168" s="10" t="s">
        <v>5066</v>
      </c>
      <c r="B168" s="9">
        <v>233</v>
      </c>
      <c r="C168" s="1" t="s">
        <v>5093</v>
      </c>
      <c r="D168" s="25">
        <v>25.17</v>
      </c>
      <c r="E168" s="36">
        <v>0</v>
      </c>
    </row>
    <row r="169" spans="1:5" ht="13.8" x14ac:dyDescent="0.25">
      <c r="A169" s="10" t="s">
        <v>5067</v>
      </c>
      <c r="B169" s="9">
        <v>234</v>
      </c>
      <c r="C169" s="1" t="s">
        <v>2550</v>
      </c>
      <c r="D169" s="25">
        <v>13.73</v>
      </c>
      <c r="E169" s="36">
        <v>0</v>
      </c>
    </row>
    <row r="170" spans="1:5" ht="13.8" x14ac:dyDescent="0.25">
      <c r="A170" s="10" t="s">
        <v>5068</v>
      </c>
      <c r="B170" s="9">
        <v>235</v>
      </c>
      <c r="C170" s="1" t="s">
        <v>2550</v>
      </c>
      <c r="D170" s="25">
        <v>13.73</v>
      </c>
      <c r="E170" s="36">
        <v>0</v>
      </c>
    </row>
    <row r="171" spans="1:5" ht="13.8" x14ac:dyDescent="0.25">
      <c r="A171" s="10" t="s">
        <v>5069</v>
      </c>
      <c r="B171" s="9">
        <v>236</v>
      </c>
      <c r="C171" s="1" t="s">
        <v>2230</v>
      </c>
      <c r="D171" s="25">
        <v>8.75</v>
      </c>
      <c r="E171" s="36">
        <v>0</v>
      </c>
    </row>
    <row r="172" spans="1:5" ht="13.8" x14ac:dyDescent="0.25">
      <c r="A172" s="10" t="s">
        <v>5070</v>
      </c>
      <c r="B172" s="9">
        <v>237</v>
      </c>
      <c r="C172" s="1" t="s">
        <v>1230</v>
      </c>
      <c r="D172" s="25">
        <v>5.01</v>
      </c>
      <c r="E172" s="36">
        <v>0</v>
      </c>
    </row>
    <row r="173" spans="1:5" ht="13.8" x14ac:dyDescent="0.25">
      <c r="A173" s="10" t="s">
        <v>5071</v>
      </c>
      <c r="B173" s="9">
        <v>238</v>
      </c>
      <c r="C173" s="1" t="s">
        <v>3290</v>
      </c>
      <c r="D173" s="25">
        <v>1.18</v>
      </c>
      <c r="E173" s="36">
        <v>0</v>
      </c>
    </row>
    <row r="174" spans="1:5" ht="13.8" x14ac:dyDescent="0.25">
      <c r="A174" s="10" t="s">
        <v>5072</v>
      </c>
      <c r="B174" s="9">
        <v>239</v>
      </c>
      <c r="C174" s="1" t="s">
        <v>3290</v>
      </c>
      <c r="D174" s="25">
        <v>1.18</v>
      </c>
      <c r="E174" s="36">
        <v>0</v>
      </c>
    </row>
    <row r="175" spans="1:5" ht="13.8" x14ac:dyDescent="0.25">
      <c r="A175" s="10" t="s">
        <v>5073</v>
      </c>
      <c r="B175" s="9">
        <v>241</v>
      </c>
      <c r="C175" s="1" t="s">
        <v>1684</v>
      </c>
      <c r="D175" s="25">
        <v>1.95</v>
      </c>
      <c r="E175" s="36">
        <v>0</v>
      </c>
    </row>
    <row r="176" spans="1:5" ht="13.8" x14ac:dyDescent="0.25">
      <c r="A176" s="10" t="s">
        <v>5074</v>
      </c>
      <c r="B176" s="9">
        <v>242</v>
      </c>
      <c r="C176" s="1" t="s">
        <v>5094</v>
      </c>
      <c r="D176" s="25">
        <v>4.8600000000000003</v>
      </c>
      <c r="E176" s="36">
        <v>0</v>
      </c>
    </row>
    <row r="177" spans="1:5" ht="14.4" thickBot="1" x14ac:dyDescent="0.3">
      <c r="A177" s="10" t="s">
        <v>5075</v>
      </c>
      <c r="B177" s="9">
        <v>252</v>
      </c>
      <c r="C177" s="1" t="s">
        <v>5096</v>
      </c>
      <c r="D177" s="25">
        <v>138.16999999999999</v>
      </c>
      <c r="E177" s="36">
        <v>0</v>
      </c>
    </row>
    <row r="178" spans="1:5" s="16" customFormat="1" ht="16.2" thickTop="1" thickBot="1" x14ac:dyDescent="0.3">
      <c r="A178" s="189" t="s">
        <v>7260</v>
      </c>
      <c r="B178" s="190"/>
      <c r="C178" s="191"/>
      <c r="D178" s="26">
        <f>SUM(D138:D177)</f>
        <v>711.6</v>
      </c>
      <c r="E178" s="43">
        <f>SUMIF(E138:E177,"&gt;0",D138:D177)</f>
        <v>0</v>
      </c>
    </row>
    <row r="180" spans="1:5" x14ac:dyDescent="0.25">
      <c r="A180" s="3"/>
    </row>
    <row r="181" spans="1:5" x14ac:dyDescent="0.25">
      <c r="A181" s="3"/>
    </row>
    <row r="182" spans="1:5" x14ac:dyDescent="0.25">
      <c r="A182" s="3"/>
    </row>
    <row r="183" spans="1:5" x14ac:dyDescent="0.25">
      <c r="A183" s="3"/>
    </row>
    <row r="184" spans="1:5" ht="13.8" thickBot="1" x14ac:dyDescent="0.3"/>
    <row r="185" spans="1:5" ht="22.5" customHeight="1" thickBot="1" x14ac:dyDescent="0.3">
      <c r="A185" s="186" t="s">
        <v>7844</v>
      </c>
      <c r="B185" s="187"/>
      <c r="C185" s="187"/>
      <c r="D185" s="187"/>
      <c r="E185" s="188"/>
    </row>
    <row r="186" spans="1:5" ht="15" customHeight="1" x14ac:dyDescent="0.35">
      <c r="A186" s="196" t="s">
        <v>982</v>
      </c>
      <c r="B186" s="48" t="s">
        <v>586</v>
      </c>
      <c r="C186" s="192" t="s">
        <v>1768</v>
      </c>
      <c r="D186" s="194" t="s">
        <v>1769</v>
      </c>
      <c r="E186" s="49" t="s">
        <v>7217</v>
      </c>
    </row>
    <row r="187" spans="1:5" ht="15" customHeight="1" thickBot="1" x14ac:dyDescent="0.4">
      <c r="A187" s="197"/>
      <c r="B187" s="50" t="s">
        <v>1767</v>
      </c>
      <c r="C187" s="193"/>
      <c r="D187" s="195"/>
      <c r="E187" s="51" t="s">
        <v>7216</v>
      </c>
    </row>
    <row r="188" spans="1:5" ht="14.4" thickTop="1" x14ac:dyDescent="0.25">
      <c r="A188" s="12" t="s">
        <v>5097</v>
      </c>
      <c r="B188" s="9">
        <v>301</v>
      </c>
      <c r="C188" s="1" t="s">
        <v>2542</v>
      </c>
      <c r="D188" s="25">
        <v>74.569999999999993</v>
      </c>
      <c r="E188" s="35">
        <v>0</v>
      </c>
    </row>
    <row r="189" spans="1:5" ht="13.8" x14ac:dyDescent="0.25">
      <c r="A189" s="12" t="s">
        <v>5098</v>
      </c>
      <c r="B189" s="9">
        <v>302</v>
      </c>
      <c r="C189" s="1" t="s">
        <v>624</v>
      </c>
      <c r="D189" s="25">
        <v>9.49</v>
      </c>
      <c r="E189" s="36">
        <v>0</v>
      </c>
    </row>
    <row r="190" spans="1:5" ht="13.8" x14ac:dyDescent="0.25">
      <c r="A190" s="12" t="s">
        <v>5099</v>
      </c>
      <c r="B190" s="9">
        <v>303</v>
      </c>
      <c r="C190" s="1" t="s">
        <v>625</v>
      </c>
      <c r="D190" s="25">
        <v>5.18</v>
      </c>
      <c r="E190" s="36">
        <v>0</v>
      </c>
    </row>
    <row r="191" spans="1:5" ht="13.8" x14ac:dyDescent="0.25">
      <c r="A191" s="12" t="s">
        <v>5100</v>
      </c>
      <c r="B191" s="9">
        <v>304</v>
      </c>
      <c r="C191" s="1" t="s">
        <v>5133</v>
      </c>
      <c r="D191" s="25">
        <v>4.62</v>
      </c>
      <c r="E191" s="36">
        <v>0</v>
      </c>
    </row>
    <row r="192" spans="1:5" ht="13.8" x14ac:dyDescent="0.25">
      <c r="A192" s="12" t="s">
        <v>5101</v>
      </c>
      <c r="B192" s="9">
        <v>305</v>
      </c>
      <c r="C192" s="1" t="s">
        <v>2562</v>
      </c>
      <c r="D192" s="25">
        <v>1.21</v>
      </c>
      <c r="E192" s="36">
        <v>0</v>
      </c>
    </row>
    <row r="193" spans="1:5" ht="13.8" x14ac:dyDescent="0.25">
      <c r="A193" s="12" t="s">
        <v>5102</v>
      </c>
      <c r="B193" s="9">
        <v>306</v>
      </c>
      <c r="C193" s="1" t="s">
        <v>5095</v>
      </c>
      <c r="D193" s="25">
        <v>3.32</v>
      </c>
      <c r="E193" s="36">
        <v>0</v>
      </c>
    </row>
    <row r="194" spans="1:5" ht="13.8" x14ac:dyDescent="0.25">
      <c r="A194" s="12" t="s">
        <v>5103</v>
      </c>
      <c r="B194" s="9">
        <v>307</v>
      </c>
      <c r="C194" s="1" t="s">
        <v>5134</v>
      </c>
      <c r="D194" s="25">
        <v>4.8899999999999997</v>
      </c>
      <c r="E194" s="36">
        <v>0</v>
      </c>
    </row>
    <row r="195" spans="1:5" ht="13.8" x14ac:dyDescent="0.25">
      <c r="A195" s="12" t="s">
        <v>5104</v>
      </c>
      <c r="B195" s="9">
        <v>308</v>
      </c>
      <c r="C195" s="1" t="s">
        <v>2550</v>
      </c>
      <c r="D195" s="25">
        <v>17.989999999999998</v>
      </c>
      <c r="E195" s="36">
        <v>0</v>
      </c>
    </row>
    <row r="196" spans="1:5" ht="13.8" x14ac:dyDescent="0.25">
      <c r="A196" s="12" t="s">
        <v>5105</v>
      </c>
      <c r="B196" s="9">
        <v>309</v>
      </c>
      <c r="C196" s="1" t="s">
        <v>2550</v>
      </c>
      <c r="D196" s="25">
        <v>13.75</v>
      </c>
      <c r="E196" s="36">
        <v>0</v>
      </c>
    </row>
    <row r="197" spans="1:5" ht="13.8" x14ac:dyDescent="0.25">
      <c r="A197" s="12" t="s">
        <v>5106</v>
      </c>
      <c r="B197" s="9">
        <v>310</v>
      </c>
      <c r="C197" s="1" t="s">
        <v>81</v>
      </c>
      <c r="D197" s="25">
        <v>17.239999999999998</v>
      </c>
      <c r="E197" s="36">
        <v>0</v>
      </c>
    </row>
    <row r="198" spans="1:5" ht="13.8" x14ac:dyDescent="0.25">
      <c r="A198" s="12" t="s">
        <v>5107</v>
      </c>
      <c r="B198" s="9">
        <v>311</v>
      </c>
      <c r="C198" s="1" t="s">
        <v>2550</v>
      </c>
      <c r="D198" s="25">
        <v>13.65</v>
      </c>
      <c r="E198" s="36">
        <v>0</v>
      </c>
    </row>
    <row r="199" spans="1:5" ht="13.8" x14ac:dyDescent="0.25">
      <c r="A199" s="12" t="s">
        <v>5108</v>
      </c>
      <c r="B199" s="9">
        <v>312</v>
      </c>
      <c r="C199" s="1" t="s">
        <v>2550</v>
      </c>
      <c r="D199" s="25">
        <v>13.75</v>
      </c>
      <c r="E199" s="36">
        <v>0</v>
      </c>
    </row>
    <row r="200" spans="1:5" ht="13.8" x14ac:dyDescent="0.25">
      <c r="A200" s="12" t="s">
        <v>5109</v>
      </c>
      <c r="B200" s="9">
        <v>313</v>
      </c>
      <c r="C200" s="1" t="s">
        <v>2550</v>
      </c>
      <c r="D200" s="25">
        <v>13.65</v>
      </c>
      <c r="E200" s="36">
        <v>0</v>
      </c>
    </row>
    <row r="201" spans="1:5" ht="13.8" x14ac:dyDescent="0.25">
      <c r="A201" s="12" t="s">
        <v>5110</v>
      </c>
      <c r="B201" s="9">
        <v>314</v>
      </c>
      <c r="C201" s="1" t="s">
        <v>2550</v>
      </c>
      <c r="D201" s="25">
        <v>13.75</v>
      </c>
      <c r="E201" s="36">
        <v>0</v>
      </c>
    </row>
    <row r="202" spans="1:5" ht="13.8" x14ac:dyDescent="0.25">
      <c r="A202" s="12" t="s">
        <v>5111</v>
      </c>
      <c r="B202" s="9">
        <v>315</v>
      </c>
      <c r="C202" s="1" t="s">
        <v>5135</v>
      </c>
      <c r="D202" s="25">
        <v>15.92</v>
      </c>
      <c r="E202" s="36">
        <v>0</v>
      </c>
    </row>
    <row r="203" spans="1:5" ht="13.8" x14ac:dyDescent="0.25">
      <c r="A203" s="12" t="s">
        <v>5112</v>
      </c>
      <c r="B203" s="9">
        <v>316</v>
      </c>
      <c r="C203" s="1" t="s">
        <v>5136</v>
      </c>
      <c r="D203" s="25">
        <v>16.64</v>
      </c>
      <c r="E203" s="36">
        <v>0</v>
      </c>
    </row>
    <row r="204" spans="1:5" ht="13.8" x14ac:dyDescent="0.25">
      <c r="A204" s="12" t="s">
        <v>5113</v>
      </c>
      <c r="B204" s="9">
        <v>317</v>
      </c>
      <c r="C204" s="1" t="s">
        <v>5137</v>
      </c>
      <c r="D204" s="25">
        <v>34.19</v>
      </c>
      <c r="E204" s="36">
        <v>0</v>
      </c>
    </row>
    <row r="205" spans="1:5" ht="13.8" x14ac:dyDescent="0.25">
      <c r="A205" s="12" t="s">
        <v>5114</v>
      </c>
      <c r="B205" s="9">
        <v>318</v>
      </c>
      <c r="C205" s="1" t="s">
        <v>5138</v>
      </c>
      <c r="D205" s="25">
        <v>33.4</v>
      </c>
      <c r="E205" s="36">
        <v>0</v>
      </c>
    </row>
    <row r="206" spans="1:5" ht="13.8" x14ac:dyDescent="0.25">
      <c r="A206" s="12" t="s">
        <v>5115</v>
      </c>
      <c r="B206" s="9">
        <v>319</v>
      </c>
      <c r="C206" s="1" t="s">
        <v>2542</v>
      </c>
      <c r="D206" s="25">
        <v>51.43</v>
      </c>
      <c r="E206" s="36">
        <v>0</v>
      </c>
    </row>
    <row r="207" spans="1:5" ht="13.8" x14ac:dyDescent="0.25">
      <c r="A207" s="12" t="s">
        <v>5116</v>
      </c>
      <c r="B207" s="9">
        <v>321</v>
      </c>
      <c r="C207" s="1" t="s">
        <v>5304</v>
      </c>
      <c r="D207" s="25">
        <v>24.99</v>
      </c>
      <c r="E207" s="36">
        <v>0</v>
      </c>
    </row>
    <row r="208" spans="1:5" ht="13.8" x14ac:dyDescent="0.25">
      <c r="A208" s="12" t="s">
        <v>5117</v>
      </c>
      <c r="B208" s="9">
        <v>322</v>
      </c>
      <c r="C208" s="1" t="s">
        <v>456</v>
      </c>
      <c r="D208" s="25">
        <v>4.5</v>
      </c>
      <c r="E208" s="36">
        <v>0</v>
      </c>
    </row>
    <row r="209" spans="1:5" ht="13.8" x14ac:dyDescent="0.25">
      <c r="A209" s="12" t="s">
        <v>5118</v>
      </c>
      <c r="B209" s="9">
        <v>323</v>
      </c>
      <c r="C209" s="1" t="s">
        <v>5139</v>
      </c>
      <c r="D209" s="25">
        <v>10.81</v>
      </c>
      <c r="E209" s="36">
        <v>0</v>
      </c>
    </row>
    <row r="210" spans="1:5" ht="13.8" x14ac:dyDescent="0.25">
      <c r="A210" s="12" t="s">
        <v>5119</v>
      </c>
      <c r="B210" s="9">
        <v>324</v>
      </c>
      <c r="C210" s="1" t="s">
        <v>5140</v>
      </c>
      <c r="D210" s="25">
        <v>16.53</v>
      </c>
      <c r="E210" s="36">
        <v>0</v>
      </c>
    </row>
    <row r="211" spans="1:5" ht="13.8" x14ac:dyDescent="0.25">
      <c r="A211" s="12" t="s">
        <v>5120</v>
      </c>
      <c r="B211" s="9">
        <v>325</v>
      </c>
      <c r="C211" s="1" t="s">
        <v>5141</v>
      </c>
      <c r="D211" s="25">
        <v>33.35</v>
      </c>
      <c r="E211" s="36">
        <v>0</v>
      </c>
    </row>
    <row r="212" spans="1:5" ht="13.8" x14ac:dyDescent="0.25">
      <c r="A212" s="12" t="s">
        <v>5121</v>
      </c>
      <c r="B212" s="9">
        <v>326</v>
      </c>
      <c r="C212" s="1" t="s">
        <v>5142</v>
      </c>
      <c r="D212" s="25">
        <v>33.15</v>
      </c>
      <c r="E212" s="36">
        <v>0</v>
      </c>
    </row>
    <row r="213" spans="1:5" ht="13.8" x14ac:dyDescent="0.25">
      <c r="A213" s="12" t="s">
        <v>5122</v>
      </c>
      <c r="B213" s="9">
        <v>327</v>
      </c>
      <c r="C213" s="1" t="s">
        <v>2550</v>
      </c>
      <c r="D213" s="25">
        <v>13.75</v>
      </c>
      <c r="E213" s="36">
        <v>0</v>
      </c>
    </row>
    <row r="214" spans="1:5" ht="13.8" x14ac:dyDescent="0.25">
      <c r="A214" s="12" t="s">
        <v>5123</v>
      </c>
      <c r="B214" s="9">
        <v>328</v>
      </c>
      <c r="C214" s="1" t="s">
        <v>2550</v>
      </c>
      <c r="D214" s="25">
        <v>13.65</v>
      </c>
      <c r="E214" s="36">
        <v>0</v>
      </c>
    </row>
    <row r="215" spans="1:5" ht="13.8" x14ac:dyDescent="0.25">
      <c r="A215" s="12" t="s">
        <v>5124</v>
      </c>
      <c r="B215" s="9">
        <v>329</v>
      </c>
      <c r="C215" s="1" t="s">
        <v>2550</v>
      </c>
      <c r="D215" s="25">
        <v>18.579999999999998</v>
      </c>
      <c r="E215" s="36">
        <v>0</v>
      </c>
    </row>
    <row r="216" spans="1:5" ht="13.8" x14ac:dyDescent="0.25">
      <c r="A216" s="12" t="s">
        <v>5125</v>
      </c>
      <c r="B216" s="9">
        <v>331</v>
      </c>
      <c r="C216" s="1" t="s">
        <v>2550</v>
      </c>
      <c r="D216" s="25">
        <v>18.559999999999999</v>
      </c>
      <c r="E216" s="36">
        <v>0</v>
      </c>
    </row>
    <row r="217" spans="1:5" ht="13.8" x14ac:dyDescent="0.25">
      <c r="A217" s="12" t="s">
        <v>5126</v>
      </c>
      <c r="B217" s="9">
        <v>332</v>
      </c>
      <c r="C217" s="1" t="s">
        <v>2550</v>
      </c>
      <c r="D217" s="25">
        <v>18.239999999999998</v>
      </c>
      <c r="E217" s="36">
        <v>0</v>
      </c>
    </row>
    <row r="218" spans="1:5" ht="13.8" x14ac:dyDescent="0.25">
      <c r="A218" s="12" t="s">
        <v>5127</v>
      </c>
      <c r="B218" s="9">
        <v>333</v>
      </c>
      <c r="C218" s="1" t="s">
        <v>2663</v>
      </c>
      <c r="D218" s="25">
        <v>5.01</v>
      </c>
      <c r="E218" s="36">
        <v>0</v>
      </c>
    </row>
    <row r="219" spans="1:5" ht="13.8" x14ac:dyDescent="0.25">
      <c r="A219" s="12" t="s">
        <v>5128</v>
      </c>
      <c r="B219" s="9">
        <v>334</v>
      </c>
      <c r="C219" s="1" t="s">
        <v>2558</v>
      </c>
      <c r="D219" s="25">
        <v>1.17</v>
      </c>
      <c r="E219" s="36">
        <v>0</v>
      </c>
    </row>
    <row r="220" spans="1:5" ht="13.8" x14ac:dyDescent="0.25">
      <c r="A220" s="12" t="s">
        <v>5129</v>
      </c>
      <c r="B220" s="9">
        <v>335</v>
      </c>
      <c r="C220" s="1" t="s">
        <v>2558</v>
      </c>
      <c r="D220" s="25">
        <v>1.18</v>
      </c>
      <c r="E220" s="36">
        <v>0</v>
      </c>
    </row>
    <row r="221" spans="1:5" ht="13.8" x14ac:dyDescent="0.25">
      <c r="A221" s="12" t="s">
        <v>5130</v>
      </c>
      <c r="B221" s="9">
        <v>336</v>
      </c>
      <c r="C221" s="1" t="s">
        <v>1684</v>
      </c>
      <c r="D221" s="25">
        <v>1.95</v>
      </c>
      <c r="E221" s="36">
        <v>0</v>
      </c>
    </row>
    <row r="222" spans="1:5" ht="13.8" x14ac:dyDescent="0.25">
      <c r="A222" s="12" t="s">
        <v>5131</v>
      </c>
      <c r="B222" s="9">
        <v>337</v>
      </c>
      <c r="C222" s="6" t="s">
        <v>5143</v>
      </c>
      <c r="D222" s="25">
        <v>4.8600000000000003</v>
      </c>
      <c r="E222" s="36">
        <v>0</v>
      </c>
    </row>
    <row r="223" spans="1:5" ht="14.4" thickBot="1" x14ac:dyDescent="0.3">
      <c r="A223" s="12" t="s">
        <v>5132</v>
      </c>
      <c r="B223" s="9">
        <v>347</v>
      </c>
      <c r="C223" s="1" t="s">
        <v>5144</v>
      </c>
      <c r="D223" s="25">
        <v>138.26</v>
      </c>
      <c r="E223" s="36">
        <v>0</v>
      </c>
    </row>
    <row r="224" spans="1:5" s="16" customFormat="1" ht="16.2" thickTop="1" thickBot="1" x14ac:dyDescent="0.3">
      <c r="A224" s="189" t="s">
        <v>7260</v>
      </c>
      <c r="B224" s="190"/>
      <c r="C224" s="191"/>
      <c r="D224" s="26">
        <f>SUM(D188:D223)</f>
        <v>717.18</v>
      </c>
      <c r="E224" s="43">
        <f>SUMIF(E188:E223,"&gt;0",D188:D223)</f>
        <v>0</v>
      </c>
    </row>
    <row r="230" spans="1:5" ht="13.8" thickBot="1" x14ac:dyDescent="0.3"/>
    <row r="231" spans="1:5" ht="22.5" customHeight="1" thickBot="1" x14ac:dyDescent="0.3">
      <c r="A231" s="186" t="s">
        <v>7845</v>
      </c>
      <c r="B231" s="187"/>
      <c r="C231" s="187"/>
      <c r="D231" s="187"/>
      <c r="E231" s="188"/>
    </row>
    <row r="232" spans="1:5" ht="15" customHeight="1" x14ac:dyDescent="0.35">
      <c r="A232" s="196" t="s">
        <v>982</v>
      </c>
      <c r="B232" s="48" t="s">
        <v>586</v>
      </c>
      <c r="C232" s="192" t="s">
        <v>1768</v>
      </c>
      <c r="D232" s="194" t="s">
        <v>1769</v>
      </c>
      <c r="E232" s="49" t="s">
        <v>7217</v>
      </c>
    </row>
    <row r="233" spans="1:5" ht="15" customHeight="1" thickBot="1" x14ac:dyDescent="0.4">
      <c r="A233" s="197"/>
      <c r="B233" s="50" t="s">
        <v>1767</v>
      </c>
      <c r="C233" s="193"/>
      <c r="D233" s="195"/>
      <c r="E233" s="51" t="s">
        <v>7216</v>
      </c>
    </row>
    <row r="234" spans="1:5" ht="14.4" thickTop="1" x14ac:dyDescent="0.25">
      <c r="A234" s="12" t="s">
        <v>5145</v>
      </c>
      <c r="B234" s="9">
        <v>401</v>
      </c>
      <c r="C234" s="1" t="s">
        <v>2542</v>
      </c>
      <c r="D234" s="25">
        <v>44.75</v>
      </c>
      <c r="E234" s="35">
        <v>0</v>
      </c>
    </row>
    <row r="235" spans="1:5" ht="13.8" x14ac:dyDescent="0.25">
      <c r="A235" s="12" t="s">
        <v>5146</v>
      </c>
      <c r="B235" s="9">
        <v>403</v>
      </c>
      <c r="C235" s="1" t="s">
        <v>625</v>
      </c>
      <c r="D235" s="25">
        <v>5.18</v>
      </c>
      <c r="E235" s="31">
        <v>0</v>
      </c>
    </row>
    <row r="236" spans="1:5" ht="13.8" x14ac:dyDescent="0.25">
      <c r="A236" s="12" t="s">
        <v>5147</v>
      </c>
      <c r="B236" s="9">
        <v>404</v>
      </c>
      <c r="C236" s="1" t="s">
        <v>1589</v>
      </c>
      <c r="D236" s="25">
        <v>4.62</v>
      </c>
      <c r="E236" s="31">
        <v>0</v>
      </c>
    </row>
    <row r="237" spans="1:5" ht="13.8" x14ac:dyDescent="0.25">
      <c r="A237" s="12" t="s">
        <v>5148</v>
      </c>
      <c r="B237" s="9">
        <v>405</v>
      </c>
      <c r="C237" s="1" t="s">
        <v>5095</v>
      </c>
      <c r="D237" s="25">
        <v>3.4</v>
      </c>
      <c r="E237" s="31">
        <v>0</v>
      </c>
    </row>
    <row r="238" spans="1:5" ht="13.8" x14ac:dyDescent="0.25">
      <c r="A238" s="12" t="s">
        <v>5149</v>
      </c>
      <c r="B238" s="9">
        <v>406</v>
      </c>
      <c r="C238" s="1" t="s">
        <v>2562</v>
      </c>
      <c r="D238" s="25">
        <v>1.22</v>
      </c>
      <c r="E238" s="31">
        <v>0</v>
      </c>
    </row>
    <row r="239" spans="1:5" ht="13.8" x14ac:dyDescent="0.25">
      <c r="A239" s="12" t="s">
        <v>5150</v>
      </c>
      <c r="B239" s="9">
        <v>407</v>
      </c>
      <c r="C239" s="1" t="s">
        <v>5134</v>
      </c>
      <c r="D239" s="25">
        <v>4.92</v>
      </c>
      <c r="E239" s="31">
        <v>0</v>
      </c>
    </row>
    <row r="240" spans="1:5" ht="13.8" x14ac:dyDescent="0.25">
      <c r="A240" s="12" t="s">
        <v>5151</v>
      </c>
      <c r="B240" s="9">
        <v>408</v>
      </c>
      <c r="C240" s="1" t="s">
        <v>2230</v>
      </c>
      <c r="D240" s="25">
        <v>8.42</v>
      </c>
      <c r="E240" s="31">
        <v>0</v>
      </c>
    </row>
    <row r="241" spans="1:5" ht="13.8" x14ac:dyDescent="0.25">
      <c r="A241" s="12" t="s">
        <v>5152</v>
      </c>
      <c r="B241" s="9">
        <v>409</v>
      </c>
      <c r="C241" s="1" t="s">
        <v>349</v>
      </c>
      <c r="D241" s="25">
        <v>13.73</v>
      </c>
      <c r="E241" s="31">
        <v>0</v>
      </c>
    </row>
    <row r="242" spans="1:5" ht="13.8" x14ac:dyDescent="0.25">
      <c r="A242" s="12" t="s">
        <v>5153</v>
      </c>
      <c r="B242" s="9">
        <v>410</v>
      </c>
      <c r="C242" s="1" t="s">
        <v>81</v>
      </c>
      <c r="D242" s="25">
        <v>5.21</v>
      </c>
      <c r="E242" s="31">
        <v>0</v>
      </c>
    </row>
    <row r="243" spans="1:5" ht="13.8" x14ac:dyDescent="0.25">
      <c r="A243" s="12" t="s">
        <v>5154</v>
      </c>
      <c r="B243" s="9">
        <v>411</v>
      </c>
      <c r="C243" s="1" t="s">
        <v>5173</v>
      </c>
      <c r="D243" s="25">
        <v>28.13</v>
      </c>
      <c r="E243" s="31">
        <v>0</v>
      </c>
    </row>
    <row r="244" spans="1:5" ht="13.8" x14ac:dyDescent="0.25">
      <c r="A244" s="12" t="s">
        <v>5155</v>
      </c>
      <c r="B244" s="9">
        <v>412</v>
      </c>
      <c r="C244" s="1" t="s">
        <v>5174</v>
      </c>
      <c r="D244" s="25">
        <v>22.36</v>
      </c>
      <c r="E244" s="31">
        <v>0</v>
      </c>
    </row>
    <row r="245" spans="1:5" ht="13.8" x14ac:dyDescent="0.25">
      <c r="A245" s="12" t="s">
        <v>5156</v>
      </c>
      <c r="B245" s="9">
        <v>413</v>
      </c>
      <c r="C245" s="1" t="s">
        <v>5174</v>
      </c>
      <c r="D245" s="25">
        <v>22.52</v>
      </c>
      <c r="E245" s="31">
        <v>0</v>
      </c>
    </row>
    <row r="246" spans="1:5" ht="13.8" x14ac:dyDescent="0.25">
      <c r="A246" s="12" t="s">
        <v>5157</v>
      </c>
      <c r="B246" s="9">
        <v>414</v>
      </c>
      <c r="C246" s="1" t="s">
        <v>2550</v>
      </c>
      <c r="D246" s="25">
        <v>15.91</v>
      </c>
      <c r="E246" s="31">
        <v>0</v>
      </c>
    </row>
    <row r="247" spans="1:5" ht="13.8" x14ac:dyDescent="0.25">
      <c r="A247" s="12" t="s">
        <v>5158</v>
      </c>
      <c r="B247" s="9">
        <v>415</v>
      </c>
      <c r="C247" s="1" t="s">
        <v>2550</v>
      </c>
      <c r="D247" s="25">
        <v>16.3</v>
      </c>
      <c r="E247" s="31">
        <v>0</v>
      </c>
    </row>
    <row r="248" spans="1:5" ht="13.8" x14ac:dyDescent="0.25">
      <c r="A248" s="12" t="s">
        <v>5159</v>
      </c>
      <c r="B248" s="9">
        <v>416</v>
      </c>
      <c r="C248" s="1" t="s">
        <v>2542</v>
      </c>
      <c r="D248" s="25">
        <v>32.28</v>
      </c>
      <c r="E248" s="31">
        <v>0</v>
      </c>
    </row>
    <row r="249" spans="1:5" ht="13.8" x14ac:dyDescent="0.25">
      <c r="A249" s="12" t="s">
        <v>5160</v>
      </c>
      <c r="B249" s="9">
        <v>417</v>
      </c>
      <c r="C249" s="1" t="s">
        <v>2550</v>
      </c>
      <c r="D249" s="25">
        <v>16.16</v>
      </c>
      <c r="E249" s="31">
        <v>0</v>
      </c>
    </row>
    <row r="250" spans="1:5" ht="13.8" x14ac:dyDescent="0.25">
      <c r="A250" s="12" t="s">
        <v>5161</v>
      </c>
      <c r="B250" s="9">
        <v>418</v>
      </c>
      <c r="C250" s="1" t="s">
        <v>2550</v>
      </c>
      <c r="D250" s="25">
        <v>15.77</v>
      </c>
      <c r="E250" s="31">
        <v>0</v>
      </c>
    </row>
    <row r="251" spans="1:5" ht="13.8" x14ac:dyDescent="0.25">
      <c r="A251" s="12" t="s">
        <v>5162</v>
      </c>
      <c r="B251" s="9">
        <v>419</v>
      </c>
      <c r="C251" s="1" t="s">
        <v>5174</v>
      </c>
      <c r="D251" s="25">
        <v>22.33</v>
      </c>
      <c r="E251" s="31">
        <v>0</v>
      </c>
    </row>
    <row r="252" spans="1:5" ht="13.8" x14ac:dyDescent="0.25">
      <c r="A252" s="12" t="s">
        <v>5163</v>
      </c>
      <c r="B252" s="9">
        <v>421</v>
      </c>
      <c r="C252" s="1" t="s">
        <v>5174</v>
      </c>
      <c r="D252" s="25">
        <v>22.17</v>
      </c>
      <c r="E252" s="31">
        <v>0</v>
      </c>
    </row>
    <row r="253" spans="1:5" ht="13.8" x14ac:dyDescent="0.25">
      <c r="A253" s="12" t="s">
        <v>5164</v>
      </c>
      <c r="B253" s="9">
        <v>422</v>
      </c>
      <c r="C253" s="1" t="s">
        <v>2550</v>
      </c>
      <c r="D253" s="25">
        <v>13.73</v>
      </c>
      <c r="E253" s="31">
        <v>0</v>
      </c>
    </row>
    <row r="254" spans="1:5" ht="13.8" x14ac:dyDescent="0.25">
      <c r="A254" s="12" t="s">
        <v>5165</v>
      </c>
      <c r="B254" s="9">
        <v>423</v>
      </c>
      <c r="C254" s="1" t="s">
        <v>2550</v>
      </c>
      <c r="D254" s="25">
        <v>13.73</v>
      </c>
      <c r="E254" s="31">
        <v>0</v>
      </c>
    </row>
    <row r="255" spans="1:5" ht="13.8" x14ac:dyDescent="0.25">
      <c r="A255" s="12" t="s">
        <v>5166</v>
      </c>
      <c r="B255" s="9">
        <v>424</v>
      </c>
      <c r="C255" s="1" t="s">
        <v>2550</v>
      </c>
      <c r="D255" s="25">
        <v>13.73</v>
      </c>
      <c r="E255" s="31">
        <v>0</v>
      </c>
    </row>
    <row r="256" spans="1:5" ht="13.8" x14ac:dyDescent="0.25">
      <c r="A256" s="12" t="s">
        <v>5167</v>
      </c>
      <c r="B256" s="9">
        <v>425</v>
      </c>
      <c r="C256" s="1" t="s">
        <v>832</v>
      </c>
      <c r="D256" s="25">
        <v>6.95</v>
      </c>
      <c r="E256" s="31">
        <v>0</v>
      </c>
    </row>
    <row r="257" spans="1:5" ht="13.8" x14ac:dyDescent="0.25">
      <c r="A257" s="12" t="s">
        <v>5168</v>
      </c>
      <c r="B257" s="9">
        <v>426</v>
      </c>
      <c r="C257" s="1" t="s">
        <v>2663</v>
      </c>
      <c r="D257" s="25">
        <v>4.88</v>
      </c>
      <c r="E257" s="31">
        <v>0</v>
      </c>
    </row>
    <row r="258" spans="1:5" ht="13.8" x14ac:dyDescent="0.25">
      <c r="A258" s="12" t="s">
        <v>5169</v>
      </c>
      <c r="B258" s="9">
        <v>427</v>
      </c>
      <c r="C258" s="1" t="s">
        <v>2558</v>
      </c>
      <c r="D258" s="25">
        <v>1.22</v>
      </c>
      <c r="E258" s="31">
        <v>0</v>
      </c>
    </row>
    <row r="259" spans="1:5" ht="13.8" x14ac:dyDescent="0.25">
      <c r="A259" s="12" t="s">
        <v>5170</v>
      </c>
      <c r="B259" s="9">
        <v>428</v>
      </c>
      <c r="C259" s="1" t="s">
        <v>2558</v>
      </c>
      <c r="D259" s="25">
        <v>1.23</v>
      </c>
      <c r="E259" s="31">
        <v>0</v>
      </c>
    </row>
    <row r="260" spans="1:5" ht="13.8" x14ac:dyDescent="0.25">
      <c r="A260" s="12" t="s">
        <v>5171</v>
      </c>
      <c r="B260" s="9">
        <v>429</v>
      </c>
      <c r="C260" s="1" t="s">
        <v>1684</v>
      </c>
      <c r="D260" s="25">
        <v>2.0299999999999998</v>
      </c>
      <c r="E260" s="31">
        <v>0</v>
      </c>
    </row>
    <row r="261" spans="1:5" ht="13.8" x14ac:dyDescent="0.25">
      <c r="A261" s="12" t="s">
        <v>5172</v>
      </c>
      <c r="B261" s="9">
        <v>431</v>
      </c>
      <c r="C261" s="1" t="s">
        <v>5143</v>
      </c>
      <c r="D261" s="25">
        <v>4.92</v>
      </c>
      <c r="E261" s="31">
        <v>0</v>
      </c>
    </row>
    <row r="262" spans="1:5" ht="13.8" x14ac:dyDescent="0.25">
      <c r="A262" s="12" t="s">
        <v>6920</v>
      </c>
      <c r="B262" s="9">
        <v>420</v>
      </c>
      <c r="C262" s="1" t="s">
        <v>6876</v>
      </c>
      <c r="D262" s="25">
        <v>76.58</v>
      </c>
      <c r="E262" s="31">
        <v>0</v>
      </c>
    </row>
    <row r="263" spans="1:5" ht="13.8" x14ac:dyDescent="0.25">
      <c r="A263" s="12" t="s">
        <v>6921</v>
      </c>
      <c r="B263" s="9">
        <v>430</v>
      </c>
      <c r="C263" s="1" t="s">
        <v>6876</v>
      </c>
      <c r="D263" s="25">
        <v>199.62</v>
      </c>
      <c r="E263" s="31">
        <v>0</v>
      </c>
    </row>
    <row r="264" spans="1:5" ht="14.4" thickBot="1" x14ac:dyDescent="0.3">
      <c r="A264" s="12" t="s">
        <v>6922</v>
      </c>
      <c r="B264" s="5"/>
      <c r="C264" s="1" t="s">
        <v>6876</v>
      </c>
      <c r="D264" s="25">
        <v>407.11</v>
      </c>
      <c r="E264" s="31">
        <v>0</v>
      </c>
    </row>
    <row r="265" spans="1:5" s="16" customFormat="1" ht="16.2" thickTop="1" thickBot="1" x14ac:dyDescent="0.3">
      <c r="A265" s="189" t="s">
        <v>7260</v>
      </c>
      <c r="B265" s="190"/>
      <c r="C265" s="191"/>
      <c r="D265" s="26">
        <f>SUM(D234:D264)</f>
        <v>1051.1100000000001</v>
      </c>
      <c r="E265" s="43">
        <f>SUMIF(E234:E264,"&gt;0",D234:D264)</f>
        <v>0</v>
      </c>
    </row>
  </sheetData>
  <mergeCells count="30">
    <mergeCell ref="A185:E185"/>
    <mergeCell ref="A186:A187"/>
    <mergeCell ref="C186:C187"/>
    <mergeCell ref="D186:D187"/>
    <mergeCell ref="A265:C265"/>
    <mergeCell ref="A224:C224"/>
    <mergeCell ref="A231:E231"/>
    <mergeCell ref="A232:A233"/>
    <mergeCell ref="C232:C233"/>
    <mergeCell ref="D232:D233"/>
    <mergeCell ref="A135:E135"/>
    <mergeCell ref="A136:A137"/>
    <mergeCell ref="C136:C137"/>
    <mergeCell ref="D136:D137"/>
    <mergeCell ref="A178:C178"/>
    <mergeCell ref="A98:E98"/>
    <mergeCell ref="A99:A100"/>
    <mergeCell ref="C99:C100"/>
    <mergeCell ref="D99:D100"/>
    <mergeCell ref="A128:C128"/>
    <mergeCell ref="A20:E20"/>
    <mergeCell ref="A21:A22"/>
    <mergeCell ref="C21:C22"/>
    <mergeCell ref="D21:D22"/>
    <mergeCell ref="A91:C91"/>
    <mergeCell ref="A36:C36"/>
    <mergeCell ref="A43:E43"/>
    <mergeCell ref="A44:A45"/>
    <mergeCell ref="C44:C45"/>
    <mergeCell ref="D44:D45"/>
  </mergeCells>
  <conditionalFormatting sqref="D4">
    <cfRule type="cellIs" dxfId="23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5" manualBreakCount="5">
    <brk id="39" max="5" man="1"/>
    <brk id="94" max="5" man="1"/>
    <brk id="131" max="5" man="1"/>
    <brk id="181" max="5" man="1"/>
    <brk id="227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98C3-4C37-46EA-825A-3FEA0ED1B8A0}">
  <sheetPr>
    <tabColor theme="9" tint="0.59999389629810485"/>
  </sheetPr>
  <dimension ref="A2:I248"/>
  <sheetViews>
    <sheetView topLeftCell="A232" workbookViewId="0">
      <selection activeCell="C224" sqref="C224"/>
    </sheetView>
  </sheetViews>
  <sheetFormatPr defaultRowHeight="13.2" x14ac:dyDescent="0.25"/>
  <cols>
    <col min="1" max="1" width="14.6640625" style="6" customWidth="1"/>
    <col min="2" max="2" width="10.6640625" style="4" customWidth="1"/>
    <col min="3" max="3" width="40.6640625" style="4" customWidth="1"/>
    <col min="4" max="4" width="14.6640625" style="127" customWidth="1"/>
    <col min="5" max="5" width="14.6640625" style="3" customWidth="1"/>
    <col min="6" max="6" width="10.6640625" style="6" customWidth="1"/>
  </cols>
  <sheetData>
    <row r="2" spans="1:6" ht="13.8" thickBot="1" x14ac:dyDescent="0.3"/>
    <row r="3" spans="1:6" ht="15.75" customHeight="1" thickBot="1" x14ac:dyDescent="0.3">
      <c r="A3"/>
      <c r="B3"/>
      <c r="C3" s="45" t="s">
        <v>7219</v>
      </c>
      <c r="D3" s="46">
        <f>SUM(D55,D95,D143,D192,D245,D248)</f>
        <v>2776.27</v>
      </c>
      <c r="E3"/>
      <c r="F3"/>
    </row>
    <row r="4" spans="1:6" ht="15.75" customHeight="1" thickBot="1" x14ac:dyDescent="0.3">
      <c r="A4"/>
      <c r="B4"/>
      <c r="C4" s="45" t="s">
        <v>7220</v>
      </c>
      <c r="D4" s="46">
        <f>SUM(E55,E95,E143,E192,E245,E248)</f>
        <v>392.63</v>
      </c>
      <c r="E4" s="62"/>
      <c r="F4" s="62"/>
    </row>
    <row r="5" spans="1:6" ht="15.75" customHeight="1" thickBot="1" x14ac:dyDescent="0.3">
      <c r="A5"/>
      <c r="B5"/>
      <c r="C5" s="45" t="s">
        <v>7221</v>
      </c>
      <c r="D5" s="46">
        <f>SUMIF(E$23:E$299,"1",D$23:D$299)</f>
        <v>41.76</v>
      </c>
      <c r="E5"/>
      <c r="F5"/>
    </row>
    <row r="6" spans="1:6" ht="15.75" customHeight="1" thickBot="1" x14ac:dyDescent="0.3">
      <c r="A6"/>
      <c r="B6"/>
      <c r="C6" s="45" t="s">
        <v>7222</v>
      </c>
      <c r="D6" s="46">
        <f>SUMIF(E$23:E$299,"2",D$23:D$299)</f>
        <v>0</v>
      </c>
      <c r="E6"/>
      <c r="F6"/>
    </row>
    <row r="7" spans="1:6" ht="15.75" customHeight="1" thickBot="1" x14ac:dyDescent="0.3">
      <c r="A7"/>
      <c r="B7"/>
      <c r="C7" s="45" t="s">
        <v>7223</v>
      </c>
      <c r="D7" s="46">
        <f>SUMIF(E$23:E$299,"3",D$23:D$299)</f>
        <v>69.91</v>
      </c>
      <c r="E7"/>
      <c r="F7"/>
    </row>
    <row r="8" spans="1:6" ht="15.75" customHeight="1" thickBot="1" x14ac:dyDescent="0.3">
      <c r="A8"/>
      <c r="B8"/>
      <c r="C8" s="45" t="s">
        <v>7218</v>
      </c>
      <c r="D8" s="46">
        <f>SUMIF(E$23:E$299,"4",D$23:D$299)</f>
        <v>36.67</v>
      </c>
      <c r="E8"/>
      <c r="F8"/>
    </row>
    <row r="9" spans="1:6" ht="15.75" customHeight="1" thickBot="1" x14ac:dyDescent="0.3">
      <c r="A9"/>
      <c r="B9"/>
      <c r="C9" s="45" t="s">
        <v>7224</v>
      </c>
      <c r="D9" s="46">
        <f>SUMIF(E$23:E$299,"5",D$23:D$299)</f>
        <v>244.29</v>
      </c>
      <c r="E9"/>
      <c r="F9"/>
    </row>
    <row r="10" spans="1:6" ht="15.75" customHeight="1" thickBot="1" x14ac:dyDescent="0.3">
      <c r="A10"/>
      <c r="B10"/>
      <c r="C10" s="45" t="s">
        <v>7225</v>
      </c>
      <c r="D10" s="46">
        <f>SUMIF(E$23:E$299,"6",D$23:D$299)</f>
        <v>0</v>
      </c>
      <c r="E10" s="30"/>
      <c r="F10"/>
    </row>
    <row r="11" spans="1:6" ht="15.75" customHeight="1" thickBot="1" x14ac:dyDescent="0.3">
      <c r="A11"/>
      <c r="B11"/>
      <c r="C11" s="45" t="s">
        <v>7226</v>
      </c>
      <c r="D11" s="46">
        <f>SUMIF(E$23:E$299,"7",D$23:D$299)</f>
        <v>0</v>
      </c>
      <c r="E11" s="30"/>
      <c r="F11"/>
    </row>
    <row r="12" spans="1:6" ht="15.75" customHeight="1" thickBot="1" x14ac:dyDescent="0.3">
      <c r="A12"/>
      <c r="B12"/>
      <c r="C12" s="45" t="s">
        <v>7227</v>
      </c>
      <c r="D12" s="46">
        <f>SUMIF(E$23:E$299,"8",D$23:D$299)</f>
        <v>0</v>
      </c>
      <c r="E12"/>
      <c r="F12"/>
    </row>
    <row r="13" spans="1:6" ht="15.75" customHeight="1" thickBot="1" x14ac:dyDescent="0.3">
      <c r="A13"/>
      <c r="B13"/>
      <c r="C13" s="45" t="s">
        <v>7261</v>
      </c>
      <c r="D13" s="46">
        <f>SUMIF(E$23:E$299,"9",D$23:D$299)</f>
        <v>0</v>
      </c>
      <c r="E13"/>
      <c r="F13"/>
    </row>
    <row r="14" spans="1:6" ht="15.75" customHeight="1" thickBot="1" x14ac:dyDescent="0.3">
      <c r="A14"/>
      <c r="B14"/>
      <c r="C14" s="45" t="s">
        <v>7262</v>
      </c>
      <c r="D14" s="46">
        <f>SUMIF(E$23:E$299,"10",D$23:D$299)</f>
        <v>0</v>
      </c>
      <c r="E14"/>
      <c r="F14"/>
    </row>
    <row r="15" spans="1:6" ht="15.75" customHeight="1" thickBot="1" x14ac:dyDescent="0.3">
      <c r="A15"/>
      <c r="B15"/>
      <c r="C15" s="45" t="s">
        <v>7284</v>
      </c>
      <c r="D15" s="46">
        <f>SUMIF(E$23:E$299,"11",D$23:D$299)</f>
        <v>0</v>
      </c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 s="24"/>
      <c r="F18" s="30"/>
    </row>
    <row r="19" spans="1:6" ht="13.8" thickBot="1" x14ac:dyDescent="0.3"/>
    <row r="20" spans="1:6" ht="22.5" customHeight="1" thickBot="1" x14ac:dyDescent="0.3">
      <c r="A20" s="186" t="s">
        <v>7906</v>
      </c>
      <c r="B20" s="187"/>
      <c r="C20" s="187"/>
      <c r="D20" s="187"/>
      <c r="E20" s="188"/>
    </row>
    <row r="21" spans="1:6" ht="15" customHeight="1" x14ac:dyDescent="0.35">
      <c r="A21" s="203" t="s">
        <v>982</v>
      </c>
      <c r="B21" s="128" t="s">
        <v>586</v>
      </c>
      <c r="C21" s="128"/>
      <c r="D21" s="204" t="s">
        <v>1769</v>
      </c>
      <c r="E21" s="49" t="s">
        <v>7217</v>
      </c>
    </row>
    <row r="22" spans="1:6" ht="15" customHeight="1" thickBot="1" x14ac:dyDescent="0.4">
      <c r="A22" s="197"/>
      <c r="B22" s="129" t="s">
        <v>1767</v>
      </c>
      <c r="C22" s="129"/>
      <c r="D22" s="205"/>
      <c r="E22" s="51" t="s">
        <v>7216</v>
      </c>
    </row>
    <row r="23" spans="1:6" ht="14.4" thickTop="1" x14ac:dyDescent="0.3">
      <c r="A23" s="12" t="s">
        <v>8794</v>
      </c>
      <c r="B23" s="5" t="s">
        <v>8766</v>
      </c>
      <c r="C23" s="5" t="s">
        <v>8767</v>
      </c>
      <c r="D23" s="130">
        <v>0</v>
      </c>
      <c r="E23" s="131">
        <v>0</v>
      </c>
    </row>
    <row r="24" spans="1:6" ht="13.8" x14ac:dyDescent="0.3">
      <c r="A24" s="12" t="s">
        <v>7907</v>
      </c>
      <c r="B24" s="5" t="s">
        <v>1770</v>
      </c>
      <c r="C24" s="5" t="s">
        <v>2542</v>
      </c>
      <c r="D24" s="130">
        <v>67.63</v>
      </c>
      <c r="E24" s="132">
        <v>0</v>
      </c>
    </row>
    <row r="25" spans="1:6" ht="13.8" x14ac:dyDescent="0.3">
      <c r="A25" s="12" t="s">
        <v>7908</v>
      </c>
      <c r="B25" s="5" t="s">
        <v>3312</v>
      </c>
      <c r="C25" s="5" t="s">
        <v>624</v>
      </c>
      <c r="D25" s="130">
        <v>10.78</v>
      </c>
      <c r="E25" s="132">
        <v>0</v>
      </c>
    </row>
    <row r="26" spans="1:6" ht="13.8" x14ac:dyDescent="0.3">
      <c r="A26" s="12" t="s">
        <v>7909</v>
      </c>
      <c r="B26" s="5" t="s">
        <v>1771</v>
      </c>
      <c r="C26" s="5" t="s">
        <v>625</v>
      </c>
      <c r="D26" s="130">
        <v>3.04</v>
      </c>
      <c r="E26" s="132">
        <v>0</v>
      </c>
    </row>
    <row r="27" spans="1:6" ht="13.8" x14ac:dyDescent="0.3">
      <c r="A27" s="12" t="s">
        <v>7910</v>
      </c>
      <c r="B27" s="5" t="s">
        <v>1772</v>
      </c>
      <c r="C27" s="5" t="s">
        <v>6995</v>
      </c>
      <c r="D27" s="130">
        <v>3.37</v>
      </c>
      <c r="E27" s="132">
        <v>0</v>
      </c>
    </row>
    <row r="28" spans="1:6" ht="13.8" x14ac:dyDescent="0.3">
      <c r="A28" s="12" t="s">
        <v>8795</v>
      </c>
      <c r="B28" s="5" t="s">
        <v>7304</v>
      </c>
      <c r="C28" s="5" t="s">
        <v>8796</v>
      </c>
      <c r="D28" s="130">
        <v>1.1200000000000001</v>
      </c>
      <c r="E28" s="132">
        <v>0</v>
      </c>
    </row>
    <row r="29" spans="1:6" ht="13.8" x14ac:dyDescent="0.3">
      <c r="A29" s="12" t="s">
        <v>8797</v>
      </c>
      <c r="B29" s="5" t="s">
        <v>8798</v>
      </c>
      <c r="C29" s="5" t="s">
        <v>8796</v>
      </c>
      <c r="D29" s="130">
        <v>1.1299999999999999</v>
      </c>
      <c r="E29" s="132">
        <v>0</v>
      </c>
    </row>
    <row r="30" spans="1:6" ht="13.8" x14ac:dyDescent="0.3">
      <c r="A30" s="12" t="s">
        <v>7911</v>
      </c>
      <c r="B30" s="5" t="s">
        <v>1773</v>
      </c>
      <c r="C30" s="5" t="s">
        <v>7005</v>
      </c>
      <c r="D30" s="130">
        <v>4.59</v>
      </c>
      <c r="E30" s="132">
        <v>0</v>
      </c>
    </row>
    <row r="31" spans="1:6" ht="13.8" x14ac:dyDescent="0.3">
      <c r="A31" s="12" t="s">
        <v>7912</v>
      </c>
      <c r="B31" s="5" t="s">
        <v>7913</v>
      </c>
      <c r="C31" s="5" t="s">
        <v>8799</v>
      </c>
      <c r="D31" s="130">
        <v>1.32</v>
      </c>
      <c r="E31" s="132">
        <v>0</v>
      </c>
    </row>
    <row r="32" spans="1:6" ht="13.8" x14ac:dyDescent="0.3">
      <c r="A32" s="12" t="s">
        <v>7914</v>
      </c>
      <c r="B32" s="5" t="s">
        <v>1774</v>
      </c>
      <c r="C32" s="5" t="s">
        <v>8800</v>
      </c>
      <c r="D32" s="130">
        <v>20.29</v>
      </c>
      <c r="E32" s="132">
        <v>0</v>
      </c>
    </row>
    <row r="33" spans="1:5" ht="13.8" x14ac:dyDescent="0.3">
      <c r="A33" s="12" t="s">
        <v>7915</v>
      </c>
      <c r="B33" s="5" t="s">
        <v>1775</v>
      </c>
      <c r="C33" s="5" t="s">
        <v>8801</v>
      </c>
      <c r="D33" s="130">
        <v>13.49</v>
      </c>
      <c r="E33" s="132">
        <v>0</v>
      </c>
    </row>
    <row r="34" spans="1:5" ht="13.8" x14ac:dyDescent="0.3">
      <c r="A34" s="12" t="s">
        <v>7916</v>
      </c>
      <c r="B34" s="5" t="s">
        <v>1776</v>
      </c>
      <c r="C34" s="5" t="s">
        <v>3920</v>
      </c>
      <c r="D34" s="130">
        <v>36.18</v>
      </c>
      <c r="E34" s="132">
        <v>0</v>
      </c>
    </row>
    <row r="35" spans="1:5" ht="13.8" x14ac:dyDescent="0.3">
      <c r="A35" s="12" t="s">
        <v>7918</v>
      </c>
      <c r="B35" s="5" t="s">
        <v>1777</v>
      </c>
      <c r="C35" s="5" t="s">
        <v>2210</v>
      </c>
      <c r="D35" s="130">
        <v>34.6</v>
      </c>
      <c r="E35" s="132">
        <v>0</v>
      </c>
    </row>
    <row r="36" spans="1:5" ht="13.8" x14ac:dyDescent="0.3">
      <c r="A36" s="12" t="s">
        <v>8802</v>
      </c>
      <c r="B36" s="5" t="s">
        <v>8803</v>
      </c>
      <c r="C36" s="5" t="s">
        <v>2210</v>
      </c>
      <c r="D36" s="130">
        <v>34.090000000000003</v>
      </c>
      <c r="E36" s="132">
        <v>0</v>
      </c>
    </row>
    <row r="37" spans="1:5" ht="13.8" x14ac:dyDescent="0.3">
      <c r="A37" s="12" t="s">
        <v>7919</v>
      </c>
      <c r="B37" s="5" t="s">
        <v>1778</v>
      </c>
      <c r="C37" s="5" t="s">
        <v>2210</v>
      </c>
      <c r="D37" s="130">
        <v>33.82</v>
      </c>
      <c r="E37" s="132">
        <v>0</v>
      </c>
    </row>
    <row r="38" spans="1:5" ht="13.8" x14ac:dyDescent="0.3">
      <c r="A38" s="12" t="s">
        <v>7920</v>
      </c>
      <c r="B38" s="5" t="s">
        <v>1779</v>
      </c>
      <c r="C38" s="5" t="s">
        <v>2210</v>
      </c>
      <c r="D38" s="130">
        <v>46.42</v>
      </c>
      <c r="E38" s="132">
        <v>0</v>
      </c>
    </row>
    <row r="39" spans="1:5" ht="13.8" x14ac:dyDescent="0.3">
      <c r="A39" s="12" t="s">
        <v>7921</v>
      </c>
      <c r="B39" s="5" t="s">
        <v>1780</v>
      </c>
      <c r="C39" s="5" t="s">
        <v>7208</v>
      </c>
      <c r="D39" s="130">
        <v>24.28</v>
      </c>
      <c r="E39" s="132">
        <v>0</v>
      </c>
    </row>
    <row r="40" spans="1:5" ht="13.8" x14ac:dyDescent="0.3">
      <c r="A40" s="12" t="s">
        <v>8804</v>
      </c>
      <c r="B40" s="5" t="s">
        <v>3837</v>
      </c>
      <c r="C40" s="5" t="s">
        <v>5192</v>
      </c>
      <c r="D40" s="130">
        <v>0</v>
      </c>
      <c r="E40" s="132">
        <v>0</v>
      </c>
    </row>
    <row r="41" spans="1:5" ht="13.8" x14ac:dyDescent="0.3">
      <c r="A41" s="12" t="s">
        <v>7922</v>
      </c>
      <c r="B41" s="5" t="s">
        <v>1781</v>
      </c>
      <c r="C41" s="5" t="s">
        <v>2542</v>
      </c>
      <c r="D41" s="130">
        <v>71.31</v>
      </c>
      <c r="E41" s="132">
        <v>0</v>
      </c>
    </row>
    <row r="42" spans="1:5" ht="13.8" x14ac:dyDescent="0.3">
      <c r="A42" s="12" t="s">
        <v>7923</v>
      </c>
      <c r="B42" s="5" t="s">
        <v>1782</v>
      </c>
      <c r="C42" s="5" t="s">
        <v>8805</v>
      </c>
      <c r="D42" s="130">
        <v>28.16</v>
      </c>
      <c r="E42" s="132">
        <v>0</v>
      </c>
    </row>
    <row r="43" spans="1:5" ht="13.8" x14ac:dyDescent="0.3">
      <c r="A43" s="12" t="s">
        <v>8806</v>
      </c>
      <c r="B43" s="5" t="s">
        <v>1783</v>
      </c>
      <c r="C43" s="5" t="s">
        <v>7007</v>
      </c>
      <c r="D43" s="130">
        <v>13.82</v>
      </c>
      <c r="E43" s="132">
        <v>0</v>
      </c>
    </row>
    <row r="44" spans="1:5" ht="13.8" x14ac:dyDescent="0.3">
      <c r="A44" s="12" t="s">
        <v>7924</v>
      </c>
      <c r="B44" s="5" t="s">
        <v>1784</v>
      </c>
      <c r="C44" s="5" t="s">
        <v>8807</v>
      </c>
      <c r="D44" s="130">
        <v>15.52</v>
      </c>
      <c r="E44" s="132">
        <v>0</v>
      </c>
    </row>
    <row r="45" spans="1:5" ht="13.8" x14ac:dyDescent="0.3">
      <c r="A45" s="12" t="s">
        <v>7925</v>
      </c>
      <c r="B45" s="5" t="s">
        <v>1785</v>
      </c>
      <c r="C45" s="5" t="s">
        <v>8808</v>
      </c>
      <c r="D45" s="130">
        <v>4.2699999999999996</v>
      </c>
      <c r="E45" s="132">
        <v>0</v>
      </c>
    </row>
    <row r="46" spans="1:5" ht="13.8" x14ac:dyDescent="0.3">
      <c r="A46" s="12" t="s">
        <v>7926</v>
      </c>
      <c r="B46" s="5" t="s">
        <v>1786</v>
      </c>
      <c r="C46" s="5" t="s">
        <v>8809</v>
      </c>
      <c r="D46" s="130">
        <v>17.739999999999998</v>
      </c>
      <c r="E46" s="132">
        <v>0</v>
      </c>
    </row>
    <row r="47" spans="1:5" ht="13.8" x14ac:dyDescent="0.3">
      <c r="A47" s="12" t="s">
        <v>7927</v>
      </c>
      <c r="B47" s="5" t="s">
        <v>1787</v>
      </c>
      <c r="C47" s="5" t="s">
        <v>2210</v>
      </c>
      <c r="D47" s="130">
        <v>56.91</v>
      </c>
      <c r="E47" s="132">
        <v>0</v>
      </c>
    </row>
    <row r="48" spans="1:5" ht="13.8" x14ac:dyDescent="0.3">
      <c r="A48" s="12" t="s">
        <v>7928</v>
      </c>
      <c r="B48" s="5" t="s">
        <v>1788</v>
      </c>
      <c r="C48" s="5" t="s">
        <v>8810</v>
      </c>
      <c r="D48" s="130">
        <v>17.62</v>
      </c>
      <c r="E48" s="132">
        <v>0</v>
      </c>
    </row>
    <row r="49" spans="1:9" ht="13.8" x14ac:dyDescent="0.3">
      <c r="A49" s="12" t="s">
        <v>7929</v>
      </c>
      <c r="B49" s="5" t="s">
        <v>1789</v>
      </c>
      <c r="C49" s="5" t="s">
        <v>8811</v>
      </c>
      <c r="D49" s="130">
        <v>63.08</v>
      </c>
      <c r="E49" s="132">
        <v>0</v>
      </c>
    </row>
    <row r="50" spans="1:9" ht="13.8" x14ac:dyDescent="0.3">
      <c r="A50" s="12" t="s">
        <v>7930</v>
      </c>
      <c r="B50" s="5" t="s">
        <v>1790</v>
      </c>
      <c r="C50" s="5" t="s">
        <v>8812</v>
      </c>
      <c r="D50" s="130">
        <v>12.24</v>
      </c>
      <c r="E50" s="132">
        <v>0</v>
      </c>
    </row>
    <row r="51" spans="1:9" ht="13.8" x14ac:dyDescent="0.3">
      <c r="A51" s="12" t="s">
        <v>7931</v>
      </c>
      <c r="B51" s="5" t="s">
        <v>1791</v>
      </c>
      <c r="C51" s="5" t="s">
        <v>3633</v>
      </c>
      <c r="D51" s="130">
        <v>5.98</v>
      </c>
      <c r="E51" s="132">
        <v>0</v>
      </c>
    </row>
    <row r="52" spans="1:9" ht="13.8" x14ac:dyDescent="0.3">
      <c r="A52" s="12" t="s">
        <v>7932</v>
      </c>
      <c r="B52" s="5" t="s">
        <v>1792</v>
      </c>
      <c r="C52" s="5" t="s">
        <v>3633</v>
      </c>
      <c r="D52" s="130">
        <v>7</v>
      </c>
      <c r="E52" s="132">
        <v>0</v>
      </c>
    </row>
    <row r="53" spans="1:9" ht="13.8" x14ac:dyDescent="0.3">
      <c r="A53" s="12" t="s">
        <v>7933</v>
      </c>
      <c r="B53" s="5" t="s">
        <v>1794</v>
      </c>
      <c r="C53" s="5" t="s">
        <v>8813</v>
      </c>
      <c r="D53" s="130">
        <v>33.46</v>
      </c>
      <c r="E53" s="132">
        <v>0</v>
      </c>
    </row>
    <row r="54" spans="1:9" ht="14.4" thickBot="1" x14ac:dyDescent="0.35">
      <c r="A54" s="12" t="s">
        <v>7934</v>
      </c>
      <c r="B54" s="5" t="s">
        <v>1795</v>
      </c>
      <c r="C54" s="5" t="s">
        <v>1684</v>
      </c>
      <c r="D54" s="130">
        <v>3.97</v>
      </c>
      <c r="E54" s="132">
        <v>0</v>
      </c>
    </row>
    <row r="55" spans="1:9" ht="16.2" thickTop="1" thickBot="1" x14ac:dyDescent="0.3">
      <c r="A55" s="189" t="s">
        <v>7260</v>
      </c>
      <c r="B55" s="190"/>
      <c r="C55" s="183"/>
      <c r="D55" s="26">
        <f>SUM(D23:D54)</f>
        <v>687.23000000000013</v>
      </c>
      <c r="E55" s="43">
        <f>SUMIF(E23:E54,"&gt;0",D23:D54)</f>
        <v>0</v>
      </c>
    </row>
    <row r="57" spans="1:9" s="16" customFormat="1" ht="13.8" x14ac:dyDescent="0.25">
      <c r="A57" s="6"/>
      <c r="B57" s="4"/>
      <c r="C57" s="4"/>
      <c r="D57" s="127"/>
      <c r="E57" s="3"/>
      <c r="F57" s="6"/>
      <c r="I57"/>
    </row>
    <row r="61" spans="1:9" ht="13.8" thickBot="1" x14ac:dyDescent="0.3"/>
    <row r="62" spans="1:9" ht="21.6" thickBot="1" x14ac:dyDescent="0.3">
      <c r="A62" s="186" t="s">
        <v>7935</v>
      </c>
      <c r="B62" s="187"/>
      <c r="C62" s="187"/>
      <c r="D62" s="187"/>
      <c r="E62" s="188"/>
    </row>
    <row r="63" spans="1:9" ht="16.2" x14ac:dyDescent="0.35">
      <c r="A63" s="203" t="s">
        <v>982</v>
      </c>
      <c r="B63" s="128" t="s">
        <v>586</v>
      </c>
      <c r="C63" s="128"/>
      <c r="D63" s="204" t="s">
        <v>1769</v>
      </c>
      <c r="E63" s="49" t="s">
        <v>7217</v>
      </c>
    </row>
    <row r="64" spans="1:9" ht="22.5" customHeight="1" thickBot="1" x14ac:dyDescent="0.4">
      <c r="A64" s="197"/>
      <c r="B64" s="129" t="s">
        <v>1767</v>
      </c>
      <c r="C64" s="129"/>
      <c r="D64" s="205"/>
      <c r="E64" s="51" t="s">
        <v>7216</v>
      </c>
    </row>
    <row r="65" spans="1:5" ht="15" customHeight="1" thickTop="1" x14ac:dyDescent="0.25">
      <c r="A65" s="12" t="s">
        <v>8814</v>
      </c>
      <c r="B65" s="9">
        <v>100</v>
      </c>
      <c r="C65" s="5" t="s">
        <v>8769</v>
      </c>
      <c r="D65" s="130">
        <v>0</v>
      </c>
      <c r="E65" s="35">
        <v>0</v>
      </c>
    </row>
    <row r="66" spans="1:5" ht="15" customHeight="1" x14ac:dyDescent="0.25">
      <c r="A66" s="10" t="s">
        <v>7936</v>
      </c>
      <c r="B66" s="9">
        <v>101</v>
      </c>
      <c r="C66" s="5" t="s">
        <v>2542</v>
      </c>
      <c r="D66" s="130">
        <v>56.49</v>
      </c>
      <c r="E66" s="36">
        <v>0</v>
      </c>
    </row>
    <row r="67" spans="1:5" ht="15" customHeight="1" x14ac:dyDescent="0.25">
      <c r="A67" s="10" t="s">
        <v>7937</v>
      </c>
      <c r="B67" s="185" t="s">
        <v>3313</v>
      </c>
      <c r="C67" s="5" t="s">
        <v>624</v>
      </c>
      <c r="D67" s="130">
        <v>11.42</v>
      </c>
      <c r="E67" s="36">
        <v>0</v>
      </c>
    </row>
    <row r="68" spans="1:5" ht="15" customHeight="1" x14ac:dyDescent="0.25">
      <c r="A68" s="10" t="s">
        <v>7938</v>
      </c>
      <c r="B68" s="9">
        <v>102</v>
      </c>
      <c r="C68" s="5" t="s">
        <v>625</v>
      </c>
      <c r="D68" s="130">
        <v>2.79</v>
      </c>
      <c r="E68" s="36">
        <v>0</v>
      </c>
    </row>
    <row r="69" spans="1:5" ht="13.8" x14ac:dyDescent="0.25">
      <c r="A69" s="10" t="s">
        <v>7939</v>
      </c>
      <c r="B69" s="9">
        <v>103</v>
      </c>
      <c r="C69" s="5" t="s">
        <v>1684</v>
      </c>
      <c r="D69" s="130">
        <v>3</v>
      </c>
      <c r="E69" s="36">
        <v>0</v>
      </c>
    </row>
    <row r="70" spans="1:5" ht="13.8" x14ac:dyDescent="0.25">
      <c r="A70" s="10" t="s">
        <v>7940</v>
      </c>
      <c r="B70" s="9">
        <v>104</v>
      </c>
      <c r="C70" s="5" t="s">
        <v>8815</v>
      </c>
      <c r="D70" s="130">
        <v>7.31</v>
      </c>
      <c r="E70" s="31">
        <v>0</v>
      </c>
    </row>
    <row r="71" spans="1:5" ht="13.8" x14ac:dyDescent="0.25">
      <c r="A71" s="10" t="s">
        <v>7941</v>
      </c>
      <c r="B71" s="185" t="s">
        <v>1598</v>
      </c>
      <c r="C71" s="5" t="s">
        <v>4065</v>
      </c>
      <c r="D71" s="130">
        <v>1.37</v>
      </c>
      <c r="E71" s="31">
        <v>0</v>
      </c>
    </row>
    <row r="72" spans="1:5" ht="13.8" x14ac:dyDescent="0.25">
      <c r="A72" s="10" t="s">
        <v>7942</v>
      </c>
      <c r="B72" s="185" t="s">
        <v>3921</v>
      </c>
      <c r="C72" s="5" t="s">
        <v>8816</v>
      </c>
      <c r="D72" s="130">
        <v>1.37</v>
      </c>
      <c r="E72" s="31">
        <v>0</v>
      </c>
    </row>
    <row r="73" spans="1:5" ht="13.8" x14ac:dyDescent="0.25">
      <c r="A73" s="10" t="s">
        <v>7943</v>
      </c>
      <c r="B73" s="185" t="s">
        <v>7944</v>
      </c>
      <c r="C73" s="5" t="s">
        <v>7945</v>
      </c>
      <c r="D73" s="130">
        <v>2.4700000000000002</v>
      </c>
      <c r="E73" s="31">
        <v>0</v>
      </c>
    </row>
    <row r="74" spans="1:5" ht="13.8" x14ac:dyDescent="0.25">
      <c r="A74" s="10" t="s">
        <v>7946</v>
      </c>
      <c r="B74" s="9">
        <v>105</v>
      </c>
      <c r="C74" s="5" t="s">
        <v>2708</v>
      </c>
      <c r="D74" s="130">
        <v>4.22</v>
      </c>
      <c r="E74" s="31">
        <v>0</v>
      </c>
    </row>
    <row r="75" spans="1:5" ht="13.8" x14ac:dyDescent="0.25">
      <c r="A75" s="10" t="s">
        <v>7947</v>
      </c>
      <c r="B75" s="9">
        <v>106</v>
      </c>
      <c r="C75" s="5" t="s">
        <v>8817</v>
      </c>
      <c r="D75" s="130">
        <v>11.97</v>
      </c>
      <c r="E75" s="31">
        <v>0</v>
      </c>
    </row>
    <row r="76" spans="1:5" ht="13.8" x14ac:dyDescent="0.25">
      <c r="A76" s="10" t="s">
        <v>7948</v>
      </c>
      <c r="B76" s="9">
        <v>107</v>
      </c>
      <c r="C76" s="5" t="s">
        <v>8817</v>
      </c>
      <c r="D76" s="130">
        <v>11.92</v>
      </c>
      <c r="E76" s="31">
        <v>0</v>
      </c>
    </row>
    <row r="77" spans="1:5" ht="13.8" x14ac:dyDescent="0.25">
      <c r="A77" s="10" t="s">
        <v>7949</v>
      </c>
      <c r="B77" s="9">
        <v>108</v>
      </c>
      <c r="C77" s="5" t="s">
        <v>8818</v>
      </c>
      <c r="D77" s="130">
        <v>23.97</v>
      </c>
      <c r="E77" s="31">
        <v>0</v>
      </c>
    </row>
    <row r="78" spans="1:5" ht="13.8" x14ac:dyDescent="0.25">
      <c r="A78" s="10" t="s">
        <v>7950</v>
      </c>
      <c r="B78" s="9">
        <v>109</v>
      </c>
      <c r="C78" s="5" t="s">
        <v>580</v>
      </c>
      <c r="D78" s="130">
        <v>13.37</v>
      </c>
      <c r="E78" s="31">
        <v>0</v>
      </c>
    </row>
    <row r="79" spans="1:5" ht="13.8" x14ac:dyDescent="0.25">
      <c r="A79" s="10" t="s">
        <v>7951</v>
      </c>
      <c r="B79" s="9">
        <v>110</v>
      </c>
      <c r="C79" s="5" t="s">
        <v>3610</v>
      </c>
      <c r="D79" s="130">
        <v>15.01</v>
      </c>
      <c r="E79" s="31">
        <v>0</v>
      </c>
    </row>
    <row r="80" spans="1:5" ht="13.8" x14ac:dyDescent="0.25">
      <c r="A80" s="10" t="s">
        <v>7952</v>
      </c>
      <c r="B80" s="9">
        <v>111</v>
      </c>
      <c r="C80" s="5" t="s">
        <v>8819</v>
      </c>
      <c r="D80" s="130">
        <v>73.56</v>
      </c>
      <c r="E80" s="31">
        <v>0</v>
      </c>
    </row>
    <row r="81" spans="1:5" ht="13.8" x14ac:dyDescent="0.25">
      <c r="A81" s="10" t="s">
        <v>7953</v>
      </c>
      <c r="B81" s="9">
        <v>112</v>
      </c>
      <c r="C81" s="5" t="s">
        <v>2542</v>
      </c>
      <c r="D81" s="130">
        <v>12.36</v>
      </c>
      <c r="E81" s="31">
        <v>0</v>
      </c>
    </row>
    <row r="82" spans="1:5" ht="13.8" x14ac:dyDescent="0.25">
      <c r="A82" s="10" t="s">
        <v>7954</v>
      </c>
      <c r="B82" s="9">
        <v>113</v>
      </c>
      <c r="C82" s="5" t="s">
        <v>580</v>
      </c>
      <c r="D82" s="130">
        <v>14.6</v>
      </c>
      <c r="E82" s="31">
        <v>0</v>
      </c>
    </row>
    <row r="83" spans="1:5" ht="13.8" x14ac:dyDescent="0.25">
      <c r="A83" s="10" t="s">
        <v>7955</v>
      </c>
      <c r="B83" s="9">
        <v>114</v>
      </c>
      <c r="C83" s="5" t="s">
        <v>580</v>
      </c>
      <c r="D83" s="130">
        <v>13.93</v>
      </c>
      <c r="E83" s="31">
        <v>0</v>
      </c>
    </row>
    <row r="84" spans="1:5" ht="13.8" x14ac:dyDescent="0.25">
      <c r="A84" s="10" t="s">
        <v>7956</v>
      </c>
      <c r="B84" s="9">
        <v>115</v>
      </c>
      <c r="C84" s="5" t="s">
        <v>8820</v>
      </c>
      <c r="D84" s="130">
        <v>11.97</v>
      </c>
      <c r="E84" s="31">
        <v>0</v>
      </c>
    </row>
    <row r="85" spans="1:5" ht="13.8" x14ac:dyDescent="0.25">
      <c r="A85" s="10" t="s">
        <v>7957</v>
      </c>
      <c r="B85" s="9">
        <v>116</v>
      </c>
      <c r="C85" s="5" t="s">
        <v>8821</v>
      </c>
      <c r="D85" s="130">
        <v>11.67</v>
      </c>
      <c r="E85" s="31">
        <v>0</v>
      </c>
    </row>
    <row r="86" spans="1:5" ht="13.8" x14ac:dyDescent="0.25">
      <c r="A86" s="10" t="s">
        <v>7958</v>
      </c>
      <c r="B86" s="9">
        <v>117</v>
      </c>
      <c r="C86" s="5" t="s">
        <v>8822</v>
      </c>
      <c r="D86" s="130">
        <v>20.28</v>
      </c>
      <c r="E86" s="31">
        <v>0</v>
      </c>
    </row>
    <row r="87" spans="1:5" ht="13.8" x14ac:dyDescent="0.25">
      <c r="A87" s="10" t="s">
        <v>7959</v>
      </c>
      <c r="B87" s="185" t="s">
        <v>7960</v>
      </c>
      <c r="C87" s="5" t="s">
        <v>8823</v>
      </c>
      <c r="D87" s="130">
        <v>3.89</v>
      </c>
      <c r="E87" s="31">
        <v>0</v>
      </c>
    </row>
    <row r="88" spans="1:5" ht="13.8" x14ac:dyDescent="0.25">
      <c r="A88" s="10" t="s">
        <v>8824</v>
      </c>
      <c r="B88" s="9">
        <v>118</v>
      </c>
      <c r="C88" s="5" t="s">
        <v>2327</v>
      </c>
      <c r="D88" s="130">
        <v>7.43</v>
      </c>
      <c r="E88" s="31">
        <v>0</v>
      </c>
    </row>
    <row r="89" spans="1:5" ht="13.8" x14ac:dyDescent="0.25">
      <c r="A89" s="10" t="s">
        <v>7962</v>
      </c>
      <c r="B89" s="9">
        <v>119</v>
      </c>
      <c r="C89" s="5" t="s">
        <v>8825</v>
      </c>
      <c r="D89" s="130">
        <v>3.85</v>
      </c>
      <c r="E89" s="31">
        <v>0</v>
      </c>
    </row>
    <row r="90" spans="1:5" ht="13.8" x14ac:dyDescent="0.25">
      <c r="A90" s="10" t="s">
        <v>8826</v>
      </c>
      <c r="B90" s="185" t="s">
        <v>780</v>
      </c>
      <c r="C90" s="5" t="s">
        <v>8827</v>
      </c>
      <c r="D90" s="130">
        <v>3.3</v>
      </c>
      <c r="E90" s="31">
        <v>0</v>
      </c>
    </row>
    <row r="91" spans="1:5" ht="13.8" x14ac:dyDescent="0.25">
      <c r="A91" s="10" t="s">
        <v>8828</v>
      </c>
      <c r="B91" s="185" t="s">
        <v>3491</v>
      </c>
      <c r="C91" s="5" t="s">
        <v>8829</v>
      </c>
      <c r="D91" s="130">
        <v>3.27</v>
      </c>
      <c r="E91" s="31">
        <v>0</v>
      </c>
    </row>
    <row r="92" spans="1:5" ht="13.8" x14ac:dyDescent="0.25">
      <c r="A92" s="10" t="s">
        <v>8830</v>
      </c>
      <c r="B92" s="185" t="s">
        <v>4757</v>
      </c>
      <c r="C92" s="5" t="s">
        <v>8831</v>
      </c>
      <c r="D92" s="130">
        <v>1.22</v>
      </c>
      <c r="E92" s="31">
        <v>0</v>
      </c>
    </row>
    <row r="93" spans="1:5" ht="13.8" x14ac:dyDescent="0.25">
      <c r="A93" s="10" t="s">
        <v>8832</v>
      </c>
      <c r="B93" s="185" t="s">
        <v>8833</v>
      </c>
      <c r="C93" s="5" t="s">
        <v>8799</v>
      </c>
      <c r="D93" s="130">
        <v>1.22</v>
      </c>
      <c r="E93" s="31">
        <v>0</v>
      </c>
    </row>
    <row r="94" spans="1:5" ht="14.4" thickBot="1" x14ac:dyDescent="0.3">
      <c r="A94" s="10" t="s">
        <v>7963</v>
      </c>
      <c r="B94" s="9">
        <v>121</v>
      </c>
      <c r="C94" s="9" t="s">
        <v>5192</v>
      </c>
      <c r="D94" s="130">
        <v>0</v>
      </c>
      <c r="E94" s="31">
        <v>0</v>
      </c>
    </row>
    <row r="95" spans="1:5" ht="16.2" thickTop="1" thickBot="1" x14ac:dyDescent="0.3">
      <c r="A95" s="189" t="s">
        <v>7260</v>
      </c>
      <c r="B95" s="190"/>
      <c r="C95" s="183"/>
      <c r="D95" s="26">
        <f>SUM(D65:D94)</f>
        <v>349.23000000000013</v>
      </c>
      <c r="E95" s="43">
        <f>SUMIF(E65:E94,"&gt;0",D65:D94)</f>
        <v>0</v>
      </c>
    </row>
    <row r="97" spans="1:9" s="16" customFormat="1" ht="13.8" x14ac:dyDescent="0.25">
      <c r="A97" s="6"/>
      <c r="B97" s="4"/>
      <c r="C97" s="4"/>
      <c r="D97" s="127"/>
      <c r="E97" s="3"/>
      <c r="F97" s="6"/>
      <c r="I97"/>
    </row>
    <row r="101" spans="1:9" ht="13.8" thickBot="1" x14ac:dyDescent="0.3"/>
    <row r="102" spans="1:9" ht="21.6" thickBot="1" x14ac:dyDescent="0.3">
      <c r="A102" s="186" t="s">
        <v>7964</v>
      </c>
      <c r="B102" s="187"/>
      <c r="C102" s="187"/>
      <c r="D102" s="187"/>
      <c r="E102" s="188"/>
    </row>
    <row r="103" spans="1:9" ht="16.2" x14ac:dyDescent="0.35">
      <c r="A103" s="203" t="s">
        <v>982</v>
      </c>
      <c r="B103" s="128" t="s">
        <v>586</v>
      </c>
      <c r="C103" s="128"/>
      <c r="D103" s="204" t="s">
        <v>1769</v>
      </c>
      <c r="E103" s="49" t="s">
        <v>7217</v>
      </c>
    </row>
    <row r="104" spans="1:9" ht="22.5" customHeight="1" thickBot="1" x14ac:dyDescent="0.4">
      <c r="A104" s="197"/>
      <c r="B104" s="129" t="s">
        <v>1767</v>
      </c>
      <c r="C104" s="129"/>
      <c r="D104" s="205"/>
      <c r="E104" s="51" t="s">
        <v>7216</v>
      </c>
    </row>
    <row r="105" spans="1:9" ht="15" customHeight="1" thickTop="1" x14ac:dyDescent="0.25">
      <c r="A105" s="12" t="s">
        <v>8834</v>
      </c>
      <c r="B105" s="9">
        <v>200</v>
      </c>
      <c r="C105" s="5" t="s">
        <v>8791</v>
      </c>
      <c r="D105" s="130">
        <v>0</v>
      </c>
      <c r="E105" s="35">
        <v>0</v>
      </c>
    </row>
    <row r="106" spans="1:9" ht="15" customHeight="1" x14ac:dyDescent="0.25">
      <c r="A106" s="12" t="s">
        <v>7965</v>
      </c>
      <c r="B106" s="9">
        <v>201</v>
      </c>
      <c r="C106" s="5" t="s">
        <v>2542</v>
      </c>
      <c r="D106" s="130">
        <v>56.81</v>
      </c>
      <c r="E106" s="36">
        <v>0</v>
      </c>
    </row>
    <row r="107" spans="1:9" ht="15" customHeight="1" x14ac:dyDescent="0.25">
      <c r="A107" s="12" t="s">
        <v>7966</v>
      </c>
      <c r="B107" s="5" t="s">
        <v>3311</v>
      </c>
      <c r="C107" s="5" t="s">
        <v>624</v>
      </c>
      <c r="D107" s="130">
        <v>10.78</v>
      </c>
      <c r="E107" s="36">
        <v>0</v>
      </c>
    </row>
    <row r="108" spans="1:9" ht="15" customHeight="1" x14ac:dyDescent="0.25">
      <c r="A108" s="10" t="s">
        <v>7967</v>
      </c>
      <c r="B108" s="9">
        <v>202</v>
      </c>
      <c r="C108" s="5" t="s">
        <v>625</v>
      </c>
      <c r="D108" s="130">
        <v>2.81</v>
      </c>
      <c r="E108" s="36">
        <v>0</v>
      </c>
    </row>
    <row r="109" spans="1:9" ht="13.8" x14ac:dyDescent="0.25">
      <c r="A109" s="10" t="s">
        <v>7968</v>
      </c>
      <c r="B109" s="9">
        <v>203</v>
      </c>
      <c r="C109" s="5" t="s">
        <v>1684</v>
      </c>
      <c r="D109" s="130">
        <v>2.7</v>
      </c>
      <c r="E109" s="36">
        <v>0</v>
      </c>
    </row>
    <row r="110" spans="1:9" ht="13.8" x14ac:dyDescent="0.25">
      <c r="A110" s="10" t="s">
        <v>7969</v>
      </c>
      <c r="B110" s="9">
        <v>204</v>
      </c>
      <c r="C110" s="5" t="s">
        <v>4610</v>
      </c>
      <c r="D110" s="130">
        <v>8.49</v>
      </c>
      <c r="E110" s="36">
        <v>0</v>
      </c>
    </row>
    <row r="111" spans="1:9" ht="13.8" x14ac:dyDescent="0.25">
      <c r="A111" s="10" t="s">
        <v>7970</v>
      </c>
      <c r="B111" s="5" t="s">
        <v>3924</v>
      </c>
      <c r="C111" s="5" t="s">
        <v>4065</v>
      </c>
      <c r="D111" s="130">
        <v>1.22</v>
      </c>
      <c r="E111" s="36">
        <v>0</v>
      </c>
    </row>
    <row r="112" spans="1:9" ht="13.8" x14ac:dyDescent="0.25">
      <c r="A112" s="10" t="s">
        <v>7971</v>
      </c>
      <c r="B112" s="5" t="s">
        <v>3925</v>
      </c>
      <c r="C112" s="5" t="s">
        <v>4065</v>
      </c>
      <c r="D112" s="130">
        <v>1.22</v>
      </c>
      <c r="E112" s="36">
        <v>0</v>
      </c>
    </row>
    <row r="113" spans="1:5" ht="13.8" x14ac:dyDescent="0.25">
      <c r="A113" s="10" t="s">
        <v>7972</v>
      </c>
      <c r="B113" s="5" t="s">
        <v>7973</v>
      </c>
      <c r="C113" s="5" t="s">
        <v>4065</v>
      </c>
      <c r="D113" s="130">
        <v>1.22</v>
      </c>
      <c r="E113" s="36">
        <v>0</v>
      </c>
    </row>
    <row r="114" spans="1:5" ht="13.8" x14ac:dyDescent="0.25">
      <c r="A114" s="10" t="s">
        <v>7974</v>
      </c>
      <c r="B114" s="5" t="s">
        <v>7975</v>
      </c>
      <c r="C114" s="5" t="s">
        <v>7945</v>
      </c>
      <c r="D114" s="130">
        <v>3.58</v>
      </c>
      <c r="E114" s="36">
        <v>0</v>
      </c>
    </row>
    <row r="115" spans="1:5" ht="13.8" x14ac:dyDescent="0.25">
      <c r="A115" s="10" t="s">
        <v>7976</v>
      </c>
      <c r="B115" s="9">
        <v>205</v>
      </c>
      <c r="C115" s="5" t="s">
        <v>2708</v>
      </c>
      <c r="D115" s="130">
        <v>4.24</v>
      </c>
      <c r="E115" s="36">
        <v>0</v>
      </c>
    </row>
    <row r="116" spans="1:5" ht="13.8" x14ac:dyDescent="0.25">
      <c r="A116" s="10" t="s">
        <v>7977</v>
      </c>
      <c r="B116" s="9">
        <v>206</v>
      </c>
      <c r="C116" s="5" t="s">
        <v>580</v>
      </c>
      <c r="D116" s="130">
        <v>13.84</v>
      </c>
      <c r="E116" s="36">
        <v>0</v>
      </c>
    </row>
    <row r="117" spans="1:5" ht="13.8" x14ac:dyDescent="0.25">
      <c r="A117" s="10" t="s">
        <v>7978</v>
      </c>
      <c r="B117" s="9">
        <v>207</v>
      </c>
      <c r="C117" s="5" t="s">
        <v>580</v>
      </c>
      <c r="D117" s="130">
        <v>13.77</v>
      </c>
      <c r="E117" s="36">
        <v>0</v>
      </c>
    </row>
    <row r="118" spans="1:5" ht="13.8" x14ac:dyDescent="0.25">
      <c r="A118" s="10" t="s">
        <v>7979</v>
      </c>
      <c r="B118" s="9">
        <v>208</v>
      </c>
      <c r="C118" s="5" t="s">
        <v>580</v>
      </c>
      <c r="D118" s="130">
        <v>13.77</v>
      </c>
      <c r="E118" s="36">
        <v>0</v>
      </c>
    </row>
    <row r="119" spans="1:5" ht="13.8" x14ac:dyDescent="0.25">
      <c r="A119" s="10" t="s">
        <v>7980</v>
      </c>
      <c r="B119" s="9">
        <v>209</v>
      </c>
      <c r="C119" s="5" t="s">
        <v>7917</v>
      </c>
      <c r="D119" s="130">
        <v>13.42</v>
      </c>
      <c r="E119" s="36">
        <v>0</v>
      </c>
    </row>
    <row r="120" spans="1:5" ht="13.8" x14ac:dyDescent="0.25">
      <c r="A120" s="10" t="s">
        <v>7981</v>
      </c>
      <c r="B120" s="9">
        <v>210</v>
      </c>
      <c r="C120" s="5" t="s">
        <v>580</v>
      </c>
      <c r="D120" s="130">
        <v>32.79</v>
      </c>
      <c r="E120" s="36">
        <v>0</v>
      </c>
    </row>
    <row r="121" spans="1:5" ht="13.8" x14ac:dyDescent="0.25">
      <c r="A121" s="10" t="s">
        <v>7982</v>
      </c>
      <c r="B121" s="9">
        <v>211</v>
      </c>
      <c r="C121" s="5" t="s">
        <v>580</v>
      </c>
      <c r="D121" s="130">
        <v>34.28</v>
      </c>
      <c r="E121" s="36">
        <v>0</v>
      </c>
    </row>
    <row r="122" spans="1:5" ht="13.8" x14ac:dyDescent="0.25">
      <c r="A122" s="10" t="s">
        <v>7983</v>
      </c>
      <c r="B122" s="9">
        <v>212</v>
      </c>
      <c r="C122" s="5" t="s">
        <v>580</v>
      </c>
      <c r="D122" s="130">
        <v>22.64</v>
      </c>
      <c r="E122" s="36">
        <v>0</v>
      </c>
    </row>
    <row r="123" spans="1:5" ht="13.8" x14ac:dyDescent="0.25">
      <c r="A123" s="10" t="s">
        <v>7984</v>
      </c>
      <c r="B123" s="9">
        <v>213</v>
      </c>
      <c r="C123" s="5" t="s">
        <v>580</v>
      </c>
      <c r="D123" s="130">
        <v>22.67</v>
      </c>
      <c r="E123" s="36">
        <v>0</v>
      </c>
    </row>
    <row r="124" spans="1:5" ht="13.8" x14ac:dyDescent="0.25">
      <c r="A124" s="10" t="s">
        <v>7985</v>
      </c>
      <c r="B124" s="9">
        <v>214</v>
      </c>
      <c r="C124" s="5" t="s">
        <v>580</v>
      </c>
      <c r="D124" s="130">
        <v>28.58</v>
      </c>
      <c r="E124" s="36">
        <v>0</v>
      </c>
    </row>
    <row r="125" spans="1:5" ht="13.8" x14ac:dyDescent="0.25">
      <c r="A125" s="10" t="s">
        <v>8835</v>
      </c>
      <c r="B125" s="9">
        <v>216</v>
      </c>
      <c r="C125" s="5" t="s">
        <v>2542</v>
      </c>
      <c r="D125" s="130">
        <v>59.68</v>
      </c>
      <c r="E125" s="36">
        <v>0</v>
      </c>
    </row>
    <row r="126" spans="1:5" ht="13.8" x14ac:dyDescent="0.25">
      <c r="A126" s="10" t="s">
        <v>7986</v>
      </c>
      <c r="B126" s="9">
        <v>215</v>
      </c>
      <c r="C126" s="5" t="s">
        <v>580</v>
      </c>
      <c r="D126" s="130">
        <v>16.29</v>
      </c>
      <c r="E126" s="36">
        <v>0</v>
      </c>
    </row>
    <row r="127" spans="1:5" ht="13.8" x14ac:dyDescent="0.25">
      <c r="A127" s="10" t="s">
        <v>7987</v>
      </c>
      <c r="B127" s="9">
        <v>217</v>
      </c>
      <c r="C127" s="5" t="s">
        <v>322</v>
      </c>
      <c r="D127" s="130">
        <v>25.05</v>
      </c>
      <c r="E127" s="36">
        <v>0</v>
      </c>
    </row>
    <row r="128" spans="1:5" ht="13.8" x14ac:dyDescent="0.25">
      <c r="A128" s="10" t="s">
        <v>7988</v>
      </c>
      <c r="B128" s="9">
        <v>218</v>
      </c>
      <c r="C128" s="5" t="s">
        <v>5192</v>
      </c>
      <c r="D128" s="130">
        <v>0</v>
      </c>
      <c r="E128" s="36">
        <v>0</v>
      </c>
    </row>
    <row r="129" spans="1:5" ht="13.8" x14ac:dyDescent="0.25">
      <c r="A129" s="10" t="s">
        <v>7989</v>
      </c>
      <c r="B129" s="9">
        <v>219</v>
      </c>
      <c r="C129" s="5" t="s">
        <v>2542</v>
      </c>
      <c r="D129" s="130">
        <v>16.8</v>
      </c>
      <c r="E129" s="36">
        <v>0</v>
      </c>
    </row>
    <row r="130" spans="1:5" ht="13.8" x14ac:dyDescent="0.25">
      <c r="A130" s="10" t="s">
        <v>7990</v>
      </c>
      <c r="B130" s="9">
        <v>220</v>
      </c>
      <c r="C130" s="5" t="s">
        <v>580</v>
      </c>
      <c r="D130" s="130">
        <v>16.75</v>
      </c>
      <c r="E130" s="36">
        <v>0</v>
      </c>
    </row>
    <row r="131" spans="1:5" ht="13.8" x14ac:dyDescent="0.25">
      <c r="A131" s="10" t="s">
        <v>7991</v>
      </c>
      <c r="B131" s="9">
        <v>221</v>
      </c>
      <c r="C131" s="5" t="s">
        <v>580</v>
      </c>
      <c r="D131" s="130">
        <v>16.77</v>
      </c>
      <c r="E131" s="36">
        <v>0</v>
      </c>
    </row>
    <row r="132" spans="1:5" ht="13.8" x14ac:dyDescent="0.25">
      <c r="A132" s="10" t="s">
        <v>7992</v>
      </c>
      <c r="B132" s="9">
        <v>222</v>
      </c>
      <c r="C132" s="5" t="s">
        <v>580</v>
      </c>
      <c r="D132" s="130">
        <v>32.99</v>
      </c>
      <c r="E132" s="36">
        <v>0</v>
      </c>
    </row>
    <row r="133" spans="1:5" ht="13.8" x14ac:dyDescent="0.25">
      <c r="A133" s="10" t="s">
        <v>7993</v>
      </c>
      <c r="B133" s="9">
        <v>223</v>
      </c>
      <c r="C133" s="5" t="s">
        <v>580</v>
      </c>
      <c r="D133" s="130">
        <v>32.11</v>
      </c>
      <c r="E133" s="36">
        <v>0</v>
      </c>
    </row>
    <row r="134" spans="1:5" ht="13.8" x14ac:dyDescent="0.25">
      <c r="A134" s="10" t="s">
        <v>7994</v>
      </c>
      <c r="B134" s="9">
        <v>224</v>
      </c>
      <c r="C134" s="5" t="s">
        <v>580</v>
      </c>
      <c r="D134" s="130">
        <v>13.86</v>
      </c>
      <c r="E134" s="36">
        <v>0</v>
      </c>
    </row>
    <row r="135" spans="1:5" ht="13.8" x14ac:dyDescent="0.25">
      <c r="A135" s="10" t="s">
        <v>7995</v>
      </c>
      <c r="B135" s="9">
        <v>225</v>
      </c>
      <c r="C135" s="5" t="s">
        <v>580</v>
      </c>
      <c r="D135" s="130">
        <v>28.18</v>
      </c>
      <c r="E135" s="36">
        <v>0</v>
      </c>
    </row>
    <row r="136" spans="1:5" ht="13.8" x14ac:dyDescent="0.25">
      <c r="A136" s="10" t="s">
        <v>7996</v>
      </c>
      <c r="B136" s="9">
        <v>226</v>
      </c>
      <c r="C136" s="5" t="s">
        <v>580</v>
      </c>
      <c r="D136" s="130">
        <v>14.04</v>
      </c>
      <c r="E136" s="36">
        <v>0</v>
      </c>
    </row>
    <row r="137" spans="1:5" ht="13.8" x14ac:dyDescent="0.25">
      <c r="A137" s="10" t="s">
        <v>7997</v>
      </c>
      <c r="B137" s="9">
        <v>227</v>
      </c>
      <c r="C137" s="5" t="s">
        <v>580</v>
      </c>
      <c r="D137" s="130">
        <v>8.58</v>
      </c>
      <c r="E137" s="36">
        <v>0</v>
      </c>
    </row>
    <row r="138" spans="1:5" ht="13.8" x14ac:dyDescent="0.25">
      <c r="A138" s="10" t="s">
        <v>7998</v>
      </c>
      <c r="B138" s="9">
        <v>228</v>
      </c>
      <c r="C138" s="5" t="s">
        <v>8825</v>
      </c>
      <c r="D138" s="130">
        <v>3.89</v>
      </c>
      <c r="E138" s="36">
        <v>0</v>
      </c>
    </row>
    <row r="139" spans="1:5" ht="13.8" x14ac:dyDescent="0.25">
      <c r="A139" s="10" t="s">
        <v>8836</v>
      </c>
      <c r="B139" s="5" t="s">
        <v>1957</v>
      </c>
      <c r="C139" s="5" t="s">
        <v>8827</v>
      </c>
      <c r="D139" s="130">
        <v>4.2699999999999996</v>
      </c>
      <c r="E139" s="36">
        <v>0</v>
      </c>
    </row>
    <row r="140" spans="1:5" ht="13.8" x14ac:dyDescent="0.25">
      <c r="A140" s="10" t="s">
        <v>8837</v>
      </c>
      <c r="B140" s="5" t="s">
        <v>1959</v>
      </c>
      <c r="C140" s="5" t="s">
        <v>8829</v>
      </c>
      <c r="D140" s="130">
        <v>4.37</v>
      </c>
      <c r="E140" s="36">
        <v>0</v>
      </c>
    </row>
    <row r="141" spans="1:5" ht="13.8" x14ac:dyDescent="0.25">
      <c r="A141" s="10" t="s">
        <v>8838</v>
      </c>
      <c r="B141" s="5" t="s">
        <v>6895</v>
      </c>
      <c r="C141" s="5" t="s">
        <v>8799</v>
      </c>
      <c r="D141" s="130">
        <v>1.22</v>
      </c>
      <c r="E141" s="36">
        <v>0</v>
      </c>
    </row>
    <row r="142" spans="1:5" ht="14.4" thickBot="1" x14ac:dyDescent="0.3">
      <c r="A142" s="10" t="s">
        <v>8839</v>
      </c>
      <c r="B142" s="5" t="s">
        <v>8840</v>
      </c>
      <c r="C142" s="5" t="s">
        <v>8799</v>
      </c>
      <c r="D142" s="130">
        <v>1.22</v>
      </c>
      <c r="E142" s="36">
        <v>0</v>
      </c>
    </row>
    <row r="143" spans="1:5" ht="16.2" thickTop="1" thickBot="1" x14ac:dyDescent="0.3">
      <c r="A143" s="189" t="s">
        <v>7260</v>
      </c>
      <c r="B143" s="190"/>
      <c r="C143" s="183"/>
      <c r="D143" s="26">
        <f>SUM(D105:D142)</f>
        <v>584.9</v>
      </c>
      <c r="E143" s="43">
        <f>SUMIF(E105:E142,"&gt;0",D105:D142)</f>
        <v>0</v>
      </c>
    </row>
    <row r="145" spans="1:9" s="16" customFormat="1" ht="13.8" x14ac:dyDescent="0.25">
      <c r="A145" s="3"/>
      <c r="B145" s="4"/>
      <c r="C145" s="4"/>
      <c r="D145" s="127"/>
      <c r="E145" s="3"/>
      <c r="F145" s="6"/>
      <c r="I145"/>
    </row>
    <row r="146" spans="1:9" x14ac:dyDescent="0.25">
      <c r="A146" s="3"/>
    </row>
    <row r="147" spans="1:9" x14ac:dyDescent="0.25">
      <c r="A147" s="3"/>
    </row>
    <row r="148" spans="1:9" x14ac:dyDescent="0.25">
      <c r="A148" s="3"/>
    </row>
    <row r="149" spans="1:9" ht="13.8" thickBot="1" x14ac:dyDescent="0.3"/>
    <row r="150" spans="1:9" ht="21.6" thickBot="1" x14ac:dyDescent="0.3">
      <c r="A150" s="186" t="s">
        <v>7999</v>
      </c>
      <c r="B150" s="187"/>
      <c r="C150" s="187"/>
      <c r="D150" s="187"/>
      <c r="E150" s="188"/>
    </row>
    <row r="151" spans="1:9" ht="16.2" x14ac:dyDescent="0.35">
      <c r="A151" s="203" t="s">
        <v>982</v>
      </c>
      <c r="B151" s="128" t="s">
        <v>586</v>
      </c>
      <c r="C151" s="128"/>
      <c r="D151" s="204" t="s">
        <v>1769</v>
      </c>
      <c r="E151" s="49" t="s">
        <v>7217</v>
      </c>
    </row>
    <row r="152" spans="1:9" ht="22.5" customHeight="1" thickBot="1" x14ac:dyDescent="0.4">
      <c r="A152" s="197"/>
      <c r="B152" s="129" t="s">
        <v>1767</v>
      </c>
      <c r="C152" s="129"/>
      <c r="D152" s="205"/>
      <c r="E152" s="51" t="s">
        <v>7216</v>
      </c>
    </row>
    <row r="153" spans="1:9" ht="15" customHeight="1" thickTop="1" x14ac:dyDescent="0.25">
      <c r="A153" s="12" t="s">
        <v>8841</v>
      </c>
      <c r="B153" s="9">
        <v>300</v>
      </c>
      <c r="C153" s="5" t="s">
        <v>8793</v>
      </c>
      <c r="D153" s="130">
        <v>0</v>
      </c>
      <c r="E153" s="35">
        <v>0</v>
      </c>
    </row>
    <row r="154" spans="1:9" ht="15" customHeight="1" x14ac:dyDescent="0.25">
      <c r="A154" s="12" t="s">
        <v>8000</v>
      </c>
      <c r="B154" s="9">
        <v>301</v>
      </c>
      <c r="C154" s="5" t="s">
        <v>2542</v>
      </c>
      <c r="D154" s="130">
        <v>57.14</v>
      </c>
      <c r="E154" s="36">
        <v>5</v>
      </c>
    </row>
    <row r="155" spans="1:9" ht="15" customHeight="1" x14ac:dyDescent="0.25">
      <c r="A155" s="12" t="s">
        <v>8001</v>
      </c>
      <c r="B155" s="5" t="s">
        <v>3245</v>
      </c>
      <c r="C155" s="5" t="s">
        <v>624</v>
      </c>
      <c r="D155" s="130">
        <v>10.78</v>
      </c>
      <c r="E155" s="36">
        <v>5</v>
      </c>
    </row>
    <row r="156" spans="1:9" ht="15" customHeight="1" x14ac:dyDescent="0.25">
      <c r="A156" s="12" t="s">
        <v>8002</v>
      </c>
      <c r="B156" s="9">
        <v>302</v>
      </c>
      <c r="C156" s="5" t="s">
        <v>625</v>
      </c>
      <c r="D156" s="130">
        <v>2.77</v>
      </c>
      <c r="E156" s="36">
        <v>0</v>
      </c>
    </row>
    <row r="157" spans="1:9" ht="15" customHeight="1" x14ac:dyDescent="0.25">
      <c r="A157" s="12" t="s">
        <v>8003</v>
      </c>
      <c r="B157" s="9">
        <v>303</v>
      </c>
      <c r="C157" s="5" t="s">
        <v>1684</v>
      </c>
      <c r="D157" s="130">
        <v>2.77</v>
      </c>
      <c r="E157" s="36">
        <v>0</v>
      </c>
    </row>
    <row r="158" spans="1:9" ht="13.8" x14ac:dyDescent="0.25">
      <c r="A158" s="12" t="s">
        <v>8004</v>
      </c>
      <c r="B158" s="9">
        <v>304</v>
      </c>
      <c r="C158" s="5" t="s">
        <v>4610</v>
      </c>
      <c r="D158" s="130">
        <v>8.49</v>
      </c>
      <c r="E158" s="36">
        <v>3</v>
      </c>
    </row>
    <row r="159" spans="1:9" ht="13.8" x14ac:dyDescent="0.25">
      <c r="A159" s="12" t="s">
        <v>8005</v>
      </c>
      <c r="B159" s="5" t="s">
        <v>3933</v>
      </c>
      <c r="C159" s="5" t="s">
        <v>4065</v>
      </c>
      <c r="D159" s="130">
        <v>1.21</v>
      </c>
      <c r="E159" s="36">
        <v>3</v>
      </c>
    </row>
    <row r="160" spans="1:9" ht="13.8" x14ac:dyDescent="0.25">
      <c r="A160" s="12" t="s">
        <v>8006</v>
      </c>
      <c r="B160" s="5" t="s">
        <v>3934</v>
      </c>
      <c r="C160" s="5" t="s">
        <v>4065</v>
      </c>
      <c r="D160" s="130">
        <v>1.21</v>
      </c>
      <c r="E160" s="36">
        <v>3</v>
      </c>
    </row>
    <row r="161" spans="1:5" ht="13.8" x14ac:dyDescent="0.25">
      <c r="A161" s="12" t="s">
        <v>8007</v>
      </c>
      <c r="B161" s="5" t="s">
        <v>8008</v>
      </c>
      <c r="C161" s="5" t="s">
        <v>4065</v>
      </c>
      <c r="D161" s="130">
        <v>1.21</v>
      </c>
      <c r="E161" s="36">
        <v>3</v>
      </c>
    </row>
    <row r="162" spans="1:5" ht="13.8" x14ac:dyDescent="0.25">
      <c r="A162" s="12" t="s">
        <v>8009</v>
      </c>
      <c r="B162" s="5" t="s">
        <v>8010</v>
      </c>
      <c r="C162" s="5" t="s">
        <v>7945</v>
      </c>
      <c r="D162" s="130">
        <v>3.58</v>
      </c>
      <c r="E162" s="36">
        <v>3</v>
      </c>
    </row>
    <row r="163" spans="1:5" ht="13.8" x14ac:dyDescent="0.25">
      <c r="A163" s="12" t="s">
        <v>8011</v>
      </c>
      <c r="B163" s="9">
        <v>305</v>
      </c>
      <c r="C163" s="5" t="s">
        <v>2708</v>
      </c>
      <c r="D163" s="130">
        <v>4.25</v>
      </c>
      <c r="E163" s="36">
        <v>3</v>
      </c>
    </row>
    <row r="164" spans="1:5" ht="13.8" x14ac:dyDescent="0.25">
      <c r="A164" s="12" t="s">
        <v>8012</v>
      </c>
      <c r="B164" s="9">
        <v>306</v>
      </c>
      <c r="C164" s="5" t="s">
        <v>580</v>
      </c>
      <c r="D164" s="130">
        <v>13.83</v>
      </c>
      <c r="E164" s="36">
        <v>0</v>
      </c>
    </row>
    <row r="165" spans="1:5" ht="13.8" x14ac:dyDescent="0.25">
      <c r="A165" s="12" t="s">
        <v>8013</v>
      </c>
      <c r="B165" s="9">
        <v>307</v>
      </c>
      <c r="C165" s="5" t="s">
        <v>580</v>
      </c>
      <c r="D165" s="130">
        <v>13.79</v>
      </c>
      <c r="E165" s="36">
        <v>0</v>
      </c>
    </row>
    <row r="166" spans="1:5" ht="13.8" x14ac:dyDescent="0.25">
      <c r="A166" s="12" t="s">
        <v>8014</v>
      </c>
      <c r="B166" s="9">
        <v>308</v>
      </c>
      <c r="C166" s="5" t="s">
        <v>580</v>
      </c>
      <c r="D166" s="130">
        <v>13.78</v>
      </c>
      <c r="E166" s="36">
        <v>0</v>
      </c>
    </row>
    <row r="167" spans="1:5" ht="13.8" x14ac:dyDescent="0.25">
      <c r="A167" s="12" t="s">
        <v>8015</v>
      </c>
      <c r="B167" s="9">
        <v>309</v>
      </c>
      <c r="C167" s="5" t="s">
        <v>7917</v>
      </c>
      <c r="D167" s="130">
        <v>13.63</v>
      </c>
      <c r="E167" s="36">
        <v>0</v>
      </c>
    </row>
    <row r="168" spans="1:5" ht="13.8" x14ac:dyDescent="0.25">
      <c r="A168" s="12" t="s">
        <v>8016</v>
      </c>
      <c r="B168" s="9">
        <v>310</v>
      </c>
      <c r="C168" s="5" t="s">
        <v>580</v>
      </c>
      <c r="D168" s="130">
        <v>15.21</v>
      </c>
      <c r="E168" s="36">
        <v>0</v>
      </c>
    </row>
    <row r="169" spans="1:5" ht="13.8" x14ac:dyDescent="0.25">
      <c r="A169" s="12" t="s">
        <v>8017</v>
      </c>
      <c r="B169" s="9">
        <v>311</v>
      </c>
      <c r="C169" s="5" t="s">
        <v>580</v>
      </c>
      <c r="D169" s="130">
        <v>16.7</v>
      </c>
      <c r="E169" s="36">
        <v>0</v>
      </c>
    </row>
    <row r="170" spans="1:5" ht="13.8" x14ac:dyDescent="0.25">
      <c r="A170" s="12" t="s">
        <v>8018</v>
      </c>
      <c r="B170" s="9">
        <v>312</v>
      </c>
      <c r="C170" s="5" t="s">
        <v>580</v>
      </c>
      <c r="D170" s="130">
        <v>16.75</v>
      </c>
      <c r="E170" s="36">
        <v>0</v>
      </c>
    </row>
    <row r="171" spans="1:5" ht="13.8" x14ac:dyDescent="0.25">
      <c r="A171" s="12" t="s">
        <v>8019</v>
      </c>
      <c r="B171" s="9">
        <v>313</v>
      </c>
      <c r="C171" s="5" t="s">
        <v>580</v>
      </c>
      <c r="D171" s="130">
        <v>16.61</v>
      </c>
      <c r="E171" s="36">
        <v>0</v>
      </c>
    </row>
    <row r="172" spans="1:5" ht="13.8" x14ac:dyDescent="0.25">
      <c r="A172" s="12" t="s">
        <v>8020</v>
      </c>
      <c r="B172" s="9">
        <v>314</v>
      </c>
      <c r="C172" s="5" t="s">
        <v>580</v>
      </c>
      <c r="D172" s="130">
        <v>22.64</v>
      </c>
      <c r="E172" s="36">
        <v>0</v>
      </c>
    </row>
    <row r="173" spans="1:5" ht="13.8" x14ac:dyDescent="0.25">
      <c r="A173" s="12" t="s">
        <v>8021</v>
      </c>
      <c r="B173" s="9">
        <v>315</v>
      </c>
      <c r="C173" s="5" t="s">
        <v>580</v>
      </c>
      <c r="D173" s="130">
        <v>22.68</v>
      </c>
      <c r="E173" s="36">
        <v>0</v>
      </c>
    </row>
    <row r="174" spans="1:5" ht="13.8" x14ac:dyDescent="0.25">
      <c r="A174" s="12" t="s">
        <v>8022</v>
      </c>
      <c r="B174" s="9">
        <v>316</v>
      </c>
      <c r="C174" s="5" t="s">
        <v>322</v>
      </c>
      <c r="D174" s="130">
        <v>28.58</v>
      </c>
      <c r="E174" s="36">
        <v>0</v>
      </c>
    </row>
    <row r="175" spans="1:5" ht="13.8" x14ac:dyDescent="0.25">
      <c r="A175" s="12" t="s">
        <v>8023</v>
      </c>
      <c r="B175" s="9">
        <v>317</v>
      </c>
      <c r="C175" s="5" t="s">
        <v>5192</v>
      </c>
      <c r="D175" s="130">
        <v>0</v>
      </c>
      <c r="E175" s="36">
        <v>0</v>
      </c>
    </row>
    <row r="176" spans="1:5" ht="13.8" x14ac:dyDescent="0.25">
      <c r="A176" s="12" t="s">
        <v>8024</v>
      </c>
      <c r="B176" s="9">
        <v>318</v>
      </c>
      <c r="C176" s="5" t="s">
        <v>2542</v>
      </c>
      <c r="D176" s="130">
        <v>59.69</v>
      </c>
      <c r="E176" s="36">
        <v>5</v>
      </c>
    </row>
    <row r="177" spans="1:5" ht="13.8" x14ac:dyDescent="0.25">
      <c r="A177" s="12" t="s">
        <v>8025</v>
      </c>
      <c r="B177" s="9">
        <v>319</v>
      </c>
      <c r="C177" s="5" t="s">
        <v>2210</v>
      </c>
      <c r="D177" s="130">
        <v>25.02</v>
      </c>
      <c r="E177" s="36">
        <v>0</v>
      </c>
    </row>
    <row r="178" spans="1:5" ht="13.8" x14ac:dyDescent="0.25">
      <c r="A178" s="12" t="s">
        <v>8026</v>
      </c>
      <c r="B178" s="9">
        <v>320</v>
      </c>
      <c r="C178" s="5" t="s">
        <v>2210</v>
      </c>
      <c r="D178" s="130">
        <v>22.05</v>
      </c>
      <c r="E178" s="36">
        <v>0</v>
      </c>
    </row>
    <row r="179" spans="1:5" ht="13.8" x14ac:dyDescent="0.25">
      <c r="A179" s="12" t="s">
        <v>8027</v>
      </c>
      <c r="B179" s="9">
        <v>321</v>
      </c>
      <c r="C179" s="5" t="s">
        <v>2210</v>
      </c>
      <c r="D179" s="130">
        <v>22.44</v>
      </c>
      <c r="E179" s="36">
        <v>0</v>
      </c>
    </row>
    <row r="180" spans="1:5" ht="13.8" x14ac:dyDescent="0.25">
      <c r="A180" s="12" t="s">
        <v>8028</v>
      </c>
      <c r="B180" s="9">
        <v>322</v>
      </c>
      <c r="C180" s="5" t="s">
        <v>2210</v>
      </c>
      <c r="D180" s="130">
        <v>22.45</v>
      </c>
      <c r="E180" s="36">
        <v>0</v>
      </c>
    </row>
    <row r="181" spans="1:5" ht="13.8" x14ac:dyDescent="0.25">
      <c r="A181" s="12" t="s">
        <v>8029</v>
      </c>
      <c r="B181" s="9">
        <v>323</v>
      </c>
      <c r="C181" s="5" t="s">
        <v>2210</v>
      </c>
      <c r="D181" s="130">
        <v>21.13</v>
      </c>
      <c r="E181" s="36">
        <v>0</v>
      </c>
    </row>
    <row r="182" spans="1:5" ht="13.8" x14ac:dyDescent="0.25">
      <c r="A182" s="12" t="s">
        <v>8030</v>
      </c>
      <c r="B182" s="9">
        <v>324</v>
      </c>
      <c r="C182" s="5" t="s">
        <v>2210</v>
      </c>
      <c r="D182" s="130">
        <v>28.34</v>
      </c>
      <c r="E182" s="36">
        <v>0</v>
      </c>
    </row>
    <row r="183" spans="1:5" ht="13.8" x14ac:dyDescent="0.25">
      <c r="A183" s="12" t="s">
        <v>8031</v>
      </c>
      <c r="B183" s="9">
        <v>325</v>
      </c>
      <c r="C183" s="5" t="s">
        <v>2210</v>
      </c>
      <c r="D183" s="130">
        <v>15.87</v>
      </c>
      <c r="E183" s="31">
        <v>0</v>
      </c>
    </row>
    <row r="184" spans="1:5" ht="13.8" x14ac:dyDescent="0.25">
      <c r="A184" s="12" t="s">
        <v>8032</v>
      </c>
      <c r="B184" s="9">
        <v>326</v>
      </c>
      <c r="C184" s="5" t="s">
        <v>2210</v>
      </c>
      <c r="D184" s="130">
        <v>23.55</v>
      </c>
      <c r="E184" s="31">
        <v>0</v>
      </c>
    </row>
    <row r="185" spans="1:5" ht="13.8" x14ac:dyDescent="0.25">
      <c r="A185" s="12" t="s">
        <v>8033</v>
      </c>
      <c r="B185" s="9">
        <v>327</v>
      </c>
      <c r="C185" s="5" t="s">
        <v>3613</v>
      </c>
      <c r="D185" s="130">
        <v>23.02</v>
      </c>
      <c r="E185" s="31">
        <v>1</v>
      </c>
    </row>
    <row r="186" spans="1:5" ht="13.8" x14ac:dyDescent="0.25">
      <c r="A186" s="12" t="s">
        <v>8034</v>
      </c>
      <c r="B186" s="9">
        <v>328</v>
      </c>
      <c r="C186" s="5" t="s">
        <v>2168</v>
      </c>
      <c r="D186" s="130">
        <v>18.29</v>
      </c>
      <c r="E186" s="31">
        <v>4</v>
      </c>
    </row>
    <row r="187" spans="1:5" ht="13.8" x14ac:dyDescent="0.25">
      <c r="A187" s="12" t="s">
        <v>8035</v>
      </c>
      <c r="B187" s="9">
        <v>330</v>
      </c>
      <c r="C187" s="5" t="s">
        <v>4592</v>
      </c>
      <c r="D187" s="130">
        <v>3.94</v>
      </c>
      <c r="E187" s="31">
        <v>3</v>
      </c>
    </row>
    <row r="188" spans="1:5" ht="13.8" x14ac:dyDescent="0.25">
      <c r="A188" s="12" t="s">
        <v>8036</v>
      </c>
      <c r="B188" s="5" t="s">
        <v>8037</v>
      </c>
      <c r="C188" s="5" t="s">
        <v>7961</v>
      </c>
      <c r="D188" s="130">
        <v>4.28</v>
      </c>
      <c r="E188" s="31">
        <v>3</v>
      </c>
    </row>
    <row r="189" spans="1:5" ht="13.8" x14ac:dyDescent="0.25">
      <c r="A189" s="12" t="s">
        <v>8038</v>
      </c>
      <c r="B189" s="5" t="s">
        <v>8039</v>
      </c>
      <c r="C189" s="5" t="s">
        <v>7234</v>
      </c>
      <c r="D189" s="130">
        <v>4.33</v>
      </c>
      <c r="E189" s="31">
        <v>3</v>
      </c>
    </row>
    <row r="190" spans="1:5" ht="13.8" x14ac:dyDescent="0.25">
      <c r="A190" s="12" t="s">
        <v>8040</v>
      </c>
      <c r="B190" s="5" t="s">
        <v>8041</v>
      </c>
      <c r="C190" s="5" t="s">
        <v>4052</v>
      </c>
      <c r="D190" s="130">
        <v>1.22</v>
      </c>
      <c r="E190" s="31">
        <v>3</v>
      </c>
    </row>
    <row r="191" spans="1:5" ht="14.4" thickBot="1" x14ac:dyDescent="0.3">
      <c r="A191" s="12" t="s">
        <v>8042</v>
      </c>
      <c r="B191" s="5" t="s">
        <v>8043</v>
      </c>
      <c r="C191" s="5" t="s">
        <v>4052</v>
      </c>
      <c r="D191" s="130">
        <v>1.22</v>
      </c>
      <c r="E191" s="31">
        <v>3</v>
      </c>
    </row>
    <row r="192" spans="1:5" ht="16.2" thickTop="1" thickBot="1" x14ac:dyDescent="0.3">
      <c r="A192" s="189" t="s">
        <v>7260</v>
      </c>
      <c r="B192" s="190"/>
      <c r="C192" s="183"/>
      <c r="D192" s="26">
        <f>SUM(D153:D191)</f>
        <v>584.44999999999993</v>
      </c>
      <c r="E192" s="43">
        <f>SUMIF(E153:E191,"&gt;0",D153:D191)</f>
        <v>203.85999999999999</v>
      </c>
    </row>
    <row r="194" spans="1:9" s="16" customFormat="1" ht="13.8" x14ac:dyDescent="0.25">
      <c r="A194" s="6"/>
      <c r="B194" s="4"/>
      <c r="C194" s="4"/>
      <c r="D194" s="127"/>
      <c r="E194" s="3"/>
      <c r="F194" s="6"/>
      <c r="I194"/>
    </row>
    <row r="198" spans="1:9" ht="13.8" thickBot="1" x14ac:dyDescent="0.3"/>
    <row r="199" spans="1:9" ht="21.6" thickBot="1" x14ac:dyDescent="0.3">
      <c r="A199" s="186" t="s">
        <v>8044</v>
      </c>
      <c r="B199" s="187"/>
      <c r="C199" s="187"/>
      <c r="D199" s="187"/>
      <c r="E199" s="188"/>
    </row>
    <row r="200" spans="1:9" ht="16.2" x14ac:dyDescent="0.35">
      <c r="A200" s="203" t="s">
        <v>982</v>
      </c>
      <c r="B200" s="128" t="s">
        <v>586</v>
      </c>
      <c r="C200" s="128"/>
      <c r="D200" s="204" t="s">
        <v>1769</v>
      </c>
      <c r="E200" s="49" t="s">
        <v>7217</v>
      </c>
    </row>
    <row r="201" spans="1:9" ht="22.5" customHeight="1" thickBot="1" x14ac:dyDescent="0.4">
      <c r="A201" s="197"/>
      <c r="B201" s="129" t="s">
        <v>1767</v>
      </c>
      <c r="C201" s="129"/>
      <c r="D201" s="205"/>
      <c r="E201" s="51" t="s">
        <v>7216</v>
      </c>
    </row>
    <row r="202" spans="1:9" ht="15" customHeight="1" thickTop="1" x14ac:dyDescent="0.25">
      <c r="A202" s="12" t="s">
        <v>8842</v>
      </c>
      <c r="B202" s="9">
        <v>400</v>
      </c>
      <c r="C202" s="5" t="s">
        <v>8843</v>
      </c>
      <c r="D202" s="130">
        <v>0</v>
      </c>
      <c r="E202" s="35">
        <v>0</v>
      </c>
    </row>
    <row r="203" spans="1:9" ht="15" customHeight="1" x14ac:dyDescent="0.25">
      <c r="A203" s="12" t="s">
        <v>8045</v>
      </c>
      <c r="B203" s="9">
        <v>401</v>
      </c>
      <c r="C203" s="5" t="s">
        <v>2542</v>
      </c>
      <c r="D203" s="130">
        <v>56.97</v>
      </c>
      <c r="E203" s="36">
        <v>5</v>
      </c>
    </row>
    <row r="204" spans="1:9" ht="15" customHeight="1" x14ac:dyDescent="0.25">
      <c r="A204" s="12" t="s">
        <v>8046</v>
      </c>
      <c r="B204" s="9">
        <v>402</v>
      </c>
      <c r="C204" s="5" t="s">
        <v>625</v>
      </c>
      <c r="D204" s="130">
        <v>2.8</v>
      </c>
      <c r="E204" s="31">
        <v>0</v>
      </c>
    </row>
    <row r="205" spans="1:9" ht="15" customHeight="1" x14ac:dyDescent="0.25">
      <c r="A205" s="12" t="s">
        <v>8047</v>
      </c>
      <c r="B205" s="9">
        <v>403</v>
      </c>
      <c r="C205" s="5" t="s">
        <v>1684</v>
      </c>
      <c r="D205" s="130">
        <v>2.7</v>
      </c>
      <c r="E205" s="31">
        <v>0</v>
      </c>
    </row>
    <row r="206" spans="1:9" ht="15" customHeight="1" x14ac:dyDescent="0.25">
      <c r="A206" s="12" t="s">
        <v>8048</v>
      </c>
      <c r="B206" s="9">
        <v>404</v>
      </c>
      <c r="C206" s="5" t="s">
        <v>4610</v>
      </c>
      <c r="D206" s="130">
        <v>8.49</v>
      </c>
      <c r="E206" s="31">
        <v>3</v>
      </c>
    </row>
    <row r="207" spans="1:9" ht="15" customHeight="1" x14ac:dyDescent="0.25">
      <c r="A207" s="12" t="s">
        <v>8049</v>
      </c>
      <c r="B207" s="5" t="s">
        <v>8050</v>
      </c>
      <c r="C207" s="5" t="s">
        <v>4065</v>
      </c>
      <c r="D207" s="130">
        <v>1.22</v>
      </c>
      <c r="E207" s="31">
        <v>3</v>
      </c>
    </row>
    <row r="208" spans="1:9" ht="15" customHeight="1" x14ac:dyDescent="0.25">
      <c r="A208" s="12" t="s">
        <v>8051</v>
      </c>
      <c r="B208" s="5" t="s">
        <v>8052</v>
      </c>
      <c r="C208" s="5" t="s">
        <v>4065</v>
      </c>
      <c r="D208" s="130">
        <v>1.22</v>
      </c>
      <c r="E208" s="31">
        <v>3</v>
      </c>
    </row>
    <row r="209" spans="1:5" ht="15" customHeight="1" x14ac:dyDescent="0.25">
      <c r="A209" s="12" t="s">
        <v>8053</v>
      </c>
      <c r="B209" s="5" t="s">
        <v>8054</v>
      </c>
      <c r="C209" s="5" t="s">
        <v>4065</v>
      </c>
      <c r="D209" s="130">
        <v>1.22</v>
      </c>
      <c r="E209" s="31">
        <v>3</v>
      </c>
    </row>
    <row r="210" spans="1:5" ht="15" customHeight="1" x14ac:dyDescent="0.25">
      <c r="A210" s="12" t="s">
        <v>8055</v>
      </c>
      <c r="B210" s="5" t="s">
        <v>8056</v>
      </c>
      <c r="C210" s="5" t="s">
        <v>7945</v>
      </c>
      <c r="D210" s="130">
        <v>3.58</v>
      </c>
      <c r="E210" s="31">
        <v>3</v>
      </c>
    </row>
    <row r="211" spans="1:5" ht="15" customHeight="1" x14ac:dyDescent="0.25">
      <c r="A211" s="12" t="s">
        <v>8057</v>
      </c>
      <c r="B211" s="9">
        <v>405</v>
      </c>
      <c r="C211" s="5" t="s">
        <v>2708</v>
      </c>
      <c r="D211" s="130">
        <v>4.26</v>
      </c>
      <c r="E211" s="31">
        <v>3</v>
      </c>
    </row>
    <row r="212" spans="1:5" ht="15" customHeight="1" x14ac:dyDescent="0.25">
      <c r="A212" s="12" t="s">
        <v>8058</v>
      </c>
      <c r="B212" s="9">
        <v>406</v>
      </c>
      <c r="C212" s="5" t="s">
        <v>580</v>
      </c>
      <c r="D212" s="130">
        <v>13.85</v>
      </c>
      <c r="E212" s="31">
        <v>0</v>
      </c>
    </row>
    <row r="213" spans="1:5" ht="15" customHeight="1" x14ac:dyDescent="0.25">
      <c r="A213" s="12" t="s">
        <v>8059</v>
      </c>
      <c r="B213" s="9">
        <v>407</v>
      </c>
      <c r="C213" s="5" t="s">
        <v>580</v>
      </c>
      <c r="D213" s="130">
        <v>13.83</v>
      </c>
      <c r="E213" s="31">
        <v>0</v>
      </c>
    </row>
    <row r="214" spans="1:5" ht="15" customHeight="1" x14ac:dyDescent="0.25">
      <c r="A214" s="12" t="s">
        <v>8060</v>
      </c>
      <c r="B214" s="9">
        <v>408</v>
      </c>
      <c r="C214" s="5" t="s">
        <v>580</v>
      </c>
      <c r="D214" s="130">
        <v>13.87</v>
      </c>
      <c r="E214" s="31">
        <v>0</v>
      </c>
    </row>
    <row r="215" spans="1:5" ht="13.8" x14ac:dyDescent="0.25">
      <c r="A215" s="12" t="s">
        <v>8061</v>
      </c>
      <c r="B215" s="9">
        <v>409</v>
      </c>
      <c r="C215" s="5" t="s">
        <v>7917</v>
      </c>
      <c r="D215" s="130">
        <v>13.6</v>
      </c>
      <c r="E215" s="31">
        <v>0</v>
      </c>
    </row>
    <row r="216" spans="1:5" ht="13.8" x14ac:dyDescent="0.25">
      <c r="A216" s="12" t="s">
        <v>8062</v>
      </c>
      <c r="B216" s="9">
        <v>410</v>
      </c>
      <c r="C216" s="5" t="s">
        <v>580</v>
      </c>
      <c r="D216" s="130">
        <v>15.35</v>
      </c>
      <c r="E216" s="31">
        <v>0</v>
      </c>
    </row>
    <row r="217" spans="1:5" ht="13.8" x14ac:dyDescent="0.25">
      <c r="A217" s="12" t="s">
        <v>8063</v>
      </c>
      <c r="B217" s="9">
        <v>411</v>
      </c>
      <c r="C217" s="5" t="s">
        <v>580</v>
      </c>
      <c r="D217" s="130">
        <v>16.87</v>
      </c>
      <c r="E217" s="31">
        <v>0</v>
      </c>
    </row>
    <row r="218" spans="1:5" ht="13.8" x14ac:dyDescent="0.25">
      <c r="A218" s="12" t="s">
        <v>8064</v>
      </c>
      <c r="B218" s="9">
        <v>412</v>
      </c>
      <c r="C218" s="5" t="s">
        <v>580</v>
      </c>
      <c r="D218" s="130">
        <v>16.899999999999999</v>
      </c>
      <c r="E218" s="31">
        <v>0</v>
      </c>
    </row>
    <row r="219" spans="1:5" ht="13.8" x14ac:dyDescent="0.25">
      <c r="A219" s="12" t="s">
        <v>8065</v>
      </c>
      <c r="B219" s="9">
        <v>413</v>
      </c>
      <c r="C219" s="5" t="s">
        <v>580</v>
      </c>
      <c r="D219" s="130">
        <v>16.850000000000001</v>
      </c>
      <c r="E219" s="31">
        <v>0</v>
      </c>
    </row>
    <row r="220" spans="1:5" ht="13.8" x14ac:dyDescent="0.25">
      <c r="A220" s="12" t="s">
        <v>8066</v>
      </c>
      <c r="B220" s="9">
        <v>414</v>
      </c>
      <c r="C220" s="5" t="s">
        <v>580</v>
      </c>
      <c r="D220" s="130">
        <v>16.96</v>
      </c>
      <c r="E220" s="31">
        <v>0</v>
      </c>
    </row>
    <row r="221" spans="1:5" ht="13.8" x14ac:dyDescent="0.25">
      <c r="A221" s="12" t="s">
        <v>8067</v>
      </c>
      <c r="B221" s="9">
        <v>415</v>
      </c>
      <c r="C221" s="5" t="s">
        <v>580</v>
      </c>
      <c r="D221" s="130">
        <v>28.67</v>
      </c>
      <c r="E221" s="31">
        <v>0</v>
      </c>
    </row>
    <row r="222" spans="1:5" ht="13.8" x14ac:dyDescent="0.25">
      <c r="A222" s="12" t="s">
        <v>8068</v>
      </c>
      <c r="B222" s="9">
        <v>417</v>
      </c>
      <c r="C222" s="5" t="s">
        <v>322</v>
      </c>
      <c r="D222" s="130">
        <v>27.84</v>
      </c>
      <c r="E222" s="31">
        <v>0</v>
      </c>
    </row>
    <row r="223" spans="1:5" ht="13.8" x14ac:dyDescent="0.25">
      <c r="A223" s="12" t="s">
        <v>8069</v>
      </c>
      <c r="B223" s="9">
        <v>418</v>
      </c>
      <c r="C223" s="5" t="s">
        <v>5192</v>
      </c>
      <c r="D223" s="130">
        <v>0</v>
      </c>
      <c r="E223" s="31">
        <v>0</v>
      </c>
    </row>
    <row r="224" spans="1:5" ht="13.8" x14ac:dyDescent="0.25">
      <c r="A224" s="12" t="s">
        <v>8070</v>
      </c>
      <c r="B224" s="9">
        <v>419</v>
      </c>
      <c r="C224" s="5" t="s">
        <v>2542</v>
      </c>
      <c r="D224" s="130">
        <v>59.71</v>
      </c>
      <c r="E224" s="31">
        <v>5</v>
      </c>
    </row>
    <row r="225" spans="1:5" ht="13.8" x14ac:dyDescent="0.25">
      <c r="A225" s="12" t="s">
        <v>8071</v>
      </c>
      <c r="B225" s="9">
        <v>420</v>
      </c>
      <c r="C225" s="5" t="s">
        <v>580</v>
      </c>
      <c r="D225" s="130">
        <v>25.08</v>
      </c>
      <c r="E225" s="31">
        <v>0</v>
      </c>
    </row>
    <row r="226" spans="1:5" ht="13.8" x14ac:dyDescent="0.25">
      <c r="A226" s="12" t="s">
        <v>8072</v>
      </c>
      <c r="B226" s="9">
        <v>421</v>
      </c>
      <c r="C226" s="5" t="s">
        <v>2210</v>
      </c>
      <c r="D226" s="130">
        <v>16.47</v>
      </c>
      <c r="E226" s="31">
        <v>0</v>
      </c>
    </row>
    <row r="227" spans="1:5" ht="13.8" x14ac:dyDescent="0.25">
      <c r="A227" s="12" t="s">
        <v>8073</v>
      </c>
      <c r="B227" s="9">
        <v>422</v>
      </c>
      <c r="C227" s="5" t="s">
        <v>1130</v>
      </c>
      <c r="D227" s="130">
        <v>4.7</v>
      </c>
      <c r="E227" s="31">
        <v>0</v>
      </c>
    </row>
    <row r="228" spans="1:5" ht="13.8" x14ac:dyDescent="0.25">
      <c r="A228" s="12" t="s">
        <v>8074</v>
      </c>
      <c r="B228" s="9">
        <v>424</v>
      </c>
      <c r="C228" s="5" t="s">
        <v>2210</v>
      </c>
      <c r="D228" s="130">
        <v>21.53</v>
      </c>
      <c r="E228" s="31">
        <v>0</v>
      </c>
    </row>
    <row r="229" spans="1:5" ht="13.8" x14ac:dyDescent="0.25">
      <c r="A229" s="12" t="s">
        <v>8075</v>
      </c>
      <c r="B229" s="9">
        <v>425</v>
      </c>
      <c r="C229" s="5" t="s">
        <v>2210</v>
      </c>
      <c r="D229" s="130">
        <v>21.79</v>
      </c>
      <c r="E229" s="31">
        <v>0</v>
      </c>
    </row>
    <row r="230" spans="1:5" ht="13.8" x14ac:dyDescent="0.25">
      <c r="A230" s="12" t="s">
        <v>8076</v>
      </c>
      <c r="B230" s="9">
        <v>426</v>
      </c>
      <c r="C230" s="5" t="s">
        <v>2210</v>
      </c>
      <c r="D230" s="130">
        <v>27.24</v>
      </c>
      <c r="E230" s="31">
        <v>0</v>
      </c>
    </row>
    <row r="231" spans="1:5" ht="13.8" x14ac:dyDescent="0.25">
      <c r="A231" s="12" t="s">
        <v>8077</v>
      </c>
      <c r="B231" s="9">
        <v>427</v>
      </c>
      <c r="C231" s="5" t="s">
        <v>2210</v>
      </c>
      <c r="D231" s="130">
        <v>29.14</v>
      </c>
      <c r="E231" s="31">
        <v>0</v>
      </c>
    </row>
    <row r="232" spans="1:5" ht="13.8" x14ac:dyDescent="0.25">
      <c r="A232" s="12" t="s">
        <v>8078</v>
      </c>
      <c r="B232" s="9">
        <v>429</v>
      </c>
      <c r="C232" s="5" t="s">
        <v>1130</v>
      </c>
      <c r="D232" s="130">
        <v>5.0199999999999996</v>
      </c>
      <c r="E232" s="31">
        <v>0</v>
      </c>
    </row>
    <row r="233" spans="1:5" ht="13.8" x14ac:dyDescent="0.25">
      <c r="A233" s="12" t="s">
        <v>8079</v>
      </c>
      <c r="B233" s="5" t="s">
        <v>8080</v>
      </c>
      <c r="C233" s="5" t="s">
        <v>635</v>
      </c>
      <c r="D233" s="130">
        <v>1.69</v>
      </c>
      <c r="E233" s="31">
        <v>0</v>
      </c>
    </row>
    <row r="234" spans="1:5" ht="13.8" x14ac:dyDescent="0.25">
      <c r="A234" s="12" t="s">
        <v>8081</v>
      </c>
      <c r="B234" s="9">
        <v>430</v>
      </c>
      <c r="C234" s="5" t="s">
        <v>2210</v>
      </c>
      <c r="D234" s="130">
        <v>13.89</v>
      </c>
      <c r="E234" s="31">
        <v>0</v>
      </c>
    </row>
    <row r="235" spans="1:5" ht="13.8" x14ac:dyDescent="0.25">
      <c r="A235" s="12" t="s">
        <v>8082</v>
      </c>
      <c r="B235" s="9">
        <v>431</v>
      </c>
      <c r="C235" s="5" t="s">
        <v>2210</v>
      </c>
      <c r="D235" s="130">
        <v>13.81</v>
      </c>
      <c r="E235" s="31">
        <v>0</v>
      </c>
    </row>
    <row r="236" spans="1:5" ht="13.8" x14ac:dyDescent="0.25">
      <c r="A236" s="12" t="s">
        <v>8083</v>
      </c>
      <c r="B236" s="9">
        <v>432</v>
      </c>
      <c r="C236" s="5" t="s">
        <v>3613</v>
      </c>
      <c r="D236" s="130">
        <v>18.739999999999998</v>
      </c>
      <c r="E236" s="31">
        <v>1</v>
      </c>
    </row>
    <row r="237" spans="1:5" ht="13.8" x14ac:dyDescent="0.25">
      <c r="A237" s="12" t="s">
        <v>8084</v>
      </c>
      <c r="B237" s="9">
        <v>434</v>
      </c>
      <c r="C237" s="5" t="s">
        <v>2168</v>
      </c>
      <c r="D237" s="130">
        <v>18.38</v>
      </c>
      <c r="E237" s="31">
        <v>4</v>
      </c>
    </row>
    <row r="238" spans="1:5" ht="13.8" x14ac:dyDescent="0.25">
      <c r="A238" s="12" t="s">
        <v>8085</v>
      </c>
      <c r="B238" s="9">
        <v>435</v>
      </c>
      <c r="C238" s="5" t="s">
        <v>4592</v>
      </c>
      <c r="D238" s="130">
        <v>3.85</v>
      </c>
      <c r="E238" s="31">
        <v>3</v>
      </c>
    </row>
    <row r="239" spans="1:5" ht="13.8" x14ac:dyDescent="0.25">
      <c r="A239" s="12" t="s">
        <v>8086</v>
      </c>
      <c r="B239" s="5" t="s">
        <v>8087</v>
      </c>
      <c r="C239" s="5" t="s">
        <v>7961</v>
      </c>
      <c r="D239" s="130">
        <v>4.28</v>
      </c>
      <c r="E239" s="31">
        <v>3</v>
      </c>
    </row>
    <row r="240" spans="1:5" ht="13.8" x14ac:dyDescent="0.25">
      <c r="A240" s="12" t="s">
        <v>8088</v>
      </c>
      <c r="B240" s="5" t="s">
        <v>8089</v>
      </c>
      <c r="C240" s="5" t="s">
        <v>7234</v>
      </c>
      <c r="D240" s="130">
        <v>4.41</v>
      </c>
      <c r="E240" s="31">
        <v>3</v>
      </c>
    </row>
    <row r="241" spans="1:5" ht="13.8" x14ac:dyDescent="0.25">
      <c r="A241" s="12" t="s">
        <v>8090</v>
      </c>
      <c r="B241" s="5" t="s">
        <v>8091</v>
      </c>
      <c r="C241" s="5" t="s">
        <v>4052</v>
      </c>
      <c r="D241" s="130">
        <v>1.22</v>
      </c>
      <c r="E241" s="31">
        <v>3</v>
      </c>
    </row>
    <row r="242" spans="1:5" ht="13.8" x14ac:dyDescent="0.25">
      <c r="A242" s="12" t="s">
        <v>8092</v>
      </c>
      <c r="B242" s="5" t="s">
        <v>8093</v>
      </c>
      <c r="C242" s="5" t="s">
        <v>4052</v>
      </c>
      <c r="D242" s="130">
        <v>1.22</v>
      </c>
      <c r="E242" s="31">
        <v>3</v>
      </c>
    </row>
    <row r="243" spans="1:5" ht="13.8" x14ac:dyDescent="0.25">
      <c r="A243" s="12" t="s">
        <v>8094</v>
      </c>
      <c r="B243" s="9">
        <v>437</v>
      </c>
      <c r="C243" s="5" t="s">
        <v>2327</v>
      </c>
      <c r="D243" s="130">
        <v>1.24</v>
      </c>
      <c r="E243" s="31">
        <v>0</v>
      </c>
    </row>
    <row r="244" spans="1:5" ht="14.4" thickBot="1" x14ac:dyDescent="0.3">
      <c r="A244" s="12" t="s">
        <v>8844</v>
      </c>
      <c r="B244" s="5"/>
      <c r="C244" s="5" t="s">
        <v>6876</v>
      </c>
      <c r="D244" s="130">
        <v>0</v>
      </c>
      <c r="E244" s="31">
        <v>0</v>
      </c>
    </row>
    <row r="245" spans="1:5" ht="16.2" thickTop="1" thickBot="1" x14ac:dyDescent="0.3">
      <c r="A245" s="189" t="s">
        <v>7260</v>
      </c>
      <c r="B245" s="190"/>
      <c r="C245" s="183"/>
      <c r="D245" s="26">
        <f>SUM(D202:D244)</f>
        <v>570.45999999999992</v>
      </c>
      <c r="E245" s="43">
        <f>SUMIF(E202:E244,"&gt;0",D202:D244)</f>
        <v>188.76999999999998</v>
      </c>
    </row>
    <row r="246" spans="1:5" ht="15" x14ac:dyDescent="0.25">
      <c r="A246" s="52"/>
      <c r="B246" s="52"/>
      <c r="C246" s="52"/>
      <c r="D246" s="98"/>
      <c r="E246" s="98"/>
    </row>
    <row r="247" spans="1:5" ht="13.8" thickBot="1" x14ac:dyDescent="0.3"/>
    <row r="248" spans="1:5" ht="13.8" thickBot="1" x14ac:dyDescent="0.3">
      <c r="D248" s="133"/>
      <c r="E248" s="134"/>
    </row>
  </sheetData>
  <mergeCells count="20">
    <mergeCell ref="A20:E20"/>
    <mergeCell ref="A21:A22"/>
    <mergeCell ref="D21:D22"/>
    <mergeCell ref="A55:B55"/>
    <mergeCell ref="A143:B143"/>
    <mergeCell ref="A150:E150"/>
    <mergeCell ref="A151:A152"/>
    <mergeCell ref="D151:D152"/>
    <mergeCell ref="A62:E62"/>
    <mergeCell ref="A63:A64"/>
    <mergeCell ref="D63:D64"/>
    <mergeCell ref="A95:B95"/>
    <mergeCell ref="A102:E102"/>
    <mergeCell ref="A103:A104"/>
    <mergeCell ref="D103:D104"/>
    <mergeCell ref="A199:E199"/>
    <mergeCell ref="A200:A201"/>
    <mergeCell ref="D200:D201"/>
    <mergeCell ref="A245:B245"/>
    <mergeCell ref="A192:B192"/>
  </mergeCells>
  <conditionalFormatting sqref="D4">
    <cfRule type="cellIs" dxfId="22" priority="1" operator="notEqual">
      <formula>SUM($D$5:$D$15)</formula>
    </cfRule>
  </conditionalFormatting>
  <conditionalFormatting sqref="D246:E246">
    <cfRule type="cellIs" dxfId="21" priority="2" stopIfTrue="1" operator="notEqual">
      <formula>SUM(E246:E246)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70" orientation="portrait" r:id="rId1"/>
  <headerFooter>
    <oddHeader>&amp;L&amp;8Příloha č.1_UKB_plochy místností</oddHeader>
    <oddFooter>&amp;R&amp;9&amp;P/&amp;N</oddFooter>
  </headerFooter>
  <rowBreaks count="5" manualBreakCount="5">
    <brk id="55" max="16383" man="1"/>
    <brk id="95" max="16383" man="1"/>
    <brk id="143" max="16383" man="1"/>
    <brk id="192" max="16383" man="1"/>
    <brk id="24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9">
    <tabColor theme="6" tint="0.39997558519241921"/>
  </sheetPr>
  <dimension ref="A2:F296"/>
  <sheetViews>
    <sheetView topLeftCell="A262" zoomScaleNormal="100" zoomScaleSheetLayoutView="100" workbookViewId="0">
      <selection activeCell="H223" sqref="H1:H1048576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  <col min="6" max="6" width="15.6640625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SUM(D66,D126,D164,D218,D271)</f>
        <v>3655.7799999999997</v>
      </c>
      <c r="E3"/>
    </row>
    <row r="4" spans="3:6" ht="15.75" customHeight="1" thickBot="1" x14ac:dyDescent="0.3">
      <c r="C4" s="45" t="s">
        <v>7220</v>
      </c>
      <c r="D4" s="46">
        <f>SUM(E66,E126,E164,E218,E271)</f>
        <v>0</v>
      </c>
      <c r="E4" s="62"/>
      <c r="F4" s="62"/>
    </row>
    <row r="5" spans="3:6" ht="15.75" customHeight="1" thickBot="1" x14ac:dyDescent="0.3">
      <c r="C5" s="45" t="s">
        <v>7221</v>
      </c>
      <c r="D5" s="46">
        <f>SUMIF(E$23:E$552,"1",D$23:D$552)</f>
        <v>0</v>
      </c>
      <c r="E5"/>
    </row>
    <row r="6" spans="3:6" ht="15.75" customHeight="1" thickBot="1" x14ac:dyDescent="0.3">
      <c r="C6" s="45" t="s">
        <v>7222</v>
      </c>
      <c r="D6" s="46">
        <f>SUMIF(E$23:E$552,"2",D$23:D$552)</f>
        <v>0</v>
      </c>
      <c r="E6"/>
    </row>
    <row r="7" spans="3:6" ht="15.75" customHeight="1" thickBot="1" x14ac:dyDescent="0.3">
      <c r="C7" s="45" t="s">
        <v>7223</v>
      </c>
      <c r="D7" s="46">
        <f>SUMIF(E$23:E$552,"3",D$23:D$552)</f>
        <v>0</v>
      </c>
      <c r="E7"/>
    </row>
    <row r="8" spans="3:6" ht="15.75" customHeight="1" thickBot="1" x14ac:dyDescent="0.3">
      <c r="C8" s="45" t="s">
        <v>7218</v>
      </c>
      <c r="D8" s="46">
        <f>SUMIF(E$23:E$552,"4",D$23:D$552)</f>
        <v>0</v>
      </c>
      <c r="E8"/>
    </row>
    <row r="9" spans="3:6" ht="15.75" customHeight="1" thickBot="1" x14ac:dyDescent="0.3">
      <c r="C9" s="45" t="s">
        <v>7224</v>
      </c>
      <c r="D9" s="46">
        <f>SUMIF(E$23:E$552,"5",D$23:D$552)</f>
        <v>0</v>
      </c>
      <c r="E9"/>
    </row>
    <row r="10" spans="3:6" ht="15.75" customHeight="1" thickBot="1" x14ac:dyDescent="0.3">
      <c r="C10" s="45" t="s">
        <v>7225</v>
      </c>
      <c r="D10" s="46">
        <f>SUMIF(E$23:E$552,"6",D$23:D$552)</f>
        <v>0</v>
      </c>
    </row>
    <row r="11" spans="3:6" ht="15.75" customHeight="1" thickBot="1" x14ac:dyDescent="0.3">
      <c r="C11" s="45" t="s">
        <v>7226</v>
      </c>
      <c r="D11" s="46">
        <f>SUMIF(E$23:E$552,"7",D$23:D$552)</f>
        <v>0</v>
      </c>
    </row>
    <row r="12" spans="3:6" ht="15.75" customHeight="1" thickBot="1" x14ac:dyDescent="0.3">
      <c r="C12" s="45" t="s">
        <v>7227</v>
      </c>
      <c r="D12" s="46">
        <f>SUMIF(E$23:E$552,"8",D$23:D$552)</f>
        <v>0</v>
      </c>
    </row>
    <row r="13" spans="3:6" ht="15.75" customHeight="1" thickBot="1" x14ac:dyDescent="0.3">
      <c r="C13" s="45" t="s">
        <v>7261</v>
      </c>
      <c r="D13" s="46">
        <f>SUMIF(E$23:E$552,"9",D$23:D$552)</f>
        <v>0</v>
      </c>
    </row>
    <row r="14" spans="3:6" ht="15.75" customHeight="1" thickBot="1" x14ac:dyDescent="0.3">
      <c r="C14" s="45" t="s">
        <v>7262</v>
      </c>
      <c r="D14" s="46">
        <f>SUMIF(E$23:E$552,"10",D$23:D$552)</f>
        <v>0</v>
      </c>
    </row>
    <row r="15" spans="3:6" ht="15.75" customHeight="1" thickBot="1" x14ac:dyDescent="0.3">
      <c r="C15" s="45" t="s">
        <v>7284</v>
      </c>
      <c r="D15" s="46">
        <f>SUMIF(E$23:E$552,"11",D$23:D$552)</f>
        <v>0</v>
      </c>
    </row>
    <row r="19" spans="1:6" ht="13.8" thickBot="1" x14ac:dyDescent="0.3"/>
    <row r="20" spans="1:6" ht="22.5" customHeight="1" thickBot="1" x14ac:dyDescent="0.3">
      <c r="A20" s="186" t="s">
        <v>7846</v>
      </c>
      <c r="B20" s="187"/>
      <c r="C20" s="187"/>
      <c r="D20" s="187"/>
      <c r="E20" s="188"/>
    </row>
    <row r="21" spans="1:6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6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6" ht="15" customHeight="1" thickTop="1" x14ac:dyDescent="0.25">
      <c r="A23" s="10" t="s">
        <v>5310</v>
      </c>
      <c r="B23" s="5" t="s">
        <v>4810</v>
      </c>
      <c r="C23" s="1" t="s">
        <v>2542</v>
      </c>
      <c r="D23" s="25">
        <v>75.510000000000005</v>
      </c>
      <c r="E23" s="31">
        <v>0</v>
      </c>
      <c r="F23" s="58"/>
    </row>
    <row r="24" spans="1:6" ht="15" customHeight="1" x14ac:dyDescent="0.25">
      <c r="A24" s="10" t="s">
        <v>5311</v>
      </c>
      <c r="B24" s="5" t="s">
        <v>4812</v>
      </c>
      <c r="C24" s="1" t="s">
        <v>2542</v>
      </c>
      <c r="D24" s="25">
        <v>32.880000000000003</v>
      </c>
      <c r="E24" s="31">
        <v>0</v>
      </c>
      <c r="F24" s="58"/>
    </row>
    <row r="25" spans="1:6" ht="15" customHeight="1" x14ac:dyDescent="0.25">
      <c r="A25" s="10" t="s">
        <v>5312</v>
      </c>
      <c r="B25" s="5" t="s">
        <v>5211</v>
      </c>
      <c r="C25" s="1" t="s">
        <v>625</v>
      </c>
      <c r="D25" s="25">
        <v>3.61</v>
      </c>
      <c r="E25" s="31">
        <v>0</v>
      </c>
    </row>
    <row r="26" spans="1:6" ht="15" customHeight="1" x14ac:dyDescent="0.25">
      <c r="A26" s="10" t="s">
        <v>5313</v>
      </c>
      <c r="B26" s="5" t="s">
        <v>5212</v>
      </c>
      <c r="C26" s="1" t="s">
        <v>5314</v>
      </c>
      <c r="D26" s="25">
        <v>10.58</v>
      </c>
      <c r="E26" s="31">
        <v>0</v>
      </c>
      <c r="F26" s="58"/>
    </row>
    <row r="27" spans="1:6" ht="15" customHeight="1" x14ac:dyDescent="0.25">
      <c r="A27" s="10" t="s">
        <v>5315</v>
      </c>
      <c r="B27" s="5" t="s">
        <v>5213</v>
      </c>
      <c r="C27" s="1" t="s">
        <v>5316</v>
      </c>
      <c r="D27" s="25">
        <v>21.44</v>
      </c>
      <c r="E27" s="31">
        <v>0</v>
      </c>
    </row>
    <row r="28" spans="1:6" ht="15" customHeight="1" x14ac:dyDescent="0.25">
      <c r="A28" s="10" t="s">
        <v>5317</v>
      </c>
      <c r="B28" s="5" t="s">
        <v>5214</v>
      </c>
      <c r="C28" s="1" t="s">
        <v>5318</v>
      </c>
      <c r="D28" s="25">
        <v>10.130000000000001</v>
      </c>
      <c r="E28" s="31">
        <v>0</v>
      </c>
    </row>
    <row r="29" spans="1:6" ht="15" customHeight="1" x14ac:dyDescent="0.25">
      <c r="A29" s="10" t="s">
        <v>5319</v>
      </c>
      <c r="B29" s="5" t="s">
        <v>5215</v>
      </c>
      <c r="C29" s="1" t="s">
        <v>5318</v>
      </c>
      <c r="D29" s="25">
        <v>4.5</v>
      </c>
      <c r="E29" s="31">
        <v>0</v>
      </c>
    </row>
    <row r="30" spans="1:6" ht="15" customHeight="1" x14ac:dyDescent="0.25">
      <c r="A30" s="10" t="s">
        <v>5320</v>
      </c>
      <c r="B30" s="5" t="s">
        <v>5216</v>
      </c>
      <c r="C30" s="1" t="s">
        <v>2545</v>
      </c>
      <c r="D30" s="25">
        <v>4.93</v>
      </c>
      <c r="E30" s="31">
        <v>0</v>
      </c>
      <c r="F30" s="58"/>
    </row>
    <row r="31" spans="1:6" ht="15" customHeight="1" x14ac:dyDescent="0.25">
      <c r="A31" s="10" t="s">
        <v>5321</v>
      </c>
      <c r="B31" s="5" t="s">
        <v>5217</v>
      </c>
      <c r="C31" s="1" t="s">
        <v>3810</v>
      </c>
      <c r="D31" s="25">
        <v>3.67</v>
      </c>
      <c r="E31" s="31">
        <v>0</v>
      </c>
      <c r="F31" s="58"/>
    </row>
    <row r="32" spans="1:6" ht="15" customHeight="1" x14ac:dyDescent="0.25">
      <c r="A32" s="10" t="s">
        <v>5322</v>
      </c>
      <c r="B32" s="5" t="s">
        <v>5218</v>
      </c>
      <c r="C32" s="1" t="s">
        <v>5192</v>
      </c>
      <c r="D32" s="25">
        <v>9.1</v>
      </c>
      <c r="E32" s="31">
        <v>0</v>
      </c>
    </row>
    <row r="33" spans="1:6" ht="15" customHeight="1" x14ac:dyDescent="0.25">
      <c r="A33" s="10" t="s">
        <v>5323</v>
      </c>
      <c r="B33" s="5" t="s">
        <v>5324</v>
      </c>
      <c r="C33" s="1" t="s">
        <v>3810</v>
      </c>
      <c r="D33" s="25">
        <v>4.32</v>
      </c>
      <c r="E33" s="31">
        <v>0</v>
      </c>
    </row>
    <row r="34" spans="1:6" ht="15" customHeight="1" x14ac:dyDescent="0.25">
      <c r="A34" s="10" t="s">
        <v>5325</v>
      </c>
      <c r="B34" s="5" t="s">
        <v>5326</v>
      </c>
      <c r="C34" s="1" t="s">
        <v>2545</v>
      </c>
      <c r="D34" s="25">
        <v>4.6500000000000004</v>
      </c>
      <c r="E34" s="31">
        <v>0</v>
      </c>
      <c r="F34" s="58"/>
    </row>
    <row r="35" spans="1:6" ht="15" customHeight="1" x14ac:dyDescent="0.25">
      <c r="A35" s="10" t="s">
        <v>5327</v>
      </c>
      <c r="B35" s="5" t="s">
        <v>5328</v>
      </c>
      <c r="C35" s="1" t="s">
        <v>3810</v>
      </c>
      <c r="D35" s="25">
        <v>3.44</v>
      </c>
      <c r="E35" s="31">
        <v>0</v>
      </c>
      <c r="F35" s="58"/>
    </row>
    <row r="36" spans="1:6" ht="15" customHeight="1" x14ac:dyDescent="0.25">
      <c r="A36" s="10" t="s">
        <v>5329</v>
      </c>
      <c r="B36" s="5" t="s">
        <v>5330</v>
      </c>
      <c r="C36" s="1" t="s">
        <v>3810</v>
      </c>
      <c r="D36" s="25">
        <v>4.54</v>
      </c>
      <c r="E36" s="31">
        <v>0</v>
      </c>
    </row>
    <row r="37" spans="1:6" ht="15" customHeight="1" x14ac:dyDescent="0.25">
      <c r="A37" s="10" t="s">
        <v>5331</v>
      </c>
      <c r="B37" s="5" t="s">
        <v>5332</v>
      </c>
      <c r="C37" s="1" t="s">
        <v>2210</v>
      </c>
      <c r="D37" s="25">
        <v>15.26</v>
      </c>
      <c r="E37" s="31">
        <v>0</v>
      </c>
      <c r="F37" s="58"/>
    </row>
    <row r="38" spans="1:6" ht="15" customHeight="1" x14ac:dyDescent="0.25">
      <c r="A38" s="10" t="s">
        <v>5333</v>
      </c>
      <c r="B38" s="5" t="s">
        <v>5334</v>
      </c>
      <c r="C38" s="1" t="s">
        <v>2210</v>
      </c>
      <c r="D38" s="25">
        <v>15.89</v>
      </c>
      <c r="E38" s="31">
        <v>0</v>
      </c>
      <c r="F38" s="58"/>
    </row>
    <row r="39" spans="1:6" ht="15" customHeight="1" x14ac:dyDescent="0.25">
      <c r="A39" s="10" t="s">
        <v>5335</v>
      </c>
      <c r="B39" s="5" t="s">
        <v>5336</v>
      </c>
      <c r="C39" s="1" t="s">
        <v>2210</v>
      </c>
      <c r="D39" s="25">
        <v>15.89</v>
      </c>
      <c r="E39" s="31">
        <v>0</v>
      </c>
      <c r="F39" s="58"/>
    </row>
    <row r="40" spans="1:6" ht="15" customHeight="1" x14ac:dyDescent="0.25">
      <c r="A40" s="10" t="s">
        <v>5337</v>
      </c>
      <c r="B40" s="5" t="s">
        <v>5338</v>
      </c>
      <c r="C40" s="1" t="s">
        <v>5314</v>
      </c>
      <c r="D40" s="25">
        <v>21.33</v>
      </c>
      <c r="E40" s="31">
        <v>0</v>
      </c>
      <c r="F40" s="58"/>
    </row>
    <row r="41" spans="1:6" ht="15" customHeight="1" x14ac:dyDescent="0.25">
      <c r="A41" s="10" t="s">
        <v>5339</v>
      </c>
      <c r="B41" s="5" t="s">
        <v>5340</v>
      </c>
      <c r="C41" s="1" t="s">
        <v>2210</v>
      </c>
      <c r="D41" s="25">
        <v>21.56</v>
      </c>
      <c r="E41" s="31">
        <v>0</v>
      </c>
      <c r="F41" s="58"/>
    </row>
    <row r="42" spans="1:6" ht="15" customHeight="1" x14ac:dyDescent="0.25">
      <c r="A42" s="10" t="s">
        <v>5341</v>
      </c>
      <c r="B42" s="5" t="s">
        <v>5219</v>
      </c>
      <c r="C42" s="1" t="s">
        <v>624</v>
      </c>
      <c r="D42" s="25">
        <v>11.47</v>
      </c>
      <c r="E42" s="31">
        <v>0</v>
      </c>
      <c r="F42" s="58"/>
    </row>
    <row r="43" spans="1:6" ht="15" customHeight="1" x14ac:dyDescent="0.25">
      <c r="A43" s="10" t="s">
        <v>7209</v>
      </c>
      <c r="B43" s="5"/>
      <c r="C43" s="1" t="s">
        <v>287</v>
      </c>
      <c r="D43" s="25">
        <v>15.58</v>
      </c>
      <c r="E43" s="31">
        <v>0</v>
      </c>
      <c r="F43" s="58"/>
    </row>
    <row r="44" spans="1:6" ht="15" customHeight="1" x14ac:dyDescent="0.25">
      <c r="A44" s="10" t="s">
        <v>5342</v>
      </c>
      <c r="B44" s="5" t="s">
        <v>5343</v>
      </c>
      <c r="C44" s="1" t="s">
        <v>2210</v>
      </c>
      <c r="D44" s="25">
        <v>21.33</v>
      </c>
      <c r="E44" s="31">
        <v>0</v>
      </c>
      <c r="F44" s="58"/>
    </row>
    <row r="45" spans="1:6" ht="15" customHeight="1" x14ac:dyDescent="0.25">
      <c r="A45" s="10" t="s">
        <v>5344</v>
      </c>
      <c r="B45" s="5" t="s">
        <v>5345</v>
      </c>
      <c r="C45" s="1" t="s">
        <v>5314</v>
      </c>
      <c r="D45" s="25">
        <v>13.65</v>
      </c>
      <c r="E45" s="31">
        <v>0</v>
      </c>
      <c r="F45" s="58"/>
    </row>
    <row r="46" spans="1:6" ht="15" customHeight="1" x14ac:dyDescent="0.25">
      <c r="A46" s="10" t="s">
        <v>5346</v>
      </c>
      <c r="B46" s="5" t="s">
        <v>5347</v>
      </c>
      <c r="C46" s="1" t="s">
        <v>5348</v>
      </c>
      <c r="D46" s="25">
        <v>15.89</v>
      </c>
      <c r="E46" s="31">
        <v>0</v>
      </c>
      <c r="F46" s="58"/>
    </row>
    <row r="47" spans="1:6" ht="15" customHeight="1" x14ac:dyDescent="0.25">
      <c r="A47" s="10" t="s">
        <v>5349</v>
      </c>
      <c r="B47" s="5" t="s">
        <v>5350</v>
      </c>
      <c r="C47" s="1" t="s">
        <v>5348</v>
      </c>
      <c r="D47" s="25">
        <v>14.7</v>
      </c>
      <c r="E47" s="31">
        <v>0</v>
      </c>
      <c r="F47" s="58"/>
    </row>
    <row r="48" spans="1:6" ht="15" customHeight="1" x14ac:dyDescent="0.25">
      <c r="A48" s="10" t="s">
        <v>5351</v>
      </c>
      <c r="B48" s="5" t="s">
        <v>5352</v>
      </c>
      <c r="C48" s="1" t="s">
        <v>2210</v>
      </c>
      <c r="D48" s="25">
        <v>16.03</v>
      </c>
      <c r="E48" s="31">
        <v>0</v>
      </c>
      <c r="F48" s="58"/>
    </row>
    <row r="49" spans="1:6" ht="15" customHeight="1" x14ac:dyDescent="0.25">
      <c r="A49" s="10" t="s">
        <v>5353</v>
      </c>
      <c r="B49" s="5" t="s">
        <v>5354</v>
      </c>
      <c r="C49" s="1" t="s">
        <v>2210</v>
      </c>
      <c r="D49" s="25">
        <v>15.18</v>
      </c>
      <c r="E49" s="31">
        <v>0</v>
      </c>
      <c r="F49" s="58"/>
    </row>
    <row r="50" spans="1:6" ht="15" customHeight="1" x14ac:dyDescent="0.25">
      <c r="A50" s="10" t="s">
        <v>5355</v>
      </c>
      <c r="B50" s="5" t="s">
        <v>5356</v>
      </c>
      <c r="C50" s="1" t="s">
        <v>5357</v>
      </c>
      <c r="D50" s="25">
        <v>8.65</v>
      </c>
      <c r="E50" s="31">
        <v>0</v>
      </c>
      <c r="F50" s="58"/>
    </row>
    <row r="51" spans="1:6" ht="15" customHeight="1" x14ac:dyDescent="0.25">
      <c r="A51" s="10" t="s">
        <v>5358</v>
      </c>
      <c r="B51" s="5" t="s">
        <v>5359</v>
      </c>
      <c r="C51" s="1" t="s">
        <v>2210</v>
      </c>
      <c r="D51" s="25">
        <v>15.82</v>
      </c>
      <c r="E51" s="31">
        <v>0</v>
      </c>
      <c r="F51" s="58"/>
    </row>
    <row r="52" spans="1:6" ht="15" customHeight="1" x14ac:dyDescent="0.25">
      <c r="A52" s="10" t="s">
        <v>5360</v>
      </c>
      <c r="B52" s="5" t="s">
        <v>5361</v>
      </c>
      <c r="C52" s="1" t="s">
        <v>2545</v>
      </c>
      <c r="D52" s="25">
        <v>3.73</v>
      </c>
      <c r="E52" s="31">
        <v>0</v>
      </c>
      <c r="F52" s="58"/>
    </row>
    <row r="53" spans="1:6" ht="15" customHeight="1" x14ac:dyDescent="0.25">
      <c r="A53" s="10" t="s">
        <v>5362</v>
      </c>
      <c r="B53" s="5" t="s">
        <v>5220</v>
      </c>
      <c r="C53" s="1" t="s">
        <v>624</v>
      </c>
      <c r="D53" s="25">
        <v>5.88</v>
      </c>
      <c r="E53" s="31">
        <v>0</v>
      </c>
    </row>
    <row r="54" spans="1:6" ht="15" customHeight="1" x14ac:dyDescent="0.25">
      <c r="A54" s="10" t="s">
        <v>5363</v>
      </c>
      <c r="B54" s="5" t="s">
        <v>5364</v>
      </c>
      <c r="C54" s="1" t="s">
        <v>2545</v>
      </c>
      <c r="D54" s="25">
        <v>3.68</v>
      </c>
      <c r="E54" s="31">
        <v>0</v>
      </c>
      <c r="F54" s="58"/>
    </row>
    <row r="55" spans="1:6" ht="24" customHeight="1" x14ac:dyDescent="0.25">
      <c r="A55" s="10" t="s">
        <v>5365</v>
      </c>
      <c r="B55" s="5" t="s">
        <v>5366</v>
      </c>
      <c r="C55" s="59" t="s">
        <v>5314</v>
      </c>
      <c r="D55" s="25">
        <v>5.53</v>
      </c>
      <c r="E55" s="31">
        <v>0</v>
      </c>
      <c r="F55" s="72"/>
    </row>
    <row r="56" spans="1:6" ht="27.75" customHeight="1" x14ac:dyDescent="0.25">
      <c r="A56" s="10" t="s">
        <v>5367</v>
      </c>
      <c r="B56" s="5" t="s">
        <v>5368</v>
      </c>
      <c r="C56" s="59" t="s">
        <v>5314</v>
      </c>
      <c r="D56" s="25">
        <v>5.53</v>
      </c>
      <c r="E56" s="31">
        <v>0</v>
      </c>
      <c r="F56" s="72"/>
    </row>
    <row r="57" spans="1:6" ht="15" customHeight="1" x14ac:dyDescent="0.25">
      <c r="A57" s="10" t="s">
        <v>5369</v>
      </c>
      <c r="B57" s="5" t="s">
        <v>5370</v>
      </c>
      <c r="C57" s="1" t="s">
        <v>2210</v>
      </c>
      <c r="D57" s="25">
        <v>15.89</v>
      </c>
      <c r="E57" s="31">
        <v>0</v>
      </c>
      <c r="F57" s="58"/>
    </row>
    <row r="58" spans="1:6" ht="15" customHeight="1" x14ac:dyDescent="0.25">
      <c r="A58" s="10" t="s">
        <v>5371</v>
      </c>
      <c r="B58" s="5" t="s">
        <v>5372</v>
      </c>
      <c r="C58" s="1" t="s">
        <v>2210</v>
      </c>
      <c r="D58" s="25">
        <v>15.89</v>
      </c>
      <c r="E58" s="31">
        <v>0</v>
      </c>
      <c r="F58" s="58"/>
    </row>
    <row r="59" spans="1:6" ht="36" customHeight="1" x14ac:dyDescent="0.25">
      <c r="A59" s="10" t="s">
        <v>5373</v>
      </c>
      <c r="B59" s="5" t="s">
        <v>5374</v>
      </c>
      <c r="C59" s="59" t="s">
        <v>5314</v>
      </c>
      <c r="D59" s="25">
        <v>16.16</v>
      </c>
      <c r="E59" s="31">
        <v>0</v>
      </c>
      <c r="F59" s="71"/>
    </row>
    <row r="60" spans="1:6" ht="23.25" customHeight="1" x14ac:dyDescent="0.25">
      <c r="A60" s="10" t="s">
        <v>5375</v>
      </c>
      <c r="B60" s="5" t="s">
        <v>5376</v>
      </c>
      <c r="C60" s="59" t="s">
        <v>5314</v>
      </c>
      <c r="D60" s="25">
        <v>15.53</v>
      </c>
      <c r="E60" s="31">
        <v>0</v>
      </c>
      <c r="F60" s="71"/>
    </row>
    <row r="61" spans="1:6" ht="15" customHeight="1" x14ac:dyDescent="0.25">
      <c r="A61" s="10" t="s">
        <v>5377</v>
      </c>
      <c r="B61" s="5" t="s">
        <v>5378</v>
      </c>
      <c r="C61" s="1" t="s">
        <v>5379</v>
      </c>
      <c r="D61" s="25">
        <v>10.96</v>
      </c>
      <c r="E61" s="31">
        <v>0</v>
      </c>
    </row>
    <row r="62" spans="1:6" ht="15" customHeight="1" x14ac:dyDescent="0.25">
      <c r="A62" s="10" t="s">
        <v>5380</v>
      </c>
      <c r="B62" s="5" t="s">
        <v>5381</v>
      </c>
      <c r="C62" s="1" t="s">
        <v>2327</v>
      </c>
      <c r="D62" s="25">
        <v>14.39</v>
      </c>
      <c r="E62" s="31">
        <v>0</v>
      </c>
      <c r="F62" s="57"/>
    </row>
    <row r="63" spans="1:6" ht="15" customHeight="1" x14ac:dyDescent="0.25">
      <c r="A63" s="10" t="s">
        <v>5382</v>
      </c>
      <c r="B63" s="5" t="s">
        <v>5383</v>
      </c>
      <c r="C63" s="1" t="s">
        <v>2327</v>
      </c>
      <c r="D63" s="25">
        <v>10.210000000000001</v>
      </c>
      <c r="E63" s="31">
        <v>0</v>
      </c>
      <c r="F63" s="57"/>
    </row>
    <row r="64" spans="1:6" ht="15" customHeight="1" x14ac:dyDescent="0.25">
      <c r="A64" s="10" t="s">
        <v>5384</v>
      </c>
      <c r="B64" s="5" t="s">
        <v>5385</v>
      </c>
      <c r="C64" s="1" t="s">
        <v>2327</v>
      </c>
      <c r="D64" s="25">
        <v>11.07</v>
      </c>
      <c r="E64" s="31">
        <v>0</v>
      </c>
      <c r="F64" s="57"/>
    </row>
    <row r="65" spans="1:5" ht="15" customHeight="1" thickBot="1" x14ac:dyDescent="0.3">
      <c r="A65" s="10" t="s">
        <v>5386</v>
      </c>
      <c r="B65" s="5" t="s">
        <v>5387</v>
      </c>
      <c r="C65" s="1" t="s">
        <v>5318</v>
      </c>
      <c r="D65" s="25">
        <v>19.18</v>
      </c>
      <c r="E65" s="31">
        <v>0</v>
      </c>
    </row>
    <row r="66" spans="1:5" ht="15" customHeight="1" thickTop="1" thickBot="1" x14ac:dyDescent="0.3">
      <c r="A66" s="189" t="s">
        <v>7260</v>
      </c>
      <c r="B66" s="190"/>
      <c r="C66" s="191"/>
      <c r="D66" s="26">
        <f>SUM(D23:D65)</f>
        <v>585.15999999999985</v>
      </c>
      <c r="E66" s="43">
        <f>SUMIF(E23:E65,"&gt;0",D23:D65)</f>
        <v>0</v>
      </c>
    </row>
    <row r="72" spans="1:5" ht="13.8" thickBot="1" x14ac:dyDescent="0.3"/>
    <row r="73" spans="1:5" ht="22.5" customHeight="1" thickBot="1" x14ac:dyDescent="0.3">
      <c r="A73" s="186" t="s">
        <v>7847</v>
      </c>
      <c r="B73" s="187"/>
      <c r="C73" s="187"/>
      <c r="D73" s="187"/>
      <c r="E73" s="188"/>
    </row>
    <row r="74" spans="1:5" ht="15" customHeight="1" x14ac:dyDescent="0.35">
      <c r="A74" s="196" t="s">
        <v>982</v>
      </c>
      <c r="B74" s="48" t="s">
        <v>586</v>
      </c>
      <c r="C74" s="192" t="s">
        <v>1768</v>
      </c>
      <c r="D74" s="194" t="s">
        <v>1769</v>
      </c>
      <c r="E74" s="49" t="s">
        <v>7217</v>
      </c>
    </row>
    <row r="75" spans="1:5" ht="15" customHeight="1" thickBot="1" x14ac:dyDescent="0.4">
      <c r="A75" s="197"/>
      <c r="B75" s="50" t="s">
        <v>1767</v>
      </c>
      <c r="C75" s="193"/>
      <c r="D75" s="195"/>
      <c r="E75" s="51" t="s">
        <v>7216</v>
      </c>
    </row>
    <row r="76" spans="1:5" ht="15" customHeight="1" thickTop="1" x14ac:dyDescent="0.25">
      <c r="A76" s="10" t="s">
        <v>5388</v>
      </c>
      <c r="B76" s="5" t="s">
        <v>1770</v>
      </c>
      <c r="C76" s="1" t="s">
        <v>2542</v>
      </c>
      <c r="D76" s="25">
        <v>73.150000000000006</v>
      </c>
      <c r="E76" s="31">
        <v>0</v>
      </c>
    </row>
    <row r="77" spans="1:5" ht="15" customHeight="1" x14ac:dyDescent="0.25">
      <c r="A77" s="10" t="s">
        <v>5389</v>
      </c>
      <c r="B77" s="5" t="s">
        <v>1771</v>
      </c>
      <c r="C77" s="1" t="s">
        <v>624</v>
      </c>
      <c r="D77" s="25">
        <v>12.11</v>
      </c>
      <c r="E77" s="31">
        <v>0</v>
      </c>
    </row>
    <row r="78" spans="1:5" ht="15" customHeight="1" x14ac:dyDescent="0.25">
      <c r="A78" s="10" t="s">
        <v>5390</v>
      </c>
      <c r="B78" s="5" t="s">
        <v>1772</v>
      </c>
      <c r="C78" s="1" t="s">
        <v>625</v>
      </c>
      <c r="D78" s="25">
        <v>3.61</v>
      </c>
      <c r="E78" s="31">
        <v>0</v>
      </c>
    </row>
    <row r="79" spans="1:5" ht="15" customHeight="1" x14ac:dyDescent="0.25">
      <c r="A79" s="10" t="s">
        <v>5391</v>
      </c>
      <c r="B79" s="5" t="s">
        <v>1773</v>
      </c>
      <c r="C79" s="1" t="s">
        <v>2545</v>
      </c>
      <c r="D79" s="25">
        <v>5.37</v>
      </c>
      <c r="E79" s="31">
        <v>0</v>
      </c>
    </row>
    <row r="80" spans="1:5" ht="15" customHeight="1" x14ac:dyDescent="0.25">
      <c r="A80" s="10" t="s">
        <v>5392</v>
      </c>
      <c r="B80" s="5" t="s">
        <v>1774</v>
      </c>
      <c r="C80" s="1" t="s">
        <v>3810</v>
      </c>
      <c r="D80" s="25">
        <v>3.67</v>
      </c>
      <c r="E80" s="31">
        <v>0</v>
      </c>
    </row>
    <row r="81" spans="1:6" ht="15" customHeight="1" x14ac:dyDescent="0.25">
      <c r="A81" s="10" t="s">
        <v>5393</v>
      </c>
      <c r="B81" s="5" t="s">
        <v>1775</v>
      </c>
      <c r="C81" s="1" t="s">
        <v>3810</v>
      </c>
      <c r="D81" s="25">
        <v>4.96</v>
      </c>
      <c r="E81" s="31">
        <v>0</v>
      </c>
    </row>
    <row r="82" spans="1:6" ht="15" customHeight="1" x14ac:dyDescent="0.25">
      <c r="A82" s="10" t="s">
        <v>5394</v>
      </c>
      <c r="B82" s="5" t="s">
        <v>1776</v>
      </c>
      <c r="C82" s="1" t="s">
        <v>464</v>
      </c>
      <c r="D82" s="25">
        <v>8.43</v>
      </c>
      <c r="E82" s="31">
        <v>0</v>
      </c>
    </row>
    <row r="83" spans="1:6" ht="15" customHeight="1" x14ac:dyDescent="0.25">
      <c r="A83" s="10" t="s">
        <v>5395</v>
      </c>
      <c r="B83" s="5" t="s">
        <v>1777</v>
      </c>
      <c r="C83" s="1" t="s">
        <v>5396</v>
      </c>
      <c r="D83" s="25">
        <v>12.58</v>
      </c>
      <c r="E83" s="31">
        <v>0</v>
      </c>
    </row>
    <row r="84" spans="1:6" ht="15" customHeight="1" x14ac:dyDescent="0.25">
      <c r="A84" s="10" t="s">
        <v>5397</v>
      </c>
      <c r="B84" s="5" t="s">
        <v>1778</v>
      </c>
      <c r="C84" s="1" t="s">
        <v>6989</v>
      </c>
      <c r="D84" s="25">
        <v>12.94</v>
      </c>
      <c r="E84" s="31">
        <v>0</v>
      </c>
      <c r="F84" s="18"/>
    </row>
    <row r="85" spans="1:6" ht="15" customHeight="1" x14ac:dyDescent="0.25">
      <c r="A85" s="10" t="s">
        <v>5398</v>
      </c>
      <c r="B85" s="5" t="s">
        <v>1779</v>
      </c>
      <c r="C85" s="1" t="s">
        <v>5192</v>
      </c>
      <c r="D85" s="25"/>
      <c r="E85" s="31">
        <v>0</v>
      </c>
    </row>
    <row r="86" spans="1:6" ht="15" customHeight="1" x14ac:dyDescent="0.25">
      <c r="A86" s="10" t="s">
        <v>5399</v>
      </c>
      <c r="B86" s="5" t="s">
        <v>1780</v>
      </c>
      <c r="C86" s="1" t="s">
        <v>5396</v>
      </c>
      <c r="D86" s="25">
        <v>13.17</v>
      </c>
      <c r="E86" s="31">
        <v>0</v>
      </c>
    </row>
    <row r="87" spans="1:6" ht="15" customHeight="1" x14ac:dyDescent="0.25">
      <c r="A87" s="10" t="s">
        <v>5400</v>
      </c>
      <c r="B87" s="5" t="s">
        <v>1781</v>
      </c>
      <c r="C87" s="1" t="s">
        <v>5396</v>
      </c>
      <c r="D87" s="25">
        <v>13.17</v>
      </c>
      <c r="E87" s="31">
        <v>0</v>
      </c>
    </row>
    <row r="88" spans="1:6" ht="15" customHeight="1" x14ac:dyDescent="0.25">
      <c r="A88" s="10" t="s">
        <v>5401</v>
      </c>
      <c r="B88" s="5" t="s">
        <v>1782</v>
      </c>
      <c r="C88" s="1" t="s">
        <v>7265</v>
      </c>
      <c r="D88" s="25">
        <v>4.04</v>
      </c>
      <c r="E88" s="31">
        <v>0</v>
      </c>
      <c r="F88" s="57"/>
    </row>
    <row r="89" spans="1:6" ht="15" customHeight="1" x14ac:dyDescent="0.25">
      <c r="A89" s="10" t="s">
        <v>5402</v>
      </c>
      <c r="B89" s="5" t="s">
        <v>1783</v>
      </c>
      <c r="C89" s="1" t="s">
        <v>7265</v>
      </c>
      <c r="D89" s="25">
        <v>7.23</v>
      </c>
      <c r="E89" s="31">
        <v>0</v>
      </c>
      <c r="F89" s="58"/>
    </row>
    <row r="90" spans="1:6" ht="15" customHeight="1" x14ac:dyDescent="0.25">
      <c r="A90" s="10" t="s">
        <v>5403</v>
      </c>
      <c r="B90" s="5" t="s">
        <v>1784</v>
      </c>
      <c r="C90" s="1" t="s">
        <v>7265</v>
      </c>
      <c r="D90" s="25">
        <v>1.49</v>
      </c>
      <c r="E90" s="31">
        <v>0</v>
      </c>
      <c r="F90" s="58"/>
    </row>
    <row r="91" spans="1:6" ht="15" customHeight="1" x14ac:dyDescent="0.25">
      <c r="A91" s="10" t="s">
        <v>5404</v>
      </c>
      <c r="B91" s="5" t="s">
        <v>1785</v>
      </c>
      <c r="C91" s="1" t="s">
        <v>7265</v>
      </c>
      <c r="D91" s="25">
        <v>4.0599999999999996</v>
      </c>
      <c r="E91" s="31">
        <v>0</v>
      </c>
      <c r="F91" s="58"/>
    </row>
    <row r="92" spans="1:6" ht="15" customHeight="1" x14ac:dyDescent="0.25">
      <c r="A92" s="10" t="s">
        <v>5405</v>
      </c>
      <c r="B92" s="5" t="s">
        <v>1786</v>
      </c>
      <c r="C92" s="1" t="s">
        <v>2210</v>
      </c>
      <c r="D92" s="25">
        <v>21.76</v>
      </c>
      <c r="E92" s="31">
        <v>0</v>
      </c>
      <c r="F92" s="58"/>
    </row>
    <row r="93" spans="1:6" ht="15" customHeight="1" x14ac:dyDescent="0.25">
      <c r="A93" s="10" t="s">
        <v>5406</v>
      </c>
      <c r="B93" s="5" t="s">
        <v>1787</v>
      </c>
      <c r="C93" s="1" t="s">
        <v>2210</v>
      </c>
      <c r="D93" s="25">
        <v>16.100000000000001</v>
      </c>
      <c r="E93" s="31">
        <v>0</v>
      </c>
      <c r="F93" s="58"/>
    </row>
    <row r="94" spans="1:6" ht="15" customHeight="1" x14ac:dyDescent="0.25">
      <c r="A94" s="10" t="s">
        <v>5407</v>
      </c>
      <c r="B94" s="5" t="s">
        <v>1788</v>
      </c>
      <c r="C94" s="1" t="s">
        <v>2210</v>
      </c>
      <c r="D94" s="25">
        <v>20.89</v>
      </c>
      <c r="E94" s="31">
        <v>0</v>
      </c>
      <c r="F94" s="58"/>
    </row>
    <row r="95" spans="1:6" ht="15" customHeight="1" x14ac:dyDescent="0.25">
      <c r="A95" s="10" t="s">
        <v>5408</v>
      </c>
      <c r="B95" s="5" t="s">
        <v>1790</v>
      </c>
      <c r="C95" s="1" t="s">
        <v>5314</v>
      </c>
      <c r="D95" s="25">
        <v>4.3499999999999996</v>
      </c>
      <c r="E95" s="31">
        <v>0</v>
      </c>
      <c r="F95" s="58"/>
    </row>
    <row r="96" spans="1:6" ht="15" customHeight="1" x14ac:dyDescent="0.25">
      <c r="A96" s="10" t="s">
        <v>5409</v>
      </c>
      <c r="B96" s="5" t="s">
        <v>1791</v>
      </c>
      <c r="C96" s="1" t="s">
        <v>5314</v>
      </c>
      <c r="D96" s="25">
        <v>4.8899999999999997</v>
      </c>
      <c r="E96" s="31">
        <v>0</v>
      </c>
      <c r="F96" s="58"/>
    </row>
    <row r="97" spans="1:6" ht="15" customHeight="1" x14ac:dyDescent="0.25">
      <c r="A97" s="10" t="s">
        <v>5410</v>
      </c>
      <c r="B97" s="5" t="s">
        <v>1792</v>
      </c>
      <c r="C97" s="1" t="s">
        <v>2542</v>
      </c>
      <c r="D97" s="25">
        <v>36.619999999999997</v>
      </c>
      <c r="E97" s="31">
        <v>0</v>
      </c>
      <c r="F97" s="58"/>
    </row>
    <row r="98" spans="1:6" ht="15" customHeight="1" x14ac:dyDescent="0.25">
      <c r="A98" s="10" t="s">
        <v>5411</v>
      </c>
      <c r="B98" s="5" t="s">
        <v>1793</v>
      </c>
      <c r="C98" s="1" t="s">
        <v>2210</v>
      </c>
      <c r="D98" s="25">
        <v>7.22</v>
      </c>
      <c r="E98" s="31">
        <v>0</v>
      </c>
      <c r="F98" s="58"/>
    </row>
    <row r="99" spans="1:6" ht="27" customHeight="1" x14ac:dyDescent="0.25">
      <c r="A99" s="10" t="s">
        <v>5412</v>
      </c>
      <c r="B99" s="5" t="s">
        <v>1794</v>
      </c>
      <c r="C99" s="60" t="s">
        <v>7266</v>
      </c>
      <c r="D99" s="25">
        <v>8.77</v>
      </c>
      <c r="E99" s="31">
        <v>0</v>
      </c>
      <c r="F99" s="71"/>
    </row>
    <row r="100" spans="1:6" ht="23.25" customHeight="1" x14ac:dyDescent="0.25">
      <c r="A100" s="10" t="s">
        <v>5413</v>
      </c>
      <c r="B100" s="5" t="s">
        <v>1795</v>
      </c>
      <c r="C100" s="60" t="s">
        <v>7267</v>
      </c>
      <c r="D100" s="25">
        <v>15.49</v>
      </c>
      <c r="E100" s="31">
        <v>0</v>
      </c>
      <c r="F100" s="71"/>
    </row>
    <row r="101" spans="1:6" ht="15" customHeight="1" x14ac:dyDescent="0.25">
      <c r="A101" s="10" t="s">
        <v>5414</v>
      </c>
      <c r="B101" s="5" t="s">
        <v>1796</v>
      </c>
      <c r="C101" s="1" t="s">
        <v>5348</v>
      </c>
      <c r="D101" s="25">
        <v>12.34</v>
      </c>
      <c r="E101" s="31">
        <v>0</v>
      </c>
    </row>
    <row r="102" spans="1:6" ht="15" customHeight="1" x14ac:dyDescent="0.25">
      <c r="A102" s="10" t="s">
        <v>5415</v>
      </c>
      <c r="B102" s="5" t="s">
        <v>1797</v>
      </c>
      <c r="C102" s="1" t="s">
        <v>5348</v>
      </c>
      <c r="D102" s="25">
        <v>10.08</v>
      </c>
      <c r="E102" s="31">
        <v>0</v>
      </c>
    </row>
    <row r="103" spans="1:6" ht="28.5" customHeight="1" x14ac:dyDescent="0.25">
      <c r="A103" s="10" t="s">
        <v>5416</v>
      </c>
      <c r="B103" s="5" t="s">
        <v>1798</v>
      </c>
      <c r="C103" s="1" t="s">
        <v>7264</v>
      </c>
      <c r="D103" s="25">
        <v>1.44</v>
      </c>
      <c r="E103" s="31">
        <v>0</v>
      </c>
      <c r="F103" s="66"/>
    </row>
    <row r="104" spans="1:6" ht="15" customHeight="1" x14ac:dyDescent="0.25">
      <c r="A104" s="10" t="s">
        <v>5417</v>
      </c>
      <c r="B104" s="5" t="s">
        <v>1800</v>
      </c>
      <c r="C104" s="1" t="s">
        <v>7265</v>
      </c>
      <c r="D104" s="25">
        <v>1.49</v>
      </c>
      <c r="E104" s="31">
        <v>0</v>
      </c>
      <c r="F104" s="58"/>
    </row>
    <row r="105" spans="1:6" ht="15" customHeight="1" x14ac:dyDescent="0.25">
      <c r="A105" s="10" t="s">
        <v>5418</v>
      </c>
      <c r="B105" s="5" t="s">
        <v>1801</v>
      </c>
      <c r="C105" s="1" t="s">
        <v>7265</v>
      </c>
      <c r="D105" s="25">
        <v>10.79</v>
      </c>
      <c r="E105" s="31">
        <v>0</v>
      </c>
      <c r="F105" s="58"/>
    </row>
    <row r="106" spans="1:6" ht="15" customHeight="1" x14ac:dyDescent="0.25">
      <c r="A106" s="10" t="s">
        <v>5419</v>
      </c>
      <c r="B106" s="5" t="s">
        <v>1802</v>
      </c>
      <c r="C106" s="1" t="s">
        <v>5396</v>
      </c>
      <c r="D106" s="25">
        <v>20.45</v>
      </c>
      <c r="E106" s="31">
        <v>0</v>
      </c>
    </row>
    <row r="107" spans="1:6" ht="15" customHeight="1" x14ac:dyDescent="0.25">
      <c r="A107" s="10" t="s">
        <v>5420</v>
      </c>
      <c r="B107" s="5" t="s">
        <v>1803</v>
      </c>
      <c r="C107" s="1" t="s">
        <v>580</v>
      </c>
      <c r="D107" s="25">
        <v>10.48</v>
      </c>
      <c r="E107" s="31">
        <v>0</v>
      </c>
    </row>
    <row r="108" spans="1:6" ht="15" customHeight="1" x14ac:dyDescent="0.25">
      <c r="A108" s="10" t="s">
        <v>5421</v>
      </c>
      <c r="B108" s="5" t="s">
        <v>1804</v>
      </c>
      <c r="C108" s="1" t="s">
        <v>2168</v>
      </c>
      <c r="D108" s="25">
        <v>25.82</v>
      </c>
      <c r="E108" s="31">
        <v>0</v>
      </c>
    </row>
    <row r="109" spans="1:6" ht="15" customHeight="1" x14ac:dyDescent="0.25">
      <c r="A109" s="10" t="s">
        <v>5422</v>
      </c>
      <c r="B109" s="5" t="s">
        <v>1805</v>
      </c>
      <c r="C109" s="1" t="s">
        <v>3610</v>
      </c>
      <c r="D109" s="25">
        <v>8.35</v>
      </c>
      <c r="E109" s="31">
        <v>0</v>
      </c>
    </row>
    <row r="110" spans="1:6" ht="15" customHeight="1" x14ac:dyDescent="0.25">
      <c r="A110" s="10" t="s">
        <v>5423</v>
      </c>
      <c r="B110" s="5" t="s">
        <v>1806</v>
      </c>
      <c r="C110" s="1" t="s">
        <v>2545</v>
      </c>
      <c r="D110" s="25">
        <v>4.6900000000000004</v>
      </c>
      <c r="E110" s="31">
        <v>0</v>
      </c>
    </row>
    <row r="111" spans="1:6" ht="15" customHeight="1" x14ac:dyDescent="0.25">
      <c r="A111" s="10" t="s">
        <v>5424</v>
      </c>
      <c r="B111" s="5" t="s">
        <v>1807</v>
      </c>
      <c r="C111" s="1" t="s">
        <v>3810</v>
      </c>
      <c r="D111" s="25">
        <v>3.47</v>
      </c>
      <c r="E111" s="31">
        <v>0</v>
      </c>
    </row>
    <row r="112" spans="1:6" ht="15" customHeight="1" x14ac:dyDescent="0.25">
      <c r="A112" s="10" t="s">
        <v>5425</v>
      </c>
      <c r="B112" s="5" t="s">
        <v>1808</v>
      </c>
      <c r="C112" s="1" t="s">
        <v>3810</v>
      </c>
      <c r="D112" s="25">
        <v>4.96</v>
      </c>
      <c r="E112" s="31">
        <v>0</v>
      </c>
    </row>
    <row r="113" spans="1:5" ht="15" customHeight="1" x14ac:dyDescent="0.25">
      <c r="A113" s="10" t="s">
        <v>5426</v>
      </c>
      <c r="B113" s="5" t="s">
        <v>1811</v>
      </c>
      <c r="C113" s="1" t="s">
        <v>634</v>
      </c>
      <c r="D113" s="25">
        <v>9.09</v>
      </c>
      <c r="E113" s="31">
        <v>0</v>
      </c>
    </row>
    <row r="114" spans="1:5" ht="15" customHeight="1" x14ac:dyDescent="0.25">
      <c r="A114" s="10" t="s">
        <v>5427</v>
      </c>
      <c r="B114" s="5" t="s">
        <v>1712</v>
      </c>
      <c r="C114" s="1" t="s">
        <v>635</v>
      </c>
      <c r="D114" s="25">
        <v>4.7300000000000004</v>
      </c>
      <c r="E114" s="31">
        <v>0</v>
      </c>
    </row>
    <row r="115" spans="1:5" ht="15" customHeight="1" x14ac:dyDescent="0.25">
      <c r="A115" s="10" t="s">
        <v>5428</v>
      </c>
      <c r="B115" s="5" t="s">
        <v>1713</v>
      </c>
      <c r="C115" s="1" t="s">
        <v>3810</v>
      </c>
      <c r="D115" s="25">
        <v>1.71</v>
      </c>
      <c r="E115" s="31">
        <v>0</v>
      </c>
    </row>
    <row r="116" spans="1:5" ht="15" customHeight="1" x14ac:dyDescent="0.25">
      <c r="A116" s="10" t="s">
        <v>5429</v>
      </c>
      <c r="B116" s="5" t="s">
        <v>1714</v>
      </c>
      <c r="C116" s="1" t="s">
        <v>3810</v>
      </c>
      <c r="D116" s="25">
        <v>1.62</v>
      </c>
      <c r="E116" s="31">
        <v>0</v>
      </c>
    </row>
    <row r="117" spans="1:5" ht="15" customHeight="1" x14ac:dyDescent="0.25">
      <c r="A117" s="10" t="s">
        <v>5430</v>
      </c>
      <c r="B117" s="5" t="s">
        <v>1715</v>
      </c>
      <c r="C117" s="1" t="s">
        <v>5379</v>
      </c>
      <c r="D117" s="25">
        <v>5.69</v>
      </c>
      <c r="E117" s="31">
        <v>0</v>
      </c>
    </row>
    <row r="118" spans="1:5" ht="15" customHeight="1" x14ac:dyDescent="0.25">
      <c r="A118" s="10" t="s">
        <v>5431</v>
      </c>
      <c r="B118" s="5" t="s">
        <v>1716</v>
      </c>
      <c r="C118" s="1" t="s">
        <v>3810</v>
      </c>
      <c r="D118" s="25">
        <v>1.26</v>
      </c>
      <c r="E118" s="31">
        <v>0</v>
      </c>
    </row>
    <row r="119" spans="1:5" ht="15" customHeight="1" x14ac:dyDescent="0.25">
      <c r="A119" s="10" t="s">
        <v>5432</v>
      </c>
      <c r="B119" s="5" t="s">
        <v>1717</v>
      </c>
      <c r="C119" s="1" t="s">
        <v>3810</v>
      </c>
      <c r="D119" s="25">
        <v>1.26</v>
      </c>
      <c r="E119" s="31">
        <v>0</v>
      </c>
    </row>
    <row r="120" spans="1:5" ht="15" customHeight="1" x14ac:dyDescent="0.25">
      <c r="A120" s="10" t="s">
        <v>5433</v>
      </c>
      <c r="B120" s="5" t="s">
        <v>1718</v>
      </c>
      <c r="C120" s="1" t="s">
        <v>3549</v>
      </c>
      <c r="D120" s="25">
        <v>4.42</v>
      </c>
      <c r="E120" s="31">
        <v>0</v>
      </c>
    </row>
    <row r="121" spans="1:5" ht="15" customHeight="1" x14ac:dyDescent="0.25">
      <c r="A121" s="10" t="s">
        <v>5434</v>
      </c>
      <c r="B121" s="5" t="s">
        <v>1720</v>
      </c>
      <c r="C121" s="1" t="s">
        <v>635</v>
      </c>
      <c r="D121" s="25">
        <v>2.27</v>
      </c>
      <c r="E121" s="31">
        <v>0</v>
      </c>
    </row>
    <row r="122" spans="1:5" ht="15" customHeight="1" x14ac:dyDescent="0.25">
      <c r="A122" s="10" t="s">
        <v>5435</v>
      </c>
      <c r="B122" s="5" t="s">
        <v>1721</v>
      </c>
      <c r="C122" s="1" t="s">
        <v>634</v>
      </c>
      <c r="D122" s="25">
        <v>17.149999999999999</v>
      </c>
      <c r="E122" s="31">
        <v>0</v>
      </c>
    </row>
    <row r="123" spans="1:5" ht="15" customHeight="1" x14ac:dyDescent="0.25">
      <c r="A123" s="10" t="s">
        <v>5436</v>
      </c>
      <c r="B123" s="5" t="s">
        <v>1722</v>
      </c>
      <c r="C123" s="1" t="s">
        <v>2542</v>
      </c>
      <c r="D123" s="25">
        <v>3.19</v>
      </c>
      <c r="E123" s="31">
        <v>0</v>
      </c>
    </row>
    <row r="124" spans="1:5" ht="15" customHeight="1" x14ac:dyDescent="0.25">
      <c r="A124" s="10" t="s">
        <v>5437</v>
      </c>
      <c r="B124" s="5" t="s">
        <v>1723</v>
      </c>
      <c r="C124" s="1" t="s">
        <v>2542</v>
      </c>
      <c r="D124" s="25">
        <v>14.02</v>
      </c>
      <c r="E124" s="31">
        <v>0</v>
      </c>
    </row>
    <row r="125" spans="1:5" ht="15" customHeight="1" thickBot="1" x14ac:dyDescent="0.3">
      <c r="A125" s="10" t="s">
        <v>5438</v>
      </c>
      <c r="B125" s="5" t="s">
        <v>1724</v>
      </c>
      <c r="C125" s="1" t="s">
        <v>2024</v>
      </c>
      <c r="D125" s="25">
        <v>135.55000000000001</v>
      </c>
      <c r="E125" s="31">
        <v>0</v>
      </c>
    </row>
    <row r="126" spans="1:5" ht="15" customHeight="1" thickTop="1" thickBot="1" x14ac:dyDescent="0.3">
      <c r="A126" s="189" t="s">
        <v>7260</v>
      </c>
      <c r="B126" s="190"/>
      <c r="C126" s="191"/>
      <c r="D126" s="26">
        <f>SUM(D76:D125)</f>
        <v>632.38999999999987</v>
      </c>
      <c r="E126" s="43">
        <f>SUMIF(E76:E125,"&gt;0",D76:D125)</f>
        <v>0</v>
      </c>
    </row>
    <row r="127" spans="1:5" ht="15" customHeight="1" x14ac:dyDescent="0.25"/>
    <row r="128" spans="1:5" ht="15" customHeight="1" x14ac:dyDescent="0.25"/>
    <row r="129" spans="1:6" ht="15" customHeight="1" x14ac:dyDescent="0.25"/>
    <row r="130" spans="1:6" ht="15" customHeight="1" x14ac:dyDescent="0.25"/>
    <row r="131" spans="1:6" ht="15" customHeight="1" x14ac:dyDescent="0.25"/>
    <row r="132" spans="1:6" ht="15" customHeight="1" thickBot="1" x14ac:dyDescent="0.3"/>
    <row r="133" spans="1:6" ht="22.5" customHeight="1" thickBot="1" x14ac:dyDescent="0.3">
      <c r="A133" s="186" t="s">
        <v>7848</v>
      </c>
      <c r="B133" s="187"/>
      <c r="C133" s="187"/>
      <c r="D133" s="187"/>
      <c r="E133" s="188"/>
    </row>
    <row r="134" spans="1:6" ht="15" customHeight="1" x14ac:dyDescent="0.35">
      <c r="A134" s="196" t="s">
        <v>982</v>
      </c>
      <c r="B134" s="48" t="s">
        <v>586</v>
      </c>
      <c r="C134" s="192" t="s">
        <v>1768</v>
      </c>
      <c r="D134" s="194" t="s">
        <v>1769</v>
      </c>
      <c r="E134" s="49" t="s">
        <v>7217</v>
      </c>
    </row>
    <row r="135" spans="1:6" ht="15" customHeight="1" thickBot="1" x14ac:dyDescent="0.4">
      <c r="A135" s="197"/>
      <c r="B135" s="50" t="s">
        <v>1767</v>
      </c>
      <c r="C135" s="193"/>
      <c r="D135" s="195"/>
      <c r="E135" s="51" t="s">
        <v>7216</v>
      </c>
    </row>
    <row r="136" spans="1:6" ht="15" customHeight="1" thickTop="1" x14ac:dyDescent="0.25">
      <c r="A136" s="10" t="s">
        <v>5439</v>
      </c>
      <c r="B136" s="9">
        <v>101</v>
      </c>
      <c r="C136" s="1" t="s">
        <v>2542</v>
      </c>
      <c r="D136" s="25">
        <v>60.82</v>
      </c>
      <c r="E136" s="31">
        <v>0</v>
      </c>
    </row>
    <row r="137" spans="1:6" ht="15" customHeight="1" x14ac:dyDescent="0.25">
      <c r="A137" s="10" t="s">
        <v>5440</v>
      </c>
      <c r="B137" s="9">
        <v>102</v>
      </c>
      <c r="C137" s="1" t="s">
        <v>624</v>
      </c>
      <c r="D137" s="25">
        <v>9.8800000000000008</v>
      </c>
      <c r="E137" s="31">
        <v>0</v>
      </c>
    </row>
    <row r="138" spans="1:6" ht="15" customHeight="1" x14ac:dyDescent="0.25">
      <c r="A138" s="10" t="s">
        <v>5441</v>
      </c>
      <c r="B138" s="9">
        <v>103</v>
      </c>
      <c r="C138" s="1" t="s">
        <v>625</v>
      </c>
      <c r="D138" s="25">
        <v>3.42</v>
      </c>
      <c r="E138" s="31">
        <v>0</v>
      </c>
    </row>
    <row r="139" spans="1:6" ht="15" customHeight="1" x14ac:dyDescent="0.25">
      <c r="A139" s="10" t="s">
        <v>5442</v>
      </c>
      <c r="B139" s="9">
        <v>104</v>
      </c>
      <c r="C139" s="1" t="s">
        <v>2545</v>
      </c>
      <c r="D139" s="25">
        <v>4.22</v>
      </c>
      <c r="E139" s="31">
        <v>0</v>
      </c>
    </row>
    <row r="140" spans="1:6" ht="15" customHeight="1" x14ac:dyDescent="0.25">
      <c r="A140" s="10" t="s">
        <v>5443</v>
      </c>
      <c r="B140" s="9">
        <v>105</v>
      </c>
      <c r="C140" s="1" t="s">
        <v>3810</v>
      </c>
      <c r="D140" s="25">
        <v>2.89</v>
      </c>
      <c r="E140" s="31">
        <v>0</v>
      </c>
    </row>
    <row r="141" spans="1:6" ht="15" customHeight="1" x14ac:dyDescent="0.25">
      <c r="A141" s="10" t="s">
        <v>5444</v>
      </c>
      <c r="B141" s="9">
        <v>106</v>
      </c>
      <c r="C141" s="1" t="s">
        <v>3810</v>
      </c>
      <c r="D141" s="25">
        <v>4.8099999999999996</v>
      </c>
      <c r="E141" s="31">
        <v>0</v>
      </c>
    </row>
    <row r="142" spans="1:6" ht="15" customHeight="1" x14ac:dyDescent="0.25">
      <c r="A142" s="10" t="s">
        <v>5445</v>
      </c>
      <c r="B142" s="9">
        <v>107</v>
      </c>
      <c r="C142" s="1" t="s">
        <v>2210</v>
      </c>
      <c r="D142" s="25">
        <v>7.46</v>
      </c>
      <c r="E142" s="31">
        <v>0</v>
      </c>
      <c r="F142" s="18"/>
    </row>
    <row r="143" spans="1:6" ht="15" customHeight="1" x14ac:dyDescent="0.25">
      <c r="A143" s="10" t="s">
        <v>5446</v>
      </c>
      <c r="B143" s="9">
        <v>108</v>
      </c>
      <c r="C143" s="1" t="s">
        <v>7268</v>
      </c>
      <c r="D143" s="25">
        <v>23.23</v>
      </c>
      <c r="E143" s="31">
        <v>0</v>
      </c>
      <c r="F143" s="58"/>
    </row>
    <row r="144" spans="1:6" ht="15" customHeight="1" x14ac:dyDescent="0.25">
      <c r="A144" s="10" t="s">
        <v>5447</v>
      </c>
      <c r="B144" s="9">
        <v>109</v>
      </c>
      <c r="C144" s="1" t="s">
        <v>7269</v>
      </c>
      <c r="D144" s="25">
        <v>28.24</v>
      </c>
      <c r="E144" s="31">
        <v>0</v>
      </c>
      <c r="F144" s="58"/>
    </row>
    <row r="145" spans="1:6" ht="15" customHeight="1" x14ac:dyDescent="0.25">
      <c r="A145" s="10" t="s">
        <v>5448</v>
      </c>
      <c r="B145" s="9">
        <v>110</v>
      </c>
      <c r="C145" s="1" t="s">
        <v>624</v>
      </c>
      <c r="D145" s="25">
        <v>15.3</v>
      </c>
      <c r="E145" s="31">
        <v>0</v>
      </c>
    </row>
    <row r="146" spans="1:6" ht="15" customHeight="1" x14ac:dyDescent="0.25">
      <c r="A146" s="10" t="s">
        <v>5449</v>
      </c>
      <c r="B146" s="9">
        <v>111</v>
      </c>
      <c r="C146" s="1" t="s">
        <v>7270</v>
      </c>
      <c r="D146" s="25">
        <v>50.15</v>
      </c>
      <c r="E146" s="31">
        <v>0</v>
      </c>
      <c r="F146" s="58"/>
    </row>
    <row r="147" spans="1:6" ht="15" customHeight="1" x14ac:dyDescent="0.25">
      <c r="A147" s="10" t="s">
        <v>5450</v>
      </c>
      <c r="B147" s="9">
        <v>112</v>
      </c>
      <c r="C147" s="1" t="s">
        <v>2542</v>
      </c>
      <c r="D147" s="25">
        <v>27.32</v>
      </c>
      <c r="E147" s="31">
        <v>0</v>
      </c>
      <c r="F147" s="58"/>
    </row>
    <row r="148" spans="1:6" ht="15" customHeight="1" x14ac:dyDescent="0.25">
      <c r="A148" s="10" t="s">
        <v>5451</v>
      </c>
      <c r="B148" s="9">
        <v>113</v>
      </c>
      <c r="C148" s="1" t="s">
        <v>7271</v>
      </c>
      <c r="D148" s="25">
        <v>39.17</v>
      </c>
      <c r="E148" s="31">
        <v>0</v>
      </c>
      <c r="F148" s="58"/>
    </row>
    <row r="149" spans="1:6" ht="15" customHeight="1" x14ac:dyDescent="0.25">
      <c r="A149" s="10" t="s">
        <v>5452</v>
      </c>
      <c r="B149" s="9">
        <v>114</v>
      </c>
      <c r="C149" s="1" t="s">
        <v>7272</v>
      </c>
      <c r="D149" s="25">
        <v>14.28</v>
      </c>
      <c r="E149" s="31">
        <v>0</v>
      </c>
      <c r="F149" s="58"/>
    </row>
    <row r="150" spans="1:6" ht="15" customHeight="1" x14ac:dyDescent="0.25">
      <c r="A150" s="10" t="s">
        <v>5453</v>
      </c>
      <c r="B150" s="9">
        <v>115</v>
      </c>
      <c r="C150" s="1" t="s">
        <v>7265</v>
      </c>
      <c r="D150" s="25">
        <v>3.51</v>
      </c>
      <c r="E150" s="31">
        <v>0</v>
      </c>
      <c r="F150" s="58"/>
    </row>
    <row r="151" spans="1:6" ht="15" customHeight="1" x14ac:dyDescent="0.25">
      <c r="A151" s="10" t="s">
        <v>5454</v>
      </c>
      <c r="B151" s="9">
        <v>116</v>
      </c>
      <c r="C151" s="1" t="s">
        <v>7265</v>
      </c>
      <c r="D151" s="25">
        <v>3.49</v>
      </c>
      <c r="E151" s="31">
        <v>0</v>
      </c>
      <c r="F151" s="58"/>
    </row>
    <row r="152" spans="1:6" ht="13.8" x14ac:dyDescent="0.25">
      <c r="A152" s="10" t="s">
        <v>5455</v>
      </c>
      <c r="B152" s="9">
        <v>117</v>
      </c>
      <c r="C152" s="1" t="s">
        <v>7273</v>
      </c>
      <c r="D152" s="25">
        <v>5.56</v>
      </c>
      <c r="E152" s="31">
        <v>0</v>
      </c>
      <c r="F152" s="66"/>
    </row>
    <row r="153" spans="1:6" ht="15" customHeight="1" x14ac:dyDescent="0.25">
      <c r="A153" s="10" t="s">
        <v>5456</v>
      </c>
      <c r="B153" s="9">
        <v>118</v>
      </c>
      <c r="C153" s="1" t="s">
        <v>2335</v>
      </c>
      <c r="D153" s="25">
        <v>1.19</v>
      </c>
      <c r="E153" s="31">
        <v>0</v>
      </c>
    </row>
    <row r="154" spans="1:6" ht="15" customHeight="1" x14ac:dyDescent="0.25">
      <c r="A154" s="10" t="s">
        <v>5457</v>
      </c>
      <c r="B154" s="9">
        <v>119</v>
      </c>
      <c r="C154" s="1" t="s">
        <v>7274</v>
      </c>
      <c r="D154" s="25">
        <v>54.13</v>
      </c>
      <c r="E154" s="31">
        <v>0</v>
      </c>
      <c r="F154" s="58"/>
    </row>
    <row r="155" spans="1:6" ht="15" customHeight="1" x14ac:dyDescent="0.25">
      <c r="A155" s="10" t="s">
        <v>5458</v>
      </c>
      <c r="B155" s="9">
        <v>121</v>
      </c>
      <c r="C155" s="1" t="s">
        <v>5357</v>
      </c>
      <c r="D155" s="25">
        <v>6.67</v>
      </c>
      <c r="E155" s="31">
        <v>0</v>
      </c>
    </row>
    <row r="156" spans="1:6" ht="15" customHeight="1" x14ac:dyDescent="0.25">
      <c r="A156" s="10" t="s">
        <v>5459</v>
      </c>
      <c r="B156" s="9">
        <v>122</v>
      </c>
      <c r="C156" s="1" t="s">
        <v>5348</v>
      </c>
      <c r="D156" s="25">
        <v>7.63</v>
      </c>
      <c r="E156" s="31">
        <v>0</v>
      </c>
      <c r="F156" s="58"/>
    </row>
    <row r="157" spans="1:6" ht="15" customHeight="1" x14ac:dyDescent="0.25">
      <c r="A157" s="10" t="s">
        <v>5460</v>
      </c>
      <c r="B157" s="9">
        <v>123</v>
      </c>
      <c r="C157" s="1" t="s">
        <v>7275</v>
      </c>
      <c r="D157" s="25">
        <v>11.74</v>
      </c>
      <c r="E157" s="31">
        <v>0</v>
      </c>
      <c r="F157" s="58"/>
    </row>
    <row r="158" spans="1:6" ht="15" customHeight="1" x14ac:dyDescent="0.25">
      <c r="A158" s="10" t="s">
        <v>5461</v>
      </c>
      <c r="B158" s="9">
        <v>124</v>
      </c>
      <c r="C158" s="1" t="s">
        <v>7276</v>
      </c>
      <c r="D158" s="25">
        <v>7.63</v>
      </c>
      <c r="E158" s="31">
        <v>0</v>
      </c>
      <c r="F158" s="58"/>
    </row>
    <row r="159" spans="1:6" ht="15" customHeight="1" x14ac:dyDescent="0.25">
      <c r="A159" s="10" t="s">
        <v>5462</v>
      </c>
      <c r="B159" s="9">
        <v>125</v>
      </c>
      <c r="C159" s="1" t="s">
        <v>634</v>
      </c>
      <c r="D159" s="25">
        <v>8.3699999999999992</v>
      </c>
      <c r="E159" s="31">
        <v>0</v>
      </c>
    </row>
    <row r="160" spans="1:6" ht="15" customHeight="1" x14ac:dyDescent="0.25">
      <c r="A160" s="10" t="s">
        <v>5463</v>
      </c>
      <c r="B160" s="9">
        <v>126</v>
      </c>
      <c r="C160" s="1" t="s">
        <v>634</v>
      </c>
      <c r="D160" s="25">
        <v>9.1</v>
      </c>
      <c r="E160" s="31">
        <v>0</v>
      </c>
    </row>
    <row r="161" spans="1:5" ht="15" customHeight="1" x14ac:dyDescent="0.25">
      <c r="A161" s="10" t="s">
        <v>5464</v>
      </c>
      <c r="B161" s="9">
        <v>127</v>
      </c>
      <c r="C161" s="1" t="s">
        <v>2545</v>
      </c>
      <c r="D161" s="25">
        <v>4.58</v>
      </c>
      <c r="E161" s="31">
        <v>0</v>
      </c>
    </row>
    <row r="162" spans="1:5" ht="15" customHeight="1" x14ac:dyDescent="0.25">
      <c r="A162" s="10" t="s">
        <v>5465</v>
      </c>
      <c r="B162" s="9">
        <v>128</v>
      </c>
      <c r="C162" s="1" t="s">
        <v>3810</v>
      </c>
      <c r="D162" s="25">
        <v>3.25</v>
      </c>
      <c r="E162" s="31">
        <v>0</v>
      </c>
    </row>
    <row r="163" spans="1:5" ht="15" customHeight="1" thickBot="1" x14ac:dyDescent="0.3">
      <c r="A163" s="10" t="s">
        <v>5466</v>
      </c>
      <c r="B163" s="9">
        <v>129</v>
      </c>
      <c r="C163" s="1" t="s">
        <v>3810</v>
      </c>
      <c r="D163" s="25">
        <v>5.09</v>
      </c>
      <c r="E163" s="31">
        <v>0</v>
      </c>
    </row>
    <row r="164" spans="1:5" ht="15" customHeight="1" thickTop="1" thickBot="1" x14ac:dyDescent="0.3">
      <c r="A164" s="189" t="s">
        <v>7260</v>
      </c>
      <c r="B164" s="190"/>
      <c r="C164" s="191"/>
      <c r="D164" s="26">
        <f>SUM(D136:D163)</f>
        <v>423.13</v>
      </c>
      <c r="E164" s="43">
        <f>SUMIF(E136:E163,"&gt;0",D136:D163)</f>
        <v>0</v>
      </c>
    </row>
    <row r="165" spans="1:5" ht="15" customHeight="1" x14ac:dyDescent="0.25">
      <c r="B165" s="52"/>
      <c r="C165" s="52"/>
      <c r="D165" s="53"/>
      <c r="E165" s="32"/>
    </row>
    <row r="166" spans="1:5" ht="15" customHeight="1" x14ac:dyDescent="0.25"/>
    <row r="167" spans="1:5" ht="15" customHeight="1" x14ac:dyDescent="0.25"/>
    <row r="168" spans="1:5" ht="15" customHeight="1" x14ac:dyDescent="0.25"/>
    <row r="169" spans="1:5" ht="15" customHeight="1" x14ac:dyDescent="0.25"/>
    <row r="170" spans="1:5" ht="15" customHeight="1" thickBot="1" x14ac:dyDescent="0.3"/>
    <row r="171" spans="1:5" ht="22.5" customHeight="1" thickBot="1" x14ac:dyDescent="0.3">
      <c r="A171" s="186" t="s">
        <v>7849</v>
      </c>
      <c r="B171" s="187"/>
      <c r="C171" s="187"/>
      <c r="D171" s="187"/>
      <c r="E171" s="188"/>
    </row>
    <row r="172" spans="1:5" ht="15" customHeight="1" x14ac:dyDescent="0.35">
      <c r="A172" s="196" t="s">
        <v>982</v>
      </c>
      <c r="B172" s="48" t="s">
        <v>586</v>
      </c>
      <c r="C172" s="192" t="s">
        <v>1768</v>
      </c>
      <c r="D172" s="194" t="s">
        <v>1769</v>
      </c>
      <c r="E172" s="49" t="s">
        <v>7217</v>
      </c>
    </row>
    <row r="173" spans="1:5" ht="15" customHeight="1" thickBot="1" x14ac:dyDescent="0.4">
      <c r="A173" s="197"/>
      <c r="B173" s="50" t="s">
        <v>1767</v>
      </c>
      <c r="C173" s="193"/>
      <c r="D173" s="195"/>
      <c r="E173" s="51" t="s">
        <v>7216</v>
      </c>
    </row>
    <row r="174" spans="1:5" ht="15" customHeight="1" thickTop="1" x14ac:dyDescent="0.25">
      <c r="A174" s="10" t="s">
        <v>5467</v>
      </c>
      <c r="B174" s="9">
        <v>201</v>
      </c>
      <c r="C174" s="1" t="s">
        <v>2542</v>
      </c>
      <c r="D174" s="25">
        <v>69.41</v>
      </c>
      <c r="E174" s="31">
        <v>0</v>
      </c>
    </row>
    <row r="175" spans="1:5" ht="15" customHeight="1" x14ac:dyDescent="0.25">
      <c r="A175" s="10" t="s">
        <v>5468</v>
      </c>
      <c r="B175" s="9">
        <v>202</v>
      </c>
      <c r="C175" s="1" t="s">
        <v>624</v>
      </c>
      <c r="D175" s="25">
        <v>10.74</v>
      </c>
      <c r="E175" s="31">
        <v>0</v>
      </c>
    </row>
    <row r="176" spans="1:5" ht="15" customHeight="1" x14ac:dyDescent="0.25">
      <c r="A176" s="10" t="s">
        <v>5469</v>
      </c>
      <c r="B176" s="9">
        <v>203</v>
      </c>
      <c r="C176" s="1" t="s">
        <v>625</v>
      </c>
      <c r="D176" s="25">
        <v>3.42</v>
      </c>
      <c r="E176" s="31">
        <v>0</v>
      </c>
    </row>
    <row r="177" spans="1:6" ht="15" customHeight="1" x14ac:dyDescent="0.25">
      <c r="A177" s="10" t="s">
        <v>5470</v>
      </c>
      <c r="B177" s="9">
        <v>204</v>
      </c>
      <c r="C177" s="1" t="s">
        <v>2545</v>
      </c>
      <c r="D177" s="25">
        <v>5.85</v>
      </c>
      <c r="E177" s="31">
        <v>0</v>
      </c>
    </row>
    <row r="178" spans="1:6" ht="15" customHeight="1" x14ac:dyDescent="0.25">
      <c r="A178" s="10" t="s">
        <v>5471</v>
      </c>
      <c r="B178" s="9">
        <v>205</v>
      </c>
      <c r="C178" s="1" t="s">
        <v>3810</v>
      </c>
      <c r="D178" s="25">
        <v>3.73</v>
      </c>
      <c r="E178" s="31">
        <v>0</v>
      </c>
    </row>
    <row r="179" spans="1:6" ht="15" customHeight="1" x14ac:dyDescent="0.25">
      <c r="A179" s="10" t="s">
        <v>5472</v>
      </c>
      <c r="B179" s="9">
        <v>206</v>
      </c>
      <c r="C179" s="1" t="s">
        <v>3810</v>
      </c>
      <c r="D179" s="25">
        <v>5.16</v>
      </c>
      <c r="E179" s="31">
        <v>0</v>
      </c>
    </row>
    <row r="180" spans="1:6" ht="15" customHeight="1" x14ac:dyDescent="0.25">
      <c r="A180" s="10" t="s">
        <v>5473</v>
      </c>
      <c r="B180" s="9">
        <v>207</v>
      </c>
      <c r="C180" s="1" t="s">
        <v>634</v>
      </c>
      <c r="D180" s="25">
        <v>12.69</v>
      </c>
      <c r="E180" s="31">
        <v>0</v>
      </c>
    </row>
    <row r="181" spans="1:6" ht="15" customHeight="1" x14ac:dyDescent="0.25">
      <c r="A181" s="10" t="s">
        <v>5474</v>
      </c>
      <c r="B181" s="9">
        <v>208</v>
      </c>
      <c r="C181" s="1" t="s">
        <v>3610</v>
      </c>
      <c r="D181" s="25">
        <v>8.36</v>
      </c>
      <c r="E181" s="31">
        <v>0</v>
      </c>
    </row>
    <row r="182" spans="1:6" ht="15" customHeight="1" x14ac:dyDescent="0.25">
      <c r="A182" s="10" t="s">
        <v>5475</v>
      </c>
      <c r="B182" s="9">
        <v>209</v>
      </c>
      <c r="C182" s="1" t="s">
        <v>2729</v>
      </c>
      <c r="D182" s="25">
        <v>37.549999999999997</v>
      </c>
      <c r="E182" s="31">
        <v>0</v>
      </c>
    </row>
    <row r="183" spans="1:6" ht="15" customHeight="1" x14ac:dyDescent="0.25">
      <c r="A183" s="10" t="s">
        <v>5476</v>
      </c>
      <c r="B183" s="9">
        <v>210</v>
      </c>
      <c r="C183" s="1" t="s">
        <v>5192</v>
      </c>
      <c r="D183" s="25">
        <v>17.489999999999998</v>
      </c>
      <c r="E183" s="31">
        <v>0</v>
      </c>
    </row>
    <row r="184" spans="1:6" ht="15" customHeight="1" x14ac:dyDescent="0.25">
      <c r="A184" s="10" t="s">
        <v>5477</v>
      </c>
      <c r="B184" s="9">
        <v>211</v>
      </c>
      <c r="C184" s="1" t="s">
        <v>5396</v>
      </c>
      <c r="D184" s="25">
        <v>18.48</v>
      </c>
      <c r="E184" s="31">
        <v>0</v>
      </c>
    </row>
    <row r="185" spans="1:6" ht="15" customHeight="1" x14ac:dyDescent="0.25">
      <c r="A185" s="10" t="s">
        <v>5478</v>
      </c>
      <c r="B185" s="9">
        <v>212</v>
      </c>
      <c r="C185" s="1" t="s">
        <v>5396</v>
      </c>
      <c r="D185" s="25">
        <v>16.5</v>
      </c>
      <c r="E185" s="31">
        <v>0</v>
      </c>
    </row>
    <row r="186" spans="1:6" ht="15" customHeight="1" x14ac:dyDescent="0.25">
      <c r="A186" s="10" t="s">
        <v>5479</v>
      </c>
      <c r="B186" s="9">
        <v>213</v>
      </c>
      <c r="C186" s="1" t="s">
        <v>5396</v>
      </c>
      <c r="D186" s="25">
        <v>10.7</v>
      </c>
      <c r="E186" s="31">
        <v>0</v>
      </c>
    </row>
    <row r="187" spans="1:6" ht="15" customHeight="1" x14ac:dyDescent="0.25">
      <c r="A187" s="10" t="s">
        <v>5480</v>
      </c>
      <c r="B187" s="9">
        <v>214</v>
      </c>
      <c r="C187" s="1" t="s">
        <v>5396</v>
      </c>
      <c r="D187" s="25">
        <v>16.53</v>
      </c>
      <c r="E187" s="31">
        <v>0</v>
      </c>
    </row>
    <row r="188" spans="1:6" ht="15" customHeight="1" x14ac:dyDescent="0.25">
      <c r="A188" s="10" t="s">
        <v>5481</v>
      </c>
      <c r="B188" s="9">
        <v>215</v>
      </c>
      <c r="C188" s="1" t="s">
        <v>7280</v>
      </c>
      <c r="D188" s="25">
        <v>33.17</v>
      </c>
      <c r="E188" s="31">
        <v>0</v>
      </c>
      <c r="F188" s="58"/>
    </row>
    <row r="189" spans="1:6" ht="15" customHeight="1" x14ac:dyDescent="0.25">
      <c r="A189" s="10" t="s">
        <v>5482</v>
      </c>
      <c r="B189" s="9">
        <v>216</v>
      </c>
      <c r="C189" s="1" t="s">
        <v>7279</v>
      </c>
      <c r="D189" s="25">
        <v>33.89</v>
      </c>
      <c r="E189" s="31">
        <v>0</v>
      </c>
      <c r="F189" s="58"/>
    </row>
    <row r="190" spans="1:6" ht="15" customHeight="1" x14ac:dyDescent="0.25">
      <c r="A190" s="10" t="s">
        <v>5483</v>
      </c>
      <c r="B190" s="9">
        <v>217</v>
      </c>
      <c r="C190" s="1" t="s">
        <v>7268</v>
      </c>
      <c r="D190" s="25">
        <v>16.63</v>
      </c>
      <c r="E190" s="31">
        <v>0</v>
      </c>
      <c r="F190" s="58"/>
    </row>
    <row r="191" spans="1:6" ht="15" customHeight="1" x14ac:dyDescent="0.25">
      <c r="A191" s="10" t="s">
        <v>5484</v>
      </c>
      <c r="B191" s="9">
        <v>218</v>
      </c>
      <c r="C191" s="1" t="s">
        <v>2210</v>
      </c>
      <c r="D191" s="25">
        <v>5</v>
      </c>
      <c r="E191" s="31">
        <v>0</v>
      </c>
    </row>
    <row r="192" spans="1:6" ht="15" customHeight="1" x14ac:dyDescent="0.25">
      <c r="A192" s="10" t="s">
        <v>5485</v>
      </c>
      <c r="B192" s="9">
        <v>219</v>
      </c>
      <c r="C192" s="1" t="s">
        <v>5314</v>
      </c>
      <c r="D192" s="25">
        <v>9.98</v>
      </c>
      <c r="E192" s="31">
        <v>0</v>
      </c>
    </row>
    <row r="193" spans="1:6" ht="15" customHeight="1" x14ac:dyDescent="0.25">
      <c r="A193" s="10" t="s">
        <v>5486</v>
      </c>
      <c r="B193" s="9">
        <v>221</v>
      </c>
      <c r="C193" s="1" t="s">
        <v>2327</v>
      </c>
      <c r="D193" s="25">
        <v>9.76</v>
      </c>
      <c r="E193" s="31">
        <v>0</v>
      </c>
    </row>
    <row r="194" spans="1:6" ht="15" customHeight="1" x14ac:dyDescent="0.25">
      <c r="A194" s="10" t="s">
        <v>5487</v>
      </c>
      <c r="B194" s="9">
        <v>222</v>
      </c>
      <c r="C194" s="1" t="s">
        <v>2210</v>
      </c>
      <c r="D194" s="25">
        <v>13.82</v>
      </c>
      <c r="E194" s="31">
        <v>0</v>
      </c>
    </row>
    <row r="195" spans="1:6" ht="15" customHeight="1" x14ac:dyDescent="0.25">
      <c r="A195" s="10" t="s">
        <v>5488</v>
      </c>
      <c r="B195" s="9">
        <v>223</v>
      </c>
      <c r="C195" s="1" t="s">
        <v>2542</v>
      </c>
      <c r="D195" s="25">
        <v>51.39</v>
      </c>
      <c r="E195" s="31">
        <v>0</v>
      </c>
      <c r="F195" s="58"/>
    </row>
    <row r="196" spans="1:6" ht="15" customHeight="1" x14ac:dyDescent="0.25">
      <c r="A196" s="10" t="s">
        <v>5489</v>
      </c>
      <c r="B196" s="9">
        <v>224</v>
      </c>
      <c r="C196" s="1" t="s">
        <v>2542</v>
      </c>
      <c r="D196" s="25">
        <v>16.510000000000002</v>
      </c>
      <c r="E196" s="31">
        <v>0</v>
      </c>
    </row>
    <row r="197" spans="1:6" ht="15" customHeight="1" x14ac:dyDescent="0.25">
      <c r="A197" s="10" t="s">
        <v>5490</v>
      </c>
      <c r="B197" s="9">
        <v>225</v>
      </c>
      <c r="C197" s="1" t="s">
        <v>2210</v>
      </c>
      <c r="D197" s="25">
        <v>32.85</v>
      </c>
      <c r="E197" s="31">
        <v>0</v>
      </c>
    </row>
    <row r="198" spans="1:6" ht="15" customHeight="1" x14ac:dyDescent="0.25">
      <c r="A198" s="10" t="s">
        <v>5491</v>
      </c>
      <c r="B198" s="9">
        <v>226</v>
      </c>
      <c r="C198" s="1" t="s">
        <v>2210</v>
      </c>
      <c r="D198" s="25">
        <v>16.670000000000002</v>
      </c>
      <c r="E198" s="31">
        <v>0</v>
      </c>
    </row>
    <row r="199" spans="1:6" ht="15" customHeight="1" x14ac:dyDescent="0.25">
      <c r="A199" s="10" t="s">
        <v>5492</v>
      </c>
      <c r="B199" s="9">
        <v>227</v>
      </c>
      <c r="C199" s="1" t="s">
        <v>5348</v>
      </c>
      <c r="D199" s="25">
        <v>2.5</v>
      </c>
      <c r="E199" s="31">
        <v>0</v>
      </c>
    </row>
    <row r="200" spans="1:6" ht="15" customHeight="1" x14ac:dyDescent="0.25">
      <c r="A200" s="10" t="s">
        <v>5493</v>
      </c>
      <c r="B200" s="9">
        <v>228</v>
      </c>
      <c r="C200" s="1" t="s">
        <v>5348</v>
      </c>
      <c r="D200" s="25">
        <v>3.86</v>
      </c>
      <c r="E200" s="31">
        <v>0</v>
      </c>
    </row>
    <row r="201" spans="1:6" ht="15" customHeight="1" x14ac:dyDescent="0.25">
      <c r="A201" s="10" t="s">
        <v>5494</v>
      </c>
      <c r="B201" s="9">
        <v>229</v>
      </c>
      <c r="C201" s="1" t="s">
        <v>5348</v>
      </c>
      <c r="D201" s="25">
        <v>2.48</v>
      </c>
      <c r="E201" s="31">
        <v>0</v>
      </c>
    </row>
    <row r="202" spans="1:6" ht="15" customHeight="1" x14ac:dyDescent="0.25">
      <c r="A202" s="10" t="s">
        <v>5495</v>
      </c>
      <c r="B202" s="9">
        <v>231</v>
      </c>
      <c r="C202" s="1" t="s">
        <v>5348</v>
      </c>
      <c r="D202" s="25">
        <v>1.44</v>
      </c>
      <c r="E202" s="31">
        <v>0</v>
      </c>
    </row>
    <row r="203" spans="1:6" ht="15" customHeight="1" x14ac:dyDescent="0.25">
      <c r="A203" s="10" t="s">
        <v>5496</v>
      </c>
      <c r="B203" s="9">
        <v>232</v>
      </c>
      <c r="C203" s="1" t="s">
        <v>5314</v>
      </c>
      <c r="D203" s="25">
        <v>4.96</v>
      </c>
      <c r="E203" s="31">
        <v>0</v>
      </c>
    </row>
    <row r="204" spans="1:6" ht="15" customHeight="1" x14ac:dyDescent="0.25">
      <c r="A204" s="10" t="s">
        <v>5497</v>
      </c>
      <c r="B204" s="9">
        <v>233</v>
      </c>
      <c r="C204" s="1" t="s">
        <v>5348</v>
      </c>
      <c r="D204" s="25">
        <v>10.79</v>
      </c>
      <c r="E204" s="31">
        <v>0</v>
      </c>
    </row>
    <row r="205" spans="1:6" ht="15" customHeight="1" x14ac:dyDescent="0.25">
      <c r="A205" s="10" t="s">
        <v>5498</v>
      </c>
      <c r="B205" s="9">
        <v>234</v>
      </c>
      <c r="C205" s="1" t="s">
        <v>7277</v>
      </c>
      <c r="D205" s="25">
        <v>10.82</v>
      </c>
      <c r="E205" s="31">
        <v>0</v>
      </c>
      <c r="F205" s="58"/>
    </row>
    <row r="206" spans="1:6" ht="15" customHeight="1" x14ac:dyDescent="0.25">
      <c r="A206" s="10" t="s">
        <v>5499</v>
      </c>
      <c r="B206" s="9">
        <v>235</v>
      </c>
      <c r="C206" s="1" t="s">
        <v>7278</v>
      </c>
      <c r="D206" s="25">
        <v>10.199999999999999</v>
      </c>
      <c r="E206" s="31">
        <v>0</v>
      </c>
      <c r="F206" s="58"/>
    </row>
    <row r="207" spans="1:6" ht="15" customHeight="1" x14ac:dyDescent="0.25">
      <c r="A207" s="10" t="s">
        <v>5500</v>
      </c>
      <c r="B207" s="9">
        <v>236</v>
      </c>
      <c r="C207" s="1" t="s">
        <v>5396</v>
      </c>
      <c r="D207" s="25">
        <v>15.45</v>
      </c>
      <c r="E207" s="31">
        <v>0</v>
      </c>
    </row>
    <row r="208" spans="1:6" ht="15" customHeight="1" x14ac:dyDescent="0.25">
      <c r="A208" s="10" t="s">
        <v>5501</v>
      </c>
      <c r="B208" s="9">
        <v>237</v>
      </c>
      <c r="C208" s="1" t="s">
        <v>3660</v>
      </c>
      <c r="D208" s="25">
        <v>10.79</v>
      </c>
      <c r="E208" s="31">
        <v>0</v>
      </c>
      <c r="F208" s="18"/>
    </row>
    <row r="209" spans="1:5" ht="15" customHeight="1" x14ac:dyDescent="0.25">
      <c r="A209" s="10" t="s">
        <v>5502</v>
      </c>
      <c r="B209" s="9">
        <v>238</v>
      </c>
      <c r="C209" s="1" t="s">
        <v>5396</v>
      </c>
      <c r="D209" s="25">
        <v>16.64</v>
      </c>
      <c r="E209" s="31">
        <v>0</v>
      </c>
    </row>
    <row r="210" spans="1:5" ht="15" customHeight="1" x14ac:dyDescent="0.25">
      <c r="A210" s="10" t="s">
        <v>5503</v>
      </c>
      <c r="B210" s="9">
        <v>239</v>
      </c>
      <c r="C210" s="1" t="s">
        <v>5396</v>
      </c>
      <c r="D210" s="25">
        <v>18.48</v>
      </c>
      <c r="E210" s="31">
        <v>0</v>
      </c>
    </row>
    <row r="211" spans="1:5" ht="15" customHeight="1" x14ac:dyDescent="0.25">
      <c r="A211" s="10" t="s">
        <v>5504</v>
      </c>
      <c r="B211" s="9">
        <v>241</v>
      </c>
      <c r="C211" s="1" t="s">
        <v>5396</v>
      </c>
      <c r="D211" s="25">
        <v>23.39</v>
      </c>
      <c r="E211" s="31">
        <v>0</v>
      </c>
    </row>
    <row r="212" spans="1:5" ht="15" customHeight="1" x14ac:dyDescent="0.25">
      <c r="A212" s="10" t="s">
        <v>5505</v>
      </c>
      <c r="B212" s="9">
        <v>242</v>
      </c>
      <c r="C212" s="1" t="s">
        <v>580</v>
      </c>
      <c r="D212" s="25">
        <v>13.74</v>
      </c>
      <c r="E212" s="31">
        <v>0</v>
      </c>
    </row>
    <row r="213" spans="1:5" ht="15" customHeight="1" x14ac:dyDescent="0.25">
      <c r="A213" s="10" t="s">
        <v>5506</v>
      </c>
      <c r="B213" s="9">
        <v>243</v>
      </c>
      <c r="C213" s="1" t="s">
        <v>464</v>
      </c>
      <c r="D213" s="25">
        <v>8.57</v>
      </c>
      <c r="E213" s="31">
        <v>0</v>
      </c>
    </row>
    <row r="214" spans="1:5" ht="15" customHeight="1" x14ac:dyDescent="0.25">
      <c r="A214" s="10" t="s">
        <v>5507</v>
      </c>
      <c r="B214" s="9">
        <v>244</v>
      </c>
      <c r="C214" s="1" t="s">
        <v>634</v>
      </c>
      <c r="D214" s="25">
        <v>12.08</v>
      </c>
      <c r="E214" s="31">
        <v>0</v>
      </c>
    </row>
    <row r="215" spans="1:5" ht="15" customHeight="1" x14ac:dyDescent="0.25">
      <c r="A215" s="10" t="s">
        <v>5508</v>
      </c>
      <c r="B215" s="9">
        <v>245</v>
      </c>
      <c r="C215" s="1" t="s">
        <v>2545</v>
      </c>
      <c r="D215" s="25">
        <v>5.85</v>
      </c>
      <c r="E215" s="31">
        <v>0</v>
      </c>
    </row>
    <row r="216" spans="1:5" ht="15" customHeight="1" x14ac:dyDescent="0.25">
      <c r="A216" s="10" t="s">
        <v>5509</v>
      </c>
      <c r="B216" s="9">
        <v>246</v>
      </c>
      <c r="C216" s="1" t="s">
        <v>3810</v>
      </c>
      <c r="D216" s="25">
        <v>4.12</v>
      </c>
      <c r="E216" s="31">
        <v>0</v>
      </c>
    </row>
    <row r="217" spans="1:5" ht="15" customHeight="1" thickBot="1" x14ac:dyDescent="0.3">
      <c r="A217" s="10" t="s">
        <v>5510</v>
      </c>
      <c r="B217" s="9">
        <v>247</v>
      </c>
      <c r="C217" s="1" t="s">
        <v>3810</v>
      </c>
      <c r="D217" s="25">
        <v>5.16</v>
      </c>
      <c r="E217" s="31">
        <v>0</v>
      </c>
    </row>
    <row r="218" spans="1:5" ht="15" customHeight="1" thickTop="1" thickBot="1" x14ac:dyDescent="0.3">
      <c r="A218" s="189" t="s">
        <v>7260</v>
      </c>
      <c r="B218" s="190"/>
      <c r="C218" s="191"/>
      <c r="D218" s="26">
        <f>SUM(D174:D217)</f>
        <v>657.60000000000014</v>
      </c>
      <c r="E218" s="43">
        <f>SUMIF(E174:E217,"&gt;0",D174:D217)</f>
        <v>0</v>
      </c>
    </row>
    <row r="219" spans="1:5" ht="15" customHeight="1" x14ac:dyDescent="0.25"/>
    <row r="220" spans="1:5" ht="15" customHeight="1" x14ac:dyDescent="0.25"/>
    <row r="221" spans="1:5" ht="15" customHeight="1" x14ac:dyDescent="0.25"/>
    <row r="222" spans="1:5" ht="15" customHeight="1" x14ac:dyDescent="0.25"/>
    <row r="223" spans="1:5" ht="15" customHeight="1" x14ac:dyDescent="0.25"/>
    <row r="224" spans="1:5" ht="15" customHeight="1" thickBot="1" x14ac:dyDescent="0.3"/>
    <row r="225" spans="1:5" ht="22.5" customHeight="1" thickBot="1" x14ac:dyDescent="0.3">
      <c r="A225" s="186" t="s">
        <v>7850</v>
      </c>
      <c r="B225" s="187"/>
      <c r="C225" s="187"/>
      <c r="D225" s="187"/>
      <c r="E225" s="188"/>
    </row>
    <row r="226" spans="1:5" ht="15" customHeight="1" x14ac:dyDescent="0.35">
      <c r="A226" s="196" t="s">
        <v>982</v>
      </c>
      <c r="B226" s="48" t="s">
        <v>586</v>
      </c>
      <c r="C226" s="192" t="s">
        <v>1768</v>
      </c>
      <c r="D226" s="194" t="s">
        <v>1769</v>
      </c>
      <c r="E226" s="49" t="s">
        <v>7217</v>
      </c>
    </row>
    <row r="227" spans="1:5" ht="15" customHeight="1" thickBot="1" x14ac:dyDescent="0.4">
      <c r="A227" s="197"/>
      <c r="B227" s="50" t="s">
        <v>1767</v>
      </c>
      <c r="C227" s="193"/>
      <c r="D227" s="195"/>
      <c r="E227" s="51" t="s">
        <v>7216</v>
      </c>
    </row>
    <row r="228" spans="1:5" ht="15" customHeight="1" thickTop="1" x14ac:dyDescent="0.25">
      <c r="A228" s="10" t="s">
        <v>5511</v>
      </c>
      <c r="B228" s="9">
        <v>301</v>
      </c>
      <c r="C228" s="1" t="s">
        <v>2542</v>
      </c>
      <c r="D228" s="25">
        <v>80.41</v>
      </c>
      <c r="E228" s="31">
        <v>0</v>
      </c>
    </row>
    <row r="229" spans="1:5" ht="15" customHeight="1" x14ac:dyDescent="0.25">
      <c r="A229" s="10" t="s">
        <v>5512</v>
      </c>
      <c r="B229" s="9">
        <v>302</v>
      </c>
      <c r="C229" s="1" t="s">
        <v>624</v>
      </c>
      <c r="D229" s="25">
        <v>12.06</v>
      </c>
      <c r="E229" s="31">
        <v>0</v>
      </c>
    </row>
    <row r="230" spans="1:5" ht="15" customHeight="1" x14ac:dyDescent="0.25">
      <c r="A230" s="10" t="s">
        <v>5513</v>
      </c>
      <c r="B230" s="9">
        <v>303</v>
      </c>
      <c r="C230" s="1" t="s">
        <v>625</v>
      </c>
      <c r="D230" s="25">
        <v>3.42</v>
      </c>
      <c r="E230" s="31">
        <v>0</v>
      </c>
    </row>
    <row r="231" spans="1:5" ht="15" customHeight="1" x14ac:dyDescent="0.25">
      <c r="A231" s="10" t="s">
        <v>5514</v>
      </c>
      <c r="B231" s="9">
        <v>304</v>
      </c>
      <c r="C231" s="1" t="s">
        <v>2545</v>
      </c>
      <c r="D231" s="25">
        <v>5.85</v>
      </c>
      <c r="E231" s="31">
        <v>0</v>
      </c>
    </row>
    <row r="232" spans="1:5" ht="15" customHeight="1" x14ac:dyDescent="0.25">
      <c r="A232" s="10" t="s">
        <v>5515</v>
      </c>
      <c r="B232" s="9">
        <v>305</v>
      </c>
      <c r="C232" s="1" t="s">
        <v>3810</v>
      </c>
      <c r="D232" s="25">
        <v>3.73</v>
      </c>
      <c r="E232" s="31">
        <v>0</v>
      </c>
    </row>
    <row r="233" spans="1:5" ht="15" customHeight="1" x14ac:dyDescent="0.25">
      <c r="A233" s="10" t="s">
        <v>5516</v>
      </c>
      <c r="B233" s="9">
        <v>306</v>
      </c>
      <c r="C233" s="1" t="s">
        <v>3810</v>
      </c>
      <c r="D233" s="25">
        <v>5.12</v>
      </c>
      <c r="E233" s="31">
        <v>0</v>
      </c>
    </row>
    <row r="234" spans="1:5" ht="15" customHeight="1" x14ac:dyDescent="0.25">
      <c r="A234" s="10" t="s">
        <v>5517</v>
      </c>
      <c r="B234" s="9">
        <v>307</v>
      </c>
      <c r="C234" s="1" t="s">
        <v>3610</v>
      </c>
      <c r="D234" s="25">
        <v>12.67</v>
      </c>
      <c r="E234" s="31">
        <v>0</v>
      </c>
    </row>
    <row r="235" spans="1:5" ht="15" customHeight="1" x14ac:dyDescent="0.25">
      <c r="A235" s="10" t="s">
        <v>5518</v>
      </c>
      <c r="B235" s="9">
        <v>308</v>
      </c>
      <c r="C235" s="1" t="s">
        <v>5396</v>
      </c>
      <c r="D235" s="25">
        <v>21.41</v>
      </c>
      <c r="E235" s="31">
        <v>0</v>
      </c>
    </row>
    <row r="236" spans="1:5" ht="15" customHeight="1" x14ac:dyDescent="0.25">
      <c r="A236" s="10" t="s">
        <v>5519</v>
      </c>
      <c r="B236" s="9">
        <v>309</v>
      </c>
      <c r="C236" s="1" t="s">
        <v>5396</v>
      </c>
      <c r="D236" s="25">
        <v>13.73</v>
      </c>
      <c r="E236" s="31">
        <v>0</v>
      </c>
    </row>
    <row r="237" spans="1:5" ht="15" customHeight="1" x14ac:dyDescent="0.25">
      <c r="A237" s="10" t="s">
        <v>5520</v>
      </c>
      <c r="B237" s="9">
        <v>310</v>
      </c>
      <c r="C237" s="1" t="s">
        <v>5192</v>
      </c>
      <c r="D237" s="25">
        <v>17.489999999999998</v>
      </c>
      <c r="E237" s="31">
        <v>0</v>
      </c>
    </row>
    <row r="238" spans="1:5" ht="15" customHeight="1" x14ac:dyDescent="0.25">
      <c r="A238" s="10" t="s">
        <v>5521</v>
      </c>
      <c r="B238" s="9">
        <v>311</v>
      </c>
      <c r="C238" s="1" t="s">
        <v>5396</v>
      </c>
      <c r="D238" s="25">
        <v>13.73</v>
      </c>
      <c r="E238" s="31">
        <v>0</v>
      </c>
    </row>
    <row r="239" spans="1:5" ht="15" customHeight="1" x14ac:dyDescent="0.25">
      <c r="A239" s="10" t="s">
        <v>5522</v>
      </c>
      <c r="B239" s="9">
        <v>312</v>
      </c>
      <c r="C239" s="1" t="s">
        <v>5396</v>
      </c>
      <c r="D239" s="25">
        <v>13.73</v>
      </c>
      <c r="E239" s="31">
        <v>0</v>
      </c>
    </row>
    <row r="240" spans="1:5" ht="15" customHeight="1" x14ac:dyDescent="0.25">
      <c r="A240" s="10" t="s">
        <v>5523</v>
      </c>
      <c r="B240" s="9">
        <v>313</v>
      </c>
      <c r="C240" s="1" t="s">
        <v>5396</v>
      </c>
      <c r="D240" s="25">
        <v>13.73</v>
      </c>
      <c r="E240" s="31">
        <v>0</v>
      </c>
    </row>
    <row r="241" spans="1:6" ht="15" customHeight="1" x14ac:dyDescent="0.25">
      <c r="A241" s="10" t="s">
        <v>5524</v>
      </c>
      <c r="B241" s="9">
        <v>314</v>
      </c>
      <c r="C241" s="1" t="s">
        <v>5348</v>
      </c>
      <c r="D241" s="25">
        <v>10.7</v>
      </c>
      <c r="E241" s="31">
        <v>0</v>
      </c>
      <c r="F241" s="58"/>
    </row>
    <row r="242" spans="1:6" ht="15" customHeight="1" x14ac:dyDescent="0.25">
      <c r="A242" s="10" t="s">
        <v>5525</v>
      </c>
      <c r="B242" s="9">
        <v>315</v>
      </c>
      <c r="C242" s="1" t="s">
        <v>2009</v>
      </c>
      <c r="D242" s="25">
        <v>15.81</v>
      </c>
      <c r="E242" s="31">
        <v>0</v>
      </c>
      <c r="F242" s="58"/>
    </row>
    <row r="243" spans="1:6" ht="15" customHeight="1" x14ac:dyDescent="0.25">
      <c r="A243" s="10" t="s">
        <v>5526</v>
      </c>
      <c r="B243" s="9">
        <v>316</v>
      </c>
      <c r="C243" s="1" t="s">
        <v>5348</v>
      </c>
      <c r="D243" s="25">
        <v>4.25</v>
      </c>
      <c r="E243" s="31">
        <v>0</v>
      </c>
      <c r="F243" s="58"/>
    </row>
    <row r="244" spans="1:6" ht="15" customHeight="1" x14ac:dyDescent="0.25">
      <c r="A244" s="10" t="s">
        <v>5527</v>
      </c>
      <c r="B244" s="9">
        <v>317</v>
      </c>
      <c r="C244" s="1" t="s">
        <v>5348</v>
      </c>
      <c r="D244" s="25">
        <v>5.75</v>
      </c>
      <c r="E244" s="31">
        <v>0</v>
      </c>
      <c r="F244" s="58"/>
    </row>
    <row r="245" spans="1:6" ht="15" customHeight="1" x14ac:dyDescent="0.25">
      <c r="A245" s="10" t="s">
        <v>5528</v>
      </c>
      <c r="B245" s="9">
        <v>318</v>
      </c>
      <c r="C245" s="1" t="s">
        <v>5348</v>
      </c>
      <c r="D245" s="25">
        <v>1.52</v>
      </c>
      <c r="E245" s="31">
        <v>0</v>
      </c>
      <c r="F245" s="58"/>
    </row>
    <row r="246" spans="1:6" ht="15" customHeight="1" x14ac:dyDescent="0.25">
      <c r="A246" s="10" t="s">
        <v>5529</v>
      </c>
      <c r="B246" s="9">
        <v>319</v>
      </c>
      <c r="C246" s="1" t="s">
        <v>5348</v>
      </c>
      <c r="D246" s="25">
        <v>4.24</v>
      </c>
      <c r="E246" s="31">
        <v>0</v>
      </c>
      <c r="F246" s="58"/>
    </row>
    <row r="247" spans="1:6" ht="15" customHeight="1" x14ac:dyDescent="0.25">
      <c r="A247" s="10" t="s">
        <v>5530</v>
      </c>
      <c r="B247" s="9">
        <v>321</v>
      </c>
      <c r="C247" s="1" t="s">
        <v>2210</v>
      </c>
      <c r="D247" s="25">
        <v>33.76</v>
      </c>
      <c r="E247" s="31">
        <v>0</v>
      </c>
      <c r="F247" s="58"/>
    </row>
    <row r="248" spans="1:6" ht="15" customHeight="1" x14ac:dyDescent="0.25">
      <c r="A248" s="10" t="s">
        <v>5531</v>
      </c>
      <c r="B248" s="9">
        <v>322</v>
      </c>
      <c r="C248" s="1" t="s">
        <v>2210</v>
      </c>
      <c r="D248" s="25">
        <v>16.53</v>
      </c>
      <c r="E248" s="31">
        <v>0</v>
      </c>
      <c r="F248" s="58"/>
    </row>
    <row r="249" spans="1:6" ht="15" customHeight="1" x14ac:dyDescent="0.25">
      <c r="A249" s="10" t="s">
        <v>5532</v>
      </c>
      <c r="B249" s="9">
        <v>323</v>
      </c>
      <c r="C249" s="1" t="s">
        <v>2210</v>
      </c>
      <c r="D249" s="25">
        <v>33.119999999999997</v>
      </c>
      <c r="E249" s="31">
        <v>0</v>
      </c>
      <c r="F249" s="58"/>
    </row>
    <row r="250" spans="1:6" ht="15" customHeight="1" x14ac:dyDescent="0.25">
      <c r="A250" s="10" t="s">
        <v>5533</v>
      </c>
      <c r="B250" s="9">
        <v>324</v>
      </c>
      <c r="C250" s="1" t="s">
        <v>5357</v>
      </c>
      <c r="D250" s="25">
        <v>8.43</v>
      </c>
      <c r="E250" s="31">
        <v>0</v>
      </c>
    </row>
    <row r="251" spans="1:6" ht="15" customHeight="1" x14ac:dyDescent="0.25">
      <c r="A251" s="10" t="s">
        <v>5534</v>
      </c>
      <c r="B251" s="9">
        <v>325</v>
      </c>
      <c r="C251" s="1" t="s">
        <v>7281</v>
      </c>
      <c r="D251" s="25">
        <v>13.46</v>
      </c>
      <c r="E251" s="31">
        <v>0</v>
      </c>
    </row>
    <row r="252" spans="1:6" ht="15" customHeight="1" x14ac:dyDescent="0.25">
      <c r="A252" s="10" t="s">
        <v>5535</v>
      </c>
      <c r="B252" s="9">
        <v>326</v>
      </c>
      <c r="C252" s="1" t="s">
        <v>2542</v>
      </c>
      <c r="D252" s="25">
        <v>45.45</v>
      </c>
      <c r="E252" s="31">
        <v>0</v>
      </c>
      <c r="F252" s="18"/>
    </row>
    <row r="253" spans="1:6" ht="15" customHeight="1" x14ac:dyDescent="0.25">
      <c r="A253" s="10" t="s">
        <v>5536</v>
      </c>
      <c r="B253" s="9">
        <v>327</v>
      </c>
      <c r="C253" s="1" t="s">
        <v>2210</v>
      </c>
      <c r="D253" s="25">
        <v>67.900000000000006</v>
      </c>
      <c r="E253" s="31">
        <v>0</v>
      </c>
    </row>
    <row r="254" spans="1:6" ht="15" customHeight="1" x14ac:dyDescent="0.25">
      <c r="A254" s="10" t="s">
        <v>5537</v>
      </c>
      <c r="B254" s="9">
        <v>328</v>
      </c>
      <c r="C254" s="1" t="s">
        <v>2210</v>
      </c>
      <c r="D254" s="25">
        <v>16.64</v>
      </c>
      <c r="E254" s="31">
        <v>0</v>
      </c>
    </row>
    <row r="255" spans="1:6" ht="15" customHeight="1" x14ac:dyDescent="0.25">
      <c r="A255" s="10" t="s">
        <v>5538</v>
      </c>
      <c r="B255" s="9">
        <v>329</v>
      </c>
      <c r="C255" s="1" t="s">
        <v>2210</v>
      </c>
      <c r="D255" s="25">
        <v>15.83</v>
      </c>
      <c r="E255" s="31">
        <v>0</v>
      </c>
    </row>
    <row r="256" spans="1:6" ht="15" customHeight="1" x14ac:dyDescent="0.25">
      <c r="A256" s="10" t="s">
        <v>5539</v>
      </c>
      <c r="B256" s="9">
        <v>331</v>
      </c>
      <c r="C256" s="1" t="s">
        <v>2542</v>
      </c>
      <c r="D256" s="25">
        <v>16.07</v>
      </c>
      <c r="E256" s="31">
        <v>0</v>
      </c>
      <c r="F256" s="18"/>
    </row>
    <row r="257" spans="1:6" ht="15" customHeight="1" x14ac:dyDescent="0.25">
      <c r="A257" s="10" t="s">
        <v>5540</v>
      </c>
      <c r="B257" s="9">
        <v>332</v>
      </c>
      <c r="C257" s="1" t="s">
        <v>2210</v>
      </c>
      <c r="D257" s="25">
        <v>15.94</v>
      </c>
      <c r="E257" s="31">
        <v>0</v>
      </c>
    </row>
    <row r="258" spans="1:6" ht="15" customHeight="1" x14ac:dyDescent="0.25">
      <c r="A258" s="10" t="s">
        <v>5541</v>
      </c>
      <c r="B258" s="9">
        <v>333</v>
      </c>
      <c r="C258" s="1" t="s">
        <v>5314</v>
      </c>
      <c r="D258" s="25">
        <v>10.79</v>
      </c>
      <c r="E258" s="31">
        <v>0</v>
      </c>
      <c r="F258" s="18"/>
    </row>
    <row r="259" spans="1:6" ht="15" customHeight="1" x14ac:dyDescent="0.25">
      <c r="A259" s="10" t="s">
        <v>5542</v>
      </c>
      <c r="B259" s="9">
        <v>334</v>
      </c>
      <c r="C259" s="1" t="s">
        <v>5396</v>
      </c>
      <c r="D259" s="25">
        <v>13.73</v>
      </c>
      <c r="E259" s="31">
        <v>0</v>
      </c>
    </row>
    <row r="260" spans="1:6" ht="15" customHeight="1" x14ac:dyDescent="0.25">
      <c r="A260" s="10" t="s">
        <v>5543</v>
      </c>
      <c r="B260" s="9">
        <v>335</v>
      </c>
      <c r="C260" s="1" t="s">
        <v>5396</v>
      </c>
      <c r="D260" s="25">
        <v>13.73</v>
      </c>
      <c r="E260" s="31">
        <v>0</v>
      </c>
    </row>
    <row r="261" spans="1:6" ht="15" customHeight="1" x14ac:dyDescent="0.25">
      <c r="A261" s="10" t="s">
        <v>5544</v>
      </c>
      <c r="B261" s="9">
        <v>336</v>
      </c>
      <c r="C261" s="1" t="s">
        <v>5396</v>
      </c>
      <c r="D261" s="25">
        <v>13.73</v>
      </c>
      <c r="E261" s="31">
        <v>0</v>
      </c>
    </row>
    <row r="262" spans="1:6" ht="15" customHeight="1" x14ac:dyDescent="0.25">
      <c r="A262" s="10" t="s">
        <v>5545</v>
      </c>
      <c r="B262" s="9">
        <v>337</v>
      </c>
      <c r="C262" s="1" t="s">
        <v>5396</v>
      </c>
      <c r="D262" s="25">
        <v>13.73</v>
      </c>
      <c r="E262" s="31">
        <v>0</v>
      </c>
    </row>
    <row r="263" spans="1:6" ht="15" customHeight="1" x14ac:dyDescent="0.25">
      <c r="A263" s="10" t="s">
        <v>5546</v>
      </c>
      <c r="B263" s="9">
        <v>338</v>
      </c>
      <c r="C263" s="1" t="s">
        <v>5396</v>
      </c>
      <c r="D263" s="25">
        <v>13.73</v>
      </c>
      <c r="E263" s="31">
        <v>0</v>
      </c>
    </row>
    <row r="264" spans="1:6" ht="15" customHeight="1" x14ac:dyDescent="0.25">
      <c r="A264" s="10" t="s">
        <v>5547</v>
      </c>
      <c r="B264" s="9">
        <v>339</v>
      </c>
      <c r="C264" s="1" t="s">
        <v>2729</v>
      </c>
      <c r="D264" s="25">
        <v>21.17</v>
      </c>
      <c r="E264" s="31">
        <v>0</v>
      </c>
      <c r="F264" s="18"/>
    </row>
    <row r="265" spans="1:6" ht="15" customHeight="1" x14ac:dyDescent="0.25">
      <c r="A265" s="10" t="s">
        <v>5548</v>
      </c>
      <c r="B265" s="9">
        <v>341</v>
      </c>
      <c r="C265" s="1" t="s">
        <v>2545</v>
      </c>
      <c r="D265" s="25">
        <v>5.85</v>
      </c>
      <c r="E265" s="31">
        <v>0</v>
      </c>
    </row>
    <row r="266" spans="1:6" ht="15" customHeight="1" x14ac:dyDescent="0.25">
      <c r="A266" s="10" t="s">
        <v>5549</v>
      </c>
      <c r="B266" s="9">
        <v>342</v>
      </c>
      <c r="C266" s="1" t="s">
        <v>3810</v>
      </c>
      <c r="D266" s="25">
        <v>4.12</v>
      </c>
      <c r="E266" s="31">
        <v>0</v>
      </c>
    </row>
    <row r="267" spans="1:6" ht="15" customHeight="1" x14ac:dyDescent="0.25">
      <c r="A267" s="10" t="s">
        <v>5550</v>
      </c>
      <c r="B267" s="9">
        <v>343</v>
      </c>
      <c r="C267" s="1" t="s">
        <v>3810</v>
      </c>
      <c r="D267" s="25">
        <v>5.12</v>
      </c>
      <c r="E267" s="31">
        <v>0</v>
      </c>
    </row>
    <row r="268" spans="1:6" ht="15" customHeight="1" x14ac:dyDescent="0.25">
      <c r="A268" s="10" t="s">
        <v>7173</v>
      </c>
      <c r="B268" s="9">
        <v>401</v>
      </c>
      <c r="C268" s="1" t="s">
        <v>7851</v>
      </c>
      <c r="D268" s="25">
        <v>693.36</v>
      </c>
      <c r="E268" s="31">
        <v>0</v>
      </c>
    </row>
    <row r="269" spans="1:6" ht="15" customHeight="1" x14ac:dyDescent="0.25">
      <c r="A269" s="10" t="s">
        <v>6923</v>
      </c>
      <c r="B269" s="9">
        <v>401</v>
      </c>
      <c r="C269" s="1" t="s">
        <v>6893</v>
      </c>
      <c r="D269" s="25">
        <v>2.2400000000000002</v>
      </c>
      <c r="E269" s="31">
        <v>0</v>
      </c>
    </row>
    <row r="270" spans="1:6" ht="15" customHeight="1" thickBot="1" x14ac:dyDescent="0.3">
      <c r="A270" s="10" t="s">
        <v>6924</v>
      </c>
      <c r="B270" s="9">
        <v>410</v>
      </c>
      <c r="C270" s="1" t="s">
        <v>6925</v>
      </c>
      <c r="D270" s="25">
        <v>3.72</v>
      </c>
      <c r="E270" s="31">
        <v>0</v>
      </c>
    </row>
    <row r="271" spans="1:6" ht="15" customHeight="1" thickTop="1" thickBot="1" x14ac:dyDescent="0.3">
      <c r="A271" s="189" t="s">
        <v>7260</v>
      </c>
      <c r="B271" s="190"/>
      <c r="C271" s="191"/>
      <c r="D271" s="26">
        <f>SUM(D228:D270)</f>
        <v>1357.5</v>
      </c>
      <c r="E271" s="43">
        <f>SUMIF(E228:E270,"&gt;0",D228:D270)</f>
        <v>0</v>
      </c>
    </row>
    <row r="272" spans="1:6" ht="15" customHeight="1" x14ac:dyDescent="0.25"/>
    <row r="282" spans="1:4" ht="13.8" x14ac:dyDescent="0.25">
      <c r="A282" s="13"/>
      <c r="B282" s="14"/>
      <c r="C282" s="15"/>
      <c r="D282" s="28"/>
    </row>
    <row r="283" spans="1:4" ht="13.8" x14ac:dyDescent="0.25">
      <c r="A283" s="13"/>
      <c r="B283" s="14"/>
      <c r="C283" s="15"/>
      <c r="D283" s="28"/>
    </row>
    <row r="284" spans="1:4" ht="13.8" x14ac:dyDescent="0.25">
      <c r="A284" s="13"/>
      <c r="B284" s="14"/>
      <c r="C284" s="15"/>
      <c r="D284" s="28"/>
    </row>
    <row r="285" spans="1:4" ht="13.8" x14ac:dyDescent="0.25">
      <c r="A285" s="13"/>
      <c r="B285" s="14"/>
      <c r="C285" s="15"/>
      <c r="D285" s="28"/>
    </row>
    <row r="286" spans="1:4" ht="13.8" x14ac:dyDescent="0.25">
      <c r="A286" s="13"/>
      <c r="B286" s="14"/>
      <c r="C286" s="15"/>
      <c r="D286" s="28"/>
    </row>
    <row r="287" spans="1:4" ht="13.8" x14ac:dyDescent="0.25">
      <c r="A287" s="13"/>
      <c r="B287" s="14"/>
      <c r="C287" s="15"/>
      <c r="D287" s="28"/>
    </row>
    <row r="288" spans="1:4" ht="13.8" x14ac:dyDescent="0.25">
      <c r="A288" s="13"/>
      <c r="B288" s="14"/>
      <c r="C288" s="15"/>
      <c r="D288" s="28"/>
    </row>
    <row r="289" spans="1:4" ht="13.8" x14ac:dyDescent="0.25">
      <c r="A289" s="13"/>
      <c r="B289" s="14"/>
      <c r="C289" s="15"/>
      <c r="D289" s="28"/>
    </row>
    <row r="290" spans="1:4" ht="13.8" x14ac:dyDescent="0.25">
      <c r="A290" s="13"/>
      <c r="B290" s="14"/>
      <c r="C290" s="15"/>
      <c r="D290" s="28"/>
    </row>
    <row r="291" spans="1:4" ht="13.8" x14ac:dyDescent="0.25">
      <c r="A291" s="13"/>
      <c r="B291" s="14"/>
      <c r="C291" s="15"/>
      <c r="D291" s="28"/>
    </row>
    <row r="292" spans="1:4" ht="13.8" x14ac:dyDescent="0.25">
      <c r="A292" s="13"/>
      <c r="B292" s="14"/>
      <c r="C292" s="15"/>
      <c r="D292" s="28"/>
    </row>
    <row r="293" spans="1:4" ht="13.8" x14ac:dyDescent="0.25">
      <c r="A293" s="13"/>
      <c r="B293" s="14"/>
      <c r="C293" s="15"/>
      <c r="D293" s="28"/>
    </row>
    <row r="294" spans="1:4" ht="13.8" x14ac:dyDescent="0.25">
      <c r="A294" s="13"/>
      <c r="B294" s="14"/>
      <c r="C294" s="15"/>
      <c r="D294" s="28"/>
    </row>
    <row r="295" spans="1:4" ht="13.8" x14ac:dyDescent="0.25">
      <c r="A295" s="13"/>
      <c r="B295" s="14"/>
      <c r="C295" s="15"/>
      <c r="D295" s="28"/>
    </row>
    <row r="296" spans="1:4" ht="13.8" x14ac:dyDescent="0.25">
      <c r="A296" s="13"/>
      <c r="B296" s="14"/>
      <c r="C296" s="15"/>
      <c r="D296" s="28"/>
    </row>
  </sheetData>
  <mergeCells count="25">
    <mergeCell ref="A271:C271"/>
    <mergeCell ref="A218:C218"/>
    <mergeCell ref="A225:E225"/>
    <mergeCell ref="A226:A227"/>
    <mergeCell ref="C226:C227"/>
    <mergeCell ref="D226:D227"/>
    <mergeCell ref="A172:A173"/>
    <mergeCell ref="C172:C173"/>
    <mergeCell ref="D172:D173"/>
    <mergeCell ref="A133:E133"/>
    <mergeCell ref="A134:A135"/>
    <mergeCell ref="C134:C135"/>
    <mergeCell ref="D134:D135"/>
    <mergeCell ref="A164:C164"/>
    <mergeCell ref="A171:E171"/>
    <mergeCell ref="A20:E20"/>
    <mergeCell ref="A21:A22"/>
    <mergeCell ref="C21:C22"/>
    <mergeCell ref="D21:D22"/>
    <mergeCell ref="A66:C66"/>
    <mergeCell ref="A73:E73"/>
    <mergeCell ref="A74:A75"/>
    <mergeCell ref="C74:C75"/>
    <mergeCell ref="D74:D75"/>
    <mergeCell ref="A126:C126"/>
  </mergeCells>
  <conditionalFormatting sqref="D4">
    <cfRule type="cellIs" dxfId="20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4" manualBreakCount="4">
    <brk id="72" max="6" man="1"/>
    <brk id="126" max="6" man="1"/>
    <brk id="167" max="6" man="1"/>
    <brk id="221" max="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40">
    <tabColor theme="6" tint="0.39997558519241921"/>
  </sheetPr>
  <dimension ref="A2:F200"/>
  <sheetViews>
    <sheetView topLeftCell="A10" zoomScaleNormal="100" zoomScaleSheetLayoutView="100" workbookViewId="0">
      <selection activeCell="C140" sqref="C140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  <col min="6" max="6" width="8.6640625" style="64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SUM(D60,D94,D144,D199)</f>
        <v>3047.09</v>
      </c>
      <c r="E3"/>
    </row>
    <row r="4" spans="3:6" ht="15.75" customHeight="1" thickBot="1" x14ac:dyDescent="0.3">
      <c r="C4" s="45" t="s">
        <v>7220</v>
      </c>
      <c r="D4" s="46">
        <f>SUM(E60,E94,E144,E199)</f>
        <v>2156.6800000000003</v>
      </c>
      <c r="E4" s="62"/>
      <c r="F4" s="65"/>
    </row>
    <row r="5" spans="3:6" ht="15.75" customHeight="1" thickBot="1" x14ac:dyDescent="0.3">
      <c r="C5" s="45" t="s">
        <v>7221</v>
      </c>
      <c r="D5" s="46">
        <f>SUMIF(E$23:E$553,"1",D$23:D$553)</f>
        <v>751.74000000000012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111.75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82.62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23.66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505.6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681.31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7852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5551</v>
      </c>
      <c r="B23" s="5" t="s">
        <v>1770</v>
      </c>
      <c r="C23" s="1" t="s">
        <v>2542</v>
      </c>
      <c r="D23" s="25">
        <v>83.38</v>
      </c>
      <c r="E23" s="31">
        <v>5</v>
      </c>
    </row>
    <row r="24" spans="1:5" ht="15" customHeight="1" x14ac:dyDescent="0.25">
      <c r="A24" s="10" t="s">
        <v>5552</v>
      </c>
      <c r="B24" s="5" t="s">
        <v>1771</v>
      </c>
      <c r="C24" s="1" t="s">
        <v>624</v>
      </c>
      <c r="D24" s="25">
        <v>10.75</v>
      </c>
      <c r="E24" s="31">
        <v>5</v>
      </c>
    </row>
    <row r="25" spans="1:5" ht="15" customHeight="1" x14ac:dyDescent="0.25">
      <c r="A25" s="10" t="s">
        <v>5553</v>
      </c>
      <c r="B25" s="5" t="s">
        <v>1772</v>
      </c>
      <c r="C25" s="1" t="s">
        <v>625</v>
      </c>
      <c r="D25" s="25">
        <v>3.33</v>
      </c>
      <c r="E25" s="31">
        <v>5</v>
      </c>
    </row>
    <row r="26" spans="1:5" ht="15" customHeight="1" x14ac:dyDescent="0.25">
      <c r="A26" s="10" t="s">
        <v>5554</v>
      </c>
      <c r="B26" s="5" t="s">
        <v>1773</v>
      </c>
      <c r="C26" s="1" t="s">
        <v>2024</v>
      </c>
      <c r="D26" s="25">
        <v>30.84</v>
      </c>
      <c r="E26" s="31">
        <v>0</v>
      </c>
    </row>
    <row r="27" spans="1:5" ht="15" customHeight="1" x14ac:dyDescent="0.25">
      <c r="A27" s="10" t="s">
        <v>5555</v>
      </c>
      <c r="B27" s="5" t="s">
        <v>1774</v>
      </c>
      <c r="C27" s="1" t="s">
        <v>5318</v>
      </c>
      <c r="D27" s="25">
        <v>5.48</v>
      </c>
      <c r="E27" s="31">
        <v>0</v>
      </c>
    </row>
    <row r="28" spans="1:5" ht="15" customHeight="1" x14ac:dyDescent="0.25">
      <c r="A28" s="10" t="s">
        <v>5556</v>
      </c>
      <c r="B28" s="5" t="s">
        <v>1775</v>
      </c>
      <c r="C28" s="1" t="s">
        <v>5318</v>
      </c>
      <c r="D28" s="25">
        <v>7.82</v>
      </c>
      <c r="E28" s="31">
        <v>0</v>
      </c>
    </row>
    <row r="29" spans="1:5" ht="15" customHeight="1" x14ac:dyDescent="0.25">
      <c r="A29" s="10" t="s">
        <v>5557</v>
      </c>
      <c r="B29" s="5" t="s">
        <v>1776</v>
      </c>
      <c r="C29" s="1" t="s">
        <v>5318</v>
      </c>
      <c r="D29" s="25">
        <v>13.65</v>
      </c>
      <c r="E29" s="31">
        <v>0</v>
      </c>
    </row>
    <row r="30" spans="1:5" ht="15" customHeight="1" x14ac:dyDescent="0.25">
      <c r="A30" s="10" t="s">
        <v>5558</v>
      </c>
      <c r="B30" s="5" t="s">
        <v>1777</v>
      </c>
      <c r="C30" s="1" t="s">
        <v>5314</v>
      </c>
      <c r="D30" s="25">
        <v>10.19</v>
      </c>
      <c r="E30" s="31">
        <v>1</v>
      </c>
    </row>
    <row r="31" spans="1:5" ht="15" customHeight="1" x14ac:dyDescent="0.25">
      <c r="A31" s="10" t="s">
        <v>5559</v>
      </c>
      <c r="B31" s="5" t="s">
        <v>1778</v>
      </c>
      <c r="C31" s="1" t="s">
        <v>5314</v>
      </c>
      <c r="D31" s="25">
        <v>10.32</v>
      </c>
      <c r="E31" s="31">
        <v>1</v>
      </c>
    </row>
    <row r="32" spans="1:5" ht="15" customHeight="1" x14ac:dyDescent="0.25">
      <c r="A32" s="10" t="s">
        <v>5560</v>
      </c>
      <c r="B32" s="5" t="s">
        <v>1779</v>
      </c>
      <c r="C32" s="1" t="s">
        <v>5192</v>
      </c>
      <c r="D32" s="25">
        <v>11.12</v>
      </c>
      <c r="E32" s="31">
        <v>0</v>
      </c>
    </row>
    <row r="33" spans="1:5" ht="15" customHeight="1" x14ac:dyDescent="0.25">
      <c r="A33" s="10" t="s">
        <v>7210</v>
      </c>
      <c r="B33" s="5"/>
      <c r="C33" s="1" t="s">
        <v>7208</v>
      </c>
      <c r="D33" s="25">
        <v>20.100000000000001</v>
      </c>
      <c r="E33" s="31">
        <v>0</v>
      </c>
    </row>
    <row r="34" spans="1:5" ht="15" customHeight="1" x14ac:dyDescent="0.25">
      <c r="A34" s="10" t="s">
        <v>5561</v>
      </c>
      <c r="B34" s="5" t="s">
        <v>1780</v>
      </c>
      <c r="C34" s="1" t="s">
        <v>5314</v>
      </c>
      <c r="D34" s="25">
        <v>12.28</v>
      </c>
      <c r="E34" s="31">
        <v>1</v>
      </c>
    </row>
    <row r="35" spans="1:5" ht="15" customHeight="1" x14ac:dyDescent="0.25">
      <c r="A35" s="10" t="s">
        <v>5562</v>
      </c>
      <c r="B35" s="5" t="s">
        <v>1781</v>
      </c>
      <c r="C35" s="1" t="s">
        <v>5314</v>
      </c>
      <c r="D35" s="25">
        <v>14.41</v>
      </c>
      <c r="E35" s="31">
        <v>1</v>
      </c>
    </row>
    <row r="36" spans="1:5" ht="15" customHeight="1" x14ac:dyDescent="0.25">
      <c r="A36" s="10" t="s">
        <v>5563</v>
      </c>
      <c r="B36" s="5" t="s">
        <v>1782</v>
      </c>
      <c r="C36" s="1" t="s">
        <v>2009</v>
      </c>
      <c r="D36" s="25">
        <v>12.71</v>
      </c>
      <c r="E36" s="31">
        <v>8</v>
      </c>
    </row>
    <row r="37" spans="1:5" ht="15" customHeight="1" x14ac:dyDescent="0.25">
      <c r="A37" s="10" t="s">
        <v>5564</v>
      </c>
      <c r="B37" s="5" t="s">
        <v>1783</v>
      </c>
      <c r="C37" s="1" t="s">
        <v>2024</v>
      </c>
      <c r="D37" s="25">
        <v>65.849999999999994</v>
      </c>
      <c r="E37" s="31">
        <v>0</v>
      </c>
    </row>
    <row r="38" spans="1:5" ht="15" customHeight="1" x14ac:dyDescent="0.25">
      <c r="A38" s="10" t="s">
        <v>5565</v>
      </c>
      <c r="B38" s="5" t="s">
        <v>1784</v>
      </c>
      <c r="C38" s="1" t="s">
        <v>2327</v>
      </c>
      <c r="D38" s="25">
        <v>17.29</v>
      </c>
      <c r="E38" s="31">
        <v>8</v>
      </c>
    </row>
    <row r="39" spans="1:5" ht="15" customHeight="1" x14ac:dyDescent="0.25">
      <c r="A39" s="10" t="s">
        <v>5566</v>
      </c>
      <c r="B39" s="5" t="s">
        <v>1785</v>
      </c>
      <c r="C39" s="1" t="s">
        <v>2327</v>
      </c>
      <c r="D39" s="25">
        <v>17.239999999999998</v>
      </c>
      <c r="E39" s="31">
        <v>8</v>
      </c>
    </row>
    <row r="40" spans="1:5" ht="15" customHeight="1" x14ac:dyDescent="0.25">
      <c r="A40" s="10" t="s">
        <v>5567</v>
      </c>
      <c r="B40" s="5" t="s">
        <v>1786</v>
      </c>
      <c r="C40" s="1" t="s">
        <v>2327</v>
      </c>
      <c r="D40" s="25">
        <v>25.23</v>
      </c>
      <c r="E40" s="31">
        <v>8</v>
      </c>
    </row>
    <row r="41" spans="1:5" ht="15" customHeight="1" x14ac:dyDescent="0.25">
      <c r="A41" s="10" t="s">
        <v>5568</v>
      </c>
      <c r="B41" s="5" t="s">
        <v>1787</v>
      </c>
      <c r="C41" s="1" t="s">
        <v>2542</v>
      </c>
      <c r="D41" s="25">
        <v>47.11</v>
      </c>
      <c r="E41" s="31">
        <v>5</v>
      </c>
    </row>
    <row r="42" spans="1:5" ht="15" customHeight="1" x14ac:dyDescent="0.25">
      <c r="A42" s="10" t="s">
        <v>5569</v>
      </c>
      <c r="B42" s="5" t="s">
        <v>1788</v>
      </c>
      <c r="C42" s="1" t="s">
        <v>2210</v>
      </c>
      <c r="D42" s="25">
        <v>14.13</v>
      </c>
      <c r="E42" s="31">
        <v>8</v>
      </c>
    </row>
    <row r="43" spans="1:5" ht="15" customHeight="1" x14ac:dyDescent="0.25">
      <c r="A43" s="10" t="s">
        <v>5570</v>
      </c>
      <c r="B43" s="5" t="s">
        <v>1790</v>
      </c>
      <c r="C43" s="1" t="s">
        <v>5314</v>
      </c>
      <c r="D43" s="25">
        <v>17.239999999999998</v>
      </c>
      <c r="E43" s="31">
        <v>1</v>
      </c>
    </row>
    <row r="44" spans="1:5" ht="15" customHeight="1" x14ac:dyDescent="0.25">
      <c r="A44" s="10" t="s">
        <v>5571</v>
      </c>
      <c r="B44" s="5" t="s">
        <v>1791</v>
      </c>
      <c r="C44" s="1" t="s">
        <v>5314</v>
      </c>
      <c r="D44" s="25">
        <v>17.29</v>
      </c>
      <c r="E44" s="31">
        <v>1</v>
      </c>
    </row>
    <row r="45" spans="1:5" ht="15" customHeight="1" x14ac:dyDescent="0.25">
      <c r="A45" s="10" t="s">
        <v>5572</v>
      </c>
      <c r="B45" s="5" t="s">
        <v>1792</v>
      </c>
      <c r="C45" s="1" t="s">
        <v>5314</v>
      </c>
      <c r="D45" s="25">
        <v>17.29</v>
      </c>
      <c r="E45" s="31">
        <v>1</v>
      </c>
    </row>
    <row r="46" spans="1:5" ht="15" customHeight="1" x14ac:dyDescent="0.25">
      <c r="A46" s="10" t="s">
        <v>5573</v>
      </c>
      <c r="B46" s="5" t="s">
        <v>1793</v>
      </c>
      <c r="C46" s="1" t="s">
        <v>5357</v>
      </c>
      <c r="D46" s="25">
        <v>14.33</v>
      </c>
      <c r="E46" s="31">
        <v>0</v>
      </c>
    </row>
    <row r="47" spans="1:5" ht="15" customHeight="1" x14ac:dyDescent="0.25">
      <c r="A47" s="10" t="s">
        <v>5574</v>
      </c>
      <c r="B47" s="5" t="s">
        <v>1794</v>
      </c>
      <c r="C47" s="1" t="s">
        <v>2210</v>
      </c>
      <c r="D47" s="25">
        <v>25.97</v>
      </c>
      <c r="E47" s="31">
        <v>8</v>
      </c>
    </row>
    <row r="48" spans="1:5" ht="15" customHeight="1" x14ac:dyDescent="0.25">
      <c r="A48" s="10" t="s">
        <v>5575</v>
      </c>
      <c r="B48" s="5" t="s">
        <v>1795</v>
      </c>
      <c r="C48" s="1" t="s">
        <v>5314</v>
      </c>
      <c r="D48" s="25">
        <v>18.27</v>
      </c>
      <c r="E48" s="31">
        <v>0</v>
      </c>
    </row>
    <row r="49" spans="1:5" ht="15" customHeight="1" x14ac:dyDescent="0.25">
      <c r="A49" s="10" t="s">
        <v>5576</v>
      </c>
      <c r="B49" s="5" t="s">
        <v>1796</v>
      </c>
      <c r="C49" s="1" t="s">
        <v>5314</v>
      </c>
      <c r="D49" s="25">
        <v>10.98</v>
      </c>
      <c r="E49" s="31">
        <v>1</v>
      </c>
    </row>
    <row r="50" spans="1:5" ht="15" customHeight="1" x14ac:dyDescent="0.25">
      <c r="A50" s="10" t="s">
        <v>5577</v>
      </c>
      <c r="B50" s="5" t="s">
        <v>1797</v>
      </c>
      <c r="C50" s="1" t="s">
        <v>5314</v>
      </c>
      <c r="D50" s="25">
        <v>11.9</v>
      </c>
      <c r="E50" s="31">
        <v>0</v>
      </c>
    </row>
    <row r="51" spans="1:5" ht="15" customHeight="1" x14ac:dyDescent="0.25">
      <c r="A51" s="10" t="s">
        <v>5578</v>
      </c>
      <c r="B51" s="5" t="s">
        <v>1798</v>
      </c>
      <c r="C51" s="1" t="s">
        <v>5314</v>
      </c>
      <c r="D51" s="25">
        <v>21.66</v>
      </c>
      <c r="E51" s="31">
        <v>0</v>
      </c>
    </row>
    <row r="52" spans="1:5" ht="15" customHeight="1" x14ac:dyDescent="0.25">
      <c r="A52" s="10" t="s">
        <v>5579</v>
      </c>
      <c r="B52" s="5" t="s">
        <v>1800</v>
      </c>
      <c r="C52" s="1" t="s">
        <v>2210</v>
      </c>
      <c r="D52" s="25">
        <v>14.98</v>
      </c>
      <c r="E52" s="31">
        <v>8</v>
      </c>
    </row>
    <row r="53" spans="1:5" ht="15" customHeight="1" x14ac:dyDescent="0.25">
      <c r="A53" s="10" t="s">
        <v>5580</v>
      </c>
      <c r="B53" s="5" t="s">
        <v>1801</v>
      </c>
      <c r="C53" s="1" t="s">
        <v>2545</v>
      </c>
      <c r="D53" s="25">
        <v>4.8899999999999997</v>
      </c>
      <c r="E53" s="31">
        <v>8</v>
      </c>
    </row>
    <row r="54" spans="1:5" ht="15" customHeight="1" x14ac:dyDescent="0.25">
      <c r="A54" s="10" t="s">
        <v>5581</v>
      </c>
      <c r="B54" s="5" t="s">
        <v>1802</v>
      </c>
      <c r="C54" s="1" t="s">
        <v>2335</v>
      </c>
      <c r="D54" s="25">
        <v>3.21</v>
      </c>
      <c r="E54" s="31">
        <v>0</v>
      </c>
    </row>
    <row r="55" spans="1:5" ht="15" customHeight="1" x14ac:dyDescent="0.25">
      <c r="A55" s="10" t="s">
        <v>5582</v>
      </c>
      <c r="B55" s="5" t="s">
        <v>1803</v>
      </c>
      <c r="C55" s="1" t="s">
        <v>635</v>
      </c>
      <c r="D55" s="25">
        <v>1.83</v>
      </c>
      <c r="E55" s="31">
        <v>3</v>
      </c>
    </row>
    <row r="56" spans="1:5" ht="15" customHeight="1" x14ac:dyDescent="0.25">
      <c r="A56" s="10" t="s">
        <v>5583</v>
      </c>
      <c r="B56" s="5" t="s">
        <v>1804</v>
      </c>
      <c r="C56" s="1" t="s">
        <v>3810</v>
      </c>
      <c r="D56" s="25">
        <v>1.25</v>
      </c>
      <c r="E56" s="31">
        <v>3</v>
      </c>
    </row>
    <row r="57" spans="1:5" ht="15" customHeight="1" x14ac:dyDescent="0.25">
      <c r="A57" s="10" t="s">
        <v>5584</v>
      </c>
      <c r="B57" s="5" t="s">
        <v>1805</v>
      </c>
      <c r="C57" s="1" t="s">
        <v>2024</v>
      </c>
      <c r="D57" s="25">
        <v>26.21</v>
      </c>
      <c r="E57" s="31">
        <v>0</v>
      </c>
    </row>
    <row r="58" spans="1:5" ht="15" customHeight="1" x14ac:dyDescent="0.25">
      <c r="A58" s="10" t="s">
        <v>5585</v>
      </c>
      <c r="B58" s="5" t="s">
        <v>1806</v>
      </c>
      <c r="C58" s="1" t="s">
        <v>5314</v>
      </c>
      <c r="D58" s="25">
        <v>117.27</v>
      </c>
      <c r="E58" s="31">
        <v>1</v>
      </c>
    </row>
    <row r="59" spans="1:5" ht="15" customHeight="1" thickBot="1" x14ac:dyDescent="0.3">
      <c r="A59" s="10" t="s">
        <v>5586</v>
      </c>
      <c r="B59" s="5" t="s">
        <v>1808</v>
      </c>
      <c r="C59" s="1" t="s">
        <v>5587</v>
      </c>
      <c r="D59" s="25">
        <v>4.21</v>
      </c>
      <c r="E59" s="31">
        <v>0</v>
      </c>
    </row>
    <row r="60" spans="1:5" ht="15" customHeight="1" thickTop="1" thickBot="1" x14ac:dyDescent="0.3">
      <c r="A60" s="189" t="s">
        <v>7260</v>
      </c>
      <c r="B60" s="190"/>
      <c r="C60" s="191"/>
      <c r="D60" s="26">
        <f>SUM(D23:D59)</f>
        <v>762.0100000000001</v>
      </c>
      <c r="E60" s="43">
        <f>SUMIF(E23:E59,"&gt;0",D23:D59)</f>
        <v>507.36000000000007</v>
      </c>
    </row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spans="1:5" ht="15" customHeight="1" x14ac:dyDescent="0.25"/>
    <row r="66" spans="1:5" ht="15" customHeight="1" thickBot="1" x14ac:dyDescent="0.3"/>
    <row r="67" spans="1:5" ht="22.5" customHeight="1" thickBot="1" x14ac:dyDescent="0.3">
      <c r="A67" s="186" t="s">
        <v>7853</v>
      </c>
      <c r="B67" s="187"/>
      <c r="C67" s="187"/>
      <c r="D67" s="187"/>
      <c r="E67" s="188"/>
    </row>
    <row r="68" spans="1:5" ht="15" customHeight="1" x14ac:dyDescent="0.35">
      <c r="A68" s="196" t="s">
        <v>982</v>
      </c>
      <c r="B68" s="48" t="s">
        <v>586</v>
      </c>
      <c r="C68" s="192" t="s">
        <v>1768</v>
      </c>
      <c r="D68" s="194" t="s">
        <v>1769</v>
      </c>
      <c r="E68" s="49" t="s">
        <v>7217</v>
      </c>
    </row>
    <row r="69" spans="1:5" ht="15" customHeight="1" thickBot="1" x14ac:dyDescent="0.4">
      <c r="A69" s="197"/>
      <c r="B69" s="50" t="s">
        <v>1767</v>
      </c>
      <c r="C69" s="193"/>
      <c r="D69" s="195"/>
      <c r="E69" s="51" t="s">
        <v>7216</v>
      </c>
    </row>
    <row r="70" spans="1:5" ht="15" customHeight="1" thickTop="1" x14ac:dyDescent="0.25">
      <c r="A70" s="10" t="s">
        <v>5588</v>
      </c>
      <c r="B70" s="9">
        <v>101</v>
      </c>
      <c r="C70" s="1" t="s">
        <v>2542</v>
      </c>
      <c r="D70" s="25">
        <v>84.08</v>
      </c>
      <c r="E70" s="31">
        <v>5</v>
      </c>
    </row>
    <row r="71" spans="1:5" ht="15" customHeight="1" x14ac:dyDescent="0.25">
      <c r="A71" s="10" t="s">
        <v>5589</v>
      </c>
      <c r="B71" s="9">
        <v>102</v>
      </c>
      <c r="C71" s="1" t="s">
        <v>624</v>
      </c>
      <c r="D71" s="25">
        <v>11.18</v>
      </c>
      <c r="E71" s="31">
        <v>5</v>
      </c>
    </row>
    <row r="72" spans="1:5" ht="15" customHeight="1" x14ac:dyDescent="0.25">
      <c r="A72" s="10" t="s">
        <v>5590</v>
      </c>
      <c r="B72" s="9">
        <v>103</v>
      </c>
      <c r="C72" s="1" t="s">
        <v>625</v>
      </c>
      <c r="D72" s="25">
        <v>3.06</v>
      </c>
      <c r="E72" s="31">
        <v>0</v>
      </c>
    </row>
    <row r="73" spans="1:5" ht="15" customHeight="1" x14ac:dyDescent="0.25">
      <c r="A73" s="10" t="s">
        <v>5591</v>
      </c>
      <c r="B73" s="9">
        <v>104</v>
      </c>
      <c r="C73" s="1" t="s">
        <v>3810</v>
      </c>
      <c r="D73" s="25">
        <v>2.78</v>
      </c>
      <c r="E73" s="31">
        <v>3</v>
      </c>
    </row>
    <row r="74" spans="1:5" ht="15" customHeight="1" x14ac:dyDescent="0.25">
      <c r="A74" s="10" t="s">
        <v>5592</v>
      </c>
      <c r="B74" s="9">
        <v>105</v>
      </c>
      <c r="C74" s="1" t="s">
        <v>2545</v>
      </c>
      <c r="D74" s="25">
        <v>4.1500000000000004</v>
      </c>
      <c r="E74" s="31">
        <v>3</v>
      </c>
    </row>
    <row r="75" spans="1:5" ht="15" customHeight="1" x14ac:dyDescent="0.25">
      <c r="A75" s="10" t="s">
        <v>5593</v>
      </c>
      <c r="B75" s="9">
        <v>106</v>
      </c>
      <c r="C75" s="1" t="s">
        <v>3810</v>
      </c>
      <c r="D75" s="25">
        <v>4.84</v>
      </c>
      <c r="E75" s="31">
        <v>3</v>
      </c>
    </row>
    <row r="76" spans="1:5" ht="15" customHeight="1" x14ac:dyDescent="0.25">
      <c r="A76" s="10" t="s">
        <v>5594</v>
      </c>
      <c r="B76" s="9">
        <v>107</v>
      </c>
      <c r="C76" s="1" t="s">
        <v>3610</v>
      </c>
      <c r="D76" s="25">
        <v>7.42</v>
      </c>
      <c r="E76" s="31">
        <v>4</v>
      </c>
    </row>
    <row r="77" spans="1:5" ht="15" customHeight="1" x14ac:dyDescent="0.25">
      <c r="A77" s="10" t="s">
        <v>5595</v>
      </c>
      <c r="B77" s="9">
        <v>108</v>
      </c>
      <c r="C77" s="1" t="s">
        <v>5396</v>
      </c>
      <c r="D77" s="25">
        <v>15.26</v>
      </c>
      <c r="E77" s="31">
        <v>1</v>
      </c>
    </row>
    <row r="78" spans="1:5" ht="15" customHeight="1" x14ac:dyDescent="0.25">
      <c r="A78" s="10" t="s">
        <v>5596</v>
      </c>
      <c r="B78" s="9">
        <v>109</v>
      </c>
      <c r="C78" s="1" t="s">
        <v>2210</v>
      </c>
      <c r="D78" s="25">
        <v>15.62</v>
      </c>
      <c r="E78" s="31">
        <v>8</v>
      </c>
    </row>
    <row r="79" spans="1:5" ht="15" customHeight="1" x14ac:dyDescent="0.25">
      <c r="A79" s="10" t="s">
        <v>5597</v>
      </c>
      <c r="B79" s="9">
        <v>110</v>
      </c>
      <c r="C79" s="1" t="s">
        <v>5192</v>
      </c>
      <c r="D79" s="25">
        <v>15.4</v>
      </c>
      <c r="E79" s="31">
        <v>0</v>
      </c>
    </row>
    <row r="80" spans="1:5" ht="15" customHeight="1" x14ac:dyDescent="0.25">
      <c r="A80" s="10" t="s">
        <v>5598</v>
      </c>
      <c r="B80" s="9">
        <v>111</v>
      </c>
      <c r="C80" s="1" t="s">
        <v>5396</v>
      </c>
      <c r="D80" s="25">
        <v>15.88</v>
      </c>
      <c r="E80" s="31">
        <v>1</v>
      </c>
    </row>
    <row r="81" spans="1:5" ht="15" customHeight="1" x14ac:dyDescent="0.25">
      <c r="A81" s="10" t="s">
        <v>5599</v>
      </c>
      <c r="B81" s="9">
        <v>112</v>
      </c>
      <c r="C81" s="1" t="s">
        <v>2210</v>
      </c>
      <c r="D81" s="25">
        <v>13.35</v>
      </c>
      <c r="E81" s="31">
        <v>8</v>
      </c>
    </row>
    <row r="82" spans="1:5" ht="15" customHeight="1" x14ac:dyDescent="0.25">
      <c r="A82" s="10" t="s">
        <v>5600</v>
      </c>
      <c r="B82" s="9">
        <v>113</v>
      </c>
      <c r="C82" s="1" t="s">
        <v>5396</v>
      </c>
      <c r="D82" s="25">
        <v>13.58</v>
      </c>
      <c r="E82" s="31">
        <v>1</v>
      </c>
    </row>
    <row r="83" spans="1:5" ht="15" customHeight="1" x14ac:dyDescent="0.25">
      <c r="A83" s="10" t="s">
        <v>5601</v>
      </c>
      <c r="B83" s="9">
        <v>114</v>
      </c>
      <c r="C83" s="1" t="s">
        <v>5396</v>
      </c>
      <c r="D83" s="25">
        <v>23.8</v>
      </c>
      <c r="E83" s="31">
        <v>1</v>
      </c>
    </row>
    <row r="84" spans="1:5" ht="15" customHeight="1" x14ac:dyDescent="0.25">
      <c r="A84" s="10" t="s">
        <v>5602</v>
      </c>
      <c r="B84" s="9">
        <v>115</v>
      </c>
      <c r="C84" s="1" t="s">
        <v>5396</v>
      </c>
      <c r="D84" s="25">
        <v>23.8</v>
      </c>
      <c r="E84" s="31">
        <v>1</v>
      </c>
    </row>
    <row r="85" spans="1:5" ht="15" customHeight="1" x14ac:dyDescent="0.25">
      <c r="A85" s="10" t="s">
        <v>5603</v>
      </c>
      <c r="B85" s="9">
        <v>116</v>
      </c>
      <c r="C85" s="1" t="s">
        <v>2210</v>
      </c>
      <c r="D85" s="25">
        <v>13.74</v>
      </c>
      <c r="E85" s="31">
        <v>8</v>
      </c>
    </row>
    <row r="86" spans="1:5" ht="15" customHeight="1" x14ac:dyDescent="0.25">
      <c r="A86" s="10" t="s">
        <v>5604</v>
      </c>
      <c r="B86" s="9">
        <v>117</v>
      </c>
      <c r="C86" s="1" t="s">
        <v>5396</v>
      </c>
      <c r="D86" s="25">
        <v>14.52</v>
      </c>
      <c r="E86" s="31">
        <v>1</v>
      </c>
    </row>
    <row r="87" spans="1:5" ht="15" customHeight="1" x14ac:dyDescent="0.25">
      <c r="A87" s="10" t="s">
        <v>5605</v>
      </c>
      <c r="B87" s="9">
        <v>118</v>
      </c>
      <c r="C87" s="1" t="s">
        <v>580</v>
      </c>
      <c r="D87" s="25">
        <v>15.88</v>
      </c>
      <c r="E87" s="31">
        <v>1</v>
      </c>
    </row>
    <row r="88" spans="1:5" ht="15" customHeight="1" x14ac:dyDescent="0.25">
      <c r="A88" s="10" t="s">
        <v>5606</v>
      </c>
      <c r="B88" s="9">
        <v>119</v>
      </c>
      <c r="C88" s="1" t="s">
        <v>2210</v>
      </c>
      <c r="D88" s="25">
        <v>15.86</v>
      </c>
      <c r="E88" s="31">
        <v>8</v>
      </c>
    </row>
    <row r="89" spans="1:5" ht="15" customHeight="1" x14ac:dyDescent="0.25">
      <c r="A89" s="10" t="s">
        <v>5607</v>
      </c>
      <c r="B89" s="9">
        <v>121</v>
      </c>
      <c r="C89" s="1" t="s">
        <v>2168</v>
      </c>
      <c r="D89" s="25">
        <v>7.63</v>
      </c>
      <c r="E89" s="31">
        <v>4</v>
      </c>
    </row>
    <row r="90" spans="1:5" ht="15" customHeight="1" x14ac:dyDescent="0.25">
      <c r="A90" s="10" t="s">
        <v>5608</v>
      </c>
      <c r="B90" s="9">
        <v>122</v>
      </c>
      <c r="C90" s="1" t="s">
        <v>2327</v>
      </c>
      <c r="D90" s="25">
        <v>14.67</v>
      </c>
      <c r="E90" s="31">
        <v>0</v>
      </c>
    </row>
    <row r="91" spans="1:5" ht="15" customHeight="1" x14ac:dyDescent="0.25">
      <c r="A91" s="10" t="s">
        <v>5609</v>
      </c>
      <c r="B91" s="9">
        <v>123</v>
      </c>
      <c r="C91" s="1" t="s">
        <v>2545</v>
      </c>
      <c r="D91" s="25">
        <v>4.1500000000000004</v>
      </c>
      <c r="E91" s="31">
        <v>3</v>
      </c>
    </row>
    <row r="92" spans="1:5" ht="15" customHeight="1" x14ac:dyDescent="0.25">
      <c r="A92" s="10" t="s">
        <v>5610</v>
      </c>
      <c r="B92" s="9">
        <v>124</v>
      </c>
      <c r="C92" s="1" t="s">
        <v>3810</v>
      </c>
      <c r="D92" s="25">
        <v>4.84</v>
      </c>
      <c r="E92" s="31">
        <v>3</v>
      </c>
    </row>
    <row r="93" spans="1:5" ht="15" customHeight="1" thickBot="1" x14ac:dyDescent="0.3">
      <c r="A93" s="10" t="s">
        <v>5611</v>
      </c>
      <c r="B93" s="9">
        <v>125</v>
      </c>
      <c r="C93" s="1" t="s">
        <v>3810</v>
      </c>
      <c r="D93" s="25">
        <v>3.06</v>
      </c>
      <c r="E93" s="31">
        <v>3</v>
      </c>
    </row>
    <row r="94" spans="1:5" ht="15" customHeight="1" thickTop="1" thickBot="1" x14ac:dyDescent="0.3">
      <c r="A94" s="189" t="s">
        <v>7260</v>
      </c>
      <c r="B94" s="190"/>
      <c r="C94" s="191"/>
      <c r="D94" s="26">
        <f>SUM(D70:D93)</f>
        <v>348.55</v>
      </c>
      <c r="E94" s="43">
        <f>SUMIF(E70:E93,"&gt;0",D70:D93)</f>
        <v>315.42</v>
      </c>
    </row>
    <row r="95" spans="1:5" ht="15" customHeight="1" x14ac:dyDescent="0.25">
      <c r="B95" s="52"/>
      <c r="C95" s="52"/>
      <c r="D95" s="53"/>
      <c r="E95" s="32"/>
    </row>
    <row r="96" spans="1:5" ht="15" customHeight="1" x14ac:dyDescent="0.25"/>
    <row r="97" spans="1:5" ht="15" customHeight="1" x14ac:dyDescent="0.25"/>
    <row r="98" spans="1:5" ht="15" customHeight="1" x14ac:dyDescent="0.25"/>
    <row r="99" spans="1:5" ht="15" customHeight="1" x14ac:dyDescent="0.25"/>
    <row r="100" spans="1:5" ht="15" customHeight="1" thickBot="1" x14ac:dyDescent="0.3"/>
    <row r="101" spans="1:5" ht="22.5" customHeight="1" thickBot="1" x14ac:dyDescent="0.3">
      <c r="A101" s="186" t="s">
        <v>7854</v>
      </c>
      <c r="B101" s="187"/>
      <c r="C101" s="187"/>
      <c r="D101" s="187"/>
      <c r="E101" s="188"/>
    </row>
    <row r="102" spans="1:5" ht="15" customHeight="1" x14ac:dyDescent="0.35">
      <c r="A102" s="196" t="s">
        <v>982</v>
      </c>
      <c r="B102" s="48" t="s">
        <v>586</v>
      </c>
      <c r="C102" s="192" t="s">
        <v>1768</v>
      </c>
      <c r="D102" s="194" t="s">
        <v>1769</v>
      </c>
      <c r="E102" s="49" t="s">
        <v>7217</v>
      </c>
    </row>
    <row r="103" spans="1:5" ht="15" customHeight="1" thickBot="1" x14ac:dyDescent="0.4">
      <c r="A103" s="197"/>
      <c r="B103" s="50" t="s">
        <v>1767</v>
      </c>
      <c r="C103" s="193"/>
      <c r="D103" s="195"/>
      <c r="E103" s="51" t="s">
        <v>7216</v>
      </c>
    </row>
    <row r="104" spans="1:5" ht="15" customHeight="1" thickTop="1" x14ac:dyDescent="0.25">
      <c r="A104" s="10" t="s">
        <v>5612</v>
      </c>
      <c r="B104" s="9">
        <v>201</v>
      </c>
      <c r="C104" s="1" t="s">
        <v>2542</v>
      </c>
      <c r="D104" s="25">
        <v>69.42</v>
      </c>
      <c r="E104" s="31">
        <v>5</v>
      </c>
    </row>
    <row r="105" spans="1:5" ht="15" customHeight="1" x14ac:dyDescent="0.25">
      <c r="A105" s="10" t="s">
        <v>5613</v>
      </c>
      <c r="B105" s="9">
        <v>202</v>
      </c>
      <c r="C105" s="1" t="s">
        <v>624</v>
      </c>
      <c r="D105" s="25">
        <v>10.75</v>
      </c>
      <c r="E105" s="31">
        <v>5</v>
      </c>
    </row>
    <row r="106" spans="1:5" ht="15" customHeight="1" x14ac:dyDescent="0.25">
      <c r="A106" s="10" t="s">
        <v>5614</v>
      </c>
      <c r="B106" s="9">
        <v>203</v>
      </c>
      <c r="C106" s="1" t="s">
        <v>625</v>
      </c>
      <c r="D106" s="25">
        <v>3.06</v>
      </c>
      <c r="E106" s="31">
        <v>0</v>
      </c>
    </row>
    <row r="107" spans="1:5" ht="15" customHeight="1" x14ac:dyDescent="0.25">
      <c r="A107" s="10" t="s">
        <v>5615</v>
      </c>
      <c r="B107" s="9">
        <v>204</v>
      </c>
      <c r="C107" s="1" t="s">
        <v>2545</v>
      </c>
      <c r="D107" s="25">
        <v>5.33</v>
      </c>
      <c r="E107" s="31">
        <v>3</v>
      </c>
    </row>
    <row r="108" spans="1:5" ht="15" customHeight="1" x14ac:dyDescent="0.25">
      <c r="A108" s="10" t="s">
        <v>5616</v>
      </c>
      <c r="B108" s="9">
        <v>205</v>
      </c>
      <c r="C108" s="1" t="s">
        <v>3810</v>
      </c>
      <c r="D108" s="25">
        <v>3.62</v>
      </c>
      <c r="E108" s="31">
        <v>3</v>
      </c>
    </row>
    <row r="109" spans="1:5" ht="15" customHeight="1" x14ac:dyDescent="0.25">
      <c r="A109" s="10" t="s">
        <v>5617</v>
      </c>
      <c r="B109" s="9">
        <v>206</v>
      </c>
      <c r="C109" s="1" t="s">
        <v>3810</v>
      </c>
      <c r="D109" s="25">
        <v>4.84</v>
      </c>
      <c r="E109" s="31">
        <v>3</v>
      </c>
    </row>
    <row r="110" spans="1:5" ht="15" customHeight="1" x14ac:dyDescent="0.25">
      <c r="A110" s="10" t="s">
        <v>5618</v>
      </c>
      <c r="B110" s="9">
        <v>207</v>
      </c>
      <c r="C110" s="1" t="s">
        <v>2327</v>
      </c>
      <c r="D110" s="25">
        <v>8.66</v>
      </c>
      <c r="E110" s="31">
        <v>2</v>
      </c>
    </row>
    <row r="111" spans="1:5" ht="15" customHeight="1" x14ac:dyDescent="0.25">
      <c r="A111" s="10" t="s">
        <v>5619</v>
      </c>
      <c r="B111" s="9">
        <v>208</v>
      </c>
      <c r="C111" s="1" t="s">
        <v>5396</v>
      </c>
      <c r="D111" s="25">
        <v>13.6</v>
      </c>
      <c r="E111" s="31">
        <v>1</v>
      </c>
    </row>
    <row r="112" spans="1:5" ht="15" customHeight="1" x14ac:dyDescent="0.25">
      <c r="A112" s="10" t="s">
        <v>5620</v>
      </c>
      <c r="B112" s="9">
        <v>209</v>
      </c>
      <c r="C112" s="1" t="s">
        <v>5396</v>
      </c>
      <c r="D112" s="25">
        <v>12.74</v>
      </c>
      <c r="E112" s="31">
        <v>1</v>
      </c>
    </row>
    <row r="113" spans="1:5" ht="15" customHeight="1" x14ac:dyDescent="0.25">
      <c r="A113" s="10" t="s">
        <v>5621</v>
      </c>
      <c r="B113" s="9">
        <v>210</v>
      </c>
      <c r="C113" s="1" t="s">
        <v>5192</v>
      </c>
      <c r="D113" s="25">
        <v>17.29</v>
      </c>
      <c r="E113" s="31">
        <v>0</v>
      </c>
    </row>
    <row r="114" spans="1:5" ht="15" customHeight="1" x14ac:dyDescent="0.25">
      <c r="A114" s="10" t="s">
        <v>5622</v>
      </c>
      <c r="B114" s="9">
        <v>211</v>
      </c>
      <c r="C114" s="1" t="s">
        <v>5396</v>
      </c>
      <c r="D114" s="25">
        <v>13.73</v>
      </c>
      <c r="E114" s="31">
        <v>1</v>
      </c>
    </row>
    <row r="115" spans="1:5" ht="15" customHeight="1" x14ac:dyDescent="0.25">
      <c r="A115" s="10" t="s">
        <v>5623</v>
      </c>
      <c r="B115" s="9">
        <v>212</v>
      </c>
      <c r="C115" s="1" t="s">
        <v>5396</v>
      </c>
      <c r="D115" s="25">
        <v>13.73</v>
      </c>
      <c r="E115" s="31">
        <v>1</v>
      </c>
    </row>
    <row r="116" spans="1:5" ht="15" customHeight="1" x14ac:dyDescent="0.25">
      <c r="A116" s="10" t="s">
        <v>5624</v>
      </c>
      <c r="B116" s="9">
        <v>213</v>
      </c>
      <c r="C116" s="1" t="s">
        <v>2210</v>
      </c>
      <c r="D116" s="25">
        <v>13.73</v>
      </c>
      <c r="E116" s="31">
        <v>8</v>
      </c>
    </row>
    <row r="117" spans="1:5" ht="15" customHeight="1" x14ac:dyDescent="0.25">
      <c r="A117" s="10" t="s">
        <v>5625</v>
      </c>
      <c r="B117" s="9">
        <v>214</v>
      </c>
      <c r="C117" s="1" t="s">
        <v>2210</v>
      </c>
      <c r="D117" s="25">
        <v>15.43</v>
      </c>
      <c r="E117" s="31">
        <v>8</v>
      </c>
    </row>
    <row r="118" spans="1:5" ht="15" customHeight="1" x14ac:dyDescent="0.25">
      <c r="A118" s="10" t="s">
        <v>5626</v>
      </c>
      <c r="B118" s="9">
        <v>215</v>
      </c>
      <c r="C118" s="1" t="s">
        <v>2210</v>
      </c>
      <c r="D118" s="25">
        <v>16.21</v>
      </c>
      <c r="E118" s="31">
        <v>8</v>
      </c>
    </row>
    <row r="119" spans="1:5" ht="15" customHeight="1" x14ac:dyDescent="0.25">
      <c r="A119" s="10" t="s">
        <v>5627</v>
      </c>
      <c r="B119" s="9">
        <v>216</v>
      </c>
      <c r="C119" s="1" t="s">
        <v>2210</v>
      </c>
      <c r="D119" s="25">
        <v>45.36</v>
      </c>
      <c r="E119" s="31">
        <v>8</v>
      </c>
    </row>
    <row r="120" spans="1:5" ht="15" customHeight="1" x14ac:dyDescent="0.25">
      <c r="A120" s="10" t="s">
        <v>5628</v>
      </c>
      <c r="B120" s="9">
        <v>217</v>
      </c>
      <c r="C120" s="1" t="s">
        <v>2210</v>
      </c>
      <c r="D120" s="25">
        <v>16.53</v>
      </c>
      <c r="E120" s="31">
        <v>8</v>
      </c>
    </row>
    <row r="121" spans="1:5" ht="15" customHeight="1" x14ac:dyDescent="0.25">
      <c r="A121" s="10" t="s">
        <v>5629</v>
      </c>
      <c r="B121" s="9">
        <v>218</v>
      </c>
      <c r="C121" s="1" t="s">
        <v>2210</v>
      </c>
      <c r="D121" s="25">
        <v>15.99</v>
      </c>
      <c r="E121" s="31">
        <v>8</v>
      </c>
    </row>
    <row r="122" spans="1:5" ht="15" customHeight="1" x14ac:dyDescent="0.25">
      <c r="A122" s="10" t="s">
        <v>5630</v>
      </c>
      <c r="B122" s="9">
        <v>219</v>
      </c>
      <c r="C122" s="1" t="s">
        <v>2210</v>
      </c>
      <c r="D122" s="25">
        <v>11.93</v>
      </c>
      <c r="E122" s="31">
        <v>8</v>
      </c>
    </row>
    <row r="123" spans="1:5" ht="15" customHeight="1" x14ac:dyDescent="0.25">
      <c r="A123" s="10" t="s">
        <v>5631</v>
      </c>
      <c r="B123" s="9">
        <v>221</v>
      </c>
      <c r="C123" s="1" t="s">
        <v>5357</v>
      </c>
      <c r="D123" s="25">
        <v>10.47</v>
      </c>
      <c r="E123" s="31">
        <v>8</v>
      </c>
    </row>
    <row r="124" spans="1:5" ht="15" customHeight="1" x14ac:dyDescent="0.25">
      <c r="A124" s="10" t="s">
        <v>5632</v>
      </c>
      <c r="B124" s="9">
        <v>222</v>
      </c>
      <c r="C124" s="1" t="s">
        <v>2542</v>
      </c>
      <c r="D124" s="25">
        <v>55.34</v>
      </c>
      <c r="E124" s="31">
        <v>5</v>
      </c>
    </row>
    <row r="125" spans="1:5" ht="15" customHeight="1" x14ac:dyDescent="0.25">
      <c r="A125" s="10" t="s">
        <v>5633</v>
      </c>
      <c r="B125" s="9">
        <v>223</v>
      </c>
      <c r="C125" s="1" t="s">
        <v>2210</v>
      </c>
      <c r="D125" s="25">
        <v>15.85</v>
      </c>
      <c r="E125" s="31">
        <v>8</v>
      </c>
    </row>
    <row r="126" spans="1:5" ht="15" customHeight="1" x14ac:dyDescent="0.25">
      <c r="A126" s="10" t="s">
        <v>5634</v>
      </c>
      <c r="B126" s="9">
        <v>224</v>
      </c>
      <c r="C126" s="1" t="s">
        <v>5314</v>
      </c>
      <c r="D126" s="25">
        <v>16.670000000000002</v>
      </c>
      <c r="E126" s="31">
        <v>1</v>
      </c>
    </row>
    <row r="127" spans="1:5" ht="15" customHeight="1" x14ac:dyDescent="0.25">
      <c r="A127" s="10" t="s">
        <v>5635</v>
      </c>
      <c r="B127" s="9">
        <v>225</v>
      </c>
      <c r="C127" s="1" t="s">
        <v>2210</v>
      </c>
      <c r="D127" s="25">
        <v>34.19</v>
      </c>
      <c r="E127" s="31">
        <v>8</v>
      </c>
    </row>
    <row r="128" spans="1:5" ht="15" customHeight="1" x14ac:dyDescent="0.25">
      <c r="A128" s="10" t="s">
        <v>5636</v>
      </c>
      <c r="B128" s="9">
        <v>226</v>
      </c>
      <c r="C128" s="1" t="s">
        <v>2210</v>
      </c>
      <c r="D128" s="25">
        <v>16.64</v>
      </c>
      <c r="E128" s="31">
        <v>8</v>
      </c>
    </row>
    <row r="129" spans="1:5" ht="15" customHeight="1" x14ac:dyDescent="0.25">
      <c r="A129" s="10" t="s">
        <v>5637</v>
      </c>
      <c r="B129" s="9">
        <v>227</v>
      </c>
      <c r="C129" s="1" t="s">
        <v>2327</v>
      </c>
      <c r="D129" s="25">
        <v>10.5</v>
      </c>
      <c r="E129" s="31">
        <v>8</v>
      </c>
    </row>
    <row r="130" spans="1:5" ht="15" customHeight="1" x14ac:dyDescent="0.25">
      <c r="A130" s="10" t="s">
        <v>5638</v>
      </c>
      <c r="B130" s="9">
        <v>228</v>
      </c>
      <c r="C130" s="1" t="s">
        <v>2210</v>
      </c>
      <c r="D130" s="25">
        <v>15.56</v>
      </c>
      <c r="E130" s="31">
        <v>8</v>
      </c>
    </row>
    <row r="131" spans="1:5" ht="15" customHeight="1" x14ac:dyDescent="0.25">
      <c r="A131" s="10" t="s">
        <v>5639</v>
      </c>
      <c r="B131" s="9">
        <v>229</v>
      </c>
      <c r="C131" s="1" t="s">
        <v>5379</v>
      </c>
      <c r="D131" s="25">
        <v>13.73</v>
      </c>
      <c r="E131" s="31">
        <v>2</v>
      </c>
    </row>
    <row r="132" spans="1:5" ht="15" customHeight="1" x14ac:dyDescent="0.25">
      <c r="A132" s="10" t="s">
        <v>5640</v>
      </c>
      <c r="B132" s="9">
        <v>231</v>
      </c>
      <c r="C132" s="1" t="s">
        <v>580</v>
      </c>
      <c r="D132" s="25">
        <v>18.559999999999999</v>
      </c>
      <c r="E132" s="31">
        <v>1</v>
      </c>
    </row>
    <row r="133" spans="1:5" ht="15" customHeight="1" x14ac:dyDescent="0.25">
      <c r="A133" s="10" t="s">
        <v>5641</v>
      </c>
      <c r="B133" s="9">
        <v>232</v>
      </c>
      <c r="C133" s="1" t="s">
        <v>580</v>
      </c>
      <c r="D133" s="25">
        <v>18.48</v>
      </c>
      <c r="E133" s="31">
        <v>1</v>
      </c>
    </row>
    <row r="134" spans="1:5" ht="15" customHeight="1" x14ac:dyDescent="0.25">
      <c r="A134" s="10" t="s">
        <v>5642</v>
      </c>
      <c r="B134" s="9">
        <v>233</v>
      </c>
      <c r="C134" s="1" t="s">
        <v>5396</v>
      </c>
      <c r="D134" s="25">
        <v>18.559999999999999</v>
      </c>
      <c r="E134" s="31">
        <v>1</v>
      </c>
    </row>
    <row r="135" spans="1:5" ht="15" customHeight="1" x14ac:dyDescent="0.25">
      <c r="A135" s="10" t="s">
        <v>5643</v>
      </c>
      <c r="B135" s="9">
        <v>234</v>
      </c>
      <c r="C135" s="1" t="s">
        <v>3610</v>
      </c>
      <c r="D135" s="25">
        <v>8.61</v>
      </c>
      <c r="E135" s="31">
        <v>4</v>
      </c>
    </row>
    <row r="136" spans="1:5" ht="15" customHeight="1" x14ac:dyDescent="0.25">
      <c r="A136" s="10" t="s">
        <v>5644</v>
      </c>
      <c r="B136" s="9">
        <v>235</v>
      </c>
      <c r="C136" s="1" t="s">
        <v>2545</v>
      </c>
      <c r="D136" s="25">
        <v>5.33</v>
      </c>
      <c r="E136" s="31">
        <v>3</v>
      </c>
    </row>
    <row r="137" spans="1:5" ht="15" customHeight="1" x14ac:dyDescent="0.25">
      <c r="A137" s="10" t="s">
        <v>5645</v>
      </c>
      <c r="B137" s="9">
        <v>236</v>
      </c>
      <c r="C137" s="1" t="s">
        <v>3810</v>
      </c>
      <c r="D137" s="25">
        <v>4.84</v>
      </c>
      <c r="E137" s="31">
        <v>3</v>
      </c>
    </row>
    <row r="138" spans="1:5" ht="15" customHeight="1" x14ac:dyDescent="0.25">
      <c r="A138" s="10" t="s">
        <v>5646</v>
      </c>
      <c r="B138" s="9">
        <v>237</v>
      </c>
      <c r="C138" s="1" t="s">
        <v>3810</v>
      </c>
      <c r="D138" s="25">
        <v>3.9</v>
      </c>
      <c r="E138" s="31">
        <v>3</v>
      </c>
    </row>
    <row r="139" spans="1:5" ht="15" customHeight="1" x14ac:dyDescent="0.25">
      <c r="A139" s="10" t="s">
        <v>5647</v>
      </c>
      <c r="B139" s="9">
        <v>238</v>
      </c>
      <c r="C139" s="1" t="s">
        <v>2327</v>
      </c>
      <c r="D139" s="25">
        <v>51.85</v>
      </c>
      <c r="E139" s="31">
        <v>2</v>
      </c>
    </row>
    <row r="140" spans="1:5" ht="15" customHeight="1" x14ac:dyDescent="0.25">
      <c r="A140" s="10" t="s">
        <v>5648</v>
      </c>
      <c r="B140" s="9">
        <v>239</v>
      </c>
      <c r="C140" s="1" t="s">
        <v>5396</v>
      </c>
      <c r="D140" s="25">
        <v>23.91</v>
      </c>
      <c r="E140" s="31">
        <v>1</v>
      </c>
    </row>
    <row r="141" spans="1:5" ht="15" customHeight="1" x14ac:dyDescent="0.25">
      <c r="A141" s="10" t="s">
        <v>5649</v>
      </c>
      <c r="B141" s="9">
        <v>241</v>
      </c>
      <c r="C141" s="1" t="s">
        <v>580</v>
      </c>
      <c r="D141" s="25">
        <v>20.73</v>
      </c>
      <c r="E141" s="31">
        <v>1</v>
      </c>
    </row>
    <row r="142" spans="1:5" ht="15" customHeight="1" x14ac:dyDescent="0.25">
      <c r="A142" s="10" t="s">
        <v>5650</v>
      </c>
      <c r="B142" s="9">
        <v>242</v>
      </c>
      <c r="C142" s="1" t="s">
        <v>5396</v>
      </c>
      <c r="D142" s="25">
        <v>17.23</v>
      </c>
      <c r="E142" s="31">
        <v>1</v>
      </c>
    </row>
    <row r="143" spans="1:5" ht="15" customHeight="1" thickBot="1" x14ac:dyDescent="0.3">
      <c r="A143" s="10" t="s">
        <v>5651</v>
      </c>
      <c r="B143" s="9">
        <v>243</v>
      </c>
      <c r="C143" s="1" t="s">
        <v>5652</v>
      </c>
      <c r="D143" s="25">
        <v>12.04</v>
      </c>
      <c r="E143" s="31">
        <v>0</v>
      </c>
    </row>
    <row r="144" spans="1:5" ht="15" customHeight="1" thickTop="1" thickBot="1" x14ac:dyDescent="0.3">
      <c r="A144" s="189" t="s">
        <v>7260</v>
      </c>
      <c r="B144" s="190"/>
      <c r="C144" s="191"/>
      <c r="D144" s="26">
        <f>SUM(D104:D143)</f>
        <v>704.94</v>
      </c>
      <c r="E144" s="43">
        <f>SUMIF(E104:E143,"&gt;0",D104:D143)</f>
        <v>672.55000000000007</v>
      </c>
    </row>
    <row r="145" spans="1:5" ht="15" customHeight="1" x14ac:dyDescent="0.25"/>
    <row r="146" spans="1:5" ht="15" customHeight="1" x14ac:dyDescent="0.25"/>
    <row r="147" spans="1:5" ht="15" customHeight="1" x14ac:dyDescent="0.25"/>
    <row r="148" spans="1:5" ht="15" customHeight="1" x14ac:dyDescent="0.25"/>
    <row r="149" spans="1:5" ht="15" customHeight="1" x14ac:dyDescent="0.25"/>
    <row r="150" spans="1:5" ht="15" customHeight="1" thickBot="1" x14ac:dyDescent="0.3"/>
    <row r="151" spans="1:5" ht="22.5" customHeight="1" thickBot="1" x14ac:dyDescent="0.3">
      <c r="A151" s="186" t="s">
        <v>7855</v>
      </c>
      <c r="B151" s="187"/>
      <c r="C151" s="187"/>
      <c r="D151" s="187"/>
      <c r="E151" s="188"/>
    </row>
    <row r="152" spans="1:5" ht="15" customHeight="1" x14ac:dyDescent="0.35">
      <c r="A152" s="196" t="s">
        <v>982</v>
      </c>
      <c r="B152" s="48" t="s">
        <v>586</v>
      </c>
      <c r="C152" s="192" t="s">
        <v>1768</v>
      </c>
      <c r="D152" s="194" t="s">
        <v>1769</v>
      </c>
      <c r="E152" s="49" t="s">
        <v>7217</v>
      </c>
    </row>
    <row r="153" spans="1:5" ht="15" customHeight="1" thickBot="1" x14ac:dyDescent="0.4">
      <c r="A153" s="197"/>
      <c r="B153" s="50" t="s">
        <v>1767</v>
      </c>
      <c r="C153" s="193"/>
      <c r="D153" s="195"/>
      <c r="E153" s="51" t="s">
        <v>7216</v>
      </c>
    </row>
    <row r="154" spans="1:5" ht="15" customHeight="1" thickTop="1" x14ac:dyDescent="0.25">
      <c r="A154" s="10" t="s">
        <v>5653</v>
      </c>
      <c r="B154" s="9">
        <v>301</v>
      </c>
      <c r="C154" s="1" t="s">
        <v>2542</v>
      </c>
      <c r="D154" s="25">
        <v>60.13</v>
      </c>
      <c r="E154" s="31">
        <v>5</v>
      </c>
    </row>
    <row r="155" spans="1:5" ht="15" customHeight="1" x14ac:dyDescent="0.25">
      <c r="A155" s="10" t="s">
        <v>5654</v>
      </c>
      <c r="B155" s="9">
        <v>302</v>
      </c>
      <c r="C155" s="1" t="s">
        <v>624</v>
      </c>
      <c r="D155" s="25">
        <v>10.66</v>
      </c>
      <c r="E155" s="31">
        <v>5</v>
      </c>
    </row>
    <row r="156" spans="1:5" ht="15" customHeight="1" x14ac:dyDescent="0.25">
      <c r="A156" s="10" t="s">
        <v>5655</v>
      </c>
      <c r="B156" s="9">
        <v>303</v>
      </c>
      <c r="C156" s="1" t="s">
        <v>625</v>
      </c>
      <c r="D156" s="25">
        <v>3.06</v>
      </c>
      <c r="E156" s="31">
        <v>0</v>
      </c>
    </row>
    <row r="157" spans="1:5" ht="15" customHeight="1" x14ac:dyDescent="0.25">
      <c r="A157" s="10" t="s">
        <v>5656</v>
      </c>
      <c r="B157" s="9">
        <v>304</v>
      </c>
      <c r="C157" s="1" t="s">
        <v>2545</v>
      </c>
      <c r="D157" s="25">
        <v>5.33</v>
      </c>
      <c r="E157" s="31">
        <v>3</v>
      </c>
    </row>
    <row r="158" spans="1:5" ht="15" customHeight="1" x14ac:dyDescent="0.25">
      <c r="A158" s="10" t="s">
        <v>5657</v>
      </c>
      <c r="B158" s="9">
        <v>305</v>
      </c>
      <c r="C158" s="1" t="s">
        <v>3810</v>
      </c>
      <c r="D158" s="25">
        <v>3.62</v>
      </c>
      <c r="E158" s="31">
        <v>3</v>
      </c>
    </row>
    <row r="159" spans="1:5" ht="15" customHeight="1" x14ac:dyDescent="0.25">
      <c r="A159" s="10" t="s">
        <v>5658</v>
      </c>
      <c r="B159" s="9">
        <v>306</v>
      </c>
      <c r="C159" s="1" t="s">
        <v>3810</v>
      </c>
      <c r="D159" s="25">
        <v>4.84</v>
      </c>
      <c r="E159" s="31">
        <v>3</v>
      </c>
    </row>
    <row r="160" spans="1:5" ht="15" customHeight="1" x14ac:dyDescent="0.25">
      <c r="A160" s="10" t="s">
        <v>5659</v>
      </c>
      <c r="B160" s="9">
        <v>307</v>
      </c>
      <c r="C160" s="1" t="s">
        <v>2327</v>
      </c>
      <c r="D160" s="25">
        <v>8.66</v>
      </c>
      <c r="E160" s="31">
        <v>8</v>
      </c>
    </row>
    <row r="161" spans="1:5" ht="15" customHeight="1" x14ac:dyDescent="0.25">
      <c r="A161" s="10" t="s">
        <v>5660</v>
      </c>
      <c r="B161" s="9">
        <v>308</v>
      </c>
      <c r="C161" s="1" t="s">
        <v>580</v>
      </c>
      <c r="D161" s="25">
        <v>13.6</v>
      </c>
      <c r="E161" s="31">
        <v>1</v>
      </c>
    </row>
    <row r="162" spans="1:5" ht="15" customHeight="1" x14ac:dyDescent="0.25">
      <c r="A162" s="10" t="s">
        <v>5661</v>
      </c>
      <c r="B162" s="9">
        <v>309</v>
      </c>
      <c r="C162" s="1" t="s">
        <v>580</v>
      </c>
      <c r="D162" s="25">
        <v>12.74</v>
      </c>
      <c r="E162" s="31">
        <v>1</v>
      </c>
    </row>
    <row r="163" spans="1:5" ht="15" customHeight="1" x14ac:dyDescent="0.25">
      <c r="A163" s="10" t="s">
        <v>5662</v>
      </c>
      <c r="B163" s="9">
        <v>310</v>
      </c>
      <c r="C163" s="1" t="s">
        <v>5192</v>
      </c>
      <c r="D163" s="25">
        <v>17.329999999999998</v>
      </c>
      <c r="E163" s="31">
        <v>0</v>
      </c>
    </row>
    <row r="164" spans="1:5" ht="15" customHeight="1" x14ac:dyDescent="0.25">
      <c r="A164" s="10" t="s">
        <v>5663</v>
      </c>
      <c r="B164" s="9">
        <v>311</v>
      </c>
      <c r="C164" s="1" t="s">
        <v>580</v>
      </c>
      <c r="D164" s="25">
        <v>13.73</v>
      </c>
      <c r="E164" s="31">
        <v>1</v>
      </c>
    </row>
    <row r="165" spans="1:5" ht="15" customHeight="1" x14ac:dyDescent="0.25">
      <c r="A165" s="10" t="s">
        <v>5664</v>
      </c>
      <c r="B165" s="9">
        <v>312</v>
      </c>
      <c r="C165" s="1" t="s">
        <v>5396</v>
      </c>
      <c r="D165" s="25">
        <v>18.48</v>
      </c>
      <c r="E165" s="31">
        <v>1</v>
      </c>
    </row>
    <row r="166" spans="1:5" ht="15" customHeight="1" x14ac:dyDescent="0.25">
      <c r="A166" s="10" t="s">
        <v>5665</v>
      </c>
      <c r="B166" s="9">
        <v>313</v>
      </c>
      <c r="C166" s="1" t="s">
        <v>2327</v>
      </c>
      <c r="D166" s="25">
        <v>10.73</v>
      </c>
      <c r="E166" s="31">
        <v>8</v>
      </c>
    </row>
    <row r="167" spans="1:5" ht="15" customHeight="1" x14ac:dyDescent="0.25">
      <c r="A167" s="10" t="s">
        <v>5666</v>
      </c>
      <c r="B167" s="9">
        <v>314</v>
      </c>
      <c r="C167" s="1" t="s">
        <v>5396</v>
      </c>
      <c r="D167" s="25">
        <v>15.43</v>
      </c>
      <c r="E167" s="31">
        <v>1</v>
      </c>
    </row>
    <row r="168" spans="1:5" ht="15" customHeight="1" x14ac:dyDescent="0.25">
      <c r="A168" s="10" t="s">
        <v>5667</v>
      </c>
      <c r="B168" s="9">
        <v>315</v>
      </c>
      <c r="C168" s="1" t="s">
        <v>2210</v>
      </c>
      <c r="D168" s="25">
        <v>28.1</v>
      </c>
      <c r="E168" s="31">
        <v>8</v>
      </c>
    </row>
    <row r="169" spans="1:5" ht="15" customHeight="1" x14ac:dyDescent="0.25">
      <c r="A169" s="10" t="s">
        <v>5668</v>
      </c>
      <c r="B169" s="9">
        <v>316</v>
      </c>
      <c r="C169" s="1" t="s">
        <v>2210</v>
      </c>
      <c r="D169" s="25">
        <v>51.3</v>
      </c>
      <c r="E169" s="31">
        <v>8</v>
      </c>
    </row>
    <row r="170" spans="1:5" ht="15" customHeight="1" x14ac:dyDescent="0.25">
      <c r="A170" s="10" t="s">
        <v>5669</v>
      </c>
      <c r="B170" s="9">
        <v>317</v>
      </c>
      <c r="C170" s="1" t="s">
        <v>2009</v>
      </c>
      <c r="D170" s="25">
        <v>15.99</v>
      </c>
      <c r="E170" s="31">
        <v>8</v>
      </c>
    </row>
    <row r="171" spans="1:5" ht="15" customHeight="1" x14ac:dyDescent="0.25">
      <c r="A171" s="10" t="s">
        <v>5670</v>
      </c>
      <c r="B171" s="9">
        <v>318</v>
      </c>
      <c r="C171" s="1" t="s">
        <v>2210</v>
      </c>
      <c r="D171" s="25">
        <v>15.54</v>
      </c>
      <c r="E171" s="31">
        <v>0</v>
      </c>
    </row>
    <row r="172" spans="1:5" ht="15" customHeight="1" x14ac:dyDescent="0.25">
      <c r="A172" s="10" t="s">
        <v>5671</v>
      </c>
      <c r="B172" s="9">
        <v>319</v>
      </c>
      <c r="C172" s="1" t="s">
        <v>5348</v>
      </c>
      <c r="D172" s="25">
        <v>2.19</v>
      </c>
      <c r="E172" s="31">
        <v>0</v>
      </c>
    </row>
    <row r="173" spans="1:5" ht="15" customHeight="1" x14ac:dyDescent="0.25">
      <c r="A173" s="10" t="s">
        <v>5672</v>
      </c>
      <c r="B173" s="9">
        <v>321</v>
      </c>
      <c r="C173" s="1" t="s">
        <v>5348</v>
      </c>
      <c r="D173" s="25">
        <v>2.74</v>
      </c>
      <c r="E173" s="31">
        <v>0</v>
      </c>
    </row>
    <row r="174" spans="1:5" ht="15" customHeight="1" x14ac:dyDescent="0.25">
      <c r="A174" s="10" t="s">
        <v>5673</v>
      </c>
      <c r="B174" s="9">
        <v>322</v>
      </c>
      <c r="C174" s="1" t="s">
        <v>5348</v>
      </c>
      <c r="D174" s="25">
        <v>2.74</v>
      </c>
      <c r="E174" s="31">
        <v>0</v>
      </c>
    </row>
    <row r="175" spans="1:5" ht="15" customHeight="1" x14ac:dyDescent="0.25">
      <c r="A175" s="10" t="s">
        <v>5674</v>
      </c>
      <c r="B175" s="9">
        <v>323</v>
      </c>
      <c r="C175" s="1" t="s">
        <v>2542</v>
      </c>
      <c r="D175" s="25">
        <v>59.47</v>
      </c>
      <c r="E175" s="31">
        <v>5</v>
      </c>
    </row>
    <row r="176" spans="1:5" ht="15" customHeight="1" x14ac:dyDescent="0.25">
      <c r="A176" s="10" t="s">
        <v>5675</v>
      </c>
      <c r="B176" s="9">
        <v>324</v>
      </c>
      <c r="C176" s="1" t="s">
        <v>5396</v>
      </c>
      <c r="D176" s="25">
        <v>15.85</v>
      </c>
      <c r="E176" s="31">
        <v>1</v>
      </c>
    </row>
    <row r="177" spans="1:5" ht="15" customHeight="1" x14ac:dyDescent="0.25">
      <c r="A177" s="10" t="s">
        <v>5676</v>
      </c>
      <c r="B177" s="9">
        <v>325</v>
      </c>
      <c r="C177" s="1" t="s">
        <v>2210</v>
      </c>
      <c r="D177" s="25">
        <v>16.670000000000002</v>
      </c>
      <c r="E177" s="31">
        <v>8</v>
      </c>
    </row>
    <row r="178" spans="1:5" ht="15" customHeight="1" x14ac:dyDescent="0.25">
      <c r="A178" s="10" t="s">
        <v>5677</v>
      </c>
      <c r="B178" s="9">
        <v>326</v>
      </c>
      <c r="C178" s="1" t="s">
        <v>2210</v>
      </c>
      <c r="D178" s="25">
        <v>16.670000000000002</v>
      </c>
      <c r="E178" s="31">
        <v>8</v>
      </c>
    </row>
    <row r="179" spans="1:5" ht="15" customHeight="1" x14ac:dyDescent="0.25">
      <c r="A179" s="10" t="s">
        <v>5678</v>
      </c>
      <c r="B179" s="9">
        <v>327</v>
      </c>
      <c r="C179" s="1" t="s">
        <v>2210</v>
      </c>
      <c r="D179" s="25">
        <v>16.64</v>
      </c>
      <c r="E179" s="31">
        <v>8</v>
      </c>
    </row>
    <row r="180" spans="1:5" ht="15" customHeight="1" x14ac:dyDescent="0.25">
      <c r="A180" s="10" t="s">
        <v>5679</v>
      </c>
      <c r="B180" s="9">
        <v>328</v>
      </c>
      <c r="C180" s="1" t="s">
        <v>5396</v>
      </c>
      <c r="D180" s="25">
        <v>28.34</v>
      </c>
      <c r="E180" s="31">
        <v>1</v>
      </c>
    </row>
    <row r="181" spans="1:5" ht="15" customHeight="1" x14ac:dyDescent="0.25">
      <c r="A181" s="10" t="s">
        <v>5680</v>
      </c>
      <c r="B181" s="9">
        <v>329</v>
      </c>
      <c r="C181" s="1" t="s">
        <v>5396</v>
      </c>
      <c r="D181" s="25">
        <v>15.56</v>
      </c>
      <c r="E181" s="31">
        <v>1</v>
      </c>
    </row>
    <row r="182" spans="1:5" ht="15" customHeight="1" x14ac:dyDescent="0.25">
      <c r="A182" s="10" t="s">
        <v>5681</v>
      </c>
      <c r="B182" s="9">
        <v>331</v>
      </c>
      <c r="C182" s="1" t="s">
        <v>5396</v>
      </c>
      <c r="D182" s="25">
        <v>15.63</v>
      </c>
      <c r="E182" s="31">
        <v>1</v>
      </c>
    </row>
    <row r="183" spans="1:5" ht="15" customHeight="1" x14ac:dyDescent="0.25">
      <c r="A183" s="10" t="s">
        <v>5682</v>
      </c>
      <c r="B183" s="9">
        <v>332</v>
      </c>
      <c r="C183" s="1" t="s">
        <v>5396</v>
      </c>
      <c r="D183" s="25">
        <v>13.73</v>
      </c>
      <c r="E183" s="31">
        <v>1</v>
      </c>
    </row>
    <row r="184" spans="1:5" ht="15" customHeight="1" x14ac:dyDescent="0.25">
      <c r="A184" s="10" t="s">
        <v>5683</v>
      </c>
      <c r="B184" s="9">
        <v>333</v>
      </c>
      <c r="C184" s="1" t="s">
        <v>580</v>
      </c>
      <c r="D184" s="25">
        <v>13.73</v>
      </c>
      <c r="E184" s="31">
        <v>1</v>
      </c>
    </row>
    <row r="185" spans="1:5" ht="15" customHeight="1" x14ac:dyDescent="0.25">
      <c r="A185" s="10" t="s">
        <v>5684</v>
      </c>
      <c r="B185" s="9">
        <v>334</v>
      </c>
      <c r="C185" s="1" t="s">
        <v>2729</v>
      </c>
      <c r="D185" s="25">
        <v>37.51</v>
      </c>
      <c r="E185" s="31">
        <v>2</v>
      </c>
    </row>
    <row r="186" spans="1:5" ht="15" customHeight="1" x14ac:dyDescent="0.25">
      <c r="A186" s="10" t="s">
        <v>5685</v>
      </c>
      <c r="B186" s="9">
        <v>335</v>
      </c>
      <c r="C186" s="1" t="s">
        <v>2545</v>
      </c>
      <c r="D186" s="25">
        <v>5.33</v>
      </c>
      <c r="E186" s="31">
        <v>3</v>
      </c>
    </row>
    <row r="187" spans="1:5" ht="15" customHeight="1" x14ac:dyDescent="0.25">
      <c r="A187" s="10" t="s">
        <v>5686</v>
      </c>
      <c r="B187" s="9">
        <v>336</v>
      </c>
      <c r="C187" s="1" t="s">
        <v>3810</v>
      </c>
      <c r="D187" s="25">
        <v>4.84</v>
      </c>
      <c r="E187" s="31">
        <v>3</v>
      </c>
    </row>
    <row r="188" spans="1:5" ht="15" customHeight="1" x14ac:dyDescent="0.25">
      <c r="A188" s="10" t="s">
        <v>5687</v>
      </c>
      <c r="B188" s="9">
        <v>337</v>
      </c>
      <c r="C188" s="1" t="s">
        <v>3810</v>
      </c>
      <c r="D188" s="25">
        <v>3.9</v>
      </c>
      <c r="E188" s="31">
        <v>3</v>
      </c>
    </row>
    <row r="189" spans="1:5" ht="15" customHeight="1" x14ac:dyDescent="0.25">
      <c r="A189" s="10" t="s">
        <v>5688</v>
      </c>
      <c r="B189" s="9">
        <v>338</v>
      </c>
      <c r="C189" s="1" t="s">
        <v>2327</v>
      </c>
      <c r="D189" s="25">
        <v>13.23</v>
      </c>
      <c r="E189" s="31">
        <v>8</v>
      </c>
    </row>
    <row r="190" spans="1:5" ht="15" customHeight="1" x14ac:dyDescent="0.25">
      <c r="A190" s="10" t="s">
        <v>5689</v>
      </c>
      <c r="B190" s="9">
        <v>339</v>
      </c>
      <c r="C190" s="1" t="s">
        <v>580</v>
      </c>
      <c r="D190" s="25">
        <v>21.84</v>
      </c>
      <c r="E190" s="31">
        <v>1</v>
      </c>
    </row>
    <row r="191" spans="1:5" ht="15" customHeight="1" x14ac:dyDescent="0.25">
      <c r="A191" s="10" t="s">
        <v>5690</v>
      </c>
      <c r="B191" s="9">
        <v>341</v>
      </c>
      <c r="C191" s="1" t="s">
        <v>580</v>
      </c>
      <c r="D191" s="25">
        <v>15.15</v>
      </c>
      <c r="E191" s="31">
        <v>1</v>
      </c>
    </row>
    <row r="192" spans="1:5" ht="15" customHeight="1" x14ac:dyDescent="0.25">
      <c r="A192" s="10" t="s">
        <v>5691</v>
      </c>
      <c r="B192" s="9">
        <v>342</v>
      </c>
      <c r="C192" s="1" t="s">
        <v>2210</v>
      </c>
      <c r="D192" s="25">
        <v>23.91</v>
      </c>
      <c r="E192" s="31">
        <v>8</v>
      </c>
    </row>
    <row r="193" spans="1:5" ht="15" customHeight="1" x14ac:dyDescent="0.25">
      <c r="A193" s="10" t="s">
        <v>5692</v>
      </c>
      <c r="B193" s="9">
        <v>343</v>
      </c>
      <c r="C193" s="1" t="s">
        <v>2210</v>
      </c>
      <c r="D193" s="25">
        <v>20.74</v>
      </c>
      <c r="E193" s="31">
        <v>8</v>
      </c>
    </row>
    <row r="194" spans="1:5" ht="15" customHeight="1" x14ac:dyDescent="0.25">
      <c r="A194" s="10" t="s">
        <v>5693</v>
      </c>
      <c r="B194" s="9">
        <v>344</v>
      </c>
      <c r="C194" s="1" t="s">
        <v>2009</v>
      </c>
      <c r="D194" s="25">
        <v>16.8</v>
      </c>
      <c r="E194" s="31">
        <v>8</v>
      </c>
    </row>
    <row r="195" spans="1:5" ht="15" customHeight="1" x14ac:dyDescent="0.25">
      <c r="A195" s="10" t="s">
        <v>5694</v>
      </c>
      <c r="B195" s="9">
        <v>345</v>
      </c>
      <c r="C195" s="1" t="s">
        <v>2009</v>
      </c>
      <c r="D195" s="25">
        <v>12.47</v>
      </c>
      <c r="E195" s="31">
        <v>8</v>
      </c>
    </row>
    <row r="196" spans="1:5" ht="15" customHeight="1" x14ac:dyDescent="0.25">
      <c r="A196" s="10" t="s">
        <v>7175</v>
      </c>
      <c r="B196" s="5"/>
      <c r="C196" s="1" t="s">
        <v>7856</v>
      </c>
      <c r="D196" s="25">
        <v>520.69000000000005</v>
      </c>
      <c r="E196" s="31">
        <v>0</v>
      </c>
    </row>
    <row r="197" spans="1:5" ht="15" customHeight="1" x14ac:dyDescent="0.25">
      <c r="A197" s="10" t="s">
        <v>6926</v>
      </c>
      <c r="B197" s="9">
        <v>401</v>
      </c>
      <c r="C197" s="1" t="s">
        <v>3190</v>
      </c>
      <c r="D197" s="25">
        <v>2.23</v>
      </c>
      <c r="E197" s="31">
        <v>0</v>
      </c>
    </row>
    <row r="198" spans="1:5" ht="15" customHeight="1" thickBot="1" x14ac:dyDescent="0.3">
      <c r="A198" s="10" t="s">
        <v>6927</v>
      </c>
      <c r="B198" s="9">
        <v>410</v>
      </c>
      <c r="C198" s="1" t="s">
        <v>6925</v>
      </c>
      <c r="D198" s="25">
        <v>3.72</v>
      </c>
      <c r="E198" s="31">
        <v>0</v>
      </c>
    </row>
    <row r="199" spans="1:5" ht="15" customHeight="1" thickTop="1" thickBot="1" x14ac:dyDescent="0.3">
      <c r="A199" s="189" t="s">
        <v>7260</v>
      </c>
      <c r="B199" s="190"/>
      <c r="C199" s="191"/>
      <c r="D199" s="26">
        <f>SUM(D154:D198)</f>
        <v>1231.5900000000001</v>
      </c>
      <c r="E199" s="43">
        <f>SUMIF(E154:E198,"&gt;0",D154:D198)</f>
        <v>661.35</v>
      </c>
    </row>
    <row r="200" spans="1:5" ht="15" customHeight="1" x14ac:dyDescent="0.25"/>
  </sheetData>
  <mergeCells count="20">
    <mergeCell ref="A102:A103"/>
    <mergeCell ref="C102:C103"/>
    <mergeCell ref="D102:D103"/>
    <mergeCell ref="A199:C199"/>
    <mergeCell ref="A144:C144"/>
    <mergeCell ref="A151:E151"/>
    <mergeCell ref="A152:A153"/>
    <mergeCell ref="C152:C153"/>
    <mergeCell ref="D152:D153"/>
    <mergeCell ref="A20:E20"/>
    <mergeCell ref="A21:A22"/>
    <mergeCell ref="C21:C22"/>
    <mergeCell ref="D21:D22"/>
    <mergeCell ref="A60:C60"/>
    <mergeCell ref="A101:E101"/>
    <mergeCell ref="A67:E67"/>
    <mergeCell ref="A68:A69"/>
    <mergeCell ref="C68:C69"/>
    <mergeCell ref="D68:D69"/>
    <mergeCell ref="A94:C94"/>
  </mergeCells>
  <conditionalFormatting sqref="D4">
    <cfRule type="cellIs" dxfId="19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63" max="6" man="1"/>
    <brk id="97" max="6" man="1"/>
    <brk id="147" max="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41">
    <tabColor theme="6" tint="0.39997558519241921"/>
  </sheetPr>
  <dimension ref="A2:F184"/>
  <sheetViews>
    <sheetView zoomScaleNormal="100" zoomScaleSheetLayoutView="100" workbookViewId="0">
      <selection activeCell="C173" sqref="C173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SUM(D28,D92,D60,D137,D183)</f>
        <v>3030.8699999999994</v>
      </c>
      <c r="E3"/>
    </row>
    <row r="4" spans="3:6" ht="15.75" customHeight="1" thickBot="1" x14ac:dyDescent="0.3">
      <c r="C4" s="45" t="s">
        <v>7220</v>
      </c>
      <c r="D4" s="46">
        <f>SUM(E28,E92,E60,E137,E183)</f>
        <v>2238.87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829.93999999999994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82.449999999999989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92.960000000000008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29.849999999999998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457.83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694.73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51.11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6" ht="13.8" thickBot="1" x14ac:dyDescent="0.3"/>
    <row r="20" spans="1:6" ht="22.5" customHeight="1" thickBot="1" x14ac:dyDescent="0.3">
      <c r="A20" s="186" t="s">
        <v>7857</v>
      </c>
      <c r="B20" s="187"/>
      <c r="C20" s="187"/>
      <c r="D20" s="187"/>
      <c r="E20" s="188"/>
    </row>
    <row r="21" spans="1:6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6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6" ht="15" customHeight="1" thickTop="1" x14ac:dyDescent="0.25">
      <c r="A23" s="10" t="s">
        <v>5695</v>
      </c>
      <c r="B23" s="5" t="s">
        <v>4810</v>
      </c>
      <c r="C23" s="1" t="s">
        <v>2327</v>
      </c>
      <c r="D23" s="25">
        <v>310.91000000000003</v>
      </c>
      <c r="E23" s="31">
        <v>6</v>
      </c>
      <c r="F23" s="18"/>
    </row>
    <row r="24" spans="1:6" ht="15" customHeight="1" x14ac:dyDescent="0.25">
      <c r="A24" s="10" t="s">
        <v>5696</v>
      </c>
      <c r="B24" s="5" t="s">
        <v>5211</v>
      </c>
      <c r="C24" s="1" t="s">
        <v>625</v>
      </c>
      <c r="D24" s="25">
        <v>2.7</v>
      </c>
      <c r="E24" s="31">
        <v>0</v>
      </c>
    </row>
    <row r="25" spans="1:6" ht="15" customHeight="1" x14ac:dyDescent="0.25">
      <c r="A25" s="10" t="s">
        <v>5697</v>
      </c>
      <c r="B25" s="5" t="s">
        <v>5218</v>
      </c>
      <c r="C25" s="1" t="s">
        <v>5192</v>
      </c>
      <c r="D25" s="25">
        <v>10.52</v>
      </c>
      <c r="E25" s="31">
        <v>0</v>
      </c>
    </row>
    <row r="26" spans="1:6" ht="15" customHeight="1" x14ac:dyDescent="0.25">
      <c r="A26" s="10" t="s">
        <v>7211</v>
      </c>
      <c r="B26" s="5"/>
      <c r="C26" s="1" t="s">
        <v>7208</v>
      </c>
      <c r="D26" s="25">
        <v>19.77</v>
      </c>
      <c r="E26" s="31">
        <v>0</v>
      </c>
    </row>
    <row r="27" spans="1:6" ht="15" customHeight="1" thickBot="1" x14ac:dyDescent="0.3">
      <c r="A27" s="10" t="s">
        <v>7131</v>
      </c>
      <c r="B27" s="5" t="s">
        <v>5218</v>
      </c>
      <c r="C27" s="1" t="s">
        <v>624</v>
      </c>
      <c r="D27" s="25">
        <v>4</v>
      </c>
      <c r="E27" s="31">
        <v>0</v>
      </c>
    </row>
    <row r="28" spans="1:6" ht="15" customHeight="1" thickTop="1" thickBot="1" x14ac:dyDescent="0.3">
      <c r="A28" s="189" t="s">
        <v>7260</v>
      </c>
      <c r="B28" s="190"/>
      <c r="C28" s="191"/>
      <c r="D28" s="26">
        <f>SUM(D23:D27)</f>
        <v>347.9</v>
      </c>
      <c r="E28" s="43">
        <f>SUMIF(E23:E27,"&gt;0",D23:D27)</f>
        <v>310.91000000000003</v>
      </c>
    </row>
    <row r="34" spans="1:5" ht="13.8" thickBot="1" x14ac:dyDescent="0.3"/>
    <row r="35" spans="1:5" ht="22.5" customHeight="1" thickBot="1" x14ac:dyDescent="0.3">
      <c r="A35" s="186" t="s">
        <v>7858</v>
      </c>
      <c r="B35" s="187"/>
      <c r="C35" s="187"/>
      <c r="D35" s="187"/>
      <c r="E35" s="188"/>
    </row>
    <row r="36" spans="1:5" ht="15" customHeight="1" x14ac:dyDescent="0.35">
      <c r="A36" s="196" t="s">
        <v>982</v>
      </c>
      <c r="B36" s="48" t="s">
        <v>586</v>
      </c>
      <c r="C36" s="192" t="s">
        <v>1768</v>
      </c>
      <c r="D36" s="194" t="s">
        <v>1769</v>
      </c>
      <c r="E36" s="49" t="s">
        <v>7217</v>
      </c>
    </row>
    <row r="37" spans="1:5" ht="15" customHeight="1" thickBot="1" x14ac:dyDescent="0.4">
      <c r="A37" s="197"/>
      <c r="B37" s="50" t="s">
        <v>1767</v>
      </c>
      <c r="C37" s="193"/>
      <c r="D37" s="195"/>
      <c r="E37" s="51" t="s">
        <v>7216</v>
      </c>
    </row>
    <row r="38" spans="1:5" ht="15" customHeight="1" thickTop="1" x14ac:dyDescent="0.25">
      <c r="A38" s="10" t="s">
        <v>5698</v>
      </c>
      <c r="B38" s="5" t="s">
        <v>1770</v>
      </c>
      <c r="C38" s="1" t="s">
        <v>2542</v>
      </c>
      <c r="D38" s="25">
        <v>89.39</v>
      </c>
      <c r="E38" s="31">
        <v>5</v>
      </c>
    </row>
    <row r="39" spans="1:5" ht="15" customHeight="1" x14ac:dyDescent="0.25">
      <c r="A39" s="10" t="s">
        <v>5699</v>
      </c>
      <c r="B39" s="5" t="s">
        <v>1771</v>
      </c>
      <c r="C39" s="1" t="s">
        <v>624</v>
      </c>
      <c r="D39" s="25">
        <v>9.49</v>
      </c>
      <c r="E39" s="31">
        <v>5</v>
      </c>
    </row>
    <row r="40" spans="1:5" ht="15" customHeight="1" x14ac:dyDescent="0.25">
      <c r="A40" s="10" t="s">
        <v>5700</v>
      </c>
      <c r="B40" s="5" t="s">
        <v>1772</v>
      </c>
      <c r="C40" s="1" t="s">
        <v>625</v>
      </c>
      <c r="D40" s="25">
        <v>3.29</v>
      </c>
      <c r="E40" s="31">
        <v>0</v>
      </c>
    </row>
    <row r="41" spans="1:5" ht="15" customHeight="1" x14ac:dyDescent="0.25">
      <c r="A41" s="10" t="s">
        <v>5701</v>
      </c>
      <c r="B41" s="5" t="s">
        <v>1773</v>
      </c>
      <c r="C41" s="1" t="s">
        <v>2024</v>
      </c>
      <c r="D41" s="25">
        <v>32.46</v>
      </c>
      <c r="E41" s="31">
        <v>0</v>
      </c>
    </row>
    <row r="42" spans="1:5" ht="15" customHeight="1" x14ac:dyDescent="0.25">
      <c r="A42" s="10" t="s">
        <v>5702</v>
      </c>
      <c r="B42" s="5" t="s">
        <v>1774</v>
      </c>
      <c r="C42" s="1" t="s">
        <v>2545</v>
      </c>
      <c r="D42" s="25">
        <v>6.46</v>
      </c>
      <c r="E42" s="31">
        <v>3</v>
      </c>
    </row>
    <row r="43" spans="1:5" ht="15" customHeight="1" x14ac:dyDescent="0.25">
      <c r="A43" s="10" t="s">
        <v>5703</v>
      </c>
      <c r="B43" s="5" t="s">
        <v>1775</v>
      </c>
      <c r="C43" s="1" t="s">
        <v>3810</v>
      </c>
      <c r="D43" s="25">
        <v>1.3</v>
      </c>
      <c r="E43" s="31">
        <v>3</v>
      </c>
    </row>
    <row r="44" spans="1:5" ht="15" customHeight="1" x14ac:dyDescent="0.25">
      <c r="A44" s="10" t="s">
        <v>5704</v>
      </c>
      <c r="B44" s="5" t="s">
        <v>1776</v>
      </c>
      <c r="C44" s="1" t="s">
        <v>3810</v>
      </c>
      <c r="D44" s="25">
        <v>1.3</v>
      </c>
      <c r="E44" s="31">
        <v>3</v>
      </c>
    </row>
    <row r="45" spans="1:5" ht="15" customHeight="1" x14ac:dyDescent="0.25">
      <c r="A45" s="10" t="s">
        <v>5705</v>
      </c>
      <c r="B45" s="5" t="s">
        <v>1777</v>
      </c>
      <c r="C45" s="1" t="s">
        <v>2335</v>
      </c>
      <c r="D45" s="25">
        <v>3.84</v>
      </c>
      <c r="E45" s="31">
        <v>0</v>
      </c>
    </row>
    <row r="46" spans="1:5" ht="15" customHeight="1" x14ac:dyDescent="0.25">
      <c r="A46" s="10" t="s">
        <v>5706</v>
      </c>
      <c r="B46" s="5" t="s">
        <v>1778</v>
      </c>
      <c r="C46" s="1" t="s">
        <v>635</v>
      </c>
      <c r="D46" s="25">
        <v>1.69</v>
      </c>
      <c r="E46" s="31">
        <v>3</v>
      </c>
    </row>
    <row r="47" spans="1:5" ht="15" customHeight="1" x14ac:dyDescent="0.25">
      <c r="A47" s="10" t="s">
        <v>5707</v>
      </c>
      <c r="B47" s="5" t="s">
        <v>1779</v>
      </c>
      <c r="C47" s="1" t="s">
        <v>5192</v>
      </c>
      <c r="D47" s="25">
        <v>17.670000000000002</v>
      </c>
      <c r="E47" s="31">
        <v>0</v>
      </c>
    </row>
    <row r="48" spans="1:5" ht="15" customHeight="1" x14ac:dyDescent="0.25">
      <c r="A48" s="10" t="s">
        <v>5708</v>
      </c>
      <c r="B48" s="5" t="s">
        <v>1780</v>
      </c>
      <c r="C48" s="1" t="s">
        <v>2024</v>
      </c>
      <c r="D48" s="25">
        <v>56.35</v>
      </c>
      <c r="E48" s="31">
        <v>0</v>
      </c>
    </row>
    <row r="49" spans="1:6" ht="15" customHeight="1" x14ac:dyDescent="0.25">
      <c r="A49" s="10" t="s">
        <v>5709</v>
      </c>
      <c r="B49" s="5" t="s">
        <v>1781</v>
      </c>
      <c r="C49" s="1" t="s">
        <v>2327</v>
      </c>
      <c r="D49" s="25">
        <v>9.74</v>
      </c>
      <c r="E49" s="31">
        <v>0</v>
      </c>
    </row>
    <row r="50" spans="1:6" ht="15" customHeight="1" x14ac:dyDescent="0.25">
      <c r="A50" s="10" t="s">
        <v>5710</v>
      </c>
      <c r="B50" s="5" t="s">
        <v>1782</v>
      </c>
      <c r="C50" s="1" t="s">
        <v>2327</v>
      </c>
      <c r="D50" s="25">
        <v>302.31</v>
      </c>
      <c r="E50" s="31">
        <v>6</v>
      </c>
      <c r="F50" s="18"/>
    </row>
    <row r="51" spans="1:6" ht="15" customHeight="1" x14ac:dyDescent="0.25">
      <c r="A51" s="10" t="s">
        <v>5711</v>
      </c>
      <c r="B51" s="5" t="s">
        <v>1784</v>
      </c>
      <c r="C51" s="1" t="s">
        <v>625</v>
      </c>
      <c r="D51" s="25">
        <v>2.7</v>
      </c>
      <c r="E51" s="31">
        <v>0</v>
      </c>
    </row>
    <row r="52" spans="1:6" ht="15" customHeight="1" x14ac:dyDescent="0.25">
      <c r="A52" s="10" t="s">
        <v>5712</v>
      </c>
      <c r="B52" s="5" t="s">
        <v>1785</v>
      </c>
      <c r="C52" s="1" t="s">
        <v>5318</v>
      </c>
      <c r="D52" s="25">
        <v>11.27</v>
      </c>
      <c r="E52" s="31">
        <v>0</v>
      </c>
    </row>
    <row r="53" spans="1:6" ht="15" customHeight="1" x14ac:dyDescent="0.25">
      <c r="A53" s="10" t="s">
        <v>5713</v>
      </c>
      <c r="B53" s="5" t="s">
        <v>1786</v>
      </c>
      <c r="C53" s="1" t="s">
        <v>5318</v>
      </c>
      <c r="D53" s="25">
        <v>8.15</v>
      </c>
      <c r="E53" s="31">
        <v>0</v>
      </c>
    </row>
    <row r="54" spans="1:6" ht="15" customHeight="1" x14ac:dyDescent="0.25">
      <c r="A54" s="10" t="s">
        <v>5714</v>
      </c>
      <c r="B54" s="5" t="s">
        <v>1787</v>
      </c>
      <c r="C54" s="1" t="s">
        <v>5318</v>
      </c>
      <c r="D54" s="25">
        <v>3.48</v>
      </c>
      <c r="E54" s="31">
        <v>0</v>
      </c>
    </row>
    <row r="55" spans="1:6" ht="15" customHeight="1" x14ac:dyDescent="0.25">
      <c r="A55" s="10" t="s">
        <v>5715</v>
      </c>
      <c r="B55" s="5" t="s">
        <v>1788</v>
      </c>
      <c r="C55" s="1" t="s">
        <v>2210</v>
      </c>
      <c r="D55" s="25">
        <v>17.88</v>
      </c>
      <c r="E55" s="31">
        <v>8</v>
      </c>
    </row>
    <row r="56" spans="1:6" ht="15" customHeight="1" x14ac:dyDescent="0.25">
      <c r="A56" s="10" t="s">
        <v>5716</v>
      </c>
      <c r="B56" s="5" t="s">
        <v>1790</v>
      </c>
      <c r="C56" s="1" t="s">
        <v>5357</v>
      </c>
      <c r="D56" s="25">
        <v>17.48</v>
      </c>
      <c r="E56" s="31">
        <v>8</v>
      </c>
    </row>
    <row r="57" spans="1:6" ht="15" customHeight="1" x14ac:dyDescent="0.25">
      <c r="A57" s="10" t="s">
        <v>5717</v>
      </c>
      <c r="B57" s="5" t="s">
        <v>1791</v>
      </c>
      <c r="C57" s="1" t="s">
        <v>5396</v>
      </c>
      <c r="D57" s="25">
        <v>22.04</v>
      </c>
      <c r="E57" s="31">
        <v>1</v>
      </c>
    </row>
    <row r="58" spans="1:6" ht="15" customHeight="1" x14ac:dyDescent="0.25">
      <c r="A58" s="10" t="s">
        <v>5718</v>
      </c>
      <c r="B58" s="5" t="s">
        <v>1792</v>
      </c>
      <c r="C58" s="1" t="s">
        <v>2335</v>
      </c>
      <c r="D58" s="25">
        <v>5.54</v>
      </c>
      <c r="E58" s="31">
        <v>3</v>
      </c>
    </row>
    <row r="59" spans="1:6" ht="15" customHeight="1" thickBot="1" x14ac:dyDescent="0.3">
      <c r="A59" s="10" t="s">
        <v>5719</v>
      </c>
      <c r="B59" s="5" t="s">
        <v>1793</v>
      </c>
      <c r="C59" s="1" t="s">
        <v>2327</v>
      </c>
      <c r="D59" s="25">
        <v>17.329999999999998</v>
      </c>
      <c r="E59" s="31">
        <v>0</v>
      </c>
    </row>
    <row r="60" spans="1:6" ht="15" customHeight="1" thickTop="1" thickBot="1" x14ac:dyDescent="0.3">
      <c r="A60" s="189" t="s">
        <v>7260</v>
      </c>
      <c r="B60" s="190"/>
      <c r="C60" s="191"/>
      <c r="D60" s="26">
        <f>SUM(D38:D59)</f>
        <v>641.16000000000008</v>
      </c>
      <c r="E60" s="43">
        <f>SUMIF(E38:E59,"&gt;0",D38:D59)</f>
        <v>474.88000000000005</v>
      </c>
    </row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spans="1:6" ht="15" customHeight="1" x14ac:dyDescent="0.25"/>
    <row r="66" spans="1:6" ht="15" customHeight="1" thickBot="1" x14ac:dyDescent="0.3"/>
    <row r="67" spans="1:6" ht="22.5" customHeight="1" thickBot="1" x14ac:dyDescent="0.3">
      <c r="A67" s="186" t="s">
        <v>7859</v>
      </c>
      <c r="B67" s="187"/>
      <c r="C67" s="187"/>
      <c r="D67" s="187"/>
      <c r="E67" s="188"/>
    </row>
    <row r="68" spans="1:6" ht="15" customHeight="1" x14ac:dyDescent="0.35">
      <c r="A68" s="196" t="s">
        <v>982</v>
      </c>
      <c r="B68" s="48" t="s">
        <v>586</v>
      </c>
      <c r="C68" s="192" t="s">
        <v>1768</v>
      </c>
      <c r="D68" s="194" t="s">
        <v>1769</v>
      </c>
      <c r="E68" s="49" t="s">
        <v>7217</v>
      </c>
    </row>
    <row r="69" spans="1:6" ht="15" customHeight="1" thickBot="1" x14ac:dyDescent="0.4">
      <c r="A69" s="197"/>
      <c r="B69" s="50" t="s">
        <v>1767</v>
      </c>
      <c r="C69" s="193"/>
      <c r="D69" s="195"/>
      <c r="E69" s="51" t="s">
        <v>7216</v>
      </c>
    </row>
    <row r="70" spans="1:6" ht="15" customHeight="1" thickTop="1" x14ac:dyDescent="0.25">
      <c r="A70" s="10" t="s">
        <v>5720</v>
      </c>
      <c r="B70" s="9">
        <v>101</v>
      </c>
      <c r="C70" s="1" t="s">
        <v>2542</v>
      </c>
      <c r="D70" s="25">
        <v>56.35</v>
      </c>
      <c r="E70" s="31">
        <v>5</v>
      </c>
    </row>
    <row r="71" spans="1:6" ht="15" customHeight="1" x14ac:dyDescent="0.25">
      <c r="A71" s="10" t="s">
        <v>5721</v>
      </c>
      <c r="B71" s="9">
        <v>102</v>
      </c>
      <c r="C71" s="1" t="s">
        <v>624</v>
      </c>
      <c r="D71" s="25">
        <v>9.8800000000000008</v>
      </c>
      <c r="E71" s="31">
        <v>5</v>
      </c>
    </row>
    <row r="72" spans="1:6" ht="15" customHeight="1" x14ac:dyDescent="0.25">
      <c r="A72" s="10" t="s">
        <v>5722</v>
      </c>
      <c r="B72" s="9">
        <v>103</v>
      </c>
      <c r="C72" s="1" t="s">
        <v>625</v>
      </c>
      <c r="D72" s="25">
        <v>3.06</v>
      </c>
      <c r="E72" s="31">
        <v>0</v>
      </c>
    </row>
    <row r="73" spans="1:6" ht="15" customHeight="1" x14ac:dyDescent="0.25">
      <c r="A73" s="10" t="s">
        <v>5723</v>
      </c>
      <c r="B73" s="9">
        <v>104</v>
      </c>
      <c r="C73" s="1" t="s">
        <v>2545</v>
      </c>
      <c r="D73" s="25">
        <v>4.4000000000000004</v>
      </c>
      <c r="E73" s="31">
        <v>3</v>
      </c>
    </row>
    <row r="74" spans="1:6" ht="15" customHeight="1" x14ac:dyDescent="0.25">
      <c r="A74" s="10" t="s">
        <v>5724</v>
      </c>
      <c r="B74" s="9">
        <v>105</v>
      </c>
      <c r="C74" s="1" t="s">
        <v>3810</v>
      </c>
      <c r="D74" s="25">
        <v>2.94</v>
      </c>
      <c r="E74" s="31">
        <v>3</v>
      </c>
    </row>
    <row r="75" spans="1:6" ht="15" customHeight="1" x14ac:dyDescent="0.25">
      <c r="A75" s="10" t="s">
        <v>5725</v>
      </c>
      <c r="B75" s="9">
        <v>106</v>
      </c>
      <c r="C75" s="1" t="s">
        <v>3810</v>
      </c>
      <c r="D75" s="25">
        <v>4.83</v>
      </c>
      <c r="E75" s="31">
        <v>3</v>
      </c>
    </row>
    <row r="76" spans="1:6" ht="15" customHeight="1" x14ac:dyDescent="0.25">
      <c r="A76" s="10" t="s">
        <v>5726</v>
      </c>
      <c r="B76" s="9">
        <v>107</v>
      </c>
      <c r="C76" s="1" t="s">
        <v>2327</v>
      </c>
      <c r="D76" s="25">
        <v>81.510000000000005</v>
      </c>
      <c r="E76" s="31">
        <v>6</v>
      </c>
    </row>
    <row r="77" spans="1:6" ht="15" customHeight="1" x14ac:dyDescent="0.25">
      <c r="A77" s="10" t="s">
        <v>5727</v>
      </c>
      <c r="B77" s="9">
        <v>108</v>
      </c>
      <c r="C77" s="1" t="s">
        <v>580</v>
      </c>
      <c r="D77" s="25">
        <v>13.88</v>
      </c>
      <c r="E77" s="31">
        <v>1</v>
      </c>
    </row>
    <row r="78" spans="1:6" ht="15" customHeight="1" x14ac:dyDescent="0.25">
      <c r="A78" s="10" t="s">
        <v>5728</v>
      </c>
      <c r="B78" s="9">
        <v>109</v>
      </c>
      <c r="C78" s="1" t="s">
        <v>580</v>
      </c>
      <c r="D78" s="25">
        <v>14.23</v>
      </c>
      <c r="E78" s="31">
        <v>1</v>
      </c>
    </row>
    <row r="79" spans="1:6" ht="15" customHeight="1" x14ac:dyDescent="0.25">
      <c r="A79" s="10" t="s">
        <v>5729</v>
      </c>
      <c r="B79" s="9">
        <v>110</v>
      </c>
      <c r="C79" s="1" t="s">
        <v>5192</v>
      </c>
      <c r="D79" s="25">
        <v>15.44</v>
      </c>
      <c r="E79" s="31">
        <v>0</v>
      </c>
      <c r="F79" s="18"/>
    </row>
    <row r="80" spans="1:6" ht="15" customHeight="1" x14ac:dyDescent="0.25">
      <c r="A80" s="10" t="s">
        <v>5730</v>
      </c>
      <c r="B80" s="9">
        <v>111</v>
      </c>
      <c r="C80" s="1" t="s">
        <v>2542</v>
      </c>
      <c r="D80" s="25">
        <v>29.03</v>
      </c>
      <c r="E80" s="31">
        <v>5</v>
      </c>
    </row>
    <row r="81" spans="1:6" ht="15" customHeight="1" x14ac:dyDescent="0.25">
      <c r="A81" s="10" t="s">
        <v>5731</v>
      </c>
      <c r="B81" s="9">
        <v>112</v>
      </c>
      <c r="C81" s="1" t="s">
        <v>580</v>
      </c>
      <c r="D81" s="25">
        <v>23.21</v>
      </c>
      <c r="E81" s="31">
        <v>1</v>
      </c>
    </row>
    <row r="82" spans="1:6" ht="15" customHeight="1" x14ac:dyDescent="0.25">
      <c r="A82" s="10" t="s">
        <v>5732</v>
      </c>
      <c r="B82" s="9">
        <v>113</v>
      </c>
      <c r="C82" s="1" t="s">
        <v>625</v>
      </c>
      <c r="D82" s="25">
        <v>2.7</v>
      </c>
      <c r="E82" s="31">
        <v>5</v>
      </c>
    </row>
    <row r="83" spans="1:6" ht="15" customHeight="1" x14ac:dyDescent="0.25">
      <c r="A83" s="10" t="s">
        <v>5733</v>
      </c>
      <c r="B83" s="9">
        <v>114</v>
      </c>
      <c r="C83" s="1" t="s">
        <v>580</v>
      </c>
      <c r="D83" s="25">
        <v>19.89</v>
      </c>
      <c r="E83" s="31">
        <v>1</v>
      </c>
    </row>
    <row r="84" spans="1:6" ht="15" customHeight="1" x14ac:dyDescent="0.25">
      <c r="A84" s="10" t="s">
        <v>5734</v>
      </c>
      <c r="B84" s="9">
        <v>115</v>
      </c>
      <c r="C84" s="1" t="s">
        <v>580</v>
      </c>
      <c r="D84" s="25">
        <v>11.74</v>
      </c>
      <c r="E84" s="31">
        <v>1</v>
      </c>
    </row>
    <row r="85" spans="1:6" ht="15" customHeight="1" x14ac:dyDescent="0.25">
      <c r="A85" s="10" t="s">
        <v>5735</v>
      </c>
      <c r="B85" s="9">
        <v>116</v>
      </c>
      <c r="C85" s="1" t="s">
        <v>580</v>
      </c>
      <c r="D85" s="25">
        <v>15.88</v>
      </c>
      <c r="E85" s="31">
        <v>1</v>
      </c>
    </row>
    <row r="86" spans="1:6" ht="15" customHeight="1" x14ac:dyDescent="0.25">
      <c r="A86" s="10" t="s">
        <v>5736</v>
      </c>
      <c r="B86" s="9">
        <v>117</v>
      </c>
      <c r="C86" s="1" t="s">
        <v>2000</v>
      </c>
      <c r="D86" s="25">
        <v>24.13</v>
      </c>
      <c r="E86" s="31">
        <v>2</v>
      </c>
      <c r="F86" s="18"/>
    </row>
    <row r="87" spans="1:6" ht="15" customHeight="1" x14ac:dyDescent="0.25">
      <c r="A87" s="10" t="s">
        <v>5737</v>
      </c>
      <c r="B87" s="9">
        <v>118</v>
      </c>
      <c r="C87" s="1" t="s">
        <v>3610</v>
      </c>
      <c r="D87" s="25">
        <v>7.42</v>
      </c>
      <c r="E87" s="31">
        <v>4</v>
      </c>
    </row>
    <row r="88" spans="1:6" ht="15" customHeight="1" x14ac:dyDescent="0.25">
      <c r="A88" s="10" t="s">
        <v>5738</v>
      </c>
      <c r="B88" s="9">
        <v>119</v>
      </c>
      <c r="C88" s="1" t="s">
        <v>2545</v>
      </c>
      <c r="D88" s="25">
        <v>4.4000000000000004</v>
      </c>
      <c r="E88" s="31">
        <v>3</v>
      </c>
    </row>
    <row r="89" spans="1:6" ht="15" customHeight="1" x14ac:dyDescent="0.25">
      <c r="A89" s="10" t="s">
        <v>5739</v>
      </c>
      <c r="B89" s="9">
        <v>121</v>
      </c>
      <c r="C89" s="1" t="s">
        <v>3810</v>
      </c>
      <c r="D89" s="25">
        <v>4.83</v>
      </c>
      <c r="E89" s="31">
        <v>3</v>
      </c>
    </row>
    <row r="90" spans="1:6" ht="15" customHeight="1" x14ac:dyDescent="0.25">
      <c r="A90" s="10" t="s">
        <v>5740</v>
      </c>
      <c r="B90" s="9">
        <v>122</v>
      </c>
      <c r="C90" s="1" t="s">
        <v>3810</v>
      </c>
      <c r="D90" s="25">
        <v>1.08</v>
      </c>
      <c r="E90" s="31">
        <v>3</v>
      </c>
    </row>
    <row r="91" spans="1:6" ht="15" customHeight="1" thickBot="1" x14ac:dyDescent="0.3">
      <c r="A91" s="10" t="s">
        <v>5741</v>
      </c>
      <c r="B91" s="9">
        <v>123</v>
      </c>
      <c r="C91" s="1" t="s">
        <v>2335</v>
      </c>
      <c r="D91" s="25">
        <v>1.43</v>
      </c>
      <c r="E91" s="31">
        <v>0</v>
      </c>
    </row>
    <row r="92" spans="1:6" ht="15" customHeight="1" thickTop="1" thickBot="1" x14ac:dyDescent="0.3">
      <c r="A92" s="189" t="s">
        <v>7260</v>
      </c>
      <c r="B92" s="190"/>
      <c r="C92" s="191"/>
      <c r="D92" s="26">
        <f>SUM(D70:D91)</f>
        <v>352.25999999999993</v>
      </c>
      <c r="E92" s="43">
        <f>SUMIF(E70:E91,"&gt;0",D70:D91)</f>
        <v>332.33</v>
      </c>
    </row>
    <row r="93" spans="1:6" ht="15" customHeight="1" x14ac:dyDescent="0.25">
      <c r="B93" s="52"/>
      <c r="C93" s="52"/>
      <c r="D93" s="53"/>
      <c r="E93" s="32"/>
    </row>
    <row r="94" spans="1:6" ht="15" customHeight="1" x14ac:dyDescent="0.25"/>
    <row r="95" spans="1:6" ht="15" customHeight="1" x14ac:dyDescent="0.25"/>
    <row r="96" spans="1:6" ht="15" customHeight="1" x14ac:dyDescent="0.25"/>
    <row r="97" spans="1:5" ht="15" customHeight="1" x14ac:dyDescent="0.25"/>
    <row r="98" spans="1:5" ht="15" customHeight="1" thickBot="1" x14ac:dyDescent="0.3"/>
    <row r="99" spans="1:5" ht="22.5" customHeight="1" thickBot="1" x14ac:dyDescent="0.3">
      <c r="A99" s="186" t="s">
        <v>7860</v>
      </c>
      <c r="B99" s="187"/>
      <c r="C99" s="187"/>
      <c r="D99" s="187"/>
      <c r="E99" s="188"/>
    </row>
    <row r="100" spans="1:5" ht="15" customHeight="1" x14ac:dyDescent="0.35">
      <c r="A100" s="196" t="s">
        <v>982</v>
      </c>
      <c r="B100" s="48" t="s">
        <v>586</v>
      </c>
      <c r="C100" s="192" t="s">
        <v>1768</v>
      </c>
      <c r="D100" s="194" t="s">
        <v>1769</v>
      </c>
      <c r="E100" s="49" t="s">
        <v>7217</v>
      </c>
    </row>
    <row r="101" spans="1:5" ht="15" customHeight="1" thickBot="1" x14ac:dyDescent="0.4">
      <c r="A101" s="197"/>
      <c r="B101" s="50" t="s">
        <v>1767</v>
      </c>
      <c r="C101" s="193"/>
      <c r="D101" s="195"/>
      <c r="E101" s="51" t="s">
        <v>7216</v>
      </c>
    </row>
    <row r="102" spans="1:5" ht="15" customHeight="1" thickTop="1" x14ac:dyDescent="0.25">
      <c r="A102" s="10" t="s">
        <v>5742</v>
      </c>
      <c r="B102" s="9">
        <v>201</v>
      </c>
      <c r="C102" s="1" t="s">
        <v>2542</v>
      </c>
      <c r="D102" s="25">
        <v>57.44</v>
      </c>
      <c r="E102" s="31">
        <v>5</v>
      </c>
    </row>
    <row r="103" spans="1:5" ht="15" customHeight="1" x14ac:dyDescent="0.25">
      <c r="A103" s="10" t="s">
        <v>5743</v>
      </c>
      <c r="B103" s="9">
        <v>202</v>
      </c>
      <c r="C103" s="1" t="s">
        <v>624</v>
      </c>
      <c r="D103" s="25">
        <v>10.75</v>
      </c>
      <c r="E103" s="31">
        <v>5</v>
      </c>
    </row>
    <row r="104" spans="1:5" ht="15" customHeight="1" x14ac:dyDescent="0.25">
      <c r="A104" s="10" t="s">
        <v>5744</v>
      </c>
      <c r="B104" s="9">
        <v>203</v>
      </c>
      <c r="C104" s="1" t="s">
        <v>625</v>
      </c>
      <c r="D104" s="25">
        <v>3.06</v>
      </c>
      <c r="E104" s="31">
        <v>0</v>
      </c>
    </row>
    <row r="105" spans="1:5" ht="15" customHeight="1" x14ac:dyDescent="0.25">
      <c r="A105" s="10" t="s">
        <v>5745</v>
      </c>
      <c r="B105" s="9">
        <v>204</v>
      </c>
      <c r="C105" s="1" t="s">
        <v>2545</v>
      </c>
      <c r="D105" s="25">
        <v>5.66</v>
      </c>
      <c r="E105" s="31">
        <v>3</v>
      </c>
    </row>
    <row r="106" spans="1:5" ht="15" customHeight="1" x14ac:dyDescent="0.25">
      <c r="A106" s="10" t="s">
        <v>5746</v>
      </c>
      <c r="B106" s="9">
        <v>205</v>
      </c>
      <c r="C106" s="1" t="s">
        <v>3810</v>
      </c>
      <c r="D106" s="25">
        <v>3.83</v>
      </c>
      <c r="E106" s="31">
        <v>3</v>
      </c>
    </row>
    <row r="107" spans="1:5" ht="15" customHeight="1" x14ac:dyDescent="0.25">
      <c r="A107" s="10" t="s">
        <v>5747</v>
      </c>
      <c r="B107" s="9">
        <v>206</v>
      </c>
      <c r="C107" s="1" t="s">
        <v>3810</v>
      </c>
      <c r="D107" s="25">
        <v>4.82</v>
      </c>
      <c r="E107" s="31">
        <v>3</v>
      </c>
    </row>
    <row r="108" spans="1:5" ht="15" customHeight="1" x14ac:dyDescent="0.25">
      <c r="A108" s="10" t="s">
        <v>5748</v>
      </c>
      <c r="B108" s="9">
        <v>207</v>
      </c>
      <c r="C108" s="1" t="s">
        <v>5396</v>
      </c>
      <c r="D108" s="25">
        <v>18.170000000000002</v>
      </c>
      <c r="E108" s="31">
        <v>1</v>
      </c>
    </row>
    <row r="109" spans="1:5" ht="15" customHeight="1" x14ac:dyDescent="0.25">
      <c r="A109" s="10" t="s">
        <v>5749</v>
      </c>
      <c r="B109" s="9">
        <v>208</v>
      </c>
      <c r="C109" s="1" t="s">
        <v>5396</v>
      </c>
      <c r="D109" s="25">
        <v>18.579999999999998</v>
      </c>
      <c r="E109" s="31">
        <v>1</v>
      </c>
    </row>
    <row r="110" spans="1:5" ht="15" customHeight="1" x14ac:dyDescent="0.25">
      <c r="A110" s="10" t="s">
        <v>5750</v>
      </c>
      <c r="B110" s="9">
        <v>209</v>
      </c>
      <c r="C110" s="1" t="s">
        <v>580</v>
      </c>
      <c r="D110" s="25">
        <v>13.73</v>
      </c>
      <c r="E110" s="31">
        <v>1</v>
      </c>
    </row>
    <row r="111" spans="1:5" ht="15" customHeight="1" x14ac:dyDescent="0.25">
      <c r="A111" s="10" t="s">
        <v>5751</v>
      </c>
      <c r="B111" s="9">
        <v>210</v>
      </c>
      <c r="C111" s="1" t="s">
        <v>5192</v>
      </c>
      <c r="D111" s="25">
        <v>17.29</v>
      </c>
      <c r="E111" s="31">
        <v>0</v>
      </c>
    </row>
    <row r="112" spans="1:5" ht="15" customHeight="1" x14ac:dyDescent="0.25">
      <c r="A112" s="10" t="s">
        <v>5752</v>
      </c>
      <c r="B112" s="9">
        <v>211</v>
      </c>
      <c r="C112" s="1" t="s">
        <v>5396</v>
      </c>
      <c r="D112" s="25">
        <v>13.73</v>
      </c>
      <c r="E112" s="31">
        <v>1</v>
      </c>
    </row>
    <row r="113" spans="1:6" ht="15" customHeight="1" x14ac:dyDescent="0.25">
      <c r="A113" s="10" t="s">
        <v>5753</v>
      </c>
      <c r="B113" s="9">
        <v>212</v>
      </c>
      <c r="C113" s="1" t="s">
        <v>580</v>
      </c>
      <c r="D113" s="25">
        <v>27.38</v>
      </c>
      <c r="E113" s="31">
        <v>1</v>
      </c>
    </row>
    <row r="114" spans="1:6" ht="15" customHeight="1" x14ac:dyDescent="0.25">
      <c r="A114" s="10" t="s">
        <v>5754</v>
      </c>
      <c r="B114" s="9">
        <v>213</v>
      </c>
      <c r="C114" s="1" t="s">
        <v>580</v>
      </c>
      <c r="D114" s="25">
        <v>15.88</v>
      </c>
      <c r="E114" s="31">
        <v>1</v>
      </c>
    </row>
    <row r="115" spans="1:6" ht="15" customHeight="1" x14ac:dyDescent="0.25">
      <c r="A115" s="10" t="s">
        <v>5755</v>
      </c>
      <c r="B115" s="9">
        <v>214</v>
      </c>
      <c r="C115" s="1" t="s">
        <v>580</v>
      </c>
      <c r="D115" s="25">
        <v>16.64</v>
      </c>
      <c r="E115" s="31">
        <v>1</v>
      </c>
    </row>
    <row r="116" spans="1:6" ht="15" customHeight="1" x14ac:dyDescent="0.25">
      <c r="A116" s="10" t="s">
        <v>5756</v>
      </c>
      <c r="B116" s="9">
        <v>215</v>
      </c>
      <c r="C116" s="1" t="s">
        <v>580</v>
      </c>
      <c r="D116" s="25">
        <v>16.64</v>
      </c>
      <c r="E116" s="31">
        <v>1</v>
      </c>
    </row>
    <row r="117" spans="1:6" ht="15" customHeight="1" x14ac:dyDescent="0.25">
      <c r="A117" s="10" t="s">
        <v>5757</v>
      </c>
      <c r="B117" s="9">
        <v>216</v>
      </c>
      <c r="C117" s="1" t="s">
        <v>580</v>
      </c>
      <c r="D117" s="25">
        <v>16.670000000000002</v>
      </c>
      <c r="E117" s="31">
        <v>1</v>
      </c>
    </row>
    <row r="118" spans="1:6" ht="15" customHeight="1" x14ac:dyDescent="0.25">
      <c r="A118" s="10" t="s">
        <v>5758</v>
      </c>
      <c r="B118" s="9">
        <v>217</v>
      </c>
      <c r="C118" s="1" t="s">
        <v>580</v>
      </c>
      <c r="D118" s="25">
        <v>16.670000000000002</v>
      </c>
      <c r="E118" s="31">
        <v>1</v>
      </c>
    </row>
    <row r="119" spans="1:6" ht="15" customHeight="1" x14ac:dyDescent="0.25">
      <c r="A119" s="10" t="s">
        <v>5759</v>
      </c>
      <c r="B119" s="9">
        <v>218</v>
      </c>
      <c r="C119" s="1" t="s">
        <v>2327</v>
      </c>
      <c r="D119" s="25">
        <v>15.84</v>
      </c>
      <c r="E119" s="31">
        <v>2</v>
      </c>
      <c r="F119" s="18"/>
    </row>
    <row r="120" spans="1:6" ht="15" customHeight="1" x14ac:dyDescent="0.25">
      <c r="A120" s="10" t="s">
        <v>5760</v>
      </c>
      <c r="B120" s="9">
        <v>219</v>
      </c>
      <c r="C120" s="1" t="s">
        <v>2542</v>
      </c>
      <c r="D120" s="25">
        <v>62.9</v>
      </c>
      <c r="E120" s="31">
        <v>5</v>
      </c>
    </row>
    <row r="121" spans="1:6" ht="15" customHeight="1" x14ac:dyDescent="0.25">
      <c r="A121" s="10" t="s">
        <v>5761</v>
      </c>
      <c r="B121" s="9">
        <v>221</v>
      </c>
      <c r="C121" s="1" t="s">
        <v>580</v>
      </c>
      <c r="D121" s="25">
        <v>24.77</v>
      </c>
      <c r="E121" s="31">
        <v>1</v>
      </c>
    </row>
    <row r="122" spans="1:6" ht="15" customHeight="1" x14ac:dyDescent="0.25">
      <c r="A122" s="10" t="s">
        <v>5762</v>
      </c>
      <c r="B122" s="9">
        <v>222</v>
      </c>
      <c r="C122" s="1" t="s">
        <v>580</v>
      </c>
      <c r="D122" s="25">
        <v>15.84</v>
      </c>
      <c r="E122" s="31">
        <v>1</v>
      </c>
    </row>
    <row r="123" spans="1:6" ht="15" customHeight="1" x14ac:dyDescent="0.25">
      <c r="A123" s="10" t="s">
        <v>5763</v>
      </c>
      <c r="B123" s="9">
        <v>223</v>
      </c>
      <c r="C123" s="1" t="s">
        <v>580</v>
      </c>
      <c r="D123" s="25">
        <v>16.53</v>
      </c>
      <c r="E123" s="31">
        <v>1</v>
      </c>
    </row>
    <row r="124" spans="1:6" ht="15" customHeight="1" x14ac:dyDescent="0.25">
      <c r="A124" s="10" t="s">
        <v>5764</v>
      </c>
      <c r="B124" s="9">
        <v>224</v>
      </c>
      <c r="C124" s="1" t="s">
        <v>580</v>
      </c>
      <c r="D124" s="25">
        <v>16.53</v>
      </c>
      <c r="E124" s="31">
        <v>1</v>
      </c>
    </row>
    <row r="125" spans="1:6" ht="15" customHeight="1" x14ac:dyDescent="0.25">
      <c r="A125" s="10" t="s">
        <v>5765</v>
      </c>
      <c r="B125" s="9">
        <v>225</v>
      </c>
      <c r="C125" s="1" t="s">
        <v>580</v>
      </c>
      <c r="D125" s="25">
        <v>16.5</v>
      </c>
      <c r="E125" s="31">
        <v>1</v>
      </c>
    </row>
    <row r="126" spans="1:6" ht="15" customHeight="1" x14ac:dyDescent="0.25">
      <c r="A126" s="10" t="s">
        <v>5766</v>
      </c>
      <c r="B126" s="9">
        <v>226</v>
      </c>
      <c r="C126" s="1" t="s">
        <v>580</v>
      </c>
      <c r="D126" s="25">
        <v>16.5</v>
      </c>
      <c r="E126" s="31">
        <v>1</v>
      </c>
    </row>
    <row r="127" spans="1:6" ht="15" customHeight="1" x14ac:dyDescent="0.25">
      <c r="A127" s="10" t="s">
        <v>5767</v>
      </c>
      <c r="B127" s="9">
        <v>227</v>
      </c>
      <c r="C127" s="1" t="s">
        <v>580</v>
      </c>
      <c r="D127" s="25">
        <v>15.75</v>
      </c>
      <c r="E127" s="31">
        <v>1</v>
      </c>
    </row>
    <row r="128" spans="1:6" ht="15" customHeight="1" x14ac:dyDescent="0.25">
      <c r="A128" s="10" t="s">
        <v>5768</v>
      </c>
      <c r="B128" s="9">
        <v>228</v>
      </c>
      <c r="C128" s="1" t="s">
        <v>580</v>
      </c>
      <c r="D128" s="25">
        <v>25.76</v>
      </c>
      <c r="E128" s="31">
        <v>1</v>
      </c>
    </row>
    <row r="129" spans="1:5" ht="15" customHeight="1" x14ac:dyDescent="0.25">
      <c r="A129" s="10" t="s">
        <v>5769</v>
      </c>
      <c r="B129" s="9">
        <v>229</v>
      </c>
      <c r="C129" s="1" t="s">
        <v>2168</v>
      </c>
      <c r="D129" s="25">
        <v>13.73</v>
      </c>
      <c r="E129" s="31">
        <v>4</v>
      </c>
    </row>
    <row r="130" spans="1:5" ht="15" customHeight="1" x14ac:dyDescent="0.25">
      <c r="A130" s="10" t="s">
        <v>5770</v>
      </c>
      <c r="B130" s="9">
        <v>231</v>
      </c>
      <c r="C130" s="1" t="s">
        <v>580</v>
      </c>
      <c r="D130" s="25">
        <v>13.73</v>
      </c>
      <c r="E130" s="31">
        <v>1</v>
      </c>
    </row>
    <row r="131" spans="1:5" ht="15" customHeight="1" x14ac:dyDescent="0.25">
      <c r="A131" s="10" t="s">
        <v>5771</v>
      </c>
      <c r="B131" s="9">
        <v>232</v>
      </c>
      <c r="C131" s="1" t="s">
        <v>5396</v>
      </c>
      <c r="D131" s="25">
        <v>18.559999999999999</v>
      </c>
      <c r="E131" s="31">
        <v>1</v>
      </c>
    </row>
    <row r="132" spans="1:5" ht="15" customHeight="1" x14ac:dyDescent="0.25">
      <c r="A132" s="10" t="s">
        <v>5772</v>
      </c>
      <c r="B132" s="9">
        <v>233</v>
      </c>
      <c r="C132" s="1" t="s">
        <v>580</v>
      </c>
      <c r="D132" s="25">
        <v>18.23</v>
      </c>
      <c r="E132" s="31">
        <v>1</v>
      </c>
    </row>
    <row r="133" spans="1:5" ht="15" customHeight="1" x14ac:dyDescent="0.25">
      <c r="A133" s="10" t="s">
        <v>5773</v>
      </c>
      <c r="B133" s="9">
        <v>234</v>
      </c>
      <c r="C133" s="1" t="s">
        <v>2545</v>
      </c>
      <c r="D133" s="25">
        <v>5.66</v>
      </c>
      <c r="E133" s="31">
        <v>3</v>
      </c>
    </row>
    <row r="134" spans="1:5" ht="15" customHeight="1" x14ac:dyDescent="0.25">
      <c r="A134" s="10" t="s">
        <v>5774</v>
      </c>
      <c r="B134" s="9">
        <v>235</v>
      </c>
      <c r="C134" s="1" t="s">
        <v>3810</v>
      </c>
      <c r="D134" s="25">
        <v>4.97</v>
      </c>
      <c r="E134" s="31">
        <v>3</v>
      </c>
    </row>
    <row r="135" spans="1:5" ht="15" customHeight="1" x14ac:dyDescent="0.25">
      <c r="A135" s="10" t="s">
        <v>5775</v>
      </c>
      <c r="B135" s="9">
        <v>236</v>
      </c>
      <c r="C135" s="1" t="s">
        <v>3810</v>
      </c>
      <c r="D135" s="25">
        <v>2.1800000000000002</v>
      </c>
      <c r="E135" s="31">
        <v>3</v>
      </c>
    </row>
    <row r="136" spans="1:5" ht="15" customHeight="1" thickBot="1" x14ac:dyDescent="0.3">
      <c r="A136" s="10" t="s">
        <v>5776</v>
      </c>
      <c r="B136" s="9">
        <v>237</v>
      </c>
      <c r="C136" s="1" t="s">
        <v>2335</v>
      </c>
      <c r="D136" s="25">
        <v>1.18</v>
      </c>
      <c r="E136" s="31">
        <v>0</v>
      </c>
    </row>
    <row r="137" spans="1:5" ht="15" customHeight="1" thickTop="1" thickBot="1" x14ac:dyDescent="0.3">
      <c r="A137" s="189" t="s">
        <v>7260</v>
      </c>
      <c r="B137" s="190"/>
      <c r="C137" s="191"/>
      <c r="D137" s="26">
        <f>SUM(D102:D136)</f>
        <v>582.0999999999998</v>
      </c>
      <c r="E137" s="43">
        <f>SUMIF(E102:E136,"&gt;0",D102:D136)</f>
        <v>560.56999999999982</v>
      </c>
    </row>
    <row r="138" spans="1:5" ht="15" customHeight="1" x14ac:dyDescent="0.25"/>
    <row r="139" spans="1:5" ht="15" customHeight="1" x14ac:dyDescent="0.25"/>
    <row r="140" spans="1:5" ht="15" customHeight="1" x14ac:dyDescent="0.25"/>
    <row r="141" spans="1:5" ht="15" customHeight="1" x14ac:dyDescent="0.25"/>
    <row r="142" spans="1:5" ht="15" customHeight="1" x14ac:dyDescent="0.25"/>
    <row r="143" spans="1:5" ht="15" customHeight="1" thickBot="1" x14ac:dyDescent="0.3"/>
    <row r="144" spans="1:5" ht="22.5" customHeight="1" thickBot="1" x14ac:dyDescent="0.3">
      <c r="A144" s="186" t="s">
        <v>7861</v>
      </c>
      <c r="B144" s="187"/>
      <c r="C144" s="187"/>
      <c r="D144" s="187"/>
      <c r="E144" s="188"/>
    </row>
    <row r="145" spans="1:5" ht="15" customHeight="1" x14ac:dyDescent="0.35">
      <c r="A145" s="196" t="s">
        <v>982</v>
      </c>
      <c r="B145" s="48" t="s">
        <v>586</v>
      </c>
      <c r="C145" s="192" t="s">
        <v>1768</v>
      </c>
      <c r="D145" s="194" t="s">
        <v>1769</v>
      </c>
      <c r="E145" s="49" t="s">
        <v>7217</v>
      </c>
    </row>
    <row r="146" spans="1:5" ht="15" customHeight="1" thickBot="1" x14ac:dyDescent="0.4">
      <c r="A146" s="197"/>
      <c r="B146" s="50" t="s">
        <v>1767</v>
      </c>
      <c r="C146" s="193"/>
      <c r="D146" s="195"/>
      <c r="E146" s="51" t="s">
        <v>7216</v>
      </c>
    </row>
    <row r="147" spans="1:5" ht="15" customHeight="1" thickTop="1" x14ac:dyDescent="0.25">
      <c r="A147" s="10" t="s">
        <v>5777</v>
      </c>
      <c r="B147" s="9">
        <v>301</v>
      </c>
      <c r="C147" s="1" t="s">
        <v>2542</v>
      </c>
      <c r="D147" s="25">
        <v>56</v>
      </c>
      <c r="E147" s="31">
        <v>5</v>
      </c>
    </row>
    <row r="148" spans="1:5" ht="15" customHeight="1" x14ac:dyDescent="0.25">
      <c r="A148" s="10" t="s">
        <v>5778</v>
      </c>
      <c r="B148" s="9">
        <v>302</v>
      </c>
      <c r="C148" s="1" t="s">
        <v>624</v>
      </c>
      <c r="D148" s="25">
        <v>10.66</v>
      </c>
      <c r="E148" s="31">
        <v>5</v>
      </c>
    </row>
    <row r="149" spans="1:5" ht="15" customHeight="1" x14ac:dyDescent="0.25">
      <c r="A149" s="10" t="s">
        <v>5779</v>
      </c>
      <c r="B149" s="9">
        <v>303</v>
      </c>
      <c r="C149" s="1" t="s">
        <v>625</v>
      </c>
      <c r="D149" s="25">
        <v>3.06</v>
      </c>
      <c r="E149" s="31">
        <v>0</v>
      </c>
    </row>
    <row r="150" spans="1:5" ht="15" customHeight="1" x14ac:dyDescent="0.25">
      <c r="A150" s="10" t="s">
        <v>5780</v>
      </c>
      <c r="B150" s="9">
        <v>304</v>
      </c>
      <c r="C150" s="1" t="s">
        <v>2545</v>
      </c>
      <c r="D150" s="25">
        <v>5.66</v>
      </c>
      <c r="E150" s="31">
        <v>3</v>
      </c>
    </row>
    <row r="151" spans="1:5" ht="15" customHeight="1" x14ac:dyDescent="0.25">
      <c r="A151" s="10" t="s">
        <v>5781</v>
      </c>
      <c r="B151" s="9">
        <v>305</v>
      </c>
      <c r="C151" s="1" t="s">
        <v>3810</v>
      </c>
      <c r="D151" s="25">
        <v>3.78</v>
      </c>
      <c r="E151" s="31">
        <v>3</v>
      </c>
    </row>
    <row r="152" spans="1:5" ht="15" customHeight="1" x14ac:dyDescent="0.25">
      <c r="A152" s="10" t="s">
        <v>5782</v>
      </c>
      <c r="B152" s="9">
        <v>306</v>
      </c>
      <c r="C152" s="1" t="s">
        <v>3810</v>
      </c>
      <c r="D152" s="25">
        <v>4.82</v>
      </c>
      <c r="E152" s="31">
        <v>3</v>
      </c>
    </row>
    <row r="153" spans="1:5" ht="15" customHeight="1" x14ac:dyDescent="0.25">
      <c r="A153" s="10" t="s">
        <v>5783</v>
      </c>
      <c r="B153" s="9">
        <v>307</v>
      </c>
      <c r="C153" s="1" t="s">
        <v>580</v>
      </c>
      <c r="D153" s="25">
        <v>18.170000000000002</v>
      </c>
      <c r="E153" s="31">
        <v>1</v>
      </c>
    </row>
    <row r="154" spans="1:5" ht="15" customHeight="1" x14ac:dyDescent="0.25">
      <c r="A154" s="10" t="s">
        <v>5784</v>
      </c>
      <c r="B154" s="9">
        <v>308</v>
      </c>
      <c r="C154" s="1" t="s">
        <v>5396</v>
      </c>
      <c r="D154" s="25">
        <v>18.579999999999998</v>
      </c>
      <c r="E154" s="31">
        <v>1</v>
      </c>
    </row>
    <row r="155" spans="1:5" ht="15" customHeight="1" x14ac:dyDescent="0.25">
      <c r="A155" s="10" t="s">
        <v>5785</v>
      </c>
      <c r="B155" s="9">
        <v>309</v>
      </c>
      <c r="C155" s="1" t="s">
        <v>580</v>
      </c>
      <c r="D155" s="25">
        <v>13.73</v>
      </c>
      <c r="E155" s="31">
        <v>1</v>
      </c>
    </row>
    <row r="156" spans="1:5" ht="15" customHeight="1" x14ac:dyDescent="0.25">
      <c r="A156" s="10" t="s">
        <v>5786</v>
      </c>
      <c r="B156" s="9">
        <v>310</v>
      </c>
      <c r="C156" s="1" t="s">
        <v>5192</v>
      </c>
      <c r="D156" s="25">
        <v>17.29</v>
      </c>
      <c r="E156" s="31">
        <v>0</v>
      </c>
    </row>
    <row r="157" spans="1:5" ht="15" customHeight="1" x14ac:dyDescent="0.25">
      <c r="A157" s="10" t="s">
        <v>5787</v>
      </c>
      <c r="B157" s="9">
        <v>311</v>
      </c>
      <c r="C157" s="1" t="s">
        <v>580</v>
      </c>
      <c r="D157" s="25">
        <v>13.73</v>
      </c>
      <c r="E157" s="31">
        <v>1</v>
      </c>
    </row>
    <row r="158" spans="1:5" ht="15" customHeight="1" x14ac:dyDescent="0.25">
      <c r="A158" s="10" t="s">
        <v>5788</v>
      </c>
      <c r="B158" s="9">
        <v>312</v>
      </c>
      <c r="C158" s="1" t="s">
        <v>580</v>
      </c>
      <c r="D158" s="25">
        <v>27.38</v>
      </c>
      <c r="E158" s="31">
        <v>1</v>
      </c>
    </row>
    <row r="159" spans="1:5" ht="15" customHeight="1" x14ac:dyDescent="0.25">
      <c r="A159" s="10" t="s">
        <v>5789</v>
      </c>
      <c r="B159" s="9">
        <v>313</v>
      </c>
      <c r="C159" s="1" t="s">
        <v>580</v>
      </c>
      <c r="D159" s="25">
        <v>31.62</v>
      </c>
      <c r="E159" s="31">
        <v>1</v>
      </c>
    </row>
    <row r="160" spans="1:5" ht="15" customHeight="1" x14ac:dyDescent="0.25">
      <c r="A160" s="10" t="s">
        <v>5790</v>
      </c>
      <c r="B160" s="9">
        <v>314</v>
      </c>
      <c r="C160" s="1" t="s">
        <v>580</v>
      </c>
      <c r="D160" s="25">
        <v>16.64</v>
      </c>
      <c r="E160" s="31">
        <v>1</v>
      </c>
    </row>
    <row r="161" spans="1:6" ht="15" customHeight="1" x14ac:dyDescent="0.25">
      <c r="A161" s="10" t="s">
        <v>5791</v>
      </c>
      <c r="B161" s="9">
        <v>315</v>
      </c>
      <c r="C161" s="1" t="s">
        <v>580</v>
      </c>
      <c r="D161" s="25">
        <v>16.670000000000002</v>
      </c>
      <c r="E161" s="31">
        <v>1</v>
      </c>
    </row>
    <row r="162" spans="1:6" ht="15" customHeight="1" x14ac:dyDescent="0.25">
      <c r="A162" s="10" t="s">
        <v>5792</v>
      </c>
      <c r="B162" s="9">
        <v>316</v>
      </c>
      <c r="C162" s="1" t="s">
        <v>580</v>
      </c>
      <c r="D162" s="25">
        <v>16.670000000000002</v>
      </c>
      <c r="E162" s="31">
        <v>1</v>
      </c>
    </row>
    <row r="163" spans="1:6" ht="15" customHeight="1" x14ac:dyDescent="0.25">
      <c r="A163" s="10" t="s">
        <v>5793</v>
      </c>
      <c r="B163" s="9">
        <v>317</v>
      </c>
      <c r="C163" s="1" t="s">
        <v>580</v>
      </c>
      <c r="D163" s="25">
        <v>15.84</v>
      </c>
      <c r="E163" s="31">
        <v>1</v>
      </c>
    </row>
    <row r="164" spans="1:6" ht="15" customHeight="1" x14ac:dyDescent="0.25">
      <c r="A164" s="10" t="s">
        <v>5794</v>
      </c>
      <c r="B164" s="9">
        <v>318</v>
      </c>
      <c r="C164" s="1" t="s">
        <v>2542</v>
      </c>
      <c r="D164" s="25">
        <v>63.24</v>
      </c>
      <c r="E164" s="31">
        <v>5</v>
      </c>
    </row>
    <row r="165" spans="1:6" ht="15" customHeight="1" x14ac:dyDescent="0.25">
      <c r="A165" s="10" t="s">
        <v>5795</v>
      </c>
      <c r="B165" s="9">
        <v>319</v>
      </c>
      <c r="C165" s="1" t="s">
        <v>580</v>
      </c>
      <c r="D165" s="25">
        <v>24.42</v>
      </c>
      <c r="E165" s="31">
        <v>1</v>
      </c>
    </row>
    <row r="166" spans="1:6" ht="15" customHeight="1" x14ac:dyDescent="0.25">
      <c r="A166" s="10" t="s">
        <v>5796</v>
      </c>
      <c r="B166" s="9">
        <v>321</v>
      </c>
      <c r="C166" s="1" t="s">
        <v>580</v>
      </c>
      <c r="D166" s="25">
        <v>15.84</v>
      </c>
      <c r="E166" s="31">
        <v>1</v>
      </c>
    </row>
    <row r="167" spans="1:6" ht="15" customHeight="1" x14ac:dyDescent="0.25">
      <c r="A167" s="10" t="s">
        <v>5797</v>
      </c>
      <c r="B167" s="9">
        <v>322</v>
      </c>
      <c r="C167" s="1" t="s">
        <v>580</v>
      </c>
      <c r="D167" s="25">
        <v>16.53</v>
      </c>
      <c r="E167" s="31">
        <v>1</v>
      </c>
    </row>
    <row r="168" spans="1:6" ht="15" customHeight="1" x14ac:dyDescent="0.25">
      <c r="A168" s="10" t="s">
        <v>5798</v>
      </c>
      <c r="B168" s="9">
        <v>323</v>
      </c>
      <c r="C168" s="1" t="s">
        <v>580</v>
      </c>
      <c r="D168" s="25">
        <v>16.53</v>
      </c>
      <c r="E168" s="31">
        <v>1</v>
      </c>
    </row>
    <row r="169" spans="1:6" ht="15" customHeight="1" x14ac:dyDescent="0.25">
      <c r="A169" s="10" t="s">
        <v>5799</v>
      </c>
      <c r="B169" s="9">
        <v>324</v>
      </c>
      <c r="C169" s="1" t="s">
        <v>580</v>
      </c>
      <c r="D169" s="25">
        <v>16.5</v>
      </c>
      <c r="E169" s="31">
        <v>1</v>
      </c>
    </row>
    <row r="170" spans="1:6" ht="15" customHeight="1" x14ac:dyDescent="0.25">
      <c r="A170" s="10" t="s">
        <v>5800</v>
      </c>
      <c r="B170" s="9">
        <v>325</v>
      </c>
      <c r="C170" s="1" t="s">
        <v>580</v>
      </c>
      <c r="D170" s="25">
        <v>16.5</v>
      </c>
      <c r="E170" s="31">
        <v>1</v>
      </c>
    </row>
    <row r="171" spans="1:6" ht="15" customHeight="1" x14ac:dyDescent="0.25">
      <c r="A171" s="10" t="s">
        <v>5801</v>
      </c>
      <c r="B171" s="9">
        <v>326</v>
      </c>
      <c r="C171" s="1" t="s">
        <v>2210</v>
      </c>
      <c r="D171" s="25">
        <v>15.75</v>
      </c>
      <c r="E171" s="31">
        <v>8</v>
      </c>
    </row>
    <row r="172" spans="1:6" ht="15" customHeight="1" x14ac:dyDescent="0.25">
      <c r="A172" s="10" t="s">
        <v>5802</v>
      </c>
      <c r="B172" s="9">
        <v>327</v>
      </c>
      <c r="C172" s="1" t="s">
        <v>580</v>
      </c>
      <c r="D172" s="25">
        <v>27.2</v>
      </c>
      <c r="E172" s="31">
        <v>1</v>
      </c>
    </row>
    <row r="173" spans="1:6" ht="15" customHeight="1" x14ac:dyDescent="0.25">
      <c r="A173" s="10" t="s">
        <v>5803</v>
      </c>
      <c r="B173" s="9">
        <v>328</v>
      </c>
      <c r="C173" s="1" t="s">
        <v>580</v>
      </c>
      <c r="D173" s="25">
        <v>13.73</v>
      </c>
      <c r="E173" s="31">
        <v>1</v>
      </c>
    </row>
    <row r="174" spans="1:6" ht="15" customHeight="1" x14ac:dyDescent="0.25">
      <c r="A174" s="10" t="s">
        <v>5804</v>
      </c>
      <c r="B174" s="9">
        <v>329</v>
      </c>
      <c r="C174" s="1" t="s">
        <v>2729</v>
      </c>
      <c r="D174" s="25">
        <v>42.48</v>
      </c>
      <c r="E174" s="31">
        <v>2</v>
      </c>
      <c r="F174" s="18"/>
    </row>
    <row r="175" spans="1:6" ht="15" customHeight="1" x14ac:dyDescent="0.25">
      <c r="A175" s="10" t="s">
        <v>5805</v>
      </c>
      <c r="B175" s="9">
        <v>331</v>
      </c>
      <c r="C175" s="1" t="s">
        <v>3610</v>
      </c>
      <c r="D175" s="25">
        <v>8.6999999999999993</v>
      </c>
      <c r="E175" s="31">
        <v>4</v>
      </c>
    </row>
    <row r="176" spans="1:6" ht="15" customHeight="1" x14ac:dyDescent="0.25">
      <c r="A176" s="10" t="s">
        <v>5806</v>
      </c>
      <c r="B176" s="9">
        <v>332</v>
      </c>
      <c r="C176" s="1" t="s">
        <v>2545</v>
      </c>
      <c r="D176" s="25">
        <v>5.66</v>
      </c>
      <c r="E176" s="31">
        <v>3</v>
      </c>
    </row>
    <row r="177" spans="1:5" ht="15" customHeight="1" x14ac:dyDescent="0.25">
      <c r="A177" s="10" t="s">
        <v>5807</v>
      </c>
      <c r="B177" s="9">
        <v>333</v>
      </c>
      <c r="C177" s="1" t="s">
        <v>3810</v>
      </c>
      <c r="D177" s="25">
        <v>4.97</v>
      </c>
      <c r="E177" s="31">
        <v>3</v>
      </c>
    </row>
    <row r="178" spans="1:5" ht="15" customHeight="1" x14ac:dyDescent="0.25">
      <c r="A178" s="10" t="s">
        <v>5808</v>
      </c>
      <c r="B178" s="9">
        <v>334</v>
      </c>
      <c r="C178" s="1" t="s">
        <v>3810</v>
      </c>
      <c r="D178" s="25">
        <v>2.1800000000000002</v>
      </c>
      <c r="E178" s="31">
        <v>3</v>
      </c>
    </row>
    <row r="179" spans="1:5" ht="15" customHeight="1" x14ac:dyDescent="0.25">
      <c r="A179" s="10" t="s">
        <v>5809</v>
      </c>
      <c r="B179" s="9">
        <v>335</v>
      </c>
      <c r="C179" s="1" t="s">
        <v>2335</v>
      </c>
      <c r="D179" s="25">
        <v>1.18</v>
      </c>
      <c r="E179" s="31">
        <v>0</v>
      </c>
    </row>
    <row r="180" spans="1:5" ht="15" customHeight="1" x14ac:dyDescent="0.25">
      <c r="A180" s="10" t="s">
        <v>7176</v>
      </c>
      <c r="B180" s="5"/>
      <c r="C180" s="1" t="s">
        <v>7862</v>
      </c>
      <c r="D180" s="25">
        <v>519.97</v>
      </c>
      <c r="E180" s="31">
        <v>0</v>
      </c>
    </row>
    <row r="181" spans="1:5" ht="15" customHeight="1" x14ac:dyDescent="0.25">
      <c r="A181" s="10" t="s">
        <v>6928</v>
      </c>
      <c r="B181" s="9">
        <v>401</v>
      </c>
      <c r="C181" s="1" t="s">
        <v>3190</v>
      </c>
      <c r="D181" s="25">
        <v>2.16</v>
      </c>
      <c r="E181" s="31">
        <v>0</v>
      </c>
    </row>
    <row r="182" spans="1:5" ht="15" customHeight="1" thickBot="1" x14ac:dyDescent="0.3">
      <c r="A182" s="10" t="s">
        <v>6929</v>
      </c>
      <c r="B182" s="9">
        <v>410</v>
      </c>
      <c r="C182" s="1" t="s">
        <v>6925</v>
      </c>
      <c r="D182" s="25">
        <v>3.61</v>
      </c>
      <c r="E182" s="31">
        <v>0</v>
      </c>
    </row>
    <row r="183" spans="1:5" ht="15" customHeight="1" thickTop="1" thickBot="1" x14ac:dyDescent="0.3">
      <c r="A183" s="189" t="s">
        <v>7260</v>
      </c>
      <c r="B183" s="190"/>
      <c r="C183" s="191"/>
      <c r="D183" s="26">
        <f>SUM(D147:D182)</f>
        <v>1107.4499999999998</v>
      </c>
      <c r="E183" s="43">
        <f>SUMIF(E147:E182,"&gt;0",D147:D182)</f>
        <v>560.17999999999995</v>
      </c>
    </row>
    <row r="184" spans="1:5" ht="15" customHeight="1" x14ac:dyDescent="0.25"/>
  </sheetData>
  <mergeCells count="25">
    <mergeCell ref="A20:E20"/>
    <mergeCell ref="A21:A22"/>
    <mergeCell ref="C21:C22"/>
    <mergeCell ref="A183:C183"/>
    <mergeCell ref="A137:C137"/>
    <mergeCell ref="A144:E144"/>
    <mergeCell ref="A145:A146"/>
    <mergeCell ref="C145:C146"/>
    <mergeCell ref="D145:D146"/>
    <mergeCell ref="D21:D22"/>
    <mergeCell ref="A28:C28"/>
    <mergeCell ref="A100:A101"/>
    <mergeCell ref="C100:C101"/>
    <mergeCell ref="D100:D101"/>
    <mergeCell ref="A35:E35"/>
    <mergeCell ref="A36:A37"/>
    <mergeCell ref="C36:C37"/>
    <mergeCell ref="D36:D37"/>
    <mergeCell ref="A60:C60"/>
    <mergeCell ref="A99:E99"/>
    <mergeCell ref="A67:E67"/>
    <mergeCell ref="A68:A69"/>
    <mergeCell ref="C68:C69"/>
    <mergeCell ref="D68:D69"/>
    <mergeCell ref="A92:C92"/>
  </mergeCells>
  <conditionalFormatting sqref="D4">
    <cfRule type="cellIs" dxfId="18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63" max="5" man="1"/>
    <brk id="95" max="5" man="1"/>
    <brk id="140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42">
    <tabColor theme="6" tint="0.39997558519241921"/>
  </sheetPr>
  <dimension ref="A2:F249"/>
  <sheetViews>
    <sheetView zoomScaleNormal="100" zoomScaleSheetLayoutView="100" workbookViewId="0">
      <selection activeCell="D212" sqref="D212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SUM(D79,D116,D150,D206)</f>
        <v>3965.22</v>
      </c>
      <c r="E3"/>
    </row>
    <row r="4" spans="3:6" ht="15.75" customHeight="1" thickBot="1" x14ac:dyDescent="0.3">
      <c r="C4" s="45" t="s">
        <v>7220</v>
      </c>
      <c r="D4" s="46">
        <f>SUM(E79,E116,E150,E206)</f>
        <v>210.11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0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210.11</v>
      </c>
    </row>
    <row r="19" spans="1:5" ht="13.8" thickBot="1" x14ac:dyDescent="0.3"/>
    <row r="20" spans="1:5" ht="22.5" customHeight="1" thickBot="1" x14ac:dyDescent="0.3">
      <c r="A20" s="186" t="s">
        <v>7863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5810</v>
      </c>
      <c r="B23" s="5" t="s">
        <v>1770</v>
      </c>
      <c r="C23" s="1" t="s">
        <v>2542</v>
      </c>
      <c r="D23" s="25">
        <v>109.57</v>
      </c>
      <c r="E23" s="31">
        <v>0</v>
      </c>
    </row>
    <row r="24" spans="1:5" ht="15" customHeight="1" x14ac:dyDescent="0.25">
      <c r="A24" s="10" t="s">
        <v>5811</v>
      </c>
      <c r="B24" s="5" t="s">
        <v>1771</v>
      </c>
      <c r="C24" s="1" t="s">
        <v>624</v>
      </c>
      <c r="D24" s="25">
        <v>11.48</v>
      </c>
      <c r="E24" s="31">
        <v>0</v>
      </c>
    </row>
    <row r="25" spans="1:5" ht="15" customHeight="1" x14ac:dyDescent="0.25">
      <c r="A25" s="10" t="s">
        <v>5812</v>
      </c>
      <c r="B25" s="5" t="s">
        <v>1772</v>
      </c>
      <c r="C25" s="1" t="s">
        <v>625</v>
      </c>
      <c r="D25" s="25">
        <v>3.59</v>
      </c>
      <c r="E25" s="31">
        <v>0</v>
      </c>
    </row>
    <row r="26" spans="1:5" ht="15" customHeight="1" x14ac:dyDescent="0.25">
      <c r="A26" s="10" t="s">
        <v>5813</v>
      </c>
      <c r="B26" s="5" t="s">
        <v>1773</v>
      </c>
      <c r="C26" s="1" t="s">
        <v>6994</v>
      </c>
      <c r="D26" s="25">
        <v>7.11</v>
      </c>
      <c r="E26" s="31">
        <v>0</v>
      </c>
    </row>
    <row r="27" spans="1:5" ht="15" customHeight="1" x14ac:dyDescent="0.25">
      <c r="A27" s="10" t="s">
        <v>5814</v>
      </c>
      <c r="B27" s="5" t="s">
        <v>1774</v>
      </c>
      <c r="C27" s="1" t="s">
        <v>2335</v>
      </c>
      <c r="D27" s="25">
        <v>1.91</v>
      </c>
      <c r="E27" s="31">
        <v>0</v>
      </c>
    </row>
    <row r="28" spans="1:5" ht="15" customHeight="1" x14ac:dyDescent="0.25">
      <c r="A28" s="10" t="s">
        <v>5815</v>
      </c>
      <c r="B28" s="5" t="s">
        <v>1775</v>
      </c>
      <c r="C28" s="1" t="s">
        <v>6995</v>
      </c>
      <c r="D28" s="25">
        <v>1.21</v>
      </c>
      <c r="E28" s="31">
        <v>0</v>
      </c>
    </row>
    <row r="29" spans="1:5" ht="15" customHeight="1" x14ac:dyDescent="0.25">
      <c r="A29" s="10" t="s">
        <v>5816</v>
      </c>
      <c r="B29" s="5" t="s">
        <v>1776</v>
      </c>
      <c r="C29" s="1" t="s">
        <v>6995</v>
      </c>
      <c r="D29" s="25">
        <v>1.21</v>
      </c>
      <c r="E29" s="31">
        <v>0</v>
      </c>
    </row>
    <row r="30" spans="1:5" ht="15" customHeight="1" x14ac:dyDescent="0.25">
      <c r="A30" s="10" t="s">
        <v>5817</v>
      </c>
      <c r="B30" s="5" t="s">
        <v>1777</v>
      </c>
      <c r="C30" s="1" t="s">
        <v>3708</v>
      </c>
      <c r="D30" s="25">
        <v>2.6</v>
      </c>
      <c r="E30" s="31">
        <v>0</v>
      </c>
    </row>
    <row r="31" spans="1:5" ht="15" customHeight="1" x14ac:dyDescent="0.25">
      <c r="A31" s="10" t="s">
        <v>5818</v>
      </c>
      <c r="B31" s="5" t="s">
        <v>1778</v>
      </c>
      <c r="C31" s="1" t="s">
        <v>6996</v>
      </c>
      <c r="D31" s="25">
        <v>12.59</v>
      </c>
      <c r="E31" s="31">
        <v>0</v>
      </c>
    </row>
    <row r="32" spans="1:5" ht="15" customHeight="1" x14ac:dyDescent="0.25">
      <c r="A32" s="10" t="s">
        <v>5819</v>
      </c>
      <c r="B32" s="5" t="s">
        <v>1780</v>
      </c>
      <c r="C32" s="1" t="s">
        <v>2345</v>
      </c>
      <c r="D32" s="25">
        <v>11.52</v>
      </c>
      <c r="E32" s="31">
        <v>0</v>
      </c>
    </row>
    <row r="33" spans="1:5" ht="15" customHeight="1" x14ac:dyDescent="0.25">
      <c r="A33" s="10" t="s">
        <v>5820</v>
      </c>
      <c r="B33" s="5" t="s">
        <v>1781</v>
      </c>
      <c r="C33" s="1" t="s">
        <v>2345</v>
      </c>
      <c r="D33" s="25">
        <v>3.13</v>
      </c>
      <c r="E33" s="31">
        <v>0</v>
      </c>
    </row>
    <row r="34" spans="1:5" ht="15" customHeight="1" x14ac:dyDescent="0.25">
      <c r="A34" s="10" t="s">
        <v>5821</v>
      </c>
      <c r="B34" s="5" t="s">
        <v>1782</v>
      </c>
      <c r="C34" s="1" t="s">
        <v>633</v>
      </c>
      <c r="D34" s="25">
        <v>15.51</v>
      </c>
      <c r="E34" s="31">
        <v>0</v>
      </c>
    </row>
    <row r="35" spans="1:5" ht="15" customHeight="1" x14ac:dyDescent="0.25">
      <c r="A35" s="10" t="s">
        <v>5822</v>
      </c>
      <c r="B35" s="5" t="s">
        <v>1783</v>
      </c>
      <c r="C35" s="1" t="s">
        <v>6997</v>
      </c>
      <c r="D35" s="25">
        <v>35.5</v>
      </c>
      <c r="E35" s="31">
        <v>0</v>
      </c>
    </row>
    <row r="36" spans="1:5" ht="15" customHeight="1" x14ac:dyDescent="0.25">
      <c r="A36" s="10" t="s">
        <v>5823</v>
      </c>
      <c r="B36" s="5" t="s">
        <v>1784</v>
      </c>
      <c r="C36" s="1" t="s">
        <v>3111</v>
      </c>
      <c r="D36" s="25">
        <v>9.58</v>
      </c>
      <c r="E36" s="31">
        <v>0</v>
      </c>
    </row>
    <row r="37" spans="1:5" ht="15" customHeight="1" x14ac:dyDescent="0.25">
      <c r="A37" s="10" t="s">
        <v>5824</v>
      </c>
      <c r="B37" s="5" t="s">
        <v>1785</v>
      </c>
      <c r="C37" s="1" t="s">
        <v>6998</v>
      </c>
      <c r="D37" s="25">
        <v>26.82</v>
      </c>
      <c r="E37" s="31">
        <v>0</v>
      </c>
    </row>
    <row r="38" spans="1:5" ht="15" customHeight="1" x14ac:dyDescent="0.25">
      <c r="A38" s="10" t="s">
        <v>5825</v>
      </c>
      <c r="B38" s="5" t="s">
        <v>1786</v>
      </c>
      <c r="C38" s="1" t="s">
        <v>2545</v>
      </c>
      <c r="D38" s="25">
        <v>6.49</v>
      </c>
      <c r="E38" s="31">
        <v>0</v>
      </c>
    </row>
    <row r="39" spans="1:5" ht="15" customHeight="1" x14ac:dyDescent="0.25">
      <c r="A39" s="10" t="s">
        <v>5826</v>
      </c>
      <c r="B39" s="5" t="s">
        <v>1787</v>
      </c>
      <c r="C39" s="1" t="s">
        <v>6999</v>
      </c>
      <c r="D39" s="25">
        <v>19.34</v>
      </c>
      <c r="E39" s="31">
        <v>0</v>
      </c>
    </row>
    <row r="40" spans="1:5" ht="15" customHeight="1" x14ac:dyDescent="0.25">
      <c r="A40" s="10" t="s">
        <v>5827</v>
      </c>
      <c r="B40" s="5" t="s">
        <v>1788</v>
      </c>
      <c r="C40" s="1" t="s">
        <v>278</v>
      </c>
      <c r="D40" s="25">
        <v>16.05</v>
      </c>
      <c r="E40" s="31">
        <v>0</v>
      </c>
    </row>
    <row r="41" spans="1:5" ht="15" customHeight="1" x14ac:dyDescent="0.25">
      <c r="A41" s="10" t="s">
        <v>5828</v>
      </c>
      <c r="B41" s="5" t="s">
        <v>1790</v>
      </c>
      <c r="C41" s="1" t="s">
        <v>7000</v>
      </c>
      <c r="D41" s="25">
        <v>15.6</v>
      </c>
      <c r="E41" s="31">
        <v>0</v>
      </c>
    </row>
    <row r="42" spans="1:5" ht="15" customHeight="1" x14ac:dyDescent="0.25">
      <c r="A42" s="10" t="s">
        <v>5829</v>
      </c>
      <c r="B42" s="5" t="s">
        <v>1791</v>
      </c>
      <c r="C42" s="1" t="s">
        <v>2542</v>
      </c>
      <c r="D42" s="25">
        <v>26.76</v>
      </c>
      <c r="E42" s="31">
        <v>0</v>
      </c>
    </row>
    <row r="43" spans="1:5" ht="15" customHeight="1" x14ac:dyDescent="0.25">
      <c r="A43" s="10" t="s">
        <v>5830</v>
      </c>
      <c r="B43" s="5" t="s">
        <v>1792</v>
      </c>
      <c r="C43" s="1" t="s">
        <v>7001</v>
      </c>
      <c r="D43" s="25">
        <v>103</v>
      </c>
      <c r="E43" s="31">
        <v>0</v>
      </c>
    </row>
    <row r="44" spans="1:5" ht="15" customHeight="1" x14ac:dyDescent="0.25">
      <c r="A44" s="10" t="s">
        <v>5831</v>
      </c>
      <c r="B44" s="5" t="s">
        <v>1793</v>
      </c>
      <c r="C44" s="1" t="s">
        <v>2009</v>
      </c>
      <c r="D44" s="25">
        <v>18.600000000000001</v>
      </c>
      <c r="E44" s="31">
        <v>0</v>
      </c>
    </row>
    <row r="45" spans="1:5" ht="15" customHeight="1" x14ac:dyDescent="0.25">
      <c r="A45" s="10" t="s">
        <v>5832</v>
      </c>
      <c r="B45" s="5" t="s">
        <v>1794</v>
      </c>
      <c r="C45" s="1" t="s">
        <v>2210</v>
      </c>
      <c r="D45" s="25">
        <v>43.54</v>
      </c>
      <c r="E45" s="31">
        <v>0</v>
      </c>
    </row>
    <row r="46" spans="1:5" ht="15" customHeight="1" x14ac:dyDescent="0.25">
      <c r="A46" s="10" t="s">
        <v>5833</v>
      </c>
      <c r="B46" s="5" t="s">
        <v>1795</v>
      </c>
      <c r="C46" s="1" t="s">
        <v>2327</v>
      </c>
      <c r="D46" s="25">
        <v>23.31</v>
      </c>
      <c r="E46" s="31">
        <v>0</v>
      </c>
    </row>
    <row r="47" spans="1:5" ht="15" customHeight="1" x14ac:dyDescent="0.25">
      <c r="A47" s="10" t="s">
        <v>5834</v>
      </c>
      <c r="B47" s="5" t="s">
        <v>1796</v>
      </c>
      <c r="C47" s="1" t="s">
        <v>7002</v>
      </c>
      <c r="D47" s="25">
        <v>13.7</v>
      </c>
      <c r="E47" s="31">
        <v>0</v>
      </c>
    </row>
    <row r="48" spans="1:5" ht="15" customHeight="1" x14ac:dyDescent="0.25">
      <c r="A48" s="10" t="s">
        <v>5835</v>
      </c>
      <c r="B48" s="5" t="s">
        <v>1797</v>
      </c>
      <c r="C48" s="1" t="s">
        <v>2009</v>
      </c>
      <c r="D48" s="25">
        <v>12.12</v>
      </c>
      <c r="E48" s="31">
        <v>0</v>
      </c>
    </row>
    <row r="49" spans="1:5" ht="15" customHeight="1" x14ac:dyDescent="0.25">
      <c r="A49" s="10" t="s">
        <v>5836</v>
      </c>
      <c r="B49" s="5" t="s">
        <v>1798</v>
      </c>
      <c r="C49" s="1" t="s">
        <v>7002</v>
      </c>
      <c r="D49" s="25">
        <v>16</v>
      </c>
      <c r="E49" s="31">
        <v>0</v>
      </c>
    </row>
    <row r="50" spans="1:5" ht="15" customHeight="1" x14ac:dyDescent="0.25">
      <c r="A50" s="10" t="s">
        <v>5837</v>
      </c>
      <c r="B50" s="5" t="s">
        <v>1800</v>
      </c>
      <c r="C50" s="1" t="s">
        <v>2545</v>
      </c>
      <c r="D50" s="25">
        <v>3.54</v>
      </c>
      <c r="E50" s="31">
        <v>0</v>
      </c>
    </row>
    <row r="51" spans="1:5" ht="15" customHeight="1" x14ac:dyDescent="0.25">
      <c r="A51" s="10" t="s">
        <v>5838</v>
      </c>
      <c r="B51" s="5" t="s">
        <v>1801</v>
      </c>
      <c r="C51" s="1" t="s">
        <v>2009</v>
      </c>
      <c r="D51" s="25">
        <v>11.8</v>
      </c>
      <c r="E51" s="31">
        <v>0</v>
      </c>
    </row>
    <row r="52" spans="1:5" ht="15" customHeight="1" x14ac:dyDescent="0.25">
      <c r="A52" s="10" t="s">
        <v>5839</v>
      </c>
      <c r="B52" s="5" t="s">
        <v>1802</v>
      </c>
      <c r="C52" s="1" t="s">
        <v>7003</v>
      </c>
      <c r="D52" s="25">
        <v>7.5</v>
      </c>
      <c r="E52" s="31">
        <v>0</v>
      </c>
    </row>
    <row r="53" spans="1:5" ht="15" customHeight="1" x14ac:dyDescent="0.25">
      <c r="A53" s="10" t="s">
        <v>5840</v>
      </c>
      <c r="B53" s="5" t="s">
        <v>1803</v>
      </c>
      <c r="C53" s="1" t="s">
        <v>7003</v>
      </c>
      <c r="D53" s="25">
        <v>8.39</v>
      </c>
      <c r="E53" s="31">
        <v>0</v>
      </c>
    </row>
    <row r="54" spans="1:5" ht="15" customHeight="1" x14ac:dyDescent="0.25">
      <c r="A54" s="10" t="s">
        <v>5841</v>
      </c>
      <c r="B54" s="5" t="s">
        <v>1804</v>
      </c>
      <c r="C54" s="1" t="s">
        <v>1346</v>
      </c>
      <c r="D54" s="25">
        <v>12.3</v>
      </c>
      <c r="E54" s="31">
        <v>0</v>
      </c>
    </row>
    <row r="55" spans="1:5" ht="15" customHeight="1" x14ac:dyDescent="0.25">
      <c r="A55" s="10" t="s">
        <v>5842</v>
      </c>
      <c r="B55" s="5" t="s">
        <v>1805</v>
      </c>
      <c r="C55" s="1" t="s">
        <v>7004</v>
      </c>
      <c r="D55" s="25">
        <v>7.05</v>
      </c>
      <c r="E55" s="31">
        <v>0</v>
      </c>
    </row>
    <row r="56" spans="1:5" ht="15" customHeight="1" x14ac:dyDescent="0.25">
      <c r="A56" s="10" t="s">
        <v>5843</v>
      </c>
      <c r="B56" s="5" t="s">
        <v>1806</v>
      </c>
      <c r="C56" s="1" t="s">
        <v>3706</v>
      </c>
      <c r="D56" s="25">
        <v>2.6</v>
      </c>
      <c r="E56" s="31">
        <v>0</v>
      </c>
    </row>
    <row r="57" spans="1:5" ht="15" customHeight="1" x14ac:dyDescent="0.25">
      <c r="A57" s="10" t="s">
        <v>5844</v>
      </c>
      <c r="B57" s="5" t="s">
        <v>1807</v>
      </c>
      <c r="C57" s="1" t="s">
        <v>7005</v>
      </c>
      <c r="D57" s="25">
        <v>1.19</v>
      </c>
      <c r="E57" s="31">
        <v>0</v>
      </c>
    </row>
    <row r="58" spans="1:5" ht="15" customHeight="1" x14ac:dyDescent="0.25">
      <c r="A58" s="10" t="s">
        <v>5845</v>
      </c>
      <c r="B58" s="5" t="s">
        <v>1808</v>
      </c>
      <c r="C58" s="1" t="s">
        <v>7005</v>
      </c>
      <c r="D58" s="25">
        <v>1.21</v>
      </c>
      <c r="E58" s="31">
        <v>0</v>
      </c>
    </row>
    <row r="59" spans="1:5" ht="15" customHeight="1" x14ac:dyDescent="0.25">
      <c r="A59" s="10" t="s">
        <v>5846</v>
      </c>
      <c r="B59" s="5" t="s">
        <v>1810</v>
      </c>
      <c r="C59" s="1" t="s">
        <v>2327</v>
      </c>
      <c r="D59" s="25">
        <v>3.68</v>
      </c>
      <c r="E59" s="31">
        <v>0</v>
      </c>
    </row>
    <row r="60" spans="1:5" ht="15" customHeight="1" x14ac:dyDescent="0.25">
      <c r="A60" s="10" t="s">
        <v>5847</v>
      </c>
      <c r="B60" s="5" t="s">
        <v>1811</v>
      </c>
      <c r="C60" s="1" t="s">
        <v>2024</v>
      </c>
      <c r="D60" s="25">
        <v>27.84</v>
      </c>
      <c r="E60" s="31">
        <v>0</v>
      </c>
    </row>
    <row r="61" spans="1:5" ht="15" customHeight="1" x14ac:dyDescent="0.25">
      <c r="A61" s="10" t="s">
        <v>5848</v>
      </c>
      <c r="B61" s="5" t="s">
        <v>1712</v>
      </c>
      <c r="C61" s="1" t="s">
        <v>2327</v>
      </c>
      <c r="D61" s="25">
        <v>12.7</v>
      </c>
      <c r="E61" s="31">
        <v>0</v>
      </c>
    </row>
    <row r="62" spans="1:5" ht="15" customHeight="1" x14ac:dyDescent="0.25">
      <c r="A62" s="10" t="s">
        <v>5849</v>
      </c>
      <c r="B62" s="5" t="s">
        <v>1713</v>
      </c>
      <c r="C62" s="1" t="s">
        <v>2327</v>
      </c>
      <c r="D62" s="25">
        <v>14.94</v>
      </c>
      <c r="E62" s="31">
        <v>0</v>
      </c>
    </row>
    <row r="63" spans="1:5" ht="15" customHeight="1" x14ac:dyDescent="0.25">
      <c r="A63" s="10" t="s">
        <v>5850</v>
      </c>
      <c r="B63" s="5" t="s">
        <v>1714</v>
      </c>
      <c r="C63" s="1" t="s">
        <v>5851</v>
      </c>
      <c r="D63" s="25">
        <v>66.12</v>
      </c>
      <c r="E63" s="31">
        <v>0</v>
      </c>
    </row>
    <row r="64" spans="1:5" ht="15" customHeight="1" x14ac:dyDescent="0.25">
      <c r="A64" s="10" t="s">
        <v>6956</v>
      </c>
      <c r="B64" s="5" t="s">
        <v>5194</v>
      </c>
      <c r="C64" s="1" t="s">
        <v>6957</v>
      </c>
      <c r="D64" s="25">
        <v>20.36</v>
      </c>
      <c r="E64" s="31">
        <v>0</v>
      </c>
    </row>
    <row r="65" spans="1:5" ht="15" customHeight="1" x14ac:dyDescent="0.25">
      <c r="A65" s="10" t="s">
        <v>6958</v>
      </c>
      <c r="B65" s="5" t="s">
        <v>5196</v>
      </c>
      <c r="C65" s="1" t="s">
        <v>2542</v>
      </c>
      <c r="D65" s="25">
        <v>27.46</v>
      </c>
      <c r="E65" s="31">
        <v>0</v>
      </c>
    </row>
    <row r="66" spans="1:5" ht="15" customHeight="1" x14ac:dyDescent="0.25">
      <c r="A66" s="10" t="s">
        <v>6959</v>
      </c>
      <c r="B66" s="5" t="s">
        <v>5198</v>
      </c>
      <c r="C66" s="1" t="s">
        <v>6960</v>
      </c>
      <c r="D66" s="25">
        <v>17.23</v>
      </c>
      <c r="E66" s="31">
        <v>0</v>
      </c>
    </row>
    <row r="67" spans="1:5" ht="15" customHeight="1" x14ac:dyDescent="0.25">
      <c r="A67" s="10" t="s">
        <v>6961</v>
      </c>
      <c r="B67" s="5" t="s">
        <v>5200</v>
      </c>
      <c r="C67" s="1" t="s">
        <v>6931</v>
      </c>
      <c r="D67" s="25">
        <v>57.4</v>
      </c>
      <c r="E67" s="31">
        <v>0</v>
      </c>
    </row>
    <row r="68" spans="1:5" ht="15" customHeight="1" x14ac:dyDescent="0.25">
      <c r="A68" s="10" t="s">
        <v>6962</v>
      </c>
      <c r="B68" s="5" t="s">
        <v>5203</v>
      </c>
      <c r="C68" s="1" t="s">
        <v>624</v>
      </c>
      <c r="D68" s="25">
        <v>6.72</v>
      </c>
      <c r="E68" s="31">
        <v>0</v>
      </c>
    </row>
    <row r="69" spans="1:5" ht="15" customHeight="1" x14ac:dyDescent="0.25">
      <c r="A69" s="10" t="s">
        <v>6963</v>
      </c>
      <c r="B69" s="5" t="s">
        <v>5208</v>
      </c>
      <c r="C69" s="1" t="s">
        <v>2542</v>
      </c>
      <c r="D69" s="25">
        <v>43.93</v>
      </c>
      <c r="E69" s="31">
        <v>0</v>
      </c>
    </row>
    <row r="70" spans="1:5" ht="15" customHeight="1" x14ac:dyDescent="0.25">
      <c r="A70" s="10" t="s">
        <v>7039</v>
      </c>
      <c r="B70" s="5" t="s">
        <v>7040</v>
      </c>
      <c r="C70" s="1" t="s">
        <v>7041</v>
      </c>
      <c r="D70" s="25">
        <v>4.74</v>
      </c>
      <c r="E70" s="31">
        <v>0</v>
      </c>
    </row>
    <row r="71" spans="1:5" ht="15" customHeight="1" x14ac:dyDescent="0.25">
      <c r="A71" s="10" t="s">
        <v>6964</v>
      </c>
      <c r="B71" s="5" t="s">
        <v>6764</v>
      </c>
      <c r="C71" s="1" t="s">
        <v>625</v>
      </c>
      <c r="D71" s="25">
        <v>4.03</v>
      </c>
      <c r="E71" s="31">
        <v>0</v>
      </c>
    </row>
    <row r="72" spans="1:5" ht="15" customHeight="1" x14ac:dyDescent="0.25">
      <c r="A72" s="10" t="s">
        <v>6965</v>
      </c>
      <c r="B72" s="5" t="s">
        <v>6766</v>
      </c>
      <c r="C72" s="1" t="s">
        <v>6966</v>
      </c>
      <c r="D72" s="25">
        <v>29.38</v>
      </c>
      <c r="E72" s="31">
        <v>0</v>
      </c>
    </row>
    <row r="73" spans="1:5" ht="15" customHeight="1" x14ac:dyDescent="0.25">
      <c r="A73" s="10" t="s">
        <v>6967</v>
      </c>
      <c r="B73" s="5" t="s">
        <v>6768</v>
      </c>
      <c r="C73" s="1" t="s">
        <v>6968</v>
      </c>
      <c r="D73" s="25">
        <v>27.25</v>
      </c>
      <c r="E73" s="31">
        <v>0</v>
      </c>
    </row>
    <row r="74" spans="1:5" ht="15" customHeight="1" x14ac:dyDescent="0.25">
      <c r="A74" s="10" t="s">
        <v>6969</v>
      </c>
      <c r="B74" s="5" t="s">
        <v>6770</v>
      </c>
      <c r="C74" s="1" t="s">
        <v>6970</v>
      </c>
      <c r="D74" s="25">
        <v>25.67</v>
      </c>
      <c r="E74" s="31">
        <v>0</v>
      </c>
    </row>
    <row r="75" spans="1:5" ht="15" customHeight="1" x14ac:dyDescent="0.25">
      <c r="A75" s="10" t="s">
        <v>6971</v>
      </c>
      <c r="B75" s="5" t="s">
        <v>6772</v>
      </c>
      <c r="C75" s="1" t="s">
        <v>6972</v>
      </c>
      <c r="D75" s="25">
        <v>25.67</v>
      </c>
      <c r="E75" s="31">
        <v>0</v>
      </c>
    </row>
    <row r="76" spans="1:5" ht="15" customHeight="1" x14ac:dyDescent="0.25">
      <c r="A76" s="10" t="s">
        <v>6973</v>
      </c>
      <c r="B76" s="5" t="s">
        <v>6774</v>
      </c>
      <c r="C76" s="1" t="s">
        <v>6974</v>
      </c>
      <c r="D76" s="25">
        <v>25.67</v>
      </c>
      <c r="E76" s="31">
        <v>0</v>
      </c>
    </row>
    <row r="77" spans="1:5" ht="15" customHeight="1" x14ac:dyDescent="0.25">
      <c r="A77" s="10" t="s">
        <v>6975</v>
      </c>
      <c r="B77" s="5" t="s">
        <v>6776</v>
      </c>
      <c r="C77" s="1" t="s">
        <v>6976</v>
      </c>
      <c r="D77" s="25">
        <v>25.5</v>
      </c>
      <c r="E77" s="31">
        <v>0</v>
      </c>
    </row>
    <row r="78" spans="1:5" ht="15" customHeight="1" thickBot="1" x14ac:dyDescent="0.3">
      <c r="A78" s="10" t="s">
        <v>6977</v>
      </c>
      <c r="B78" s="5" t="s">
        <v>6779</v>
      </c>
      <c r="C78" s="1" t="s">
        <v>6978</v>
      </c>
      <c r="D78" s="25">
        <v>36.51</v>
      </c>
      <c r="E78" s="31">
        <v>0</v>
      </c>
    </row>
    <row r="79" spans="1:5" ht="15" customHeight="1" thickTop="1" thickBot="1" x14ac:dyDescent="0.3">
      <c r="A79" s="189" t="s">
        <v>7260</v>
      </c>
      <c r="B79" s="190"/>
      <c r="C79" s="191"/>
      <c r="D79" s="26">
        <f>SUM(D23:D78)</f>
        <v>1126.22</v>
      </c>
      <c r="E79" s="43">
        <f>SUMIF(E23:E78,"&gt;0",D23:D78)</f>
        <v>0</v>
      </c>
    </row>
    <row r="80" spans="1:5" ht="15" customHeight="1" x14ac:dyDescent="0.25"/>
    <row r="81" spans="1:5" ht="15" customHeight="1" x14ac:dyDescent="0.25"/>
    <row r="82" spans="1:5" ht="15" customHeight="1" x14ac:dyDescent="0.25"/>
    <row r="83" spans="1:5" ht="15" customHeight="1" x14ac:dyDescent="0.25"/>
    <row r="84" spans="1:5" ht="15" customHeight="1" x14ac:dyDescent="0.25"/>
    <row r="85" spans="1:5" ht="15" customHeight="1" thickBot="1" x14ac:dyDescent="0.3"/>
    <row r="86" spans="1:5" ht="22.5" customHeight="1" thickBot="1" x14ac:dyDescent="0.3">
      <c r="A86" s="186" t="s">
        <v>7864</v>
      </c>
      <c r="B86" s="187"/>
      <c r="C86" s="187"/>
      <c r="D86" s="187"/>
      <c r="E86" s="188"/>
    </row>
    <row r="87" spans="1:5" ht="15" customHeight="1" x14ac:dyDescent="0.35">
      <c r="A87" s="196" t="s">
        <v>982</v>
      </c>
      <c r="B87" s="48" t="s">
        <v>586</v>
      </c>
      <c r="C87" s="192" t="s">
        <v>1768</v>
      </c>
      <c r="D87" s="194" t="s">
        <v>1769</v>
      </c>
      <c r="E87" s="49" t="s">
        <v>7217</v>
      </c>
    </row>
    <row r="88" spans="1:5" ht="15" customHeight="1" thickBot="1" x14ac:dyDescent="0.4">
      <c r="A88" s="197"/>
      <c r="B88" s="50" t="s">
        <v>1767</v>
      </c>
      <c r="C88" s="193"/>
      <c r="D88" s="195"/>
      <c r="E88" s="51" t="s">
        <v>7216</v>
      </c>
    </row>
    <row r="89" spans="1:5" ht="15" customHeight="1" thickTop="1" x14ac:dyDescent="0.25">
      <c r="A89" s="10" t="s">
        <v>5852</v>
      </c>
      <c r="B89" s="9">
        <v>101</v>
      </c>
      <c r="C89" s="1" t="s">
        <v>2542</v>
      </c>
      <c r="D89" s="25">
        <v>96.54</v>
      </c>
      <c r="E89" s="31">
        <v>0</v>
      </c>
    </row>
    <row r="90" spans="1:5" ht="15" customHeight="1" x14ac:dyDescent="0.25">
      <c r="A90" s="10" t="s">
        <v>5853</v>
      </c>
      <c r="B90" s="9">
        <v>102</v>
      </c>
      <c r="C90" s="1" t="s">
        <v>624</v>
      </c>
      <c r="D90" s="25">
        <v>10.64</v>
      </c>
      <c r="E90" s="31">
        <v>0</v>
      </c>
    </row>
    <row r="91" spans="1:5" ht="15" customHeight="1" x14ac:dyDescent="0.25">
      <c r="A91" s="10" t="s">
        <v>5854</v>
      </c>
      <c r="B91" s="9">
        <v>103</v>
      </c>
      <c r="C91" s="1" t="s">
        <v>625</v>
      </c>
      <c r="D91" s="25">
        <v>3.45</v>
      </c>
      <c r="E91" s="31">
        <v>0</v>
      </c>
    </row>
    <row r="92" spans="1:5" ht="15" customHeight="1" x14ac:dyDescent="0.25">
      <c r="A92" s="10" t="s">
        <v>5855</v>
      </c>
      <c r="B92" s="9">
        <v>104</v>
      </c>
      <c r="C92" s="1" t="s">
        <v>2545</v>
      </c>
      <c r="D92" s="25">
        <v>5.28</v>
      </c>
      <c r="E92" s="31">
        <v>0</v>
      </c>
    </row>
    <row r="93" spans="1:5" ht="15" customHeight="1" x14ac:dyDescent="0.25">
      <c r="A93" s="10" t="s">
        <v>5856</v>
      </c>
      <c r="B93" s="9">
        <v>105</v>
      </c>
      <c r="C93" s="1" t="s">
        <v>3810</v>
      </c>
      <c r="D93" s="25">
        <v>3.56</v>
      </c>
      <c r="E93" s="31">
        <v>0</v>
      </c>
    </row>
    <row r="94" spans="1:5" ht="15" customHeight="1" x14ac:dyDescent="0.25">
      <c r="A94" s="10" t="s">
        <v>5857</v>
      </c>
      <c r="B94" s="9">
        <v>106</v>
      </c>
      <c r="C94" s="1" t="s">
        <v>3810</v>
      </c>
      <c r="D94" s="25">
        <v>4.79</v>
      </c>
      <c r="E94" s="31">
        <v>0</v>
      </c>
    </row>
    <row r="95" spans="1:5" ht="15" customHeight="1" x14ac:dyDescent="0.25">
      <c r="A95" s="10" t="s">
        <v>5858</v>
      </c>
      <c r="B95" s="9">
        <v>107</v>
      </c>
      <c r="C95" s="1" t="s">
        <v>3613</v>
      </c>
      <c r="D95" s="25">
        <v>22.68</v>
      </c>
      <c r="E95" s="31">
        <v>0</v>
      </c>
    </row>
    <row r="96" spans="1:5" ht="15" customHeight="1" x14ac:dyDescent="0.25">
      <c r="A96" s="10" t="s">
        <v>5859</v>
      </c>
      <c r="B96" s="9">
        <v>108</v>
      </c>
      <c r="C96" s="1" t="s">
        <v>580</v>
      </c>
      <c r="D96" s="25">
        <v>12.74</v>
      </c>
      <c r="E96" s="31">
        <v>0</v>
      </c>
    </row>
    <row r="97" spans="1:5" ht="15" customHeight="1" x14ac:dyDescent="0.25">
      <c r="A97" s="10" t="s">
        <v>5860</v>
      </c>
      <c r="B97" s="9">
        <v>109</v>
      </c>
      <c r="C97" s="1" t="s">
        <v>580</v>
      </c>
      <c r="D97" s="25">
        <v>13.75</v>
      </c>
      <c r="E97" s="31">
        <v>0</v>
      </c>
    </row>
    <row r="98" spans="1:5" ht="15" customHeight="1" x14ac:dyDescent="0.25">
      <c r="A98" s="10" t="s">
        <v>5861</v>
      </c>
      <c r="B98" s="9">
        <v>111</v>
      </c>
      <c r="C98" s="1" t="s">
        <v>580</v>
      </c>
      <c r="D98" s="25">
        <v>13.75</v>
      </c>
      <c r="E98" s="31">
        <v>0</v>
      </c>
    </row>
    <row r="99" spans="1:5" ht="15" customHeight="1" x14ac:dyDescent="0.25">
      <c r="A99" s="10" t="s">
        <v>5862</v>
      </c>
      <c r="B99" s="9">
        <v>112</v>
      </c>
      <c r="C99" s="1" t="s">
        <v>580</v>
      </c>
      <c r="D99" s="25">
        <v>13.75</v>
      </c>
      <c r="E99" s="31">
        <v>0</v>
      </c>
    </row>
    <row r="100" spans="1:5" ht="15" customHeight="1" x14ac:dyDescent="0.25">
      <c r="A100" s="10" t="s">
        <v>5863</v>
      </c>
      <c r="B100" s="9">
        <v>113</v>
      </c>
      <c r="C100" s="1" t="s">
        <v>2210</v>
      </c>
      <c r="D100" s="25">
        <v>54.7</v>
      </c>
      <c r="E100" s="31">
        <v>0</v>
      </c>
    </row>
    <row r="101" spans="1:5" ht="15" customHeight="1" x14ac:dyDescent="0.25">
      <c r="A101" s="10" t="s">
        <v>5864</v>
      </c>
      <c r="B101" s="9">
        <v>114</v>
      </c>
      <c r="C101" s="1" t="s">
        <v>5314</v>
      </c>
      <c r="D101" s="25">
        <v>3.7</v>
      </c>
      <c r="E101" s="31">
        <v>0</v>
      </c>
    </row>
    <row r="102" spans="1:5" ht="15" customHeight="1" x14ac:dyDescent="0.25">
      <c r="A102" s="10" t="s">
        <v>5865</v>
      </c>
      <c r="B102" s="9">
        <v>115</v>
      </c>
      <c r="C102" s="1" t="s">
        <v>2210</v>
      </c>
      <c r="D102" s="25">
        <v>25.5</v>
      </c>
      <c r="E102" s="31">
        <v>0</v>
      </c>
    </row>
    <row r="103" spans="1:5" ht="15" customHeight="1" x14ac:dyDescent="0.25">
      <c r="A103" s="10" t="s">
        <v>5866</v>
      </c>
      <c r="B103" s="9">
        <v>116</v>
      </c>
      <c r="C103" s="1" t="s">
        <v>5396</v>
      </c>
      <c r="D103" s="25">
        <v>16.079999999999998</v>
      </c>
      <c r="E103" s="31">
        <v>0</v>
      </c>
    </row>
    <row r="104" spans="1:5" ht="15" customHeight="1" x14ac:dyDescent="0.25">
      <c r="A104" s="10" t="s">
        <v>5867</v>
      </c>
      <c r="B104" s="9">
        <v>117</v>
      </c>
      <c r="C104" s="1" t="s">
        <v>2542</v>
      </c>
      <c r="D104" s="25">
        <v>45.04</v>
      </c>
      <c r="E104" s="31">
        <v>0</v>
      </c>
    </row>
    <row r="105" spans="1:5" ht="15" customHeight="1" x14ac:dyDescent="0.25">
      <c r="A105" s="10" t="s">
        <v>5868</v>
      </c>
      <c r="B105" s="9">
        <v>118</v>
      </c>
      <c r="C105" s="1" t="s">
        <v>5396</v>
      </c>
      <c r="D105" s="25">
        <v>16.18</v>
      </c>
      <c r="E105" s="31">
        <v>0</v>
      </c>
    </row>
    <row r="106" spans="1:5" ht="15" customHeight="1" x14ac:dyDescent="0.25">
      <c r="A106" s="10" t="s">
        <v>5869</v>
      </c>
      <c r="B106" s="9">
        <v>119</v>
      </c>
      <c r="C106" s="1" t="s">
        <v>5314</v>
      </c>
      <c r="D106" s="25">
        <v>29.81</v>
      </c>
      <c r="E106" s="31">
        <v>0</v>
      </c>
    </row>
    <row r="107" spans="1:5" ht="15" customHeight="1" x14ac:dyDescent="0.25">
      <c r="A107" s="10" t="s">
        <v>5870</v>
      </c>
      <c r="B107" s="9">
        <v>121</v>
      </c>
      <c r="C107" s="1" t="s">
        <v>2009</v>
      </c>
      <c r="D107" s="25">
        <v>23.66</v>
      </c>
      <c r="E107" s="31">
        <v>0</v>
      </c>
    </row>
    <row r="108" spans="1:5" ht="15" customHeight="1" x14ac:dyDescent="0.25">
      <c r="A108" s="10" t="s">
        <v>5871</v>
      </c>
      <c r="B108" s="9">
        <v>122</v>
      </c>
      <c r="C108" s="1" t="s">
        <v>2210</v>
      </c>
      <c r="D108" s="25">
        <v>39.31</v>
      </c>
      <c r="E108" s="31">
        <v>0</v>
      </c>
    </row>
    <row r="109" spans="1:5" ht="15" customHeight="1" x14ac:dyDescent="0.25">
      <c r="A109" s="10" t="s">
        <v>5872</v>
      </c>
      <c r="B109" s="9">
        <v>123</v>
      </c>
      <c r="C109" s="1" t="s">
        <v>580</v>
      </c>
      <c r="D109" s="25">
        <v>13.73</v>
      </c>
      <c r="E109" s="31">
        <v>0</v>
      </c>
    </row>
    <row r="110" spans="1:5" ht="15" customHeight="1" x14ac:dyDescent="0.25">
      <c r="A110" s="10" t="s">
        <v>5873</v>
      </c>
      <c r="B110" s="9">
        <v>124</v>
      </c>
      <c r="C110" s="1" t="s">
        <v>580</v>
      </c>
      <c r="D110" s="25">
        <v>13.6</v>
      </c>
      <c r="E110" s="31">
        <v>0</v>
      </c>
    </row>
    <row r="111" spans="1:5" ht="15" customHeight="1" x14ac:dyDescent="0.25">
      <c r="A111" s="10" t="s">
        <v>5874</v>
      </c>
      <c r="B111" s="9">
        <v>125</v>
      </c>
      <c r="C111" s="1" t="s">
        <v>5396</v>
      </c>
      <c r="D111" s="25">
        <v>15.84</v>
      </c>
      <c r="E111" s="31">
        <v>0</v>
      </c>
    </row>
    <row r="112" spans="1:5" ht="15" customHeight="1" x14ac:dyDescent="0.25">
      <c r="A112" s="10" t="s">
        <v>5875</v>
      </c>
      <c r="B112" s="9">
        <v>126</v>
      </c>
      <c r="C112" s="1" t="s">
        <v>2168</v>
      </c>
      <c r="D112" s="25">
        <v>24.46</v>
      </c>
      <c r="E112" s="31">
        <v>0</v>
      </c>
    </row>
    <row r="113" spans="1:5" ht="15" customHeight="1" x14ac:dyDescent="0.25">
      <c r="A113" s="10" t="s">
        <v>5876</v>
      </c>
      <c r="B113" s="9">
        <v>127</v>
      </c>
      <c r="C113" s="1" t="s">
        <v>2545</v>
      </c>
      <c r="D113" s="25">
        <v>5.28</v>
      </c>
      <c r="E113" s="31">
        <v>0</v>
      </c>
    </row>
    <row r="114" spans="1:5" ht="15" customHeight="1" x14ac:dyDescent="0.25">
      <c r="A114" s="10" t="s">
        <v>5877</v>
      </c>
      <c r="B114" s="9">
        <v>128</v>
      </c>
      <c r="C114" s="1" t="s">
        <v>3810</v>
      </c>
      <c r="D114" s="25">
        <v>4.79</v>
      </c>
      <c r="E114" s="31">
        <v>0</v>
      </c>
    </row>
    <row r="115" spans="1:5" ht="15" customHeight="1" thickBot="1" x14ac:dyDescent="0.3">
      <c r="A115" s="10" t="s">
        <v>5878</v>
      </c>
      <c r="B115" s="9">
        <v>129</v>
      </c>
      <c r="C115" s="1" t="s">
        <v>3810</v>
      </c>
      <c r="D115" s="25">
        <v>2.96</v>
      </c>
      <c r="E115" s="31">
        <v>0</v>
      </c>
    </row>
    <row r="116" spans="1:5" ht="15" customHeight="1" thickTop="1" thickBot="1" x14ac:dyDescent="0.3">
      <c r="A116" s="189" t="s">
        <v>7260</v>
      </c>
      <c r="B116" s="190"/>
      <c r="C116" s="191"/>
      <c r="D116" s="26">
        <f>SUM(D89:D115)</f>
        <v>535.57000000000005</v>
      </c>
      <c r="E116" s="43">
        <f>SUMIF(E89:E115,"&gt;0",D89:D115)</f>
        <v>0</v>
      </c>
    </row>
    <row r="117" spans="1:5" ht="15" customHeight="1" x14ac:dyDescent="0.25">
      <c r="B117" s="52"/>
      <c r="C117" s="52"/>
      <c r="D117" s="53"/>
      <c r="E117" s="32"/>
    </row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thickBot="1" x14ac:dyDescent="0.3"/>
    <row r="123" spans="1:5" ht="22.5" customHeight="1" thickBot="1" x14ac:dyDescent="0.3">
      <c r="A123" s="186" t="s">
        <v>7865</v>
      </c>
      <c r="B123" s="187"/>
      <c r="C123" s="187"/>
      <c r="D123" s="187"/>
      <c r="E123" s="188"/>
    </row>
    <row r="124" spans="1:5" ht="15" customHeight="1" x14ac:dyDescent="0.35">
      <c r="A124" s="196" t="s">
        <v>982</v>
      </c>
      <c r="B124" s="48" t="s">
        <v>586</v>
      </c>
      <c r="C124" s="192" t="s">
        <v>1768</v>
      </c>
      <c r="D124" s="194" t="s">
        <v>1769</v>
      </c>
      <c r="E124" s="49" t="s">
        <v>7217</v>
      </c>
    </row>
    <row r="125" spans="1:5" ht="15" customHeight="1" thickBot="1" x14ac:dyDescent="0.4">
      <c r="A125" s="197"/>
      <c r="B125" s="50" t="s">
        <v>1767</v>
      </c>
      <c r="C125" s="193"/>
      <c r="D125" s="195"/>
      <c r="E125" s="51" t="s">
        <v>7216</v>
      </c>
    </row>
    <row r="126" spans="1:5" ht="15" customHeight="1" thickTop="1" x14ac:dyDescent="0.25">
      <c r="A126" s="10" t="s">
        <v>5880</v>
      </c>
      <c r="B126" s="9">
        <v>201</v>
      </c>
      <c r="C126" s="1" t="s">
        <v>2542</v>
      </c>
      <c r="D126" s="25">
        <v>210.11</v>
      </c>
      <c r="E126" s="31">
        <v>11</v>
      </c>
    </row>
    <row r="127" spans="1:5" ht="15" customHeight="1" x14ac:dyDescent="0.25">
      <c r="A127" s="10" t="s">
        <v>5881</v>
      </c>
      <c r="B127" s="9">
        <v>202</v>
      </c>
      <c r="C127" s="1" t="s">
        <v>624</v>
      </c>
      <c r="D127" s="25">
        <v>11.48</v>
      </c>
      <c r="E127" s="31">
        <v>0</v>
      </c>
    </row>
    <row r="128" spans="1:5" ht="15" customHeight="1" x14ac:dyDescent="0.25">
      <c r="A128" s="10" t="s">
        <v>5882</v>
      </c>
      <c r="B128" s="9">
        <v>203</v>
      </c>
      <c r="C128" s="1" t="s">
        <v>625</v>
      </c>
      <c r="D128" s="25">
        <v>3.45</v>
      </c>
      <c r="E128" s="31">
        <v>0</v>
      </c>
    </row>
    <row r="129" spans="1:5" ht="15" customHeight="1" x14ac:dyDescent="0.25">
      <c r="A129" s="10" t="s">
        <v>5883</v>
      </c>
      <c r="B129" s="9">
        <v>204</v>
      </c>
      <c r="C129" s="1" t="s">
        <v>2545</v>
      </c>
      <c r="D129" s="25">
        <v>8.75</v>
      </c>
      <c r="E129" s="31">
        <v>0</v>
      </c>
    </row>
    <row r="130" spans="1:5" ht="15" customHeight="1" x14ac:dyDescent="0.25">
      <c r="A130" s="10" t="s">
        <v>5884</v>
      </c>
      <c r="B130" s="9">
        <v>205</v>
      </c>
      <c r="C130" s="1" t="s">
        <v>3810</v>
      </c>
      <c r="D130" s="25">
        <v>6.87</v>
      </c>
      <c r="E130" s="31">
        <v>0</v>
      </c>
    </row>
    <row r="131" spans="1:5" ht="15" customHeight="1" x14ac:dyDescent="0.25">
      <c r="A131" s="10" t="s">
        <v>5885</v>
      </c>
      <c r="B131" s="9">
        <v>206</v>
      </c>
      <c r="C131" s="1" t="s">
        <v>2335</v>
      </c>
      <c r="D131" s="25">
        <v>4.2300000000000004</v>
      </c>
      <c r="E131" s="31">
        <v>0</v>
      </c>
    </row>
    <row r="132" spans="1:5" ht="15" customHeight="1" x14ac:dyDescent="0.25">
      <c r="A132" s="10" t="s">
        <v>5886</v>
      </c>
      <c r="B132" s="9">
        <v>207</v>
      </c>
      <c r="C132" s="1" t="s">
        <v>3810</v>
      </c>
      <c r="D132" s="25">
        <v>6.34</v>
      </c>
      <c r="E132" s="31">
        <v>0</v>
      </c>
    </row>
    <row r="133" spans="1:5" ht="15" customHeight="1" x14ac:dyDescent="0.25">
      <c r="A133" s="10" t="s">
        <v>5887</v>
      </c>
      <c r="B133" s="9">
        <v>208</v>
      </c>
      <c r="C133" s="1" t="s">
        <v>635</v>
      </c>
      <c r="D133" s="25">
        <v>5.25</v>
      </c>
      <c r="E133" s="31">
        <v>0</v>
      </c>
    </row>
    <row r="134" spans="1:5" ht="15" customHeight="1" x14ac:dyDescent="0.25">
      <c r="A134" s="10" t="s">
        <v>5888</v>
      </c>
      <c r="B134" s="9">
        <v>209</v>
      </c>
      <c r="C134" s="1" t="s">
        <v>2210</v>
      </c>
      <c r="D134" s="25">
        <v>98.15</v>
      </c>
      <c r="E134" s="31">
        <v>0</v>
      </c>
    </row>
    <row r="135" spans="1:5" ht="15" customHeight="1" x14ac:dyDescent="0.25">
      <c r="A135" s="10" t="s">
        <v>5889</v>
      </c>
      <c r="B135" s="9">
        <v>211</v>
      </c>
      <c r="C135" s="1" t="s">
        <v>2009</v>
      </c>
      <c r="D135" s="25">
        <v>16.579999999999998</v>
      </c>
      <c r="E135" s="31">
        <v>0</v>
      </c>
    </row>
    <row r="136" spans="1:5" ht="15" customHeight="1" x14ac:dyDescent="0.25">
      <c r="A136" s="10" t="s">
        <v>5890</v>
      </c>
      <c r="B136" s="9">
        <v>212</v>
      </c>
      <c r="C136" s="1" t="s">
        <v>2210</v>
      </c>
      <c r="D136" s="25">
        <v>45.44</v>
      </c>
      <c r="E136" s="31">
        <v>0</v>
      </c>
    </row>
    <row r="137" spans="1:5" ht="15" customHeight="1" x14ac:dyDescent="0.25">
      <c r="A137" s="10" t="s">
        <v>5891</v>
      </c>
      <c r="B137" s="9">
        <v>213</v>
      </c>
      <c r="C137" s="1" t="s">
        <v>2009</v>
      </c>
      <c r="D137" s="25">
        <v>18.77</v>
      </c>
      <c r="E137" s="31">
        <v>0</v>
      </c>
    </row>
    <row r="138" spans="1:5" ht="15" customHeight="1" x14ac:dyDescent="0.25">
      <c r="A138" s="10" t="s">
        <v>5892</v>
      </c>
      <c r="B138" s="9">
        <v>214</v>
      </c>
      <c r="C138" s="1" t="s">
        <v>2009</v>
      </c>
      <c r="D138" s="25">
        <v>18.77</v>
      </c>
      <c r="E138" s="31">
        <v>0</v>
      </c>
    </row>
    <row r="139" spans="1:5" ht="15" customHeight="1" x14ac:dyDescent="0.25">
      <c r="A139" s="10" t="s">
        <v>5893</v>
      </c>
      <c r="B139" s="9">
        <v>215</v>
      </c>
      <c r="C139" s="1" t="s">
        <v>2210</v>
      </c>
      <c r="D139" s="25">
        <v>62.03</v>
      </c>
      <c r="E139" s="31">
        <v>0</v>
      </c>
    </row>
    <row r="140" spans="1:5" ht="15" customHeight="1" x14ac:dyDescent="0.25">
      <c r="A140" s="10" t="s">
        <v>5894</v>
      </c>
      <c r="B140" s="9">
        <v>216</v>
      </c>
      <c r="C140" s="1" t="s">
        <v>2210</v>
      </c>
      <c r="D140" s="25">
        <v>98.22</v>
      </c>
      <c r="E140" s="31">
        <v>0</v>
      </c>
    </row>
    <row r="141" spans="1:5" ht="15" customHeight="1" x14ac:dyDescent="0.25">
      <c r="A141" s="10" t="s">
        <v>5895</v>
      </c>
      <c r="B141" s="9">
        <v>217</v>
      </c>
      <c r="C141" s="1" t="s">
        <v>3810</v>
      </c>
      <c r="D141" s="25">
        <v>6.87</v>
      </c>
      <c r="E141" s="31">
        <v>0</v>
      </c>
    </row>
    <row r="142" spans="1:5" ht="15" customHeight="1" x14ac:dyDescent="0.25">
      <c r="A142" s="10" t="s">
        <v>5896</v>
      </c>
      <c r="B142" s="9">
        <v>218</v>
      </c>
      <c r="C142" s="1" t="s">
        <v>2545</v>
      </c>
      <c r="D142" s="25">
        <v>8.75</v>
      </c>
      <c r="E142" s="31">
        <v>0</v>
      </c>
    </row>
    <row r="143" spans="1:5" ht="15" customHeight="1" x14ac:dyDescent="0.25">
      <c r="A143" s="10" t="s">
        <v>5897</v>
      </c>
      <c r="B143" s="9">
        <v>219</v>
      </c>
      <c r="C143" s="1" t="s">
        <v>635</v>
      </c>
      <c r="D143" s="25">
        <v>5.25</v>
      </c>
      <c r="E143" s="31">
        <v>0</v>
      </c>
    </row>
    <row r="144" spans="1:5" ht="15" customHeight="1" x14ac:dyDescent="0.25">
      <c r="A144" s="10" t="s">
        <v>5898</v>
      </c>
      <c r="B144" s="9">
        <v>221</v>
      </c>
      <c r="C144" s="1" t="s">
        <v>3810</v>
      </c>
      <c r="D144" s="25">
        <v>6.34</v>
      </c>
      <c r="E144" s="31">
        <v>0</v>
      </c>
    </row>
    <row r="145" spans="1:6" ht="15" customHeight="1" x14ac:dyDescent="0.25">
      <c r="A145" s="10" t="s">
        <v>5899</v>
      </c>
      <c r="B145" s="9">
        <v>222</v>
      </c>
      <c r="C145" s="1" t="s">
        <v>3810</v>
      </c>
      <c r="D145" s="25">
        <v>3.24</v>
      </c>
      <c r="E145" s="31">
        <v>0</v>
      </c>
    </row>
    <row r="146" spans="1:6" ht="15" customHeight="1" x14ac:dyDescent="0.25">
      <c r="A146" s="10" t="s">
        <v>5900</v>
      </c>
      <c r="B146" s="9">
        <v>223</v>
      </c>
      <c r="C146" s="1" t="s">
        <v>2210</v>
      </c>
      <c r="D146" s="25">
        <v>64.92</v>
      </c>
      <c r="E146" s="31">
        <v>0</v>
      </c>
    </row>
    <row r="147" spans="1:6" ht="15" customHeight="1" x14ac:dyDescent="0.25">
      <c r="A147" s="10" t="s">
        <v>5901</v>
      </c>
      <c r="B147" s="9">
        <v>224</v>
      </c>
      <c r="C147" s="1" t="s">
        <v>2009</v>
      </c>
      <c r="D147" s="25">
        <v>21.29</v>
      </c>
      <c r="E147" s="31">
        <v>0</v>
      </c>
    </row>
    <row r="148" spans="1:6" ht="15" customHeight="1" x14ac:dyDescent="0.25">
      <c r="A148" s="10" t="s">
        <v>5902</v>
      </c>
      <c r="B148" s="9">
        <v>225</v>
      </c>
      <c r="C148" s="1" t="s">
        <v>2210</v>
      </c>
      <c r="D148" s="25">
        <v>68.73</v>
      </c>
      <c r="E148" s="31">
        <v>0</v>
      </c>
    </row>
    <row r="149" spans="1:6" ht="15" customHeight="1" thickBot="1" x14ac:dyDescent="0.3">
      <c r="A149" s="10" t="s">
        <v>5903</v>
      </c>
      <c r="B149" s="9">
        <v>226</v>
      </c>
      <c r="C149" s="1" t="s">
        <v>2327</v>
      </c>
      <c r="D149" s="25">
        <v>37.020000000000003</v>
      </c>
      <c r="E149" s="31">
        <v>0</v>
      </c>
      <c r="F149" s="18"/>
    </row>
    <row r="150" spans="1:6" ht="15" customHeight="1" thickTop="1" thickBot="1" x14ac:dyDescent="0.3">
      <c r="A150" s="189" t="s">
        <v>7260</v>
      </c>
      <c r="B150" s="190"/>
      <c r="C150" s="191"/>
      <c r="D150" s="26">
        <f>SUM(D126:D149)</f>
        <v>836.84999999999991</v>
      </c>
      <c r="E150" s="43">
        <f>SUMIF(E126:E149,"&gt;0",D126:D149)</f>
        <v>210.11</v>
      </c>
    </row>
    <row r="151" spans="1:6" ht="15" customHeight="1" x14ac:dyDescent="0.25"/>
    <row r="152" spans="1:6" ht="15" customHeight="1" x14ac:dyDescent="0.25"/>
    <row r="153" spans="1:6" ht="15" customHeight="1" x14ac:dyDescent="0.25"/>
    <row r="154" spans="1:6" ht="15" customHeight="1" x14ac:dyDescent="0.25"/>
    <row r="155" spans="1:6" ht="15" customHeight="1" x14ac:dyDescent="0.25"/>
    <row r="156" spans="1:6" ht="15" customHeight="1" thickBot="1" x14ac:dyDescent="0.3"/>
    <row r="157" spans="1:6" ht="22.5" customHeight="1" thickBot="1" x14ac:dyDescent="0.3">
      <c r="A157" s="186" t="s">
        <v>7866</v>
      </c>
      <c r="B157" s="187"/>
      <c r="C157" s="187"/>
      <c r="D157" s="187"/>
      <c r="E157" s="188"/>
    </row>
    <row r="158" spans="1:6" ht="15" customHeight="1" x14ac:dyDescent="0.35">
      <c r="A158" s="196" t="s">
        <v>982</v>
      </c>
      <c r="B158" s="48" t="s">
        <v>586</v>
      </c>
      <c r="C158" s="192" t="s">
        <v>1768</v>
      </c>
      <c r="D158" s="194" t="s">
        <v>1769</v>
      </c>
      <c r="E158" s="49" t="s">
        <v>7217</v>
      </c>
    </row>
    <row r="159" spans="1:6" ht="15" customHeight="1" thickBot="1" x14ac:dyDescent="0.4">
      <c r="A159" s="197"/>
      <c r="B159" s="50" t="s">
        <v>1767</v>
      </c>
      <c r="C159" s="193"/>
      <c r="D159" s="195"/>
      <c r="E159" s="51" t="s">
        <v>7216</v>
      </c>
    </row>
    <row r="160" spans="1:6" ht="15" customHeight="1" thickTop="1" x14ac:dyDescent="0.25">
      <c r="A160" s="10" t="s">
        <v>5904</v>
      </c>
      <c r="B160" s="9">
        <v>301</v>
      </c>
      <c r="C160" s="1" t="s">
        <v>2542</v>
      </c>
      <c r="D160" s="25">
        <v>95.79</v>
      </c>
      <c r="E160" s="31">
        <v>0</v>
      </c>
    </row>
    <row r="161" spans="1:5" ht="15" customHeight="1" x14ac:dyDescent="0.25">
      <c r="A161" s="10" t="s">
        <v>5905</v>
      </c>
      <c r="B161" s="9">
        <v>303</v>
      </c>
      <c r="C161" s="1" t="s">
        <v>625</v>
      </c>
      <c r="D161" s="25">
        <v>3.45</v>
      </c>
      <c r="E161" s="31">
        <v>0</v>
      </c>
    </row>
    <row r="162" spans="1:5" ht="15" customHeight="1" x14ac:dyDescent="0.25">
      <c r="A162" s="10" t="s">
        <v>5906</v>
      </c>
      <c r="B162" s="9">
        <v>304</v>
      </c>
      <c r="C162" s="1" t="s">
        <v>2545</v>
      </c>
      <c r="D162" s="25">
        <v>7.14</v>
      </c>
      <c r="E162" s="31">
        <v>0</v>
      </c>
    </row>
    <row r="163" spans="1:5" ht="15" customHeight="1" x14ac:dyDescent="0.25">
      <c r="A163" s="10" t="s">
        <v>5907</v>
      </c>
      <c r="B163" s="9">
        <v>305</v>
      </c>
      <c r="C163" s="1" t="s">
        <v>3810</v>
      </c>
      <c r="D163" s="25">
        <v>4.97</v>
      </c>
      <c r="E163" s="31">
        <v>0</v>
      </c>
    </row>
    <row r="164" spans="1:5" ht="15" customHeight="1" x14ac:dyDescent="0.25">
      <c r="A164" s="10" t="s">
        <v>5908</v>
      </c>
      <c r="B164" s="9">
        <v>306</v>
      </c>
      <c r="C164" s="1" t="s">
        <v>3810</v>
      </c>
      <c r="D164" s="25">
        <v>4.76</v>
      </c>
      <c r="E164" s="31">
        <v>0</v>
      </c>
    </row>
    <row r="165" spans="1:5" ht="15" customHeight="1" x14ac:dyDescent="0.25">
      <c r="A165" s="10" t="s">
        <v>5909</v>
      </c>
      <c r="B165" s="9">
        <v>307</v>
      </c>
      <c r="C165" s="1" t="s">
        <v>3610</v>
      </c>
      <c r="D165" s="25">
        <v>10.36</v>
      </c>
      <c r="E165" s="31">
        <v>0</v>
      </c>
    </row>
    <row r="166" spans="1:5" ht="15" customHeight="1" x14ac:dyDescent="0.25">
      <c r="A166" s="10" t="s">
        <v>5910</v>
      </c>
      <c r="B166" s="9">
        <v>308</v>
      </c>
      <c r="C166" s="1" t="s">
        <v>2729</v>
      </c>
      <c r="D166" s="25">
        <v>33.03</v>
      </c>
      <c r="E166" s="31">
        <v>0</v>
      </c>
    </row>
    <row r="167" spans="1:5" ht="15" customHeight="1" x14ac:dyDescent="0.25">
      <c r="A167" s="10" t="s">
        <v>5911</v>
      </c>
      <c r="B167" s="9">
        <v>309</v>
      </c>
      <c r="C167" s="1" t="s">
        <v>580</v>
      </c>
      <c r="D167" s="25">
        <v>16.579999999999998</v>
      </c>
      <c r="E167" s="31">
        <v>0</v>
      </c>
    </row>
    <row r="168" spans="1:5" ht="15" customHeight="1" x14ac:dyDescent="0.25">
      <c r="A168" s="10" t="s">
        <v>5912</v>
      </c>
      <c r="B168" s="9">
        <v>311</v>
      </c>
      <c r="C168" s="1" t="s">
        <v>5396</v>
      </c>
      <c r="D168" s="25">
        <v>16.579999999999998</v>
      </c>
      <c r="E168" s="31">
        <v>0</v>
      </c>
    </row>
    <row r="169" spans="1:5" ht="15" customHeight="1" x14ac:dyDescent="0.25">
      <c r="A169" s="10" t="s">
        <v>5913</v>
      </c>
      <c r="B169" s="9">
        <v>312</v>
      </c>
      <c r="C169" s="1" t="s">
        <v>2009</v>
      </c>
      <c r="D169" s="25">
        <v>16.579999999999998</v>
      </c>
      <c r="E169" s="31">
        <v>0</v>
      </c>
    </row>
    <row r="170" spans="1:5" ht="15" customHeight="1" x14ac:dyDescent="0.25">
      <c r="A170" s="10" t="s">
        <v>5914</v>
      </c>
      <c r="B170" s="9">
        <v>313</v>
      </c>
      <c r="C170" s="1" t="s">
        <v>5314</v>
      </c>
      <c r="D170" s="25">
        <v>18.7</v>
      </c>
      <c r="E170" s="31">
        <v>0</v>
      </c>
    </row>
    <row r="171" spans="1:5" ht="15" customHeight="1" x14ac:dyDescent="0.25">
      <c r="A171" s="10" t="s">
        <v>5915</v>
      </c>
      <c r="B171" s="9">
        <v>314</v>
      </c>
      <c r="C171" s="1" t="s">
        <v>5314</v>
      </c>
      <c r="D171" s="25">
        <v>12.13</v>
      </c>
      <c r="E171" s="31">
        <v>0</v>
      </c>
    </row>
    <row r="172" spans="1:5" ht="15" customHeight="1" x14ac:dyDescent="0.25">
      <c r="A172" s="10" t="s">
        <v>5916</v>
      </c>
      <c r="B172" s="9">
        <v>315</v>
      </c>
      <c r="C172" s="1" t="s">
        <v>2210</v>
      </c>
      <c r="D172" s="25">
        <v>57.8</v>
      </c>
      <c r="E172" s="31">
        <v>0</v>
      </c>
    </row>
    <row r="173" spans="1:5" ht="15" customHeight="1" x14ac:dyDescent="0.25">
      <c r="A173" s="10" t="s">
        <v>5917</v>
      </c>
      <c r="B173" s="9">
        <v>316</v>
      </c>
      <c r="C173" s="1" t="s">
        <v>2210</v>
      </c>
      <c r="D173" s="25">
        <v>23.25</v>
      </c>
      <c r="E173" s="31">
        <v>0</v>
      </c>
    </row>
    <row r="174" spans="1:5" ht="15" customHeight="1" x14ac:dyDescent="0.25">
      <c r="A174" s="10" t="s">
        <v>5918</v>
      </c>
      <c r="B174" s="9">
        <v>317</v>
      </c>
      <c r="C174" s="1" t="s">
        <v>2210</v>
      </c>
      <c r="D174" s="25">
        <v>7.11</v>
      </c>
      <c r="E174" s="31">
        <v>0</v>
      </c>
    </row>
    <row r="175" spans="1:5" ht="15" customHeight="1" x14ac:dyDescent="0.25">
      <c r="A175" s="10" t="s">
        <v>5919</v>
      </c>
      <c r="B175" s="9">
        <v>318</v>
      </c>
      <c r="C175" s="1" t="s">
        <v>2542</v>
      </c>
      <c r="D175" s="25">
        <v>58.68</v>
      </c>
      <c r="E175" s="31">
        <v>0</v>
      </c>
    </row>
    <row r="176" spans="1:5" ht="15" customHeight="1" x14ac:dyDescent="0.25">
      <c r="A176" s="10" t="s">
        <v>5920</v>
      </c>
      <c r="B176" s="9">
        <v>319</v>
      </c>
      <c r="C176" s="1" t="s">
        <v>2009</v>
      </c>
      <c r="D176" s="25">
        <v>7.11</v>
      </c>
      <c r="E176" s="31">
        <v>0</v>
      </c>
    </row>
    <row r="177" spans="1:6" ht="15" customHeight="1" x14ac:dyDescent="0.25">
      <c r="A177" s="10" t="s">
        <v>5921</v>
      </c>
      <c r="B177" s="9">
        <v>321</v>
      </c>
      <c r="C177" s="1" t="s">
        <v>2210</v>
      </c>
      <c r="D177" s="25">
        <v>23.25</v>
      </c>
      <c r="E177" s="31">
        <v>0</v>
      </c>
    </row>
    <row r="178" spans="1:6" ht="15" customHeight="1" x14ac:dyDescent="0.25">
      <c r="A178" s="10" t="s">
        <v>5922</v>
      </c>
      <c r="B178" s="9">
        <v>322</v>
      </c>
      <c r="C178" s="1" t="s">
        <v>5314</v>
      </c>
      <c r="D178" s="25">
        <v>31.87</v>
      </c>
      <c r="E178" s="31">
        <v>0</v>
      </c>
    </row>
    <row r="179" spans="1:6" ht="15" customHeight="1" x14ac:dyDescent="0.25">
      <c r="A179" s="10" t="s">
        <v>5923</v>
      </c>
      <c r="B179" s="9">
        <v>323</v>
      </c>
      <c r="C179" s="1" t="s">
        <v>5314</v>
      </c>
      <c r="D179" s="25">
        <v>19.52</v>
      </c>
      <c r="E179" s="31">
        <v>0</v>
      </c>
    </row>
    <row r="180" spans="1:6" ht="15" customHeight="1" x14ac:dyDescent="0.25">
      <c r="A180" s="10" t="s">
        <v>5924</v>
      </c>
      <c r="B180" s="9">
        <v>324</v>
      </c>
      <c r="C180" s="1" t="s">
        <v>634</v>
      </c>
      <c r="D180" s="25">
        <v>5.18</v>
      </c>
      <c r="E180" s="31">
        <v>0</v>
      </c>
      <c r="F180" s="18"/>
    </row>
    <row r="181" spans="1:6" ht="15" customHeight="1" x14ac:dyDescent="0.25">
      <c r="A181" s="10" t="s">
        <v>5925</v>
      </c>
      <c r="B181" s="9">
        <v>325</v>
      </c>
      <c r="C181" s="1" t="s">
        <v>5314</v>
      </c>
      <c r="D181" s="25">
        <v>12.13</v>
      </c>
      <c r="E181" s="31">
        <v>0</v>
      </c>
    </row>
    <row r="182" spans="1:6" ht="15" customHeight="1" x14ac:dyDescent="0.25">
      <c r="A182" s="10" t="s">
        <v>5926</v>
      </c>
      <c r="B182" s="9">
        <v>326</v>
      </c>
      <c r="C182" s="1" t="s">
        <v>2327</v>
      </c>
      <c r="D182" s="25">
        <v>12.13</v>
      </c>
      <c r="E182" s="31">
        <v>0</v>
      </c>
    </row>
    <row r="183" spans="1:6" ht="15" customHeight="1" x14ac:dyDescent="0.25">
      <c r="A183" s="10" t="s">
        <v>5927</v>
      </c>
      <c r="B183" s="9">
        <v>327</v>
      </c>
      <c r="C183" s="1" t="s">
        <v>5396</v>
      </c>
      <c r="D183" s="25">
        <v>22.41</v>
      </c>
      <c r="E183" s="31">
        <v>0</v>
      </c>
    </row>
    <row r="184" spans="1:6" ht="15" customHeight="1" x14ac:dyDescent="0.25">
      <c r="A184" s="10" t="s">
        <v>5928</v>
      </c>
      <c r="B184" s="9">
        <v>328</v>
      </c>
      <c r="C184" s="1" t="s">
        <v>5396</v>
      </c>
      <c r="D184" s="25">
        <v>16.579999999999998</v>
      </c>
      <c r="E184" s="31">
        <v>0</v>
      </c>
    </row>
    <row r="185" spans="1:6" ht="15" customHeight="1" x14ac:dyDescent="0.25">
      <c r="A185" s="10" t="s">
        <v>5929</v>
      </c>
      <c r="B185" s="9">
        <v>329</v>
      </c>
      <c r="C185" s="1" t="s">
        <v>5396</v>
      </c>
      <c r="D185" s="25">
        <v>15.67</v>
      </c>
      <c r="E185" s="31">
        <v>0</v>
      </c>
    </row>
    <row r="186" spans="1:6" ht="15" customHeight="1" x14ac:dyDescent="0.25">
      <c r="A186" s="10" t="s">
        <v>5930</v>
      </c>
      <c r="B186" s="9">
        <v>331</v>
      </c>
      <c r="C186" s="1" t="s">
        <v>5396</v>
      </c>
      <c r="D186" s="25">
        <v>19.579999999999998</v>
      </c>
      <c r="E186" s="31">
        <v>0</v>
      </c>
    </row>
    <row r="187" spans="1:6" ht="15" customHeight="1" x14ac:dyDescent="0.25">
      <c r="A187" s="10" t="s">
        <v>5931</v>
      </c>
      <c r="B187" s="9">
        <v>332</v>
      </c>
      <c r="C187" s="1" t="s">
        <v>580</v>
      </c>
      <c r="D187" s="25">
        <v>13.41</v>
      </c>
      <c r="E187" s="31">
        <v>0</v>
      </c>
    </row>
    <row r="188" spans="1:6" ht="15" customHeight="1" x14ac:dyDescent="0.25">
      <c r="A188" s="10" t="s">
        <v>5932</v>
      </c>
      <c r="B188" s="9">
        <v>333</v>
      </c>
      <c r="C188" s="1" t="s">
        <v>3660</v>
      </c>
      <c r="D188" s="25">
        <v>10.36</v>
      </c>
      <c r="E188" s="31">
        <v>0</v>
      </c>
    </row>
    <row r="189" spans="1:6" ht="15" customHeight="1" x14ac:dyDescent="0.25">
      <c r="A189" s="10" t="s">
        <v>5933</v>
      </c>
      <c r="B189" s="9">
        <v>334</v>
      </c>
      <c r="C189" s="1" t="s">
        <v>2545</v>
      </c>
      <c r="D189" s="25">
        <v>7.05</v>
      </c>
      <c r="E189" s="31">
        <v>0</v>
      </c>
    </row>
    <row r="190" spans="1:6" ht="15" customHeight="1" x14ac:dyDescent="0.25">
      <c r="A190" s="10" t="s">
        <v>5934</v>
      </c>
      <c r="B190" s="9">
        <v>335</v>
      </c>
      <c r="C190" s="1" t="s">
        <v>3810</v>
      </c>
      <c r="D190" s="25">
        <v>4.76</v>
      </c>
      <c r="E190" s="31">
        <v>0</v>
      </c>
    </row>
    <row r="191" spans="1:6" ht="15" customHeight="1" x14ac:dyDescent="0.25">
      <c r="A191" s="10" t="s">
        <v>5935</v>
      </c>
      <c r="B191" s="9">
        <v>336</v>
      </c>
      <c r="C191" s="1" t="s">
        <v>3810</v>
      </c>
      <c r="D191" s="25">
        <v>4.38</v>
      </c>
      <c r="E191" s="31">
        <v>0</v>
      </c>
    </row>
    <row r="192" spans="1:6" ht="15" customHeight="1" x14ac:dyDescent="0.25">
      <c r="A192" s="10" t="s">
        <v>5936</v>
      </c>
      <c r="B192" s="9">
        <v>337</v>
      </c>
      <c r="C192" s="1" t="s">
        <v>3549</v>
      </c>
      <c r="D192" s="25">
        <v>5.75</v>
      </c>
      <c r="E192" s="31">
        <v>0</v>
      </c>
    </row>
    <row r="193" spans="1:5" ht="15" customHeight="1" x14ac:dyDescent="0.25">
      <c r="A193" s="10" t="s">
        <v>5937</v>
      </c>
      <c r="B193" s="9">
        <v>338</v>
      </c>
      <c r="C193" s="1" t="s">
        <v>2210</v>
      </c>
      <c r="D193" s="25">
        <v>21.54</v>
      </c>
      <c r="E193" s="31">
        <v>0</v>
      </c>
    </row>
    <row r="194" spans="1:5" ht="15" customHeight="1" x14ac:dyDescent="0.25">
      <c r="A194" s="10" t="s">
        <v>5938</v>
      </c>
      <c r="B194" s="9">
        <v>339</v>
      </c>
      <c r="C194" s="1" t="s">
        <v>3549</v>
      </c>
      <c r="D194" s="25">
        <v>5.27</v>
      </c>
      <c r="E194" s="31">
        <v>0</v>
      </c>
    </row>
    <row r="195" spans="1:5" ht="15" customHeight="1" x14ac:dyDescent="0.25">
      <c r="A195" s="10" t="s">
        <v>5939</v>
      </c>
      <c r="B195" s="9">
        <v>341</v>
      </c>
      <c r="C195" s="1" t="s">
        <v>2210</v>
      </c>
      <c r="D195" s="25">
        <v>10.31</v>
      </c>
      <c r="E195" s="31">
        <v>0</v>
      </c>
    </row>
    <row r="196" spans="1:5" ht="15" customHeight="1" x14ac:dyDescent="0.25">
      <c r="A196" s="10" t="s">
        <v>5940</v>
      </c>
      <c r="B196" s="9">
        <v>342</v>
      </c>
      <c r="C196" s="1" t="s">
        <v>5396</v>
      </c>
      <c r="D196" s="25">
        <v>15.9</v>
      </c>
      <c r="E196" s="31">
        <v>0</v>
      </c>
    </row>
    <row r="197" spans="1:5" ht="15" customHeight="1" x14ac:dyDescent="0.25">
      <c r="A197" s="10" t="s">
        <v>5941</v>
      </c>
      <c r="B197" s="9">
        <v>343</v>
      </c>
      <c r="C197" s="1" t="s">
        <v>5396</v>
      </c>
      <c r="D197" s="25">
        <v>15.99</v>
      </c>
      <c r="E197" s="31">
        <v>0</v>
      </c>
    </row>
    <row r="198" spans="1:5" ht="15" customHeight="1" x14ac:dyDescent="0.25">
      <c r="A198" s="10" t="s">
        <v>5942</v>
      </c>
      <c r="B198" s="9">
        <v>344</v>
      </c>
      <c r="C198" s="1" t="s">
        <v>580</v>
      </c>
      <c r="D198" s="25">
        <v>15.99</v>
      </c>
      <c r="E198" s="31">
        <v>0</v>
      </c>
    </row>
    <row r="199" spans="1:5" ht="15" customHeight="1" x14ac:dyDescent="0.25">
      <c r="A199" s="10" t="s">
        <v>5943</v>
      </c>
      <c r="B199" s="9">
        <v>345</v>
      </c>
      <c r="C199" s="1" t="s">
        <v>2210</v>
      </c>
      <c r="D199" s="25">
        <v>15.99</v>
      </c>
      <c r="E199" s="31">
        <v>0</v>
      </c>
    </row>
    <row r="200" spans="1:5" ht="15" customHeight="1" x14ac:dyDescent="0.25">
      <c r="A200" s="10" t="s">
        <v>5944</v>
      </c>
      <c r="B200" s="9">
        <v>346</v>
      </c>
      <c r="C200" s="1" t="s">
        <v>2210</v>
      </c>
      <c r="D200" s="25">
        <v>15.99</v>
      </c>
      <c r="E200" s="31">
        <v>0</v>
      </c>
    </row>
    <row r="201" spans="1:5" ht="15" customHeight="1" x14ac:dyDescent="0.25">
      <c r="A201" s="10" t="s">
        <v>5945</v>
      </c>
      <c r="B201" s="9">
        <v>347</v>
      </c>
      <c r="C201" s="1" t="s">
        <v>2210</v>
      </c>
      <c r="D201" s="25">
        <v>29.64</v>
      </c>
      <c r="E201" s="31">
        <v>0</v>
      </c>
    </row>
    <row r="202" spans="1:5" ht="15" customHeight="1" x14ac:dyDescent="0.25">
      <c r="A202" s="10" t="s">
        <v>5946</v>
      </c>
      <c r="B202" s="9">
        <v>348</v>
      </c>
      <c r="C202" s="1" t="s">
        <v>2545</v>
      </c>
      <c r="D202" s="25">
        <v>12.72</v>
      </c>
      <c r="E202" s="31">
        <v>0</v>
      </c>
    </row>
    <row r="203" spans="1:5" ht="15" customHeight="1" x14ac:dyDescent="0.25">
      <c r="A203" s="10" t="s">
        <v>5947</v>
      </c>
      <c r="B203" s="9">
        <v>349</v>
      </c>
      <c r="C203" s="1" t="s">
        <v>2210</v>
      </c>
      <c r="D203" s="25">
        <v>14.46</v>
      </c>
      <c r="E203" s="31">
        <v>0</v>
      </c>
    </row>
    <row r="204" spans="1:5" ht="15" customHeight="1" x14ac:dyDescent="0.25">
      <c r="A204" s="10" t="s">
        <v>5948</v>
      </c>
      <c r="B204" s="9">
        <v>351</v>
      </c>
      <c r="C204" s="1" t="s">
        <v>2210</v>
      </c>
      <c r="D204" s="25">
        <v>10.06</v>
      </c>
      <c r="E204" s="31">
        <v>0</v>
      </c>
    </row>
    <row r="205" spans="1:5" ht="15" customHeight="1" thickBot="1" x14ac:dyDescent="0.3">
      <c r="A205" s="10" t="s">
        <v>7178</v>
      </c>
      <c r="B205" s="9">
        <v>351</v>
      </c>
      <c r="C205" s="1" t="s">
        <v>7867</v>
      </c>
      <c r="D205" s="25">
        <v>664.67</v>
      </c>
      <c r="E205" s="31">
        <v>0</v>
      </c>
    </row>
    <row r="206" spans="1:5" ht="15" customHeight="1" thickTop="1" thickBot="1" x14ac:dyDescent="0.3">
      <c r="A206" s="189" t="s">
        <v>7260</v>
      </c>
      <c r="B206" s="190"/>
      <c r="C206" s="191"/>
      <c r="D206" s="26">
        <f>SUM(D160:D205)</f>
        <v>1466.58</v>
      </c>
      <c r="E206" s="43">
        <f>SUMIF(E160:E205,"&gt;0",D160:D205)</f>
        <v>0</v>
      </c>
    </row>
    <row r="207" spans="1:5" ht="15" customHeight="1" x14ac:dyDescent="0.25"/>
    <row r="211" spans="1:2" x14ac:dyDescent="0.25">
      <c r="B211" s="6"/>
    </row>
    <row r="212" spans="1:2" x14ac:dyDescent="0.25">
      <c r="B212" s="6"/>
    </row>
    <row r="213" spans="1:2" x14ac:dyDescent="0.25">
      <c r="B213" s="6"/>
    </row>
    <row r="214" spans="1:2" x14ac:dyDescent="0.25">
      <c r="B214" s="6"/>
    </row>
    <row r="215" spans="1:2" x14ac:dyDescent="0.25">
      <c r="B215" s="6"/>
    </row>
    <row r="216" spans="1:2" x14ac:dyDescent="0.25">
      <c r="A216" s="2"/>
      <c r="B216" s="6"/>
    </row>
    <row r="217" spans="1:2" x14ac:dyDescent="0.25">
      <c r="A217" s="2"/>
      <c r="B217" s="6"/>
    </row>
    <row r="218" spans="1:2" x14ac:dyDescent="0.25">
      <c r="A218" s="2"/>
      <c r="B218" s="6"/>
    </row>
    <row r="219" spans="1:2" x14ac:dyDescent="0.25">
      <c r="A219" s="2"/>
      <c r="B219" s="6"/>
    </row>
    <row r="220" spans="1:2" x14ac:dyDescent="0.25">
      <c r="A220" s="2"/>
      <c r="B220" s="6"/>
    </row>
    <row r="221" spans="1:2" x14ac:dyDescent="0.25">
      <c r="A221" s="2"/>
      <c r="B221" s="6"/>
    </row>
    <row r="222" spans="1:2" x14ac:dyDescent="0.25">
      <c r="A222" s="2"/>
      <c r="B222" s="6"/>
    </row>
    <row r="223" spans="1:2" x14ac:dyDescent="0.25">
      <c r="A223" s="2"/>
      <c r="B223" s="6"/>
    </row>
    <row r="224" spans="1:2" x14ac:dyDescent="0.25">
      <c r="A224" s="2"/>
      <c r="B224" s="6"/>
    </row>
    <row r="225" spans="1:2" x14ac:dyDescent="0.25">
      <c r="A225" s="2"/>
      <c r="B225" s="6"/>
    </row>
    <row r="226" spans="1:2" x14ac:dyDescent="0.25">
      <c r="A226" s="2"/>
      <c r="B226" s="6"/>
    </row>
    <row r="227" spans="1:2" x14ac:dyDescent="0.25">
      <c r="A227" s="2"/>
      <c r="B227" s="6"/>
    </row>
    <row r="228" spans="1:2" x14ac:dyDescent="0.25">
      <c r="A228" s="2"/>
      <c r="B228" s="6"/>
    </row>
    <row r="229" spans="1:2" x14ac:dyDescent="0.25">
      <c r="A229" s="2"/>
      <c r="B229" s="6"/>
    </row>
    <row r="230" spans="1:2" x14ac:dyDescent="0.25">
      <c r="A230" s="2"/>
      <c r="B230" s="6"/>
    </row>
    <row r="231" spans="1:2" x14ac:dyDescent="0.25">
      <c r="A231" s="2"/>
      <c r="B231" s="6"/>
    </row>
    <row r="232" spans="1:2" x14ac:dyDescent="0.25">
      <c r="A232" s="2"/>
      <c r="B232" s="6"/>
    </row>
    <row r="233" spans="1:2" x14ac:dyDescent="0.25">
      <c r="A233" s="2"/>
      <c r="B233" s="6"/>
    </row>
    <row r="234" spans="1:2" x14ac:dyDescent="0.25">
      <c r="A234" s="2"/>
      <c r="B234" s="6"/>
    </row>
    <row r="235" spans="1:2" x14ac:dyDescent="0.25">
      <c r="A235" s="2"/>
      <c r="B235" s="6"/>
    </row>
    <row r="236" spans="1:2" x14ac:dyDescent="0.25">
      <c r="A236" s="2"/>
      <c r="B236" s="6"/>
    </row>
    <row r="237" spans="1:2" x14ac:dyDescent="0.25">
      <c r="A237" s="2"/>
      <c r="B237" s="6"/>
    </row>
    <row r="238" spans="1:2" x14ac:dyDescent="0.25">
      <c r="A238" s="2"/>
      <c r="B238" s="6"/>
    </row>
    <row r="239" spans="1:2" x14ac:dyDescent="0.25">
      <c r="A239" s="2"/>
      <c r="B239" s="6"/>
    </row>
    <row r="240" spans="1:2" x14ac:dyDescent="0.25">
      <c r="A240" s="2"/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</sheetData>
  <mergeCells count="20">
    <mergeCell ref="A124:A125"/>
    <mergeCell ref="C124:C125"/>
    <mergeCell ref="D124:D125"/>
    <mergeCell ref="A206:C206"/>
    <mergeCell ref="A150:C150"/>
    <mergeCell ref="A157:E157"/>
    <mergeCell ref="A158:A159"/>
    <mergeCell ref="C158:C159"/>
    <mergeCell ref="D158:D159"/>
    <mergeCell ref="A20:E20"/>
    <mergeCell ref="A21:A22"/>
    <mergeCell ref="C21:C22"/>
    <mergeCell ref="D21:D22"/>
    <mergeCell ref="A79:C79"/>
    <mergeCell ref="A123:E123"/>
    <mergeCell ref="A86:E86"/>
    <mergeCell ref="A87:A88"/>
    <mergeCell ref="C87:C88"/>
    <mergeCell ref="D87:D88"/>
    <mergeCell ref="A116:C116"/>
  </mergeCells>
  <conditionalFormatting sqref="D4">
    <cfRule type="cellIs" dxfId="17" priority="11" operator="notEqual">
      <formula>SUM($D$5:$D$15)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65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119" max="5" man="1"/>
    <brk id="153" max="5" man="1"/>
    <brk id="209" max="17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44">
    <tabColor rgb="FF81FF99"/>
  </sheetPr>
  <dimension ref="A2:F191"/>
  <sheetViews>
    <sheetView zoomScaleNormal="100" zoomScaleSheetLayoutView="100" workbookViewId="0">
      <selection activeCell="B151" sqref="B151:B189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1:6" ht="13.8" thickBot="1" x14ac:dyDescent="0.3">
      <c r="E2"/>
    </row>
    <row r="3" spans="1:6" ht="15.75" customHeight="1" thickBot="1" x14ac:dyDescent="0.3">
      <c r="C3" s="45" t="s">
        <v>7219</v>
      </c>
      <c r="D3" s="46">
        <f>SUM(D67,D104,D141,D190)</f>
        <v>3389.7699999999995</v>
      </c>
      <c r="E3"/>
    </row>
    <row r="4" spans="1:6" ht="15.75" customHeight="1" thickBot="1" x14ac:dyDescent="0.3">
      <c r="A4" s="22"/>
      <c r="C4" s="45" t="s">
        <v>7220</v>
      </c>
      <c r="D4" s="46">
        <f>SUM(E67,E104,E141,E190)</f>
        <v>2309.98</v>
      </c>
      <c r="E4" s="62"/>
      <c r="F4" s="62"/>
    </row>
    <row r="5" spans="1:6" ht="15.75" customHeight="1" thickBot="1" x14ac:dyDescent="0.3">
      <c r="A5" s="22"/>
      <c r="C5" s="45" t="s">
        <v>7221</v>
      </c>
      <c r="D5" s="46">
        <f>SUMIF(E$23:E$553,"1",D$23:D$553)</f>
        <v>265.33</v>
      </c>
      <c r="E5"/>
    </row>
    <row r="6" spans="1:6" ht="15.75" customHeight="1" thickBot="1" x14ac:dyDescent="0.3">
      <c r="A6" s="22"/>
      <c r="C6" s="45" t="s">
        <v>7222</v>
      </c>
      <c r="D6" s="46">
        <f>SUMIF(E$23:E$553,"2",D$23:D$553)</f>
        <v>0</v>
      </c>
      <c r="E6"/>
    </row>
    <row r="7" spans="1:6" ht="15.75" customHeight="1" thickBot="1" x14ac:dyDescent="0.3">
      <c r="A7" s="22"/>
      <c r="C7" s="45" t="s">
        <v>7223</v>
      </c>
      <c r="D7" s="46">
        <f>SUMIF(E$23:E$553,"3",D$23:D$553)</f>
        <v>110.96</v>
      </c>
      <c r="E7"/>
    </row>
    <row r="8" spans="1:6" ht="15.75" customHeight="1" thickBot="1" x14ac:dyDescent="0.3">
      <c r="A8" s="22"/>
      <c r="C8" s="45" t="s">
        <v>7218</v>
      </c>
      <c r="D8" s="46">
        <f>SUMIF(E$23:E$553,"4",D$23:D$553)</f>
        <v>43.2</v>
      </c>
      <c r="E8"/>
    </row>
    <row r="9" spans="1:6" ht="15.75" customHeight="1" thickBot="1" x14ac:dyDescent="0.3">
      <c r="A9" s="22"/>
      <c r="C9" s="45" t="s">
        <v>7224</v>
      </c>
      <c r="D9" s="46">
        <f>SUMIF(E$23:E$553,"5",D$23:D$553)</f>
        <v>573.1400000000001</v>
      </c>
      <c r="E9"/>
    </row>
    <row r="10" spans="1:6" ht="15.75" customHeight="1" thickBot="1" x14ac:dyDescent="0.3">
      <c r="A10" s="22"/>
      <c r="C10" s="45" t="s">
        <v>7225</v>
      </c>
      <c r="D10" s="46">
        <f>SUMIF(E$23:E$553,"6",D$23:D$553)</f>
        <v>0</v>
      </c>
    </row>
    <row r="11" spans="1:6" ht="15.75" customHeight="1" thickBot="1" x14ac:dyDescent="0.3">
      <c r="A11" s="22"/>
      <c r="C11" s="45" t="s">
        <v>7226</v>
      </c>
      <c r="D11" s="46">
        <f>SUMIF(E$23:E$553,"7",D$23:D$553)</f>
        <v>0</v>
      </c>
    </row>
    <row r="12" spans="1:6" ht="15.75" customHeight="1" thickBot="1" x14ac:dyDescent="0.3">
      <c r="C12" s="45" t="s">
        <v>7227</v>
      </c>
      <c r="D12" s="46">
        <f>SUMIF(E$23:E$553,"8",D$23:D$553)</f>
        <v>1317.35</v>
      </c>
    </row>
    <row r="13" spans="1:6" ht="15.75" customHeight="1" thickBot="1" x14ac:dyDescent="0.3">
      <c r="C13" s="45" t="s">
        <v>7261</v>
      </c>
      <c r="D13" s="46">
        <f>SUMIF(E$23:E$553,"9",D$23:D$553)</f>
        <v>0</v>
      </c>
    </row>
    <row r="14" spans="1:6" ht="15.75" customHeight="1" thickBot="1" x14ac:dyDescent="0.3">
      <c r="C14" s="45" t="s">
        <v>7262</v>
      </c>
      <c r="D14" s="46">
        <f>SUMIF(E$23:E$553,"10",D$23:D$553)</f>
        <v>0</v>
      </c>
    </row>
    <row r="15" spans="1:6" ht="15.75" customHeight="1" thickBot="1" x14ac:dyDescent="0.3">
      <c r="C15" s="45" t="s">
        <v>7284</v>
      </c>
      <c r="D15" s="46">
        <f>SUMIF(E$23:E$553,"11",D$23:D$553)</f>
        <v>0</v>
      </c>
    </row>
    <row r="19" spans="1:6" ht="13.8" thickBot="1" x14ac:dyDescent="0.3"/>
    <row r="20" spans="1:6" ht="22.5" customHeight="1" thickBot="1" x14ac:dyDescent="0.3">
      <c r="A20" s="186" t="s">
        <v>7868</v>
      </c>
      <c r="B20" s="187"/>
      <c r="C20" s="187"/>
      <c r="D20" s="187"/>
      <c r="E20" s="188"/>
    </row>
    <row r="21" spans="1:6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6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6" ht="15" customHeight="1" thickTop="1" x14ac:dyDescent="0.25">
      <c r="A23" s="10" t="s">
        <v>6930</v>
      </c>
      <c r="B23" s="5" t="s">
        <v>4810</v>
      </c>
      <c r="C23" s="1" t="s">
        <v>6931</v>
      </c>
      <c r="D23" s="25">
        <v>90.44</v>
      </c>
      <c r="E23" s="31">
        <v>0</v>
      </c>
    </row>
    <row r="24" spans="1:6" ht="15" customHeight="1" x14ac:dyDescent="0.25">
      <c r="A24" s="10" t="s">
        <v>7058</v>
      </c>
      <c r="B24" s="5" t="s">
        <v>4812</v>
      </c>
      <c r="C24" s="1" t="s">
        <v>624</v>
      </c>
      <c r="D24" s="25">
        <v>2.97</v>
      </c>
      <c r="E24" s="31">
        <v>0</v>
      </c>
    </row>
    <row r="25" spans="1:6" ht="15" customHeight="1" x14ac:dyDescent="0.25">
      <c r="A25" s="10" t="s">
        <v>5949</v>
      </c>
      <c r="B25" s="5" t="s">
        <v>1770</v>
      </c>
      <c r="C25" s="1" t="s">
        <v>2542</v>
      </c>
      <c r="D25" s="25">
        <v>63.06</v>
      </c>
      <c r="E25" s="31">
        <v>5</v>
      </c>
    </row>
    <row r="26" spans="1:6" ht="15" customHeight="1" x14ac:dyDescent="0.25">
      <c r="A26" s="10" t="s">
        <v>5950</v>
      </c>
      <c r="B26" s="5" t="s">
        <v>1771</v>
      </c>
      <c r="C26" s="1" t="s">
        <v>624</v>
      </c>
      <c r="D26" s="25">
        <v>9.49</v>
      </c>
      <c r="E26" s="31">
        <v>5</v>
      </c>
    </row>
    <row r="27" spans="1:6" ht="15" customHeight="1" x14ac:dyDescent="0.25">
      <c r="A27" s="10" t="s">
        <v>5951</v>
      </c>
      <c r="B27" s="5" t="s">
        <v>1772</v>
      </c>
      <c r="C27" s="1" t="s">
        <v>625</v>
      </c>
      <c r="D27" s="25">
        <v>4.7699999999999996</v>
      </c>
      <c r="E27" s="31">
        <v>5</v>
      </c>
    </row>
    <row r="28" spans="1:6" ht="15" customHeight="1" x14ac:dyDescent="0.25">
      <c r="A28" s="10" t="s">
        <v>5952</v>
      </c>
      <c r="B28" s="5" t="s">
        <v>1773</v>
      </c>
      <c r="C28" s="1" t="s">
        <v>2024</v>
      </c>
      <c r="D28" s="25">
        <v>29.03</v>
      </c>
      <c r="E28" s="31">
        <v>0</v>
      </c>
    </row>
    <row r="29" spans="1:6" ht="15" customHeight="1" x14ac:dyDescent="0.25">
      <c r="A29" s="10" t="s">
        <v>5953</v>
      </c>
      <c r="B29" s="5" t="s">
        <v>1774</v>
      </c>
      <c r="C29" s="1" t="s">
        <v>2720</v>
      </c>
      <c r="D29" s="25">
        <v>39.03</v>
      </c>
      <c r="E29" s="31">
        <v>8</v>
      </c>
      <c r="F29" s="58"/>
    </row>
    <row r="30" spans="1:6" ht="15" customHeight="1" x14ac:dyDescent="0.25">
      <c r="A30" s="10" t="s">
        <v>5954</v>
      </c>
      <c r="B30" s="5" t="s">
        <v>1775</v>
      </c>
      <c r="C30" s="1" t="s">
        <v>2327</v>
      </c>
      <c r="D30" s="25">
        <v>12.86</v>
      </c>
      <c r="E30" s="31">
        <v>8</v>
      </c>
      <c r="F30" s="58"/>
    </row>
    <row r="31" spans="1:6" ht="15" customHeight="1" x14ac:dyDescent="0.25">
      <c r="A31" s="10" t="s">
        <v>5955</v>
      </c>
      <c r="B31" s="5" t="s">
        <v>1777</v>
      </c>
      <c r="C31" s="1" t="s">
        <v>2009</v>
      </c>
      <c r="D31" s="25">
        <v>16.23</v>
      </c>
      <c r="E31" s="31">
        <v>8</v>
      </c>
      <c r="F31" s="58"/>
    </row>
    <row r="32" spans="1:6" ht="15" customHeight="1" x14ac:dyDescent="0.25">
      <c r="A32" s="10" t="s">
        <v>5956</v>
      </c>
      <c r="B32" s="5" t="s">
        <v>1778</v>
      </c>
      <c r="C32" s="1" t="s">
        <v>5957</v>
      </c>
      <c r="D32" s="25">
        <v>166.02</v>
      </c>
      <c r="E32" s="31">
        <v>8</v>
      </c>
      <c r="F32" s="58"/>
    </row>
    <row r="33" spans="1:6" ht="15" customHeight="1" x14ac:dyDescent="0.25">
      <c r="A33" s="10" t="s">
        <v>5958</v>
      </c>
      <c r="B33" s="5" t="s">
        <v>1779</v>
      </c>
      <c r="C33" s="1" t="s">
        <v>616</v>
      </c>
      <c r="D33" s="25">
        <v>60.12</v>
      </c>
      <c r="E33" s="31">
        <v>0</v>
      </c>
    </row>
    <row r="34" spans="1:6" ht="15" customHeight="1" x14ac:dyDescent="0.25">
      <c r="A34" s="10" t="s">
        <v>5959</v>
      </c>
      <c r="B34" s="5" t="s">
        <v>1780</v>
      </c>
      <c r="C34" s="1" t="s">
        <v>2542</v>
      </c>
      <c r="D34" s="25">
        <v>9.52</v>
      </c>
      <c r="E34" s="31">
        <v>5</v>
      </c>
      <c r="F34" s="58"/>
    </row>
    <row r="35" spans="1:6" ht="15" customHeight="1" x14ac:dyDescent="0.25">
      <c r="A35" s="10" t="s">
        <v>5960</v>
      </c>
      <c r="B35" s="5" t="s">
        <v>1781</v>
      </c>
      <c r="C35" s="1" t="s">
        <v>2542</v>
      </c>
      <c r="D35" s="25">
        <v>60.05</v>
      </c>
      <c r="E35" s="31">
        <v>5</v>
      </c>
      <c r="F35" s="58"/>
    </row>
    <row r="36" spans="1:6" ht="15" customHeight="1" x14ac:dyDescent="0.25">
      <c r="A36" s="10" t="s">
        <v>7056</v>
      </c>
      <c r="B36" s="5" t="s">
        <v>7057</v>
      </c>
      <c r="C36" s="1" t="s">
        <v>3198</v>
      </c>
      <c r="D36" s="25">
        <v>50.13</v>
      </c>
      <c r="E36" s="31">
        <v>0</v>
      </c>
    </row>
    <row r="37" spans="1:6" ht="15" customHeight="1" x14ac:dyDescent="0.25">
      <c r="A37" s="10" t="s">
        <v>7054</v>
      </c>
      <c r="B37" s="5" t="s">
        <v>7055</v>
      </c>
      <c r="C37" s="1" t="s">
        <v>3198</v>
      </c>
      <c r="D37" s="25">
        <v>24</v>
      </c>
      <c r="E37" s="31">
        <v>0</v>
      </c>
    </row>
    <row r="38" spans="1:6" ht="15" customHeight="1" x14ac:dyDescent="0.25">
      <c r="A38" s="10" t="s">
        <v>7052</v>
      </c>
      <c r="B38" s="5" t="s">
        <v>7053</v>
      </c>
      <c r="C38" s="1" t="s">
        <v>3198</v>
      </c>
      <c r="D38" s="25">
        <v>24</v>
      </c>
      <c r="E38" s="31">
        <v>0</v>
      </c>
    </row>
    <row r="39" spans="1:6" ht="15" customHeight="1" x14ac:dyDescent="0.25">
      <c r="A39" s="10" t="s">
        <v>7050</v>
      </c>
      <c r="B39" s="5" t="s">
        <v>7051</v>
      </c>
      <c r="C39" s="1" t="s">
        <v>3198</v>
      </c>
      <c r="D39" s="25">
        <v>24</v>
      </c>
      <c r="E39" s="31">
        <v>0</v>
      </c>
    </row>
    <row r="40" spans="1:6" ht="15" customHeight="1" x14ac:dyDescent="0.25">
      <c r="A40" s="10" t="s">
        <v>7048</v>
      </c>
      <c r="B40" s="5" t="s">
        <v>7049</v>
      </c>
      <c r="C40" s="1" t="s">
        <v>3198</v>
      </c>
      <c r="D40" s="25">
        <v>24</v>
      </c>
      <c r="E40" s="31">
        <v>0</v>
      </c>
    </row>
    <row r="41" spans="1:6" ht="15" customHeight="1" x14ac:dyDescent="0.25">
      <c r="A41" s="10" t="s">
        <v>7046</v>
      </c>
      <c r="B41" s="5" t="s">
        <v>7047</v>
      </c>
      <c r="C41" s="1" t="s">
        <v>3198</v>
      </c>
      <c r="D41" s="25">
        <v>47.13</v>
      </c>
      <c r="E41" s="31">
        <v>0</v>
      </c>
    </row>
    <row r="42" spans="1:6" ht="15" customHeight="1" x14ac:dyDescent="0.25">
      <c r="A42" s="10" t="s">
        <v>5961</v>
      </c>
      <c r="B42" s="5" t="s">
        <v>1783</v>
      </c>
      <c r="C42" s="1" t="s">
        <v>2210</v>
      </c>
      <c r="D42" s="25">
        <v>32.18</v>
      </c>
      <c r="E42" s="31">
        <v>8</v>
      </c>
    </row>
    <row r="43" spans="1:6" ht="15" customHeight="1" x14ac:dyDescent="0.25">
      <c r="A43" s="10" t="s">
        <v>5962</v>
      </c>
      <c r="B43" s="5" t="s">
        <v>1784</v>
      </c>
      <c r="C43" s="1" t="s">
        <v>2024</v>
      </c>
      <c r="D43" s="25">
        <v>63.72</v>
      </c>
      <c r="E43" s="31">
        <v>0</v>
      </c>
    </row>
    <row r="44" spans="1:6" ht="15" customHeight="1" x14ac:dyDescent="0.25">
      <c r="A44" s="10" t="s">
        <v>5963</v>
      </c>
      <c r="B44" s="5" t="s">
        <v>1785</v>
      </c>
      <c r="C44" s="1" t="s">
        <v>2210</v>
      </c>
      <c r="D44" s="25">
        <v>11.01</v>
      </c>
      <c r="E44" s="31">
        <v>8</v>
      </c>
    </row>
    <row r="45" spans="1:6" ht="15" customHeight="1" x14ac:dyDescent="0.25">
      <c r="A45" s="10" t="s">
        <v>5964</v>
      </c>
      <c r="B45" s="5" t="s">
        <v>5965</v>
      </c>
      <c r="C45" s="1" t="s">
        <v>2545</v>
      </c>
      <c r="D45" s="25">
        <v>3.58</v>
      </c>
      <c r="E45" s="31">
        <v>8</v>
      </c>
    </row>
    <row r="46" spans="1:6" ht="15" customHeight="1" x14ac:dyDescent="0.25">
      <c r="A46" s="10" t="s">
        <v>5966</v>
      </c>
      <c r="B46" s="5" t="s">
        <v>1786</v>
      </c>
      <c r="C46" s="1" t="s">
        <v>5314</v>
      </c>
      <c r="D46" s="25">
        <v>12.81</v>
      </c>
      <c r="E46" s="31">
        <v>8</v>
      </c>
      <c r="F46" s="58"/>
    </row>
    <row r="47" spans="1:6" ht="15" customHeight="1" x14ac:dyDescent="0.25">
      <c r="A47" s="10" t="s">
        <v>5967</v>
      </c>
      <c r="B47" s="5" t="s">
        <v>1787</v>
      </c>
      <c r="C47" s="1" t="s">
        <v>2009</v>
      </c>
      <c r="D47" s="25">
        <v>54.98</v>
      </c>
      <c r="E47" s="31">
        <v>8</v>
      </c>
    </row>
    <row r="48" spans="1:6" ht="15" customHeight="1" x14ac:dyDescent="0.25">
      <c r="A48" s="10" t="s">
        <v>5968</v>
      </c>
      <c r="B48" s="5" t="s">
        <v>1790</v>
      </c>
      <c r="C48" s="1" t="s">
        <v>2542</v>
      </c>
      <c r="D48" s="25">
        <v>63.73</v>
      </c>
      <c r="E48" s="31">
        <v>5</v>
      </c>
    </row>
    <row r="49" spans="1:5" ht="15" customHeight="1" x14ac:dyDescent="0.25">
      <c r="A49" s="10" t="s">
        <v>5969</v>
      </c>
      <c r="B49" s="5" t="s">
        <v>1791</v>
      </c>
      <c r="C49" s="1" t="s">
        <v>2210</v>
      </c>
      <c r="D49" s="25">
        <v>27.81</v>
      </c>
      <c r="E49" s="31">
        <v>8</v>
      </c>
    </row>
    <row r="50" spans="1:5" ht="15" customHeight="1" x14ac:dyDescent="0.25">
      <c r="A50" s="10" t="s">
        <v>5970</v>
      </c>
      <c r="B50" s="5" t="s">
        <v>1792</v>
      </c>
      <c r="C50" s="1" t="s">
        <v>2210</v>
      </c>
      <c r="D50" s="25">
        <v>23.34</v>
      </c>
      <c r="E50" s="31">
        <v>8</v>
      </c>
    </row>
    <row r="51" spans="1:5" ht="15" customHeight="1" x14ac:dyDescent="0.25">
      <c r="A51" s="10" t="s">
        <v>5971</v>
      </c>
      <c r="B51" s="5" t="s">
        <v>1793</v>
      </c>
      <c r="C51" s="1" t="s">
        <v>456</v>
      </c>
      <c r="D51" s="25">
        <v>11.3</v>
      </c>
      <c r="E51" s="31">
        <v>8</v>
      </c>
    </row>
    <row r="52" spans="1:5" ht="15" customHeight="1" x14ac:dyDescent="0.25">
      <c r="A52" s="10" t="s">
        <v>5972</v>
      </c>
      <c r="B52" s="5" t="s">
        <v>1794</v>
      </c>
      <c r="C52" s="1" t="s">
        <v>2210</v>
      </c>
      <c r="D52" s="25">
        <v>17.239999999999998</v>
      </c>
      <c r="E52" s="31">
        <v>8</v>
      </c>
    </row>
    <row r="53" spans="1:5" ht="15" customHeight="1" x14ac:dyDescent="0.25">
      <c r="A53" s="10" t="s">
        <v>5973</v>
      </c>
      <c r="B53" s="5" t="s">
        <v>1795</v>
      </c>
      <c r="C53" s="1" t="s">
        <v>2210</v>
      </c>
      <c r="D53" s="25">
        <v>17.29</v>
      </c>
      <c r="E53" s="31">
        <v>8</v>
      </c>
    </row>
    <row r="54" spans="1:5" ht="15" customHeight="1" x14ac:dyDescent="0.25">
      <c r="A54" s="10" t="s">
        <v>5974</v>
      </c>
      <c r="B54" s="5" t="s">
        <v>1796</v>
      </c>
      <c r="C54" s="1" t="s">
        <v>2210</v>
      </c>
      <c r="D54" s="25">
        <v>17.11</v>
      </c>
      <c r="E54" s="31">
        <v>8</v>
      </c>
    </row>
    <row r="55" spans="1:5" ht="15" customHeight="1" x14ac:dyDescent="0.25">
      <c r="A55" s="10" t="s">
        <v>5975</v>
      </c>
      <c r="B55" s="5" t="s">
        <v>1797</v>
      </c>
      <c r="C55" s="1" t="s">
        <v>2327</v>
      </c>
      <c r="D55" s="25">
        <v>17.420000000000002</v>
      </c>
      <c r="E55" s="31">
        <v>8</v>
      </c>
    </row>
    <row r="56" spans="1:5" ht="15" customHeight="1" x14ac:dyDescent="0.25">
      <c r="A56" s="10" t="s">
        <v>5976</v>
      </c>
      <c r="B56" s="5" t="s">
        <v>1798</v>
      </c>
      <c r="C56" s="1" t="s">
        <v>2210</v>
      </c>
      <c r="D56" s="25">
        <v>26.53</v>
      </c>
      <c r="E56" s="31">
        <v>8</v>
      </c>
    </row>
    <row r="57" spans="1:5" ht="15" customHeight="1" x14ac:dyDescent="0.25">
      <c r="A57" s="10" t="s">
        <v>5977</v>
      </c>
      <c r="B57" s="5" t="s">
        <v>1800</v>
      </c>
      <c r="C57" s="1" t="s">
        <v>5978</v>
      </c>
      <c r="D57" s="25">
        <v>29.85</v>
      </c>
      <c r="E57" s="31">
        <v>8</v>
      </c>
    </row>
    <row r="58" spans="1:5" ht="15" customHeight="1" x14ac:dyDescent="0.25">
      <c r="A58" s="10" t="s">
        <v>5979</v>
      </c>
      <c r="B58" s="5" t="s">
        <v>1801</v>
      </c>
      <c r="C58" s="1" t="s">
        <v>2326</v>
      </c>
      <c r="D58" s="25">
        <v>15.06</v>
      </c>
      <c r="E58" s="31">
        <v>0</v>
      </c>
    </row>
    <row r="59" spans="1:5" ht="15" customHeight="1" x14ac:dyDescent="0.25">
      <c r="A59" s="10" t="s">
        <v>5980</v>
      </c>
      <c r="B59" s="5" t="s">
        <v>1802</v>
      </c>
      <c r="C59" s="1" t="s">
        <v>1142</v>
      </c>
      <c r="D59" s="25">
        <v>4.78</v>
      </c>
      <c r="E59" s="31">
        <v>3</v>
      </c>
    </row>
    <row r="60" spans="1:5" ht="15" customHeight="1" x14ac:dyDescent="0.25">
      <c r="A60" s="10" t="s">
        <v>5981</v>
      </c>
      <c r="B60" s="5" t="s">
        <v>1803</v>
      </c>
      <c r="C60" s="1" t="s">
        <v>5982</v>
      </c>
      <c r="D60" s="25">
        <v>1.4</v>
      </c>
      <c r="E60" s="31">
        <v>3</v>
      </c>
    </row>
    <row r="61" spans="1:5" ht="15" customHeight="1" x14ac:dyDescent="0.25">
      <c r="A61" s="10" t="s">
        <v>5983</v>
      </c>
      <c r="B61" s="5" t="s">
        <v>1804</v>
      </c>
      <c r="C61" s="1" t="s">
        <v>635</v>
      </c>
      <c r="D61" s="25">
        <v>1.69</v>
      </c>
      <c r="E61" s="31">
        <v>3</v>
      </c>
    </row>
    <row r="62" spans="1:5" ht="15" customHeight="1" x14ac:dyDescent="0.25">
      <c r="A62" s="10" t="s">
        <v>5984</v>
      </c>
      <c r="B62" s="5" t="s">
        <v>1805</v>
      </c>
      <c r="C62" s="1" t="s">
        <v>3810</v>
      </c>
      <c r="D62" s="25">
        <v>2.77</v>
      </c>
      <c r="E62" s="31">
        <v>3</v>
      </c>
    </row>
    <row r="63" spans="1:5" ht="15" customHeight="1" x14ac:dyDescent="0.25">
      <c r="A63" s="10" t="s">
        <v>5985</v>
      </c>
      <c r="B63" s="5" t="s">
        <v>1806</v>
      </c>
      <c r="C63" s="1" t="s">
        <v>2326</v>
      </c>
      <c r="D63" s="25">
        <v>6.36</v>
      </c>
      <c r="E63" s="31">
        <v>0</v>
      </c>
    </row>
    <row r="64" spans="1:5" ht="15" customHeight="1" x14ac:dyDescent="0.25">
      <c r="A64" s="10" t="s">
        <v>5986</v>
      </c>
      <c r="B64" s="5" t="s">
        <v>1807</v>
      </c>
      <c r="C64" s="1" t="s">
        <v>2326</v>
      </c>
      <c r="D64" s="25">
        <v>8.15</v>
      </c>
      <c r="E64" s="31">
        <v>0</v>
      </c>
    </row>
    <row r="65" spans="1:6" ht="15" customHeight="1" x14ac:dyDescent="0.25">
      <c r="A65" s="10" t="s">
        <v>5987</v>
      </c>
      <c r="B65" s="5" t="s">
        <v>1808</v>
      </c>
      <c r="C65" s="1" t="s">
        <v>2051</v>
      </c>
      <c r="D65" s="25">
        <v>7.78</v>
      </c>
      <c r="E65" s="31">
        <v>8</v>
      </c>
      <c r="F65" s="58"/>
    </row>
    <row r="66" spans="1:6" ht="15" customHeight="1" thickBot="1" x14ac:dyDescent="0.3">
      <c r="A66" s="10" t="s">
        <v>7045</v>
      </c>
      <c r="B66" s="5" t="s">
        <v>1809</v>
      </c>
      <c r="C66" s="1" t="s">
        <v>3190</v>
      </c>
      <c r="D66" s="25">
        <v>2.25</v>
      </c>
      <c r="E66" s="31">
        <v>5</v>
      </c>
    </row>
    <row r="67" spans="1:6" ht="15" customHeight="1" thickTop="1" thickBot="1" x14ac:dyDescent="0.3">
      <c r="A67" s="189" t="s">
        <v>7260</v>
      </c>
      <c r="B67" s="190"/>
      <c r="C67" s="191"/>
      <c r="D67" s="26">
        <f>SUM(D23:D66)</f>
        <v>1236.9899999999998</v>
      </c>
      <c r="E67" s="43">
        <f>SUMIF(E23:E66,"&gt;0",D23:D66)</f>
        <v>767.87999999999977</v>
      </c>
    </row>
    <row r="68" spans="1:6" ht="15" customHeight="1" x14ac:dyDescent="0.25"/>
    <row r="69" spans="1:6" ht="15" customHeight="1" x14ac:dyDescent="0.25"/>
    <row r="70" spans="1:6" ht="15" customHeight="1" x14ac:dyDescent="0.25"/>
    <row r="71" spans="1:6" ht="15" customHeight="1" x14ac:dyDescent="0.25"/>
    <row r="72" spans="1:6" ht="15" customHeight="1" x14ac:dyDescent="0.25"/>
    <row r="73" spans="1:6" ht="15" customHeight="1" thickBot="1" x14ac:dyDescent="0.3"/>
    <row r="74" spans="1:6" ht="22.5" customHeight="1" thickBot="1" x14ac:dyDescent="0.3">
      <c r="A74" s="186" t="s">
        <v>7869</v>
      </c>
      <c r="B74" s="187"/>
      <c r="C74" s="187"/>
      <c r="D74" s="187"/>
      <c r="E74" s="188"/>
    </row>
    <row r="75" spans="1:6" ht="15" customHeight="1" x14ac:dyDescent="0.35">
      <c r="A75" s="196" t="s">
        <v>982</v>
      </c>
      <c r="B75" s="48" t="s">
        <v>586</v>
      </c>
      <c r="C75" s="192" t="s">
        <v>1768</v>
      </c>
      <c r="D75" s="194" t="s">
        <v>1769</v>
      </c>
      <c r="E75" s="49" t="s">
        <v>7217</v>
      </c>
    </row>
    <row r="76" spans="1:6" ht="15" customHeight="1" thickBot="1" x14ac:dyDescent="0.4">
      <c r="A76" s="197"/>
      <c r="B76" s="50" t="s">
        <v>1767</v>
      </c>
      <c r="C76" s="193"/>
      <c r="D76" s="195"/>
      <c r="E76" s="51" t="s">
        <v>7216</v>
      </c>
    </row>
    <row r="77" spans="1:6" ht="15" customHeight="1" thickTop="1" x14ac:dyDescent="0.25">
      <c r="A77" s="10" t="s">
        <v>5988</v>
      </c>
      <c r="B77" s="9">
        <v>101</v>
      </c>
      <c r="C77" s="1" t="s">
        <v>2542</v>
      </c>
      <c r="D77" s="25">
        <v>66.83</v>
      </c>
      <c r="E77" s="31">
        <v>5</v>
      </c>
    </row>
    <row r="78" spans="1:6" ht="15" customHeight="1" x14ac:dyDescent="0.25">
      <c r="A78" s="10" t="s">
        <v>5989</v>
      </c>
      <c r="B78" s="9">
        <v>102</v>
      </c>
      <c r="C78" s="1" t="s">
        <v>624</v>
      </c>
      <c r="D78" s="25">
        <v>9.8800000000000008</v>
      </c>
      <c r="E78" s="31">
        <v>5</v>
      </c>
    </row>
    <row r="79" spans="1:6" ht="15" customHeight="1" x14ac:dyDescent="0.25">
      <c r="A79" s="10" t="s">
        <v>5990</v>
      </c>
      <c r="B79" s="9">
        <v>103</v>
      </c>
      <c r="C79" s="1" t="s">
        <v>625</v>
      </c>
      <c r="D79" s="25">
        <v>4.68</v>
      </c>
      <c r="E79" s="31">
        <v>0</v>
      </c>
    </row>
    <row r="80" spans="1:6" ht="15" customHeight="1" x14ac:dyDescent="0.25">
      <c r="A80" s="10" t="s">
        <v>5991</v>
      </c>
      <c r="B80" s="9">
        <v>104</v>
      </c>
      <c r="C80" s="1" t="s">
        <v>5992</v>
      </c>
      <c r="D80" s="25">
        <v>4.5999999999999996</v>
      </c>
      <c r="E80" s="31">
        <v>3</v>
      </c>
    </row>
    <row r="81" spans="1:5" ht="15" customHeight="1" x14ac:dyDescent="0.25">
      <c r="A81" s="10" t="s">
        <v>5993</v>
      </c>
      <c r="B81" s="5" t="s">
        <v>1598</v>
      </c>
      <c r="C81" s="1" t="s">
        <v>5994</v>
      </c>
      <c r="D81" s="25">
        <v>2.78</v>
      </c>
      <c r="E81" s="31">
        <v>3</v>
      </c>
    </row>
    <row r="82" spans="1:5" ht="15" customHeight="1" x14ac:dyDescent="0.25">
      <c r="A82" s="10" t="s">
        <v>5995</v>
      </c>
      <c r="B82" s="9">
        <v>105</v>
      </c>
      <c r="C82" s="1" t="s">
        <v>5996</v>
      </c>
      <c r="D82" s="25">
        <v>4.95</v>
      </c>
      <c r="E82" s="31">
        <v>3</v>
      </c>
    </row>
    <row r="83" spans="1:5" ht="15" customHeight="1" x14ac:dyDescent="0.25">
      <c r="A83" s="10" t="s">
        <v>5997</v>
      </c>
      <c r="B83" s="9">
        <v>106</v>
      </c>
      <c r="C83" s="1" t="s">
        <v>2327</v>
      </c>
      <c r="D83" s="25">
        <v>7.5</v>
      </c>
      <c r="E83" s="31">
        <v>8</v>
      </c>
    </row>
    <row r="84" spans="1:5" ht="15" customHeight="1" x14ac:dyDescent="0.25">
      <c r="A84" s="10" t="s">
        <v>5998</v>
      </c>
      <c r="B84" s="5" t="s">
        <v>3310</v>
      </c>
      <c r="C84" s="1" t="s">
        <v>2550</v>
      </c>
      <c r="D84" s="25">
        <v>11.84</v>
      </c>
      <c r="E84" s="31">
        <v>1</v>
      </c>
    </row>
    <row r="85" spans="1:5" ht="15" customHeight="1" x14ac:dyDescent="0.25">
      <c r="A85" s="10" t="s">
        <v>7107</v>
      </c>
      <c r="B85" s="5" t="s">
        <v>4664</v>
      </c>
      <c r="C85" s="1" t="s">
        <v>2550</v>
      </c>
      <c r="D85" s="25">
        <v>11.85</v>
      </c>
      <c r="E85" s="31">
        <v>1</v>
      </c>
    </row>
    <row r="86" spans="1:5" ht="15" customHeight="1" x14ac:dyDescent="0.25">
      <c r="A86" s="10" t="s">
        <v>5999</v>
      </c>
      <c r="B86" s="9">
        <v>108</v>
      </c>
      <c r="C86" s="1" t="s">
        <v>2550</v>
      </c>
      <c r="D86" s="25">
        <v>11.8</v>
      </c>
      <c r="E86" s="31">
        <v>1</v>
      </c>
    </row>
    <row r="87" spans="1:5" ht="15" customHeight="1" x14ac:dyDescent="0.25">
      <c r="A87" s="10" t="s">
        <v>6000</v>
      </c>
      <c r="B87" s="9">
        <v>109</v>
      </c>
      <c r="C87" s="1" t="s">
        <v>6001</v>
      </c>
      <c r="D87" s="25">
        <v>35</v>
      </c>
      <c r="E87" s="31">
        <v>8</v>
      </c>
    </row>
    <row r="88" spans="1:5" ht="15" customHeight="1" x14ac:dyDescent="0.25">
      <c r="A88" s="10" t="s">
        <v>6932</v>
      </c>
      <c r="B88" s="9">
        <v>110</v>
      </c>
      <c r="C88" s="1" t="s">
        <v>4406</v>
      </c>
      <c r="D88" s="25">
        <v>11.26</v>
      </c>
      <c r="E88" s="31">
        <v>0</v>
      </c>
    </row>
    <row r="89" spans="1:5" ht="15" customHeight="1" x14ac:dyDescent="0.25">
      <c r="A89" s="10" t="s">
        <v>6002</v>
      </c>
      <c r="B89" s="9">
        <v>111</v>
      </c>
      <c r="C89" s="1" t="s">
        <v>6003</v>
      </c>
      <c r="D89" s="25">
        <v>18.920000000000002</v>
      </c>
      <c r="E89" s="31">
        <v>8</v>
      </c>
    </row>
    <row r="90" spans="1:5" ht="15" customHeight="1" x14ac:dyDescent="0.25">
      <c r="A90" s="10" t="s">
        <v>6004</v>
      </c>
      <c r="B90" s="9">
        <v>112</v>
      </c>
      <c r="C90" s="1" t="s">
        <v>6005</v>
      </c>
      <c r="D90" s="25">
        <v>55.65</v>
      </c>
      <c r="E90" s="31">
        <v>8</v>
      </c>
    </row>
    <row r="91" spans="1:5" ht="15" customHeight="1" x14ac:dyDescent="0.25">
      <c r="A91" s="10" t="s">
        <v>6006</v>
      </c>
      <c r="B91" s="9">
        <v>113</v>
      </c>
      <c r="C91" s="1" t="s">
        <v>2542</v>
      </c>
      <c r="D91" s="25">
        <v>25.35</v>
      </c>
      <c r="E91" s="31">
        <v>5</v>
      </c>
    </row>
    <row r="92" spans="1:5" ht="15" customHeight="1" x14ac:dyDescent="0.25">
      <c r="A92" s="10" t="s">
        <v>6007</v>
      </c>
      <c r="B92" s="5" t="s">
        <v>6008</v>
      </c>
      <c r="C92" s="1" t="s">
        <v>3196</v>
      </c>
      <c r="D92" s="25">
        <v>0.9</v>
      </c>
      <c r="E92" s="31">
        <v>5</v>
      </c>
    </row>
    <row r="93" spans="1:5" ht="15" customHeight="1" x14ac:dyDescent="0.25">
      <c r="A93" s="10" t="s">
        <v>6009</v>
      </c>
      <c r="B93" s="9">
        <v>114</v>
      </c>
      <c r="C93" s="1" t="s">
        <v>6010</v>
      </c>
      <c r="D93" s="25">
        <v>14.71</v>
      </c>
      <c r="E93" s="31">
        <v>8</v>
      </c>
    </row>
    <row r="94" spans="1:5" ht="15" customHeight="1" x14ac:dyDescent="0.25">
      <c r="A94" s="10" t="s">
        <v>6011</v>
      </c>
      <c r="B94" s="9">
        <v>115</v>
      </c>
      <c r="C94" s="1" t="s">
        <v>6012</v>
      </c>
      <c r="D94" s="25">
        <v>24.7</v>
      </c>
      <c r="E94" s="31">
        <v>8</v>
      </c>
    </row>
    <row r="95" spans="1:5" ht="15" customHeight="1" x14ac:dyDescent="0.25">
      <c r="A95" s="10" t="s">
        <v>6013</v>
      </c>
      <c r="B95" s="9">
        <v>116</v>
      </c>
      <c r="C95" s="1" t="s">
        <v>6014</v>
      </c>
      <c r="D95" s="25">
        <v>19.59</v>
      </c>
      <c r="E95" s="31">
        <v>8</v>
      </c>
    </row>
    <row r="96" spans="1:5" ht="15" customHeight="1" x14ac:dyDescent="0.25">
      <c r="A96" s="10" t="s">
        <v>6015</v>
      </c>
      <c r="B96" s="9">
        <v>117</v>
      </c>
      <c r="C96" s="1" t="s">
        <v>6016</v>
      </c>
      <c r="D96" s="25">
        <v>23.68</v>
      </c>
      <c r="E96" s="31">
        <v>8</v>
      </c>
    </row>
    <row r="97" spans="1:5" ht="15" customHeight="1" x14ac:dyDescent="0.25">
      <c r="A97" s="10" t="s">
        <v>6017</v>
      </c>
      <c r="B97" s="9">
        <v>118</v>
      </c>
      <c r="C97" s="1" t="s">
        <v>2550</v>
      </c>
      <c r="D97" s="25">
        <v>11.23</v>
      </c>
      <c r="E97" s="31">
        <v>1</v>
      </c>
    </row>
    <row r="98" spans="1:5" ht="15" customHeight="1" x14ac:dyDescent="0.25">
      <c r="A98" s="10" t="s">
        <v>6018</v>
      </c>
      <c r="B98" s="9">
        <v>119</v>
      </c>
      <c r="C98" s="1" t="s">
        <v>2550</v>
      </c>
      <c r="D98" s="25">
        <v>11.85</v>
      </c>
      <c r="E98" s="31">
        <v>1</v>
      </c>
    </row>
    <row r="99" spans="1:5" ht="15" customHeight="1" x14ac:dyDescent="0.25">
      <c r="A99" s="10" t="s">
        <v>6019</v>
      </c>
      <c r="B99" s="9">
        <v>121</v>
      </c>
      <c r="C99" s="1" t="s">
        <v>6020</v>
      </c>
      <c r="D99" s="25">
        <v>16.010000000000002</v>
      </c>
      <c r="E99" s="31">
        <v>1</v>
      </c>
    </row>
    <row r="100" spans="1:5" ht="15" customHeight="1" x14ac:dyDescent="0.25">
      <c r="A100" s="10" t="s">
        <v>6021</v>
      </c>
      <c r="B100" s="9">
        <v>122</v>
      </c>
      <c r="C100" s="1" t="s">
        <v>2168</v>
      </c>
      <c r="D100" s="25">
        <v>15.75</v>
      </c>
      <c r="E100" s="31">
        <v>4</v>
      </c>
    </row>
    <row r="101" spans="1:5" ht="15" customHeight="1" x14ac:dyDescent="0.25">
      <c r="A101" s="10" t="s">
        <v>6022</v>
      </c>
      <c r="B101" s="9">
        <v>123</v>
      </c>
      <c r="C101" s="1" t="s">
        <v>174</v>
      </c>
      <c r="D101" s="25">
        <v>4.5999999999999996</v>
      </c>
      <c r="E101" s="31">
        <v>3</v>
      </c>
    </row>
    <row r="102" spans="1:5" ht="15" customHeight="1" x14ac:dyDescent="0.25">
      <c r="A102" s="10" t="s">
        <v>6023</v>
      </c>
      <c r="B102" s="5" t="s">
        <v>6024</v>
      </c>
      <c r="C102" s="1" t="s">
        <v>6025</v>
      </c>
      <c r="D102" s="25">
        <v>2.52</v>
      </c>
      <c r="E102" s="31">
        <v>3</v>
      </c>
    </row>
    <row r="103" spans="1:5" ht="15" customHeight="1" thickBot="1" x14ac:dyDescent="0.3">
      <c r="A103" s="10" t="s">
        <v>6026</v>
      </c>
      <c r="B103" s="9">
        <v>124</v>
      </c>
      <c r="C103" s="1" t="s">
        <v>6027</v>
      </c>
      <c r="D103" s="25">
        <v>4.95</v>
      </c>
      <c r="E103" s="31">
        <v>3</v>
      </c>
    </row>
    <row r="104" spans="1:5" ht="15" customHeight="1" thickTop="1" thickBot="1" x14ac:dyDescent="0.3">
      <c r="A104" s="189" t="s">
        <v>7260</v>
      </c>
      <c r="B104" s="190"/>
      <c r="C104" s="191"/>
      <c r="D104" s="26">
        <f>SUM(D77:D103)</f>
        <v>433.37999999999994</v>
      </c>
      <c r="E104" s="43">
        <f>SUMIF(E77:E103,"&gt;0",D77:D103)</f>
        <v>417.43999999999994</v>
      </c>
    </row>
    <row r="105" spans="1:5" ht="15" customHeight="1" x14ac:dyDescent="0.25">
      <c r="B105" s="52"/>
      <c r="C105" s="52"/>
      <c r="D105" s="53"/>
      <c r="E105" s="32"/>
    </row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thickBot="1" x14ac:dyDescent="0.3"/>
    <row r="111" spans="1:5" ht="22.5" customHeight="1" thickBot="1" x14ac:dyDescent="0.3">
      <c r="A111" s="186" t="s">
        <v>7870</v>
      </c>
      <c r="B111" s="187"/>
      <c r="C111" s="187"/>
      <c r="D111" s="187"/>
      <c r="E111" s="188"/>
    </row>
    <row r="112" spans="1:5" ht="15" customHeight="1" x14ac:dyDescent="0.35">
      <c r="A112" s="196" t="s">
        <v>982</v>
      </c>
      <c r="B112" s="48" t="s">
        <v>586</v>
      </c>
      <c r="C112" s="192" t="s">
        <v>1768</v>
      </c>
      <c r="D112" s="194" t="s">
        <v>1769</v>
      </c>
      <c r="E112" s="49" t="s">
        <v>7217</v>
      </c>
    </row>
    <row r="113" spans="1:5" ht="15" customHeight="1" thickBot="1" x14ac:dyDescent="0.4">
      <c r="A113" s="197"/>
      <c r="B113" s="50" t="s">
        <v>1767</v>
      </c>
      <c r="C113" s="193"/>
      <c r="D113" s="195"/>
      <c r="E113" s="51" t="s">
        <v>7216</v>
      </c>
    </row>
    <row r="114" spans="1:5" ht="15" customHeight="1" thickTop="1" x14ac:dyDescent="0.25">
      <c r="A114" s="10" t="s">
        <v>6028</v>
      </c>
      <c r="B114" s="9">
        <v>201</v>
      </c>
      <c r="C114" s="1" t="s">
        <v>6029</v>
      </c>
      <c r="D114" s="25">
        <v>55.07</v>
      </c>
      <c r="E114" s="31">
        <v>5</v>
      </c>
    </row>
    <row r="115" spans="1:5" ht="15" customHeight="1" x14ac:dyDescent="0.25">
      <c r="A115" s="10" t="s">
        <v>6030</v>
      </c>
      <c r="B115" s="9">
        <v>202</v>
      </c>
      <c r="C115" s="1" t="s">
        <v>624</v>
      </c>
      <c r="D115" s="25">
        <v>9.49</v>
      </c>
      <c r="E115" s="31">
        <v>5</v>
      </c>
    </row>
    <row r="116" spans="1:5" ht="15" customHeight="1" x14ac:dyDescent="0.25">
      <c r="A116" s="10" t="s">
        <v>6031</v>
      </c>
      <c r="B116" s="9">
        <v>203</v>
      </c>
      <c r="C116" s="1" t="s">
        <v>625</v>
      </c>
      <c r="D116" s="25">
        <v>4.68</v>
      </c>
      <c r="E116" s="31">
        <v>0</v>
      </c>
    </row>
    <row r="117" spans="1:5" ht="15" customHeight="1" x14ac:dyDescent="0.25">
      <c r="A117" s="10" t="s">
        <v>6032</v>
      </c>
      <c r="B117" s="9">
        <v>204</v>
      </c>
      <c r="C117" s="1" t="s">
        <v>2562</v>
      </c>
      <c r="D117" s="25">
        <v>5.93</v>
      </c>
      <c r="E117" s="31">
        <v>3</v>
      </c>
    </row>
    <row r="118" spans="1:5" ht="15" customHeight="1" x14ac:dyDescent="0.25">
      <c r="A118" s="10" t="s">
        <v>6033</v>
      </c>
      <c r="B118" s="5" t="s">
        <v>3924</v>
      </c>
      <c r="C118" s="1" t="s">
        <v>5994</v>
      </c>
      <c r="D118" s="25">
        <v>3.59</v>
      </c>
      <c r="E118" s="31">
        <v>3</v>
      </c>
    </row>
    <row r="119" spans="1:5" ht="15" customHeight="1" x14ac:dyDescent="0.25">
      <c r="A119" s="10" t="s">
        <v>6034</v>
      </c>
      <c r="B119" s="9">
        <v>205</v>
      </c>
      <c r="C119" s="1" t="s">
        <v>5996</v>
      </c>
      <c r="D119" s="25">
        <v>4.96</v>
      </c>
      <c r="E119" s="31">
        <v>3</v>
      </c>
    </row>
    <row r="120" spans="1:5" ht="15" customHeight="1" x14ac:dyDescent="0.25">
      <c r="A120" s="10" t="s">
        <v>6035</v>
      </c>
      <c r="B120" s="9">
        <v>206</v>
      </c>
      <c r="C120" s="1" t="s">
        <v>6036</v>
      </c>
      <c r="D120" s="25">
        <v>13.41</v>
      </c>
      <c r="E120" s="31">
        <v>8</v>
      </c>
    </row>
    <row r="121" spans="1:5" ht="15" customHeight="1" x14ac:dyDescent="0.25">
      <c r="A121" s="10" t="s">
        <v>6037</v>
      </c>
      <c r="B121" s="9">
        <v>207</v>
      </c>
      <c r="C121" s="1" t="s">
        <v>6038</v>
      </c>
      <c r="D121" s="25">
        <v>18.579999999999998</v>
      </c>
      <c r="E121" s="31">
        <v>1</v>
      </c>
    </row>
    <row r="122" spans="1:5" ht="15" customHeight="1" x14ac:dyDescent="0.25">
      <c r="A122" s="10" t="s">
        <v>6039</v>
      </c>
      <c r="B122" s="9">
        <v>208</v>
      </c>
      <c r="C122" s="1" t="s">
        <v>6040</v>
      </c>
      <c r="D122" s="25">
        <v>18.48</v>
      </c>
      <c r="E122" s="31">
        <v>8</v>
      </c>
    </row>
    <row r="123" spans="1:5" ht="15" customHeight="1" x14ac:dyDescent="0.25">
      <c r="A123" s="10" t="s">
        <v>6041</v>
      </c>
      <c r="B123" s="9">
        <v>209</v>
      </c>
      <c r="C123" s="1" t="s">
        <v>6042</v>
      </c>
      <c r="D123" s="25">
        <v>13.11</v>
      </c>
      <c r="E123" s="31">
        <v>1</v>
      </c>
    </row>
    <row r="124" spans="1:5" ht="15" customHeight="1" x14ac:dyDescent="0.25">
      <c r="A124" s="10" t="s">
        <v>6933</v>
      </c>
      <c r="B124" s="9">
        <v>210</v>
      </c>
      <c r="C124" s="1" t="s">
        <v>4406</v>
      </c>
      <c r="D124" s="25">
        <v>16.920000000000002</v>
      </c>
      <c r="E124" s="31">
        <v>0</v>
      </c>
    </row>
    <row r="125" spans="1:5" ht="15" customHeight="1" x14ac:dyDescent="0.25">
      <c r="A125" s="10" t="s">
        <v>6043</v>
      </c>
      <c r="B125" s="9">
        <v>211</v>
      </c>
      <c r="C125" s="1" t="s">
        <v>6044</v>
      </c>
      <c r="D125" s="25">
        <v>10.17</v>
      </c>
      <c r="E125" s="31">
        <v>8</v>
      </c>
    </row>
    <row r="126" spans="1:5" ht="15" customHeight="1" x14ac:dyDescent="0.25">
      <c r="A126" s="10" t="s">
        <v>6045</v>
      </c>
      <c r="B126" s="9">
        <v>212</v>
      </c>
      <c r="C126" s="1" t="s">
        <v>6046</v>
      </c>
      <c r="D126" s="25">
        <v>17.2</v>
      </c>
      <c r="E126" s="31">
        <v>8</v>
      </c>
    </row>
    <row r="127" spans="1:5" ht="15" customHeight="1" x14ac:dyDescent="0.25">
      <c r="A127" s="10" t="s">
        <v>6047</v>
      </c>
      <c r="B127" s="9">
        <v>213</v>
      </c>
      <c r="C127" s="1" t="s">
        <v>6038</v>
      </c>
      <c r="D127" s="25">
        <v>16.309999999999999</v>
      </c>
      <c r="E127" s="31">
        <v>1</v>
      </c>
    </row>
    <row r="128" spans="1:5" ht="15" customHeight="1" x14ac:dyDescent="0.25">
      <c r="A128" s="10" t="s">
        <v>6048</v>
      </c>
      <c r="B128" s="9">
        <v>214</v>
      </c>
      <c r="C128" s="1" t="s">
        <v>6049</v>
      </c>
      <c r="D128" s="25">
        <v>85.09</v>
      </c>
      <c r="E128" s="31">
        <v>8</v>
      </c>
    </row>
    <row r="129" spans="1:5" ht="15" customHeight="1" x14ac:dyDescent="0.25">
      <c r="A129" s="10" t="s">
        <v>6050</v>
      </c>
      <c r="B129" s="9">
        <v>215</v>
      </c>
      <c r="C129" s="1" t="s">
        <v>6029</v>
      </c>
      <c r="D129" s="25">
        <v>62.35</v>
      </c>
      <c r="E129" s="31">
        <v>5</v>
      </c>
    </row>
    <row r="130" spans="1:5" ht="15" customHeight="1" x14ac:dyDescent="0.25">
      <c r="A130" s="10" t="s">
        <v>7044</v>
      </c>
      <c r="B130" s="5" t="s">
        <v>3323</v>
      </c>
      <c r="C130" s="1" t="s">
        <v>7043</v>
      </c>
      <c r="D130" s="25">
        <v>0.9</v>
      </c>
      <c r="E130" s="31">
        <v>0</v>
      </c>
    </row>
    <row r="131" spans="1:5" ht="15" customHeight="1" x14ac:dyDescent="0.25">
      <c r="A131" s="10" t="s">
        <v>6051</v>
      </c>
      <c r="B131" s="9">
        <v>216</v>
      </c>
      <c r="C131" s="1" t="s">
        <v>6049</v>
      </c>
      <c r="D131" s="25">
        <v>111.8</v>
      </c>
      <c r="E131" s="31">
        <v>8</v>
      </c>
    </row>
    <row r="132" spans="1:5" ht="15" customHeight="1" x14ac:dyDescent="0.25">
      <c r="A132" s="10" t="s">
        <v>6052</v>
      </c>
      <c r="B132" s="9">
        <v>217</v>
      </c>
      <c r="C132" s="1" t="s">
        <v>6038</v>
      </c>
      <c r="D132" s="25">
        <v>16.350000000000001</v>
      </c>
      <c r="E132" s="31">
        <v>1</v>
      </c>
    </row>
    <row r="133" spans="1:5" ht="15" customHeight="1" x14ac:dyDescent="0.25">
      <c r="A133" s="10" t="s">
        <v>6053</v>
      </c>
      <c r="B133" s="9">
        <v>218</v>
      </c>
      <c r="C133" s="1" t="s">
        <v>6054</v>
      </c>
      <c r="D133" s="25">
        <v>11.72</v>
      </c>
      <c r="E133" s="31">
        <v>8</v>
      </c>
    </row>
    <row r="134" spans="1:5" ht="15" customHeight="1" x14ac:dyDescent="0.25">
      <c r="A134" s="10" t="s">
        <v>6055</v>
      </c>
      <c r="B134" s="9">
        <v>219</v>
      </c>
      <c r="C134" s="1" t="s">
        <v>6056</v>
      </c>
      <c r="D134" s="25">
        <v>13.87</v>
      </c>
      <c r="E134" s="31">
        <v>8</v>
      </c>
    </row>
    <row r="135" spans="1:5" ht="15" customHeight="1" x14ac:dyDescent="0.25">
      <c r="A135" s="10" t="s">
        <v>6057</v>
      </c>
      <c r="B135" s="9">
        <v>221</v>
      </c>
      <c r="C135" s="1" t="s">
        <v>6058</v>
      </c>
      <c r="D135" s="25">
        <v>17.920000000000002</v>
      </c>
      <c r="E135" s="31">
        <v>8</v>
      </c>
    </row>
    <row r="136" spans="1:5" ht="15" customHeight="1" x14ac:dyDescent="0.25">
      <c r="A136" s="10" t="s">
        <v>6059</v>
      </c>
      <c r="B136" s="9">
        <v>222</v>
      </c>
      <c r="C136" s="1" t="s">
        <v>6060</v>
      </c>
      <c r="D136" s="25">
        <v>33.28</v>
      </c>
      <c r="E136" s="31">
        <v>1</v>
      </c>
    </row>
    <row r="137" spans="1:5" ht="15" customHeight="1" x14ac:dyDescent="0.25">
      <c r="A137" s="10" t="s">
        <v>6061</v>
      </c>
      <c r="B137" s="9">
        <v>223</v>
      </c>
      <c r="C137" s="1" t="s">
        <v>2168</v>
      </c>
      <c r="D137" s="25">
        <v>13.73</v>
      </c>
      <c r="E137" s="31">
        <v>4</v>
      </c>
    </row>
    <row r="138" spans="1:5" ht="15" customHeight="1" x14ac:dyDescent="0.25">
      <c r="A138" s="10" t="s">
        <v>6062</v>
      </c>
      <c r="B138" s="9">
        <v>224</v>
      </c>
      <c r="C138" s="1" t="s">
        <v>174</v>
      </c>
      <c r="D138" s="25">
        <v>5.93</v>
      </c>
      <c r="E138" s="31">
        <v>3</v>
      </c>
    </row>
    <row r="139" spans="1:5" ht="15" customHeight="1" x14ac:dyDescent="0.25">
      <c r="A139" s="10" t="s">
        <v>6063</v>
      </c>
      <c r="B139" s="5" t="s">
        <v>6064</v>
      </c>
      <c r="C139" s="1" t="s">
        <v>6025</v>
      </c>
      <c r="D139" s="25">
        <v>3.35</v>
      </c>
      <c r="E139" s="31">
        <v>3</v>
      </c>
    </row>
    <row r="140" spans="1:5" ht="15" customHeight="1" thickBot="1" x14ac:dyDescent="0.3">
      <c r="A140" s="10" t="s">
        <v>6065</v>
      </c>
      <c r="B140" s="9">
        <v>225</v>
      </c>
      <c r="C140" s="1" t="s">
        <v>6066</v>
      </c>
      <c r="D140" s="25">
        <v>4.96</v>
      </c>
      <c r="E140" s="31">
        <v>3</v>
      </c>
    </row>
    <row r="141" spans="1:5" ht="15" customHeight="1" thickTop="1" thickBot="1" x14ac:dyDescent="0.3">
      <c r="A141" s="189" t="s">
        <v>7260</v>
      </c>
      <c r="B141" s="190"/>
      <c r="C141" s="191"/>
      <c r="D141" s="26">
        <f>SUM(D114:D140)</f>
        <v>589.15000000000009</v>
      </c>
      <c r="E141" s="43">
        <f>SUMIF(E114:E140,"&gt;0",D114:D140)</f>
        <v>566.65000000000009</v>
      </c>
    </row>
    <row r="142" spans="1:5" ht="15" customHeight="1" x14ac:dyDescent="0.25"/>
    <row r="143" spans="1:5" ht="15" customHeight="1" x14ac:dyDescent="0.25"/>
    <row r="144" spans="1:5" ht="15" customHeight="1" x14ac:dyDescent="0.25"/>
    <row r="145" spans="1:5" ht="15" customHeight="1" x14ac:dyDescent="0.25"/>
    <row r="146" spans="1:5" ht="15" customHeight="1" x14ac:dyDescent="0.25"/>
    <row r="147" spans="1:5" ht="15" customHeight="1" thickBot="1" x14ac:dyDescent="0.3"/>
    <row r="148" spans="1:5" ht="22.5" customHeight="1" thickBot="1" x14ac:dyDescent="0.3">
      <c r="A148" s="186" t="s">
        <v>7871</v>
      </c>
      <c r="B148" s="187"/>
      <c r="C148" s="187"/>
      <c r="D148" s="187"/>
      <c r="E148" s="188"/>
    </row>
    <row r="149" spans="1:5" ht="15" customHeight="1" x14ac:dyDescent="0.35">
      <c r="A149" s="196" t="s">
        <v>982</v>
      </c>
      <c r="B149" s="48" t="s">
        <v>586</v>
      </c>
      <c r="C149" s="192" t="s">
        <v>1768</v>
      </c>
      <c r="D149" s="194" t="s">
        <v>1769</v>
      </c>
      <c r="E149" s="49" t="s">
        <v>7217</v>
      </c>
    </row>
    <row r="150" spans="1:5" ht="15" customHeight="1" thickBot="1" x14ac:dyDescent="0.4">
      <c r="A150" s="197"/>
      <c r="B150" s="50" t="s">
        <v>1767</v>
      </c>
      <c r="C150" s="193"/>
      <c r="D150" s="195"/>
      <c r="E150" s="51" t="s">
        <v>7216</v>
      </c>
    </row>
    <row r="151" spans="1:5" ht="15" customHeight="1" thickTop="1" x14ac:dyDescent="0.25">
      <c r="A151" s="10" t="s">
        <v>6067</v>
      </c>
      <c r="B151" s="9">
        <v>301</v>
      </c>
      <c r="C151" s="1" t="s">
        <v>2542</v>
      </c>
      <c r="D151" s="25">
        <v>58.79</v>
      </c>
      <c r="E151" s="31">
        <v>5</v>
      </c>
    </row>
    <row r="152" spans="1:5" ht="15" customHeight="1" x14ac:dyDescent="0.25">
      <c r="A152" s="10" t="s">
        <v>6068</v>
      </c>
      <c r="B152" s="9">
        <v>302</v>
      </c>
      <c r="C152" s="1" t="s">
        <v>624</v>
      </c>
      <c r="D152" s="25">
        <v>10.66</v>
      </c>
      <c r="E152" s="31">
        <v>5</v>
      </c>
    </row>
    <row r="153" spans="1:5" ht="15" customHeight="1" x14ac:dyDescent="0.25">
      <c r="A153" s="10" t="s">
        <v>6069</v>
      </c>
      <c r="B153" s="9">
        <v>303</v>
      </c>
      <c r="C153" s="1" t="s">
        <v>625</v>
      </c>
      <c r="D153" s="25">
        <v>4.68</v>
      </c>
      <c r="E153" s="31">
        <v>0</v>
      </c>
    </row>
    <row r="154" spans="1:5" ht="15" customHeight="1" x14ac:dyDescent="0.25">
      <c r="A154" s="10" t="s">
        <v>6070</v>
      </c>
      <c r="B154" s="9">
        <v>304</v>
      </c>
      <c r="C154" s="1" t="s">
        <v>1142</v>
      </c>
      <c r="D154" s="25">
        <v>6</v>
      </c>
      <c r="E154" s="31">
        <v>3</v>
      </c>
    </row>
    <row r="155" spans="1:5" ht="15" customHeight="1" x14ac:dyDescent="0.25">
      <c r="A155" s="10" t="s">
        <v>6071</v>
      </c>
      <c r="B155" s="5" t="s">
        <v>3933</v>
      </c>
      <c r="C155" s="1" t="s">
        <v>3810</v>
      </c>
      <c r="D155" s="25">
        <v>3.66</v>
      </c>
      <c r="E155" s="31">
        <v>3</v>
      </c>
    </row>
    <row r="156" spans="1:5" ht="15" customHeight="1" x14ac:dyDescent="0.25">
      <c r="A156" s="10" t="s">
        <v>6072</v>
      </c>
      <c r="B156" s="9">
        <v>305</v>
      </c>
      <c r="C156" s="1" t="s">
        <v>3810</v>
      </c>
      <c r="D156" s="25">
        <v>4.96</v>
      </c>
      <c r="E156" s="31">
        <v>3</v>
      </c>
    </row>
    <row r="157" spans="1:5" ht="15" customHeight="1" x14ac:dyDescent="0.25">
      <c r="A157" s="10" t="s">
        <v>6073</v>
      </c>
      <c r="B157" s="9">
        <v>306</v>
      </c>
      <c r="C157" s="1" t="s">
        <v>634</v>
      </c>
      <c r="D157" s="25">
        <v>18.23</v>
      </c>
      <c r="E157" s="31">
        <v>3</v>
      </c>
    </row>
    <row r="158" spans="1:5" ht="15" customHeight="1" x14ac:dyDescent="0.25">
      <c r="A158" s="10" t="s">
        <v>6074</v>
      </c>
      <c r="B158" s="9">
        <v>307</v>
      </c>
      <c r="C158" s="1" t="s">
        <v>2210</v>
      </c>
      <c r="D158" s="25">
        <v>18.559999999999999</v>
      </c>
      <c r="E158" s="31">
        <v>8</v>
      </c>
    </row>
    <row r="159" spans="1:5" ht="15" customHeight="1" x14ac:dyDescent="0.25">
      <c r="A159" s="10" t="s">
        <v>6075</v>
      </c>
      <c r="B159" s="9">
        <v>308</v>
      </c>
      <c r="C159" s="1" t="s">
        <v>2210</v>
      </c>
      <c r="D159" s="25">
        <v>13.73</v>
      </c>
      <c r="E159" s="31">
        <v>8</v>
      </c>
    </row>
    <row r="160" spans="1:5" ht="15" customHeight="1" x14ac:dyDescent="0.25">
      <c r="A160" s="10" t="s">
        <v>6076</v>
      </c>
      <c r="B160" s="9">
        <v>309</v>
      </c>
      <c r="C160" s="1" t="s">
        <v>2210</v>
      </c>
      <c r="D160" s="25">
        <v>17.79</v>
      </c>
      <c r="E160" s="31">
        <v>8</v>
      </c>
    </row>
    <row r="161" spans="1:6" ht="15" customHeight="1" x14ac:dyDescent="0.25">
      <c r="A161" s="10" t="s">
        <v>7014</v>
      </c>
      <c r="B161" s="9">
        <v>310</v>
      </c>
      <c r="C161" s="1" t="s">
        <v>4406</v>
      </c>
      <c r="D161" s="25">
        <v>16.920000000000002</v>
      </c>
      <c r="E161" s="31">
        <v>0</v>
      </c>
    </row>
    <row r="162" spans="1:6" ht="15" customHeight="1" x14ac:dyDescent="0.25">
      <c r="A162" s="10" t="s">
        <v>6077</v>
      </c>
      <c r="B162" s="9">
        <v>311</v>
      </c>
      <c r="C162" s="1" t="s">
        <v>5357</v>
      </c>
      <c r="D162" s="25">
        <v>19.98</v>
      </c>
      <c r="E162" s="31">
        <v>8</v>
      </c>
      <c r="F162" s="58"/>
    </row>
    <row r="163" spans="1:6" ht="15" customHeight="1" x14ac:dyDescent="0.25">
      <c r="A163" s="10" t="s">
        <v>6078</v>
      </c>
      <c r="B163" s="9">
        <v>312</v>
      </c>
      <c r="C163" s="1" t="s">
        <v>2210</v>
      </c>
      <c r="D163" s="25">
        <v>27.99</v>
      </c>
      <c r="E163" s="31">
        <v>8</v>
      </c>
    </row>
    <row r="164" spans="1:6" ht="15" customHeight="1" x14ac:dyDescent="0.25">
      <c r="A164" s="10" t="s">
        <v>6079</v>
      </c>
      <c r="B164" s="9">
        <v>313</v>
      </c>
      <c r="C164" s="1" t="s">
        <v>5314</v>
      </c>
      <c r="D164" s="25">
        <v>4.9800000000000004</v>
      </c>
      <c r="E164" s="31">
        <v>8</v>
      </c>
    </row>
    <row r="165" spans="1:6" ht="15" customHeight="1" x14ac:dyDescent="0.25">
      <c r="A165" s="10" t="s">
        <v>6080</v>
      </c>
      <c r="B165" s="9">
        <v>314</v>
      </c>
      <c r="C165" s="1" t="s">
        <v>2210</v>
      </c>
      <c r="D165" s="25">
        <v>16.489999999999998</v>
      </c>
      <c r="E165" s="31">
        <v>8</v>
      </c>
    </row>
    <row r="166" spans="1:6" ht="15" customHeight="1" x14ac:dyDescent="0.25">
      <c r="A166" s="10" t="s">
        <v>6081</v>
      </c>
      <c r="B166" s="9">
        <v>315</v>
      </c>
      <c r="C166" s="1" t="s">
        <v>2210</v>
      </c>
      <c r="D166" s="25">
        <v>50.57</v>
      </c>
      <c r="E166" s="31">
        <v>8</v>
      </c>
    </row>
    <row r="167" spans="1:6" ht="15" customHeight="1" x14ac:dyDescent="0.25">
      <c r="A167" s="10" t="s">
        <v>6082</v>
      </c>
      <c r="B167" s="9">
        <v>316</v>
      </c>
      <c r="C167" s="1" t="s">
        <v>2542</v>
      </c>
      <c r="D167" s="25">
        <v>60.95</v>
      </c>
      <c r="E167" s="31">
        <v>5</v>
      </c>
    </row>
    <row r="168" spans="1:6" ht="15" customHeight="1" x14ac:dyDescent="0.25">
      <c r="A168" s="10" t="s">
        <v>6083</v>
      </c>
      <c r="B168" s="9">
        <v>317</v>
      </c>
      <c r="C168" s="1" t="s">
        <v>2210</v>
      </c>
      <c r="D168" s="25">
        <v>24.63</v>
      </c>
      <c r="E168" s="31">
        <v>8</v>
      </c>
    </row>
    <row r="169" spans="1:6" ht="15" customHeight="1" x14ac:dyDescent="0.25">
      <c r="A169" s="10" t="s">
        <v>6084</v>
      </c>
      <c r="B169" s="9">
        <v>318</v>
      </c>
      <c r="C169" s="1" t="s">
        <v>6934</v>
      </c>
      <c r="D169" s="25">
        <v>8.99</v>
      </c>
      <c r="E169" s="31">
        <v>8</v>
      </c>
      <c r="F169" s="58"/>
    </row>
    <row r="170" spans="1:6" ht="15" customHeight="1" x14ac:dyDescent="0.25">
      <c r="A170" s="10" t="s">
        <v>6085</v>
      </c>
      <c r="B170" s="5" t="s">
        <v>6086</v>
      </c>
      <c r="C170" s="1" t="s">
        <v>2545</v>
      </c>
      <c r="D170" s="25">
        <v>5.76</v>
      </c>
      <c r="E170" s="31">
        <v>8</v>
      </c>
    </row>
    <row r="171" spans="1:6" ht="15" customHeight="1" x14ac:dyDescent="0.25">
      <c r="A171" s="10" t="s">
        <v>6087</v>
      </c>
      <c r="B171" s="9">
        <v>319</v>
      </c>
      <c r="C171" s="1" t="s">
        <v>5357</v>
      </c>
      <c r="D171" s="25">
        <v>14.23</v>
      </c>
      <c r="E171" s="31">
        <v>8</v>
      </c>
      <c r="F171" s="58"/>
    </row>
    <row r="172" spans="1:6" ht="15" customHeight="1" x14ac:dyDescent="0.25">
      <c r="A172" s="10" t="s">
        <v>6088</v>
      </c>
      <c r="B172" s="9">
        <v>321</v>
      </c>
      <c r="C172" s="1" t="s">
        <v>2210</v>
      </c>
      <c r="D172" s="25">
        <v>33.85</v>
      </c>
      <c r="E172" s="31">
        <v>8</v>
      </c>
    </row>
    <row r="173" spans="1:6" ht="15" customHeight="1" x14ac:dyDescent="0.25">
      <c r="A173" s="10" t="s">
        <v>6089</v>
      </c>
      <c r="B173" s="9">
        <v>322</v>
      </c>
      <c r="C173" s="1" t="s">
        <v>2210</v>
      </c>
      <c r="D173" s="25">
        <v>14.02</v>
      </c>
      <c r="E173" s="31">
        <v>8</v>
      </c>
    </row>
    <row r="174" spans="1:6" ht="15" customHeight="1" x14ac:dyDescent="0.25">
      <c r="A174" s="10" t="s">
        <v>6090</v>
      </c>
      <c r="B174" s="9">
        <v>323</v>
      </c>
      <c r="C174" s="1" t="s">
        <v>6091</v>
      </c>
      <c r="D174" s="25">
        <v>2</v>
      </c>
      <c r="E174" s="31">
        <v>8</v>
      </c>
    </row>
    <row r="175" spans="1:6" ht="15" customHeight="1" x14ac:dyDescent="0.25">
      <c r="A175" s="10" t="s">
        <v>6092</v>
      </c>
      <c r="B175" s="9">
        <v>324</v>
      </c>
      <c r="C175" s="1" t="s">
        <v>2550</v>
      </c>
      <c r="D175" s="25">
        <v>16.309999999999999</v>
      </c>
      <c r="E175" s="31">
        <v>1</v>
      </c>
    </row>
    <row r="176" spans="1:6" ht="15" customHeight="1" x14ac:dyDescent="0.25">
      <c r="A176" s="10" t="s">
        <v>6093</v>
      </c>
      <c r="B176" s="9">
        <v>325</v>
      </c>
      <c r="C176" s="1" t="s">
        <v>2550</v>
      </c>
      <c r="D176" s="25">
        <v>10.73</v>
      </c>
      <c r="E176" s="31">
        <v>1</v>
      </c>
    </row>
    <row r="177" spans="1:5" ht="15" customHeight="1" x14ac:dyDescent="0.25">
      <c r="A177" s="10" t="s">
        <v>6094</v>
      </c>
      <c r="B177" s="9">
        <v>326</v>
      </c>
      <c r="C177" s="1" t="s">
        <v>2550</v>
      </c>
      <c r="D177" s="25">
        <v>15.53</v>
      </c>
      <c r="E177" s="31">
        <v>1</v>
      </c>
    </row>
    <row r="178" spans="1:5" ht="15" customHeight="1" x14ac:dyDescent="0.25">
      <c r="A178" s="10" t="s">
        <v>6095</v>
      </c>
      <c r="B178" s="9">
        <v>327</v>
      </c>
      <c r="C178" s="1" t="s">
        <v>2550</v>
      </c>
      <c r="D178" s="25">
        <v>17.940000000000001</v>
      </c>
      <c r="E178" s="31">
        <v>1</v>
      </c>
    </row>
    <row r="179" spans="1:5" ht="15" customHeight="1" x14ac:dyDescent="0.25">
      <c r="A179" s="10" t="s">
        <v>6096</v>
      </c>
      <c r="B179" s="9">
        <v>328</v>
      </c>
      <c r="C179" s="1" t="s">
        <v>2550</v>
      </c>
      <c r="D179" s="25">
        <v>8.91</v>
      </c>
      <c r="E179" s="31">
        <v>1</v>
      </c>
    </row>
    <row r="180" spans="1:5" ht="15" customHeight="1" x14ac:dyDescent="0.25">
      <c r="A180" s="10" t="s">
        <v>6097</v>
      </c>
      <c r="B180" s="9">
        <v>329</v>
      </c>
      <c r="C180" s="1" t="s">
        <v>3613</v>
      </c>
      <c r="D180" s="25">
        <v>23.7</v>
      </c>
      <c r="E180" s="31">
        <v>1</v>
      </c>
    </row>
    <row r="181" spans="1:5" ht="15" customHeight="1" x14ac:dyDescent="0.25">
      <c r="A181" s="10" t="s">
        <v>6098</v>
      </c>
      <c r="B181" s="9">
        <v>331</v>
      </c>
      <c r="C181" s="1" t="s">
        <v>2168</v>
      </c>
      <c r="D181" s="25">
        <v>13.72</v>
      </c>
      <c r="E181" s="31">
        <v>4</v>
      </c>
    </row>
    <row r="182" spans="1:5" ht="15" customHeight="1" x14ac:dyDescent="0.25">
      <c r="A182" s="10" t="s">
        <v>6099</v>
      </c>
      <c r="B182" s="9">
        <v>332</v>
      </c>
      <c r="C182" s="1" t="s">
        <v>1142</v>
      </c>
      <c r="D182" s="25">
        <v>6.03</v>
      </c>
      <c r="E182" s="31">
        <v>3</v>
      </c>
    </row>
    <row r="183" spans="1:5" ht="15" customHeight="1" x14ac:dyDescent="0.25">
      <c r="A183" s="10" t="s">
        <v>6100</v>
      </c>
      <c r="B183" s="5" t="s">
        <v>6101</v>
      </c>
      <c r="C183" s="1" t="s">
        <v>3810</v>
      </c>
      <c r="D183" s="25">
        <v>3.36</v>
      </c>
      <c r="E183" s="31">
        <v>3</v>
      </c>
    </row>
    <row r="184" spans="1:5" ht="15" customHeight="1" x14ac:dyDescent="0.25">
      <c r="A184" s="10" t="s">
        <v>6102</v>
      </c>
      <c r="B184" s="9">
        <v>333</v>
      </c>
      <c r="C184" s="1" t="s">
        <v>3810</v>
      </c>
      <c r="D184" s="25">
        <v>4.96</v>
      </c>
      <c r="E184" s="31">
        <v>3</v>
      </c>
    </row>
    <row r="185" spans="1:5" ht="15" customHeight="1" x14ac:dyDescent="0.25">
      <c r="A185" s="10" t="s">
        <v>7174</v>
      </c>
      <c r="B185" s="5"/>
      <c r="C185" s="1" t="s">
        <v>7872</v>
      </c>
      <c r="D185" s="25">
        <v>397.83</v>
      </c>
      <c r="E185" s="31">
        <v>0</v>
      </c>
    </row>
    <row r="186" spans="1:5" ht="15" customHeight="1" x14ac:dyDescent="0.25">
      <c r="A186" s="10" t="s">
        <v>7015</v>
      </c>
      <c r="B186" s="5"/>
      <c r="C186" s="1" t="s">
        <v>3190</v>
      </c>
      <c r="D186" s="25">
        <v>2.4900000000000002</v>
      </c>
      <c r="E186" s="31">
        <v>0</v>
      </c>
    </row>
    <row r="187" spans="1:5" ht="15" customHeight="1" x14ac:dyDescent="0.25">
      <c r="A187" s="10" t="s">
        <v>7061</v>
      </c>
      <c r="B187" s="5"/>
      <c r="C187" s="1" t="s">
        <v>1367</v>
      </c>
      <c r="D187" s="25">
        <v>73.48</v>
      </c>
      <c r="E187" s="31">
        <v>0</v>
      </c>
    </row>
    <row r="188" spans="1:5" ht="15" customHeight="1" x14ac:dyDescent="0.25">
      <c r="A188" s="10" t="s">
        <v>7059</v>
      </c>
      <c r="B188" s="5"/>
      <c r="C188" s="1" t="s">
        <v>7060</v>
      </c>
      <c r="D188" s="25">
        <v>73.48</v>
      </c>
      <c r="E188" s="31">
        <v>0</v>
      </c>
    </row>
    <row r="189" spans="1:5" ht="15" customHeight="1" thickBot="1" x14ac:dyDescent="0.3">
      <c r="A189" s="10" t="s">
        <v>7016</v>
      </c>
      <c r="B189" s="5"/>
      <c r="C189" s="1" t="s">
        <v>3190</v>
      </c>
      <c r="D189" s="25">
        <v>3.36</v>
      </c>
      <c r="E189" s="31">
        <v>0</v>
      </c>
    </row>
    <row r="190" spans="1:5" ht="15" customHeight="1" thickTop="1" thickBot="1" x14ac:dyDescent="0.3">
      <c r="A190" s="189" t="s">
        <v>7260</v>
      </c>
      <c r="B190" s="190"/>
      <c r="C190" s="191"/>
      <c r="D190" s="26">
        <f>SUM(D151:D189)</f>
        <v>1130.25</v>
      </c>
      <c r="E190" s="43">
        <f>SUMIF(E151:E189,"&gt;0",D151:D189)</f>
        <v>558.0100000000001</v>
      </c>
    </row>
    <row r="191" spans="1:5" ht="15" customHeight="1" x14ac:dyDescent="0.25"/>
  </sheetData>
  <sortState xmlns:xlrd2="http://schemas.microsoft.com/office/spreadsheetml/2017/richdata2" ref="A182:A185">
    <sortCondition ref="A19:A22"/>
  </sortState>
  <mergeCells count="20">
    <mergeCell ref="A112:A113"/>
    <mergeCell ref="C112:C113"/>
    <mergeCell ref="D112:D113"/>
    <mergeCell ref="A190:C190"/>
    <mergeCell ref="A141:C141"/>
    <mergeCell ref="A148:E148"/>
    <mergeCell ref="A149:A150"/>
    <mergeCell ref="C149:C150"/>
    <mergeCell ref="D149:D150"/>
    <mergeCell ref="A20:E20"/>
    <mergeCell ref="A21:A22"/>
    <mergeCell ref="C21:C22"/>
    <mergeCell ref="D21:D22"/>
    <mergeCell ref="A67:C67"/>
    <mergeCell ref="A111:E111"/>
    <mergeCell ref="A74:E74"/>
    <mergeCell ref="A75:A76"/>
    <mergeCell ref="C75:C76"/>
    <mergeCell ref="D75:D76"/>
    <mergeCell ref="A104:C104"/>
  </mergeCells>
  <conditionalFormatting sqref="D4">
    <cfRule type="cellIs" dxfId="16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3" manualBreakCount="3">
    <brk id="70" max="6" man="1"/>
    <brk id="107" max="6" man="1"/>
    <brk id="144" max="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45">
    <tabColor rgb="FF81FF99"/>
  </sheetPr>
  <dimension ref="A2:F530"/>
  <sheetViews>
    <sheetView zoomScaleNormal="100" zoomScaleSheetLayoutView="100" workbookViewId="0">
      <selection activeCell="H511" sqref="H1:H1048576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SUM(D46,D174,D330,D420,D523)</f>
        <v>13494.15</v>
      </c>
      <c r="E3"/>
    </row>
    <row r="4" spans="3:6" ht="15.75" customHeight="1" thickBot="1" x14ac:dyDescent="0.3">
      <c r="C4" s="45" t="s">
        <v>7220</v>
      </c>
      <c r="D4" s="46">
        <f>SUM(E46,E174,E330,E420,E523)</f>
        <v>7702.8300000000027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2007.1100000000004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14.34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352.90999999999997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105.78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2956.6099999999992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2266.0800000000004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0</v>
      </c>
    </row>
    <row r="19" spans="1:5" ht="13.8" thickBot="1" x14ac:dyDescent="0.3"/>
    <row r="20" spans="1:5" ht="22.5" customHeight="1" thickBot="1" x14ac:dyDescent="0.3">
      <c r="A20" s="186" t="s">
        <v>7873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6307</v>
      </c>
      <c r="B23" s="5" t="s">
        <v>6308</v>
      </c>
      <c r="C23" s="1" t="s">
        <v>625</v>
      </c>
      <c r="D23" s="25">
        <v>4.2300000000000004</v>
      </c>
      <c r="E23" s="31">
        <v>0</v>
      </c>
    </row>
    <row r="24" spans="1:5" ht="15" customHeight="1" x14ac:dyDescent="0.25">
      <c r="A24" s="10" t="s">
        <v>6309</v>
      </c>
      <c r="B24" s="5" t="s">
        <v>6310</v>
      </c>
      <c r="C24" s="1"/>
      <c r="D24" s="25">
        <v>6.46</v>
      </c>
      <c r="E24" s="31">
        <v>0</v>
      </c>
    </row>
    <row r="25" spans="1:5" ht="15" customHeight="1" x14ac:dyDescent="0.25">
      <c r="A25" s="10" t="s">
        <v>6311</v>
      </c>
      <c r="B25" s="5" t="s">
        <v>6312</v>
      </c>
      <c r="C25" s="1" t="s">
        <v>3920</v>
      </c>
      <c r="D25" s="25">
        <v>220.17</v>
      </c>
      <c r="E25" s="31">
        <v>0</v>
      </c>
    </row>
    <row r="26" spans="1:5" ht="15" customHeight="1" x14ac:dyDescent="0.25">
      <c r="A26" s="10" t="s">
        <v>7062</v>
      </c>
      <c r="B26" s="5" t="s">
        <v>7063</v>
      </c>
      <c r="C26" s="1" t="s">
        <v>1367</v>
      </c>
      <c r="D26" s="25">
        <v>38.479999999999997</v>
      </c>
      <c r="E26" s="31">
        <v>0</v>
      </c>
    </row>
    <row r="27" spans="1:5" ht="15" customHeight="1" x14ac:dyDescent="0.25">
      <c r="A27" s="10" t="s">
        <v>7064</v>
      </c>
      <c r="B27" s="5" t="s">
        <v>7065</v>
      </c>
      <c r="C27" s="1" t="s">
        <v>624</v>
      </c>
      <c r="D27" s="25">
        <v>2.88</v>
      </c>
      <c r="E27" s="31">
        <v>0</v>
      </c>
    </row>
    <row r="28" spans="1:5" ht="15" customHeight="1" x14ac:dyDescent="0.25">
      <c r="A28" s="10" t="s">
        <v>6313</v>
      </c>
      <c r="B28" s="5" t="s">
        <v>6314</v>
      </c>
      <c r="C28" s="1" t="s">
        <v>1369</v>
      </c>
      <c r="D28" s="25">
        <v>39.36</v>
      </c>
      <c r="E28" s="31">
        <v>0</v>
      </c>
    </row>
    <row r="29" spans="1:5" ht="15" customHeight="1" x14ac:dyDescent="0.25">
      <c r="A29" s="10" t="s">
        <v>6315</v>
      </c>
      <c r="B29" s="5" t="s">
        <v>6316</v>
      </c>
      <c r="C29" s="1" t="s">
        <v>1369</v>
      </c>
      <c r="D29" s="25">
        <v>20.309999999999999</v>
      </c>
      <c r="E29" s="31">
        <v>0</v>
      </c>
    </row>
    <row r="30" spans="1:5" ht="15" customHeight="1" x14ac:dyDescent="0.25">
      <c r="A30" s="10" t="s">
        <v>7112</v>
      </c>
      <c r="B30" s="5"/>
      <c r="C30" s="1" t="s">
        <v>1369</v>
      </c>
      <c r="D30" s="25">
        <v>5.82</v>
      </c>
      <c r="E30" s="31">
        <v>0</v>
      </c>
    </row>
    <row r="31" spans="1:5" ht="15" customHeight="1" x14ac:dyDescent="0.25">
      <c r="A31" s="10" t="s">
        <v>6317</v>
      </c>
      <c r="B31" s="5" t="s">
        <v>6318</v>
      </c>
      <c r="C31" s="1"/>
      <c r="D31" s="25">
        <v>1248.68</v>
      </c>
      <c r="E31" s="31">
        <v>0</v>
      </c>
    </row>
    <row r="32" spans="1:5" ht="15" customHeight="1" x14ac:dyDescent="0.25">
      <c r="A32" s="10" t="s">
        <v>6319</v>
      </c>
      <c r="B32" s="5" t="s">
        <v>6320</v>
      </c>
      <c r="C32" s="1"/>
      <c r="D32" s="25">
        <v>10.56</v>
      </c>
      <c r="E32" s="31">
        <v>0</v>
      </c>
    </row>
    <row r="33" spans="1:5" ht="15" customHeight="1" x14ac:dyDescent="0.25">
      <c r="A33" s="10" t="s">
        <v>6321</v>
      </c>
      <c r="B33" s="5" t="s">
        <v>6322</v>
      </c>
      <c r="C33" s="1"/>
      <c r="D33" s="25">
        <v>10</v>
      </c>
      <c r="E33" s="31">
        <v>0</v>
      </c>
    </row>
    <row r="34" spans="1:5" ht="15" customHeight="1" x14ac:dyDescent="0.25">
      <c r="A34" s="10" t="s">
        <v>6323</v>
      </c>
      <c r="B34" s="5" t="s">
        <v>6324</v>
      </c>
      <c r="C34" s="1" t="s">
        <v>6325</v>
      </c>
      <c r="D34" s="25">
        <v>18.47</v>
      </c>
      <c r="E34" s="31">
        <v>0</v>
      </c>
    </row>
    <row r="35" spans="1:5" ht="15" customHeight="1" x14ac:dyDescent="0.25">
      <c r="A35" s="10" t="s">
        <v>6326</v>
      </c>
      <c r="B35" s="5" t="s">
        <v>6327</v>
      </c>
      <c r="C35" s="1" t="s">
        <v>1369</v>
      </c>
      <c r="D35" s="25">
        <v>90.09</v>
      </c>
      <c r="E35" s="31">
        <v>0</v>
      </c>
    </row>
    <row r="36" spans="1:5" ht="15" customHeight="1" x14ac:dyDescent="0.25">
      <c r="A36" s="10" t="s">
        <v>7066</v>
      </c>
      <c r="B36" s="5" t="s">
        <v>7067</v>
      </c>
      <c r="C36" s="1" t="s">
        <v>287</v>
      </c>
      <c r="D36" s="25">
        <v>5.13</v>
      </c>
      <c r="E36" s="31">
        <v>0</v>
      </c>
    </row>
    <row r="37" spans="1:5" ht="15" customHeight="1" x14ac:dyDescent="0.25">
      <c r="A37" s="10" t="s">
        <v>7068</v>
      </c>
      <c r="B37" s="5" t="s">
        <v>7069</v>
      </c>
      <c r="C37" s="1" t="s">
        <v>624</v>
      </c>
      <c r="D37" s="25">
        <v>1.68</v>
      </c>
      <c r="E37" s="31">
        <v>0</v>
      </c>
    </row>
    <row r="38" spans="1:5" ht="15" customHeight="1" x14ac:dyDescent="0.25">
      <c r="A38" s="10" t="s">
        <v>6328</v>
      </c>
      <c r="B38" s="5" t="s">
        <v>6329</v>
      </c>
      <c r="C38" s="1"/>
      <c r="D38" s="25">
        <v>10.56</v>
      </c>
      <c r="E38" s="31">
        <v>0</v>
      </c>
    </row>
    <row r="39" spans="1:5" ht="15" customHeight="1" x14ac:dyDescent="0.25">
      <c r="A39" s="10" t="s">
        <v>6330</v>
      </c>
      <c r="B39" s="5" t="s">
        <v>6331</v>
      </c>
      <c r="C39" s="1"/>
      <c r="D39" s="25">
        <v>10.09</v>
      </c>
      <c r="E39" s="31">
        <v>0</v>
      </c>
    </row>
    <row r="40" spans="1:5" ht="15" customHeight="1" x14ac:dyDescent="0.25">
      <c r="A40" s="10" t="s">
        <v>6332</v>
      </c>
      <c r="B40" s="5" t="s">
        <v>6333</v>
      </c>
      <c r="C40" s="1" t="s">
        <v>6325</v>
      </c>
      <c r="D40" s="25">
        <v>55.8</v>
      </c>
      <c r="E40" s="31">
        <v>0</v>
      </c>
    </row>
    <row r="41" spans="1:5" ht="15" customHeight="1" x14ac:dyDescent="0.25">
      <c r="A41" s="10" t="s">
        <v>6334</v>
      </c>
      <c r="B41" s="5" t="s">
        <v>6335</v>
      </c>
      <c r="C41" s="1"/>
      <c r="D41" s="25">
        <v>115.29</v>
      </c>
      <c r="E41" s="31">
        <v>0</v>
      </c>
    </row>
    <row r="42" spans="1:5" ht="15" customHeight="1" x14ac:dyDescent="0.25">
      <c r="A42" s="10" t="s">
        <v>6336</v>
      </c>
      <c r="B42" s="5" t="s">
        <v>6337</v>
      </c>
      <c r="C42" s="1" t="s">
        <v>6325</v>
      </c>
      <c r="D42" s="25">
        <v>35.520000000000003</v>
      </c>
      <c r="E42" s="31">
        <v>0</v>
      </c>
    </row>
    <row r="43" spans="1:5" ht="15" customHeight="1" x14ac:dyDescent="0.25">
      <c r="A43" s="10" t="s">
        <v>7070</v>
      </c>
      <c r="B43" s="5" t="s">
        <v>7071</v>
      </c>
      <c r="C43" s="1" t="s">
        <v>1367</v>
      </c>
      <c r="D43" s="25">
        <v>87.62</v>
      </c>
      <c r="E43" s="31">
        <v>0</v>
      </c>
    </row>
    <row r="44" spans="1:5" ht="15" customHeight="1" x14ac:dyDescent="0.25">
      <c r="A44" s="10" t="s">
        <v>7072</v>
      </c>
      <c r="B44" s="5" t="s">
        <v>7073</v>
      </c>
      <c r="C44" s="1" t="s">
        <v>729</v>
      </c>
      <c r="D44" s="25">
        <v>13.1</v>
      </c>
      <c r="E44" s="31">
        <v>0</v>
      </c>
    </row>
    <row r="45" spans="1:5" ht="15" customHeight="1" thickBot="1" x14ac:dyDescent="0.3">
      <c r="A45" s="10" t="s">
        <v>7074</v>
      </c>
      <c r="B45" s="5" t="s">
        <v>7075</v>
      </c>
      <c r="C45" s="1" t="s">
        <v>7076</v>
      </c>
      <c r="D45" s="25">
        <v>1.51</v>
      </c>
      <c r="E45" s="31">
        <v>0</v>
      </c>
    </row>
    <row r="46" spans="1:5" ht="15" customHeight="1" thickTop="1" thickBot="1" x14ac:dyDescent="0.3">
      <c r="A46" s="189" t="s">
        <v>7260</v>
      </c>
      <c r="B46" s="190"/>
      <c r="C46" s="191"/>
      <c r="D46" s="26">
        <f>SUM(D23:D45)</f>
        <v>2051.81</v>
      </c>
      <c r="E46" s="43">
        <f>SUMIF(E23:E45,"&gt;0",D23:D45)</f>
        <v>0</v>
      </c>
    </row>
    <row r="47" spans="1:5" ht="15" customHeight="1" x14ac:dyDescent="0.25"/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thickBot="1" x14ac:dyDescent="0.3"/>
    <row r="53" spans="1:5" ht="22.5" customHeight="1" thickBot="1" x14ac:dyDescent="0.3">
      <c r="A53" s="186" t="s">
        <v>7874</v>
      </c>
      <c r="B53" s="187"/>
      <c r="C53" s="187"/>
      <c r="D53" s="187"/>
      <c r="E53" s="188"/>
    </row>
    <row r="54" spans="1:5" ht="15" customHeight="1" x14ac:dyDescent="0.35">
      <c r="A54" s="196" t="s">
        <v>982</v>
      </c>
      <c r="B54" s="48" t="s">
        <v>586</v>
      </c>
      <c r="C54" s="192" t="s">
        <v>1768</v>
      </c>
      <c r="D54" s="194" t="s">
        <v>1769</v>
      </c>
      <c r="E54" s="49" t="s">
        <v>7217</v>
      </c>
    </row>
    <row r="55" spans="1:5" ht="15" customHeight="1" thickBot="1" x14ac:dyDescent="0.4">
      <c r="A55" s="197"/>
      <c r="B55" s="50" t="s">
        <v>1767</v>
      </c>
      <c r="C55" s="193"/>
      <c r="D55" s="195"/>
      <c r="E55" s="51" t="s">
        <v>7216</v>
      </c>
    </row>
    <row r="56" spans="1:5" ht="15" customHeight="1" thickTop="1" x14ac:dyDescent="0.25">
      <c r="A56" s="10" t="s">
        <v>6338</v>
      </c>
      <c r="B56" s="5" t="s">
        <v>6339</v>
      </c>
      <c r="C56" s="1" t="s">
        <v>625</v>
      </c>
      <c r="D56" s="25">
        <v>2.19</v>
      </c>
      <c r="E56" s="31">
        <v>5</v>
      </c>
    </row>
    <row r="57" spans="1:5" ht="15" customHeight="1" x14ac:dyDescent="0.25">
      <c r="A57" s="10" t="s">
        <v>6340</v>
      </c>
      <c r="B57" s="5" t="s">
        <v>6341</v>
      </c>
      <c r="C57" s="1" t="s">
        <v>624</v>
      </c>
      <c r="D57" s="25">
        <v>10.35</v>
      </c>
      <c r="E57" s="31">
        <v>5</v>
      </c>
    </row>
    <row r="58" spans="1:5" ht="15" customHeight="1" x14ac:dyDescent="0.25">
      <c r="A58" s="10" t="s">
        <v>6342</v>
      </c>
      <c r="B58" s="5" t="s">
        <v>6343</v>
      </c>
      <c r="C58" s="1" t="s">
        <v>625</v>
      </c>
      <c r="D58" s="25">
        <v>3.84</v>
      </c>
      <c r="E58" s="31">
        <v>5</v>
      </c>
    </row>
    <row r="59" spans="1:5" ht="15" customHeight="1" x14ac:dyDescent="0.25">
      <c r="A59" s="10" t="s">
        <v>6344</v>
      </c>
      <c r="B59" s="5" t="s">
        <v>6345</v>
      </c>
      <c r="C59" s="1" t="s">
        <v>624</v>
      </c>
      <c r="D59" s="25">
        <v>10.36</v>
      </c>
      <c r="E59" s="31">
        <v>5</v>
      </c>
    </row>
    <row r="60" spans="1:5" ht="15" customHeight="1" x14ac:dyDescent="0.25">
      <c r="A60" s="10" t="s">
        <v>6346</v>
      </c>
      <c r="B60" s="5" t="s">
        <v>6347</v>
      </c>
      <c r="C60" s="1" t="s">
        <v>2542</v>
      </c>
      <c r="D60" s="25">
        <v>67.77</v>
      </c>
      <c r="E60" s="31">
        <v>5</v>
      </c>
    </row>
    <row r="61" spans="1:5" ht="15" customHeight="1" x14ac:dyDescent="0.25">
      <c r="A61" s="10" t="s">
        <v>7108</v>
      </c>
      <c r="B61" s="5"/>
      <c r="C61" s="1" t="s">
        <v>287</v>
      </c>
      <c r="D61" s="25">
        <v>27.69</v>
      </c>
      <c r="E61" s="31">
        <v>5</v>
      </c>
    </row>
    <row r="62" spans="1:5" ht="15" customHeight="1" x14ac:dyDescent="0.25">
      <c r="A62" s="10" t="s">
        <v>6348</v>
      </c>
      <c r="B62" s="5" t="s">
        <v>6349</v>
      </c>
      <c r="C62" s="1" t="s">
        <v>2542</v>
      </c>
      <c r="D62" s="25">
        <v>71.260000000000005</v>
      </c>
      <c r="E62" s="31">
        <v>5</v>
      </c>
    </row>
    <row r="63" spans="1:5" ht="15" customHeight="1" x14ac:dyDescent="0.25">
      <c r="A63" s="10" t="s">
        <v>7109</v>
      </c>
      <c r="B63" s="5"/>
      <c r="C63" s="1" t="s">
        <v>287</v>
      </c>
      <c r="D63" s="25">
        <v>27.62</v>
      </c>
      <c r="E63" s="31">
        <v>5</v>
      </c>
    </row>
    <row r="64" spans="1:5" ht="15" customHeight="1" x14ac:dyDescent="0.25">
      <c r="A64" s="10" t="s">
        <v>6350</v>
      </c>
      <c r="B64" s="5" t="s">
        <v>6351</v>
      </c>
      <c r="C64" s="1" t="s">
        <v>2542</v>
      </c>
      <c r="D64" s="25">
        <v>121.49</v>
      </c>
      <c r="E64" s="31">
        <v>5</v>
      </c>
    </row>
    <row r="65" spans="1:6" ht="15" customHeight="1" x14ac:dyDescent="0.25">
      <c r="A65" s="10" t="s">
        <v>6352</v>
      </c>
      <c r="B65" s="5" t="s">
        <v>6353</v>
      </c>
      <c r="C65" s="1" t="s">
        <v>2542</v>
      </c>
      <c r="D65" s="25">
        <v>122.63</v>
      </c>
      <c r="E65" s="31">
        <v>5</v>
      </c>
    </row>
    <row r="66" spans="1:6" ht="15" customHeight="1" x14ac:dyDescent="0.25">
      <c r="A66" s="10" t="s">
        <v>6354</v>
      </c>
      <c r="B66" s="5" t="s">
        <v>6355</v>
      </c>
      <c r="C66" s="1" t="s">
        <v>5192</v>
      </c>
      <c r="D66" s="25">
        <v>12.68</v>
      </c>
      <c r="E66" s="31">
        <v>0</v>
      </c>
    </row>
    <row r="67" spans="1:6" ht="15" customHeight="1" x14ac:dyDescent="0.25">
      <c r="A67" s="10" t="s">
        <v>7027</v>
      </c>
      <c r="B67" s="5" t="s">
        <v>7028</v>
      </c>
      <c r="C67" s="1" t="s">
        <v>287</v>
      </c>
      <c r="D67" s="25">
        <v>17.41</v>
      </c>
      <c r="E67" s="31">
        <v>0</v>
      </c>
    </row>
    <row r="68" spans="1:6" ht="15" customHeight="1" x14ac:dyDescent="0.25">
      <c r="A68" s="10" t="s">
        <v>6356</v>
      </c>
      <c r="B68" s="5" t="s">
        <v>6357</v>
      </c>
      <c r="C68" s="1" t="s">
        <v>2550</v>
      </c>
      <c r="D68" s="25">
        <v>25.04</v>
      </c>
      <c r="E68" s="31">
        <v>1</v>
      </c>
      <c r="F68" s="18"/>
    </row>
    <row r="69" spans="1:6" ht="15" customHeight="1" x14ac:dyDescent="0.25">
      <c r="A69" s="10" t="s">
        <v>6358</v>
      </c>
      <c r="B69" s="5" t="s">
        <v>6359</v>
      </c>
      <c r="C69" s="1" t="s">
        <v>2550</v>
      </c>
      <c r="D69" s="25">
        <v>24.13</v>
      </c>
      <c r="E69" s="31">
        <v>1</v>
      </c>
    </row>
    <row r="70" spans="1:6" ht="15" customHeight="1" x14ac:dyDescent="0.25">
      <c r="A70" s="10" t="s">
        <v>6360</v>
      </c>
      <c r="B70" s="5" t="s">
        <v>6361</v>
      </c>
      <c r="C70" s="1" t="s">
        <v>2550</v>
      </c>
      <c r="D70" s="25">
        <v>18.8</v>
      </c>
      <c r="E70" s="31">
        <v>1</v>
      </c>
    </row>
    <row r="71" spans="1:6" ht="15" customHeight="1" x14ac:dyDescent="0.25">
      <c r="A71" s="10" t="s">
        <v>6362</v>
      </c>
      <c r="B71" s="5" t="s">
        <v>6363</v>
      </c>
      <c r="C71" s="1" t="s">
        <v>2550</v>
      </c>
      <c r="D71" s="25">
        <v>18.21</v>
      </c>
      <c r="E71" s="31">
        <v>1</v>
      </c>
    </row>
    <row r="72" spans="1:6" ht="15" customHeight="1" x14ac:dyDescent="0.25">
      <c r="A72" s="10" t="s">
        <v>6364</v>
      </c>
      <c r="B72" s="5" t="s">
        <v>6365</v>
      </c>
      <c r="C72" s="1" t="s">
        <v>2550</v>
      </c>
      <c r="D72" s="25">
        <v>18.27</v>
      </c>
      <c r="E72" s="31">
        <v>1</v>
      </c>
    </row>
    <row r="73" spans="1:6" ht="15" customHeight="1" x14ac:dyDescent="0.25">
      <c r="A73" s="10" t="s">
        <v>6366</v>
      </c>
      <c r="B73" s="5" t="s">
        <v>6367</v>
      </c>
      <c r="C73" s="1" t="s">
        <v>2550</v>
      </c>
      <c r="D73" s="25">
        <v>27.54</v>
      </c>
      <c r="E73" s="31">
        <v>1</v>
      </c>
    </row>
    <row r="74" spans="1:6" ht="15" customHeight="1" x14ac:dyDescent="0.25">
      <c r="A74" s="10" t="s">
        <v>6368</v>
      </c>
      <c r="B74" s="5" t="s">
        <v>6369</v>
      </c>
      <c r="C74" s="1" t="s">
        <v>2550</v>
      </c>
      <c r="D74" s="25">
        <v>37.69</v>
      </c>
      <c r="E74" s="31">
        <v>1</v>
      </c>
    </row>
    <row r="75" spans="1:6" ht="15" customHeight="1" x14ac:dyDescent="0.25">
      <c r="A75" s="10" t="s">
        <v>6370</v>
      </c>
      <c r="B75" s="5" t="s">
        <v>6371</v>
      </c>
      <c r="C75" s="1" t="s">
        <v>6935</v>
      </c>
      <c r="D75" s="25">
        <v>10.11</v>
      </c>
      <c r="E75" s="31">
        <v>0</v>
      </c>
    </row>
    <row r="76" spans="1:6" ht="15" customHeight="1" x14ac:dyDescent="0.25">
      <c r="A76" s="10" t="s">
        <v>6372</v>
      </c>
      <c r="B76" s="5" t="s">
        <v>6373</v>
      </c>
      <c r="C76" s="1" t="s">
        <v>5192</v>
      </c>
      <c r="D76" s="25">
        <v>12.69</v>
      </c>
      <c r="E76" s="31">
        <v>0</v>
      </c>
    </row>
    <row r="77" spans="1:6" ht="15" customHeight="1" x14ac:dyDescent="0.25">
      <c r="A77" s="10" t="s">
        <v>7029</v>
      </c>
      <c r="B77" s="5" t="s">
        <v>7030</v>
      </c>
      <c r="C77" s="1" t="s">
        <v>287</v>
      </c>
      <c r="D77" s="25">
        <v>23.47</v>
      </c>
      <c r="E77" s="31">
        <v>0</v>
      </c>
    </row>
    <row r="78" spans="1:6" ht="15" customHeight="1" x14ac:dyDescent="0.25">
      <c r="A78" s="10" t="s">
        <v>6374</v>
      </c>
      <c r="B78" s="5" t="s">
        <v>6375</v>
      </c>
      <c r="C78" s="1" t="s">
        <v>2542</v>
      </c>
      <c r="D78" s="25">
        <v>10.93</v>
      </c>
      <c r="E78" s="31">
        <v>5</v>
      </c>
    </row>
    <row r="79" spans="1:6" ht="15" customHeight="1" x14ac:dyDescent="0.25">
      <c r="A79" s="10" t="s">
        <v>6376</v>
      </c>
      <c r="B79" s="5" t="s">
        <v>6377</v>
      </c>
      <c r="C79" s="1" t="s">
        <v>729</v>
      </c>
      <c r="D79" s="25">
        <v>11.82</v>
      </c>
      <c r="E79" s="31">
        <v>0</v>
      </c>
    </row>
    <row r="80" spans="1:6" ht="15" customHeight="1" x14ac:dyDescent="0.25">
      <c r="A80" s="10" t="s">
        <v>6378</v>
      </c>
      <c r="B80" s="5" t="s">
        <v>6379</v>
      </c>
      <c r="C80" s="1" t="s">
        <v>2210</v>
      </c>
      <c r="D80" s="25">
        <v>19.579999999999998</v>
      </c>
      <c r="E80" s="31">
        <v>8</v>
      </c>
    </row>
    <row r="81" spans="1:5" ht="15" customHeight="1" x14ac:dyDescent="0.25">
      <c r="A81" s="10" t="s">
        <v>6380</v>
      </c>
      <c r="B81" s="5" t="s">
        <v>6381</v>
      </c>
      <c r="C81" s="1" t="s">
        <v>2210</v>
      </c>
      <c r="D81" s="25">
        <v>45.78</v>
      </c>
      <c r="E81" s="31">
        <v>8</v>
      </c>
    </row>
    <row r="82" spans="1:5" ht="15" customHeight="1" x14ac:dyDescent="0.25">
      <c r="A82" s="10" t="s">
        <v>6382</v>
      </c>
      <c r="B82" s="5" t="s">
        <v>6383</v>
      </c>
      <c r="C82" s="1" t="s">
        <v>2210</v>
      </c>
      <c r="D82" s="25">
        <v>20.34</v>
      </c>
      <c r="E82" s="31">
        <v>8</v>
      </c>
    </row>
    <row r="83" spans="1:5" ht="15" customHeight="1" x14ac:dyDescent="0.25">
      <c r="A83" s="10" t="s">
        <v>6384</v>
      </c>
      <c r="B83" s="5" t="s">
        <v>6385</v>
      </c>
      <c r="C83" s="1" t="s">
        <v>2210</v>
      </c>
      <c r="D83" s="25">
        <v>20.48</v>
      </c>
      <c r="E83" s="31">
        <v>8</v>
      </c>
    </row>
    <row r="84" spans="1:5" ht="15" customHeight="1" x14ac:dyDescent="0.25">
      <c r="A84" s="10" t="s">
        <v>6386</v>
      </c>
      <c r="B84" s="5" t="s">
        <v>6387</v>
      </c>
      <c r="C84" s="1" t="s">
        <v>6388</v>
      </c>
      <c r="D84" s="25">
        <v>39.92</v>
      </c>
      <c r="E84" s="31">
        <v>1</v>
      </c>
    </row>
    <row r="85" spans="1:5" ht="15" customHeight="1" x14ac:dyDescent="0.25">
      <c r="A85" s="10" t="s">
        <v>6389</v>
      </c>
      <c r="B85" s="5" t="s">
        <v>6390</v>
      </c>
      <c r="C85" s="1" t="s">
        <v>6391</v>
      </c>
      <c r="D85" s="25">
        <v>94.43</v>
      </c>
      <c r="E85" s="31">
        <v>0</v>
      </c>
    </row>
    <row r="86" spans="1:5" ht="15" customHeight="1" x14ac:dyDescent="0.25">
      <c r="A86" s="10" t="s">
        <v>6392</v>
      </c>
      <c r="B86" s="5" t="s">
        <v>6393</v>
      </c>
      <c r="C86" s="1" t="s">
        <v>2542</v>
      </c>
      <c r="D86" s="25">
        <v>121.35</v>
      </c>
      <c r="E86" s="31">
        <v>5</v>
      </c>
    </row>
    <row r="87" spans="1:5" ht="15" customHeight="1" x14ac:dyDescent="0.25">
      <c r="A87" s="10" t="s">
        <v>6394</v>
      </c>
      <c r="B87" s="5" t="s">
        <v>6395</v>
      </c>
      <c r="C87" s="1" t="s">
        <v>2210</v>
      </c>
      <c r="D87" s="25">
        <v>31.41</v>
      </c>
      <c r="E87" s="31">
        <v>8</v>
      </c>
    </row>
    <row r="88" spans="1:5" ht="15" customHeight="1" x14ac:dyDescent="0.25">
      <c r="A88" s="10" t="s">
        <v>6396</v>
      </c>
      <c r="B88" s="5" t="s">
        <v>6397</v>
      </c>
      <c r="C88" s="1" t="s">
        <v>6860</v>
      </c>
      <c r="D88" s="25">
        <v>224.99</v>
      </c>
      <c r="E88" s="31">
        <v>0</v>
      </c>
    </row>
    <row r="89" spans="1:5" ht="15" customHeight="1" x14ac:dyDescent="0.25">
      <c r="A89" s="10" t="s">
        <v>7031</v>
      </c>
      <c r="B89" s="5" t="s">
        <v>7032</v>
      </c>
      <c r="C89" s="1" t="s">
        <v>7033</v>
      </c>
      <c r="D89" s="25">
        <v>68.680000000000007</v>
      </c>
      <c r="E89" s="31">
        <v>0</v>
      </c>
    </row>
    <row r="90" spans="1:5" ht="15" customHeight="1" x14ac:dyDescent="0.25">
      <c r="A90" s="10" t="s">
        <v>6398</v>
      </c>
      <c r="B90" s="5" t="s">
        <v>6399</v>
      </c>
      <c r="C90" s="1" t="s">
        <v>2210</v>
      </c>
      <c r="D90" s="25">
        <v>42.72</v>
      </c>
      <c r="E90" s="31">
        <v>8</v>
      </c>
    </row>
    <row r="91" spans="1:5" ht="15" customHeight="1" x14ac:dyDescent="0.25">
      <c r="A91" s="10" t="s">
        <v>6400</v>
      </c>
      <c r="B91" s="5" t="s">
        <v>6401</v>
      </c>
      <c r="C91" s="1" t="s">
        <v>2210</v>
      </c>
      <c r="D91" s="25">
        <v>57.21</v>
      </c>
      <c r="E91" s="31">
        <v>8</v>
      </c>
    </row>
    <row r="92" spans="1:5" ht="15" customHeight="1" x14ac:dyDescent="0.25">
      <c r="A92" s="10" t="s">
        <v>6402</v>
      </c>
      <c r="B92" s="5" t="s">
        <v>6403</v>
      </c>
      <c r="C92" s="1" t="s">
        <v>2542</v>
      </c>
      <c r="D92" s="25">
        <v>72.64</v>
      </c>
      <c r="E92" s="31">
        <v>5</v>
      </c>
    </row>
    <row r="93" spans="1:5" ht="15" customHeight="1" x14ac:dyDescent="0.25">
      <c r="A93" s="10" t="s">
        <v>6404</v>
      </c>
      <c r="B93" s="5" t="s">
        <v>6405</v>
      </c>
      <c r="C93" s="1" t="s">
        <v>1164</v>
      </c>
      <c r="D93" s="25">
        <v>14.23</v>
      </c>
      <c r="E93" s="31">
        <v>0</v>
      </c>
    </row>
    <row r="94" spans="1:5" ht="15" customHeight="1" x14ac:dyDescent="0.25">
      <c r="A94" s="10" t="s">
        <v>6406</v>
      </c>
      <c r="B94" s="5" t="s">
        <v>6407</v>
      </c>
      <c r="C94" s="1" t="s">
        <v>6935</v>
      </c>
      <c r="D94" s="25">
        <v>10.130000000000001</v>
      </c>
      <c r="E94" s="31">
        <v>0</v>
      </c>
    </row>
    <row r="95" spans="1:5" ht="15" customHeight="1" x14ac:dyDescent="0.25">
      <c r="A95" s="10" t="s">
        <v>6408</v>
      </c>
      <c r="B95" s="5" t="s">
        <v>6409</v>
      </c>
      <c r="C95" s="1" t="s">
        <v>2542</v>
      </c>
      <c r="D95" s="25">
        <v>10.92</v>
      </c>
      <c r="E95" s="31">
        <v>5</v>
      </c>
    </row>
    <row r="96" spans="1:5" ht="15" customHeight="1" x14ac:dyDescent="0.25">
      <c r="A96" s="10" t="s">
        <v>6410</v>
      </c>
      <c r="B96" s="5" t="s">
        <v>6411</v>
      </c>
      <c r="C96" s="1" t="s">
        <v>2009</v>
      </c>
      <c r="D96" s="25">
        <v>14.14</v>
      </c>
      <c r="E96" s="31">
        <v>8</v>
      </c>
    </row>
    <row r="97" spans="1:5" ht="15" customHeight="1" x14ac:dyDescent="0.25">
      <c r="A97" s="10" t="s">
        <v>6412</v>
      </c>
      <c r="B97" s="5" t="s">
        <v>6413</v>
      </c>
      <c r="C97" s="1" t="s">
        <v>6414</v>
      </c>
      <c r="D97" s="25">
        <v>14.48</v>
      </c>
      <c r="E97" s="31">
        <v>1</v>
      </c>
    </row>
    <row r="98" spans="1:5" ht="15" customHeight="1" x14ac:dyDescent="0.25">
      <c r="A98" s="10" t="s">
        <v>6415</v>
      </c>
      <c r="B98" s="5" t="s">
        <v>6416</v>
      </c>
      <c r="C98" s="1" t="s">
        <v>6417</v>
      </c>
      <c r="D98" s="25">
        <v>14.75</v>
      </c>
      <c r="E98" s="31">
        <v>8</v>
      </c>
    </row>
    <row r="99" spans="1:5" ht="15" customHeight="1" x14ac:dyDescent="0.25">
      <c r="A99" s="10" t="s">
        <v>6418</v>
      </c>
      <c r="B99" s="5" t="s">
        <v>6419</v>
      </c>
      <c r="C99" s="1" t="s">
        <v>2210</v>
      </c>
      <c r="D99" s="25">
        <v>8.6199999999999992</v>
      </c>
      <c r="E99" s="31">
        <v>8</v>
      </c>
    </row>
    <row r="100" spans="1:5" ht="15" customHeight="1" x14ac:dyDescent="0.25">
      <c r="A100" s="10" t="s">
        <v>7110</v>
      </c>
      <c r="B100" s="5"/>
      <c r="C100" s="1" t="s">
        <v>7111</v>
      </c>
      <c r="D100" s="25">
        <v>9.1300000000000008</v>
      </c>
      <c r="E100" s="31">
        <v>8</v>
      </c>
    </row>
    <row r="101" spans="1:5" ht="15" customHeight="1" x14ac:dyDescent="0.25">
      <c r="A101" s="10" t="s">
        <v>6420</v>
      </c>
      <c r="B101" s="5" t="s">
        <v>6421</v>
      </c>
      <c r="C101" s="1" t="s">
        <v>6414</v>
      </c>
      <c r="D101" s="25">
        <v>20.84</v>
      </c>
      <c r="E101" s="31">
        <v>1</v>
      </c>
    </row>
    <row r="102" spans="1:5" ht="15" customHeight="1" x14ac:dyDescent="0.25">
      <c r="A102" s="10" t="s">
        <v>6422</v>
      </c>
      <c r="B102" s="5" t="s">
        <v>6423</v>
      </c>
      <c r="C102" s="1" t="s">
        <v>6417</v>
      </c>
      <c r="D102" s="25">
        <v>15.16</v>
      </c>
      <c r="E102" s="31">
        <v>8</v>
      </c>
    </row>
    <row r="103" spans="1:5" ht="15" customHeight="1" x14ac:dyDescent="0.25">
      <c r="A103" s="10" t="s">
        <v>6424</v>
      </c>
      <c r="B103" s="5" t="s">
        <v>6425</v>
      </c>
      <c r="C103" s="1" t="s">
        <v>6417</v>
      </c>
      <c r="D103" s="25">
        <v>15.25</v>
      </c>
      <c r="E103" s="31">
        <v>8</v>
      </c>
    </row>
    <row r="104" spans="1:5" ht="15" customHeight="1" x14ac:dyDescent="0.25">
      <c r="A104" s="10" t="s">
        <v>6426</v>
      </c>
      <c r="B104" s="5" t="s">
        <v>6427</v>
      </c>
      <c r="C104" s="1" t="s">
        <v>6417</v>
      </c>
      <c r="D104" s="25">
        <v>17.399999999999999</v>
      </c>
      <c r="E104" s="31">
        <v>0</v>
      </c>
    </row>
    <row r="105" spans="1:5" ht="15" customHeight="1" x14ac:dyDescent="0.25">
      <c r="A105" s="10" t="s">
        <v>6428</v>
      </c>
      <c r="B105" s="5" t="s">
        <v>6429</v>
      </c>
      <c r="C105" s="1" t="s">
        <v>2210</v>
      </c>
      <c r="D105" s="25">
        <v>15.8</v>
      </c>
      <c r="E105" s="31">
        <v>8</v>
      </c>
    </row>
    <row r="106" spans="1:5" ht="15" customHeight="1" x14ac:dyDescent="0.25">
      <c r="A106" s="10" t="s">
        <v>6430</v>
      </c>
      <c r="B106" s="5" t="s">
        <v>6431</v>
      </c>
      <c r="C106" s="1" t="s">
        <v>6417</v>
      </c>
      <c r="D106" s="25">
        <v>17.3</v>
      </c>
      <c r="E106" s="31">
        <v>0</v>
      </c>
    </row>
    <row r="107" spans="1:5" ht="15" customHeight="1" x14ac:dyDescent="0.25">
      <c r="A107" s="10" t="s">
        <v>6432</v>
      </c>
      <c r="B107" s="5" t="s">
        <v>6433</v>
      </c>
      <c r="C107" s="1" t="s">
        <v>2550</v>
      </c>
      <c r="D107" s="25">
        <v>31.12</v>
      </c>
      <c r="E107" s="31">
        <v>1</v>
      </c>
    </row>
    <row r="108" spans="1:5" ht="15" customHeight="1" x14ac:dyDescent="0.25">
      <c r="A108" s="10" t="s">
        <v>6434</v>
      </c>
      <c r="B108" s="5" t="s">
        <v>6435</v>
      </c>
      <c r="C108" s="1" t="s">
        <v>2550</v>
      </c>
      <c r="D108" s="25">
        <v>35.53</v>
      </c>
      <c r="E108" s="31">
        <v>1</v>
      </c>
    </row>
    <row r="109" spans="1:5" ht="15" customHeight="1" x14ac:dyDescent="0.25">
      <c r="A109" s="10" t="s">
        <v>6436</v>
      </c>
      <c r="B109" s="5" t="s">
        <v>6437</v>
      </c>
      <c r="C109" s="1" t="s">
        <v>2210</v>
      </c>
      <c r="D109" s="25">
        <v>42.56</v>
      </c>
      <c r="E109" s="31">
        <v>8</v>
      </c>
    </row>
    <row r="110" spans="1:5" ht="15" customHeight="1" x14ac:dyDescent="0.25">
      <c r="A110" s="10" t="s">
        <v>6438</v>
      </c>
      <c r="B110" s="5" t="s">
        <v>6439</v>
      </c>
      <c r="C110" s="1" t="s">
        <v>3610</v>
      </c>
      <c r="D110" s="25">
        <v>13.09</v>
      </c>
      <c r="E110" s="31">
        <v>4</v>
      </c>
    </row>
    <row r="111" spans="1:5" ht="15" customHeight="1" x14ac:dyDescent="0.25">
      <c r="A111" s="10" t="s">
        <v>6440</v>
      </c>
      <c r="B111" s="5" t="s">
        <v>6441</v>
      </c>
      <c r="C111" s="1" t="s">
        <v>6935</v>
      </c>
      <c r="D111" s="25">
        <v>10.56</v>
      </c>
      <c r="E111" s="31">
        <v>0</v>
      </c>
    </row>
    <row r="112" spans="1:5" ht="15" customHeight="1" x14ac:dyDescent="0.25">
      <c r="A112" s="10" t="s">
        <v>6442</v>
      </c>
      <c r="B112" s="5" t="s">
        <v>6443</v>
      </c>
      <c r="C112" s="1" t="s">
        <v>3810</v>
      </c>
      <c r="D112" s="25">
        <v>8.25</v>
      </c>
      <c r="E112" s="31">
        <v>3</v>
      </c>
    </row>
    <row r="113" spans="1:6" ht="15" customHeight="1" x14ac:dyDescent="0.25">
      <c r="A113" s="10" t="s">
        <v>6444</v>
      </c>
      <c r="B113" s="5" t="s">
        <v>6445</v>
      </c>
      <c r="C113" s="1" t="s">
        <v>3810</v>
      </c>
      <c r="D113" s="25">
        <v>1.74</v>
      </c>
      <c r="E113" s="31">
        <v>3</v>
      </c>
    </row>
    <row r="114" spans="1:6" ht="15" customHeight="1" x14ac:dyDescent="0.25">
      <c r="A114" s="10" t="s">
        <v>6446</v>
      </c>
      <c r="B114" s="5" t="s">
        <v>6447</v>
      </c>
      <c r="C114" s="1" t="s">
        <v>3810</v>
      </c>
      <c r="D114" s="25">
        <v>2.94</v>
      </c>
      <c r="E114" s="31">
        <v>0</v>
      </c>
      <c r="F114" s="18"/>
    </row>
    <row r="115" spans="1:6" ht="15" customHeight="1" x14ac:dyDescent="0.25">
      <c r="A115" s="10" t="s">
        <v>6448</v>
      </c>
      <c r="B115" s="5" t="s">
        <v>6449</v>
      </c>
      <c r="C115" s="1" t="s">
        <v>3810</v>
      </c>
      <c r="D115" s="25">
        <v>1.7</v>
      </c>
      <c r="E115" s="31">
        <v>3</v>
      </c>
    </row>
    <row r="116" spans="1:6" ht="15" customHeight="1" x14ac:dyDescent="0.25">
      <c r="A116" s="10" t="s">
        <v>6450</v>
      </c>
      <c r="B116" s="5" t="s">
        <v>6451</v>
      </c>
      <c r="C116" s="1" t="s">
        <v>3810</v>
      </c>
      <c r="D116" s="25">
        <v>3.16</v>
      </c>
      <c r="E116" s="31">
        <v>3</v>
      </c>
    </row>
    <row r="117" spans="1:6" ht="15" customHeight="1" x14ac:dyDescent="0.25">
      <c r="A117" s="10" t="s">
        <v>6452</v>
      </c>
      <c r="B117" s="5" t="s">
        <v>6453</v>
      </c>
      <c r="C117" s="1" t="s">
        <v>3810</v>
      </c>
      <c r="D117" s="25">
        <v>5.75</v>
      </c>
      <c r="E117" s="31">
        <v>3</v>
      </c>
    </row>
    <row r="118" spans="1:6" ht="15" customHeight="1" x14ac:dyDescent="0.25">
      <c r="A118" s="10" t="s">
        <v>6454</v>
      </c>
      <c r="B118" s="5" t="s">
        <v>6455</v>
      </c>
      <c r="C118" s="1" t="s">
        <v>3810</v>
      </c>
      <c r="D118" s="25">
        <v>1.63</v>
      </c>
      <c r="E118" s="31">
        <v>3</v>
      </c>
    </row>
    <row r="119" spans="1:6" ht="15" customHeight="1" x14ac:dyDescent="0.25">
      <c r="A119" s="10" t="s">
        <v>6456</v>
      </c>
      <c r="B119" s="5" t="s">
        <v>6457</v>
      </c>
      <c r="C119" s="1" t="s">
        <v>3810</v>
      </c>
      <c r="D119" s="25">
        <v>1.6</v>
      </c>
      <c r="E119" s="31">
        <v>3</v>
      </c>
    </row>
    <row r="120" spans="1:6" ht="15" customHeight="1" x14ac:dyDescent="0.25">
      <c r="A120" s="10" t="s">
        <v>6458</v>
      </c>
      <c r="B120" s="5" t="s">
        <v>6459</v>
      </c>
      <c r="C120" s="1" t="s">
        <v>3810</v>
      </c>
      <c r="D120" s="25">
        <v>9.43</v>
      </c>
      <c r="E120" s="31">
        <v>3</v>
      </c>
    </row>
    <row r="121" spans="1:6" ht="15" customHeight="1" x14ac:dyDescent="0.25">
      <c r="A121" s="10" t="s">
        <v>6460</v>
      </c>
      <c r="B121" s="5" t="s">
        <v>6461</v>
      </c>
      <c r="C121" s="1" t="s">
        <v>6936</v>
      </c>
      <c r="D121" s="25">
        <v>10.53</v>
      </c>
      <c r="E121" s="31">
        <v>0</v>
      </c>
    </row>
    <row r="122" spans="1:6" ht="15" customHeight="1" x14ac:dyDescent="0.25">
      <c r="A122" s="10" t="s">
        <v>6462</v>
      </c>
      <c r="B122" s="5" t="s">
        <v>6463</v>
      </c>
      <c r="C122" s="1" t="s">
        <v>6937</v>
      </c>
      <c r="D122" s="25">
        <v>45.07</v>
      </c>
      <c r="E122" s="31">
        <v>0</v>
      </c>
    </row>
    <row r="123" spans="1:6" ht="15" customHeight="1" x14ac:dyDescent="0.25">
      <c r="A123" s="10" t="s">
        <v>6464</v>
      </c>
      <c r="B123" s="5" t="s">
        <v>6465</v>
      </c>
      <c r="C123" s="1" t="s">
        <v>2327</v>
      </c>
      <c r="D123" s="25">
        <v>9.44</v>
      </c>
      <c r="E123" s="31">
        <v>8</v>
      </c>
    </row>
    <row r="124" spans="1:6" ht="15" customHeight="1" x14ac:dyDescent="0.25">
      <c r="A124" s="10" t="s">
        <v>6466</v>
      </c>
      <c r="B124" s="5" t="s">
        <v>6467</v>
      </c>
      <c r="C124" s="1" t="s">
        <v>6939</v>
      </c>
      <c r="D124" s="25">
        <v>14.18</v>
      </c>
      <c r="E124" s="31">
        <v>8</v>
      </c>
      <c r="F124" s="58"/>
    </row>
    <row r="125" spans="1:6" ht="15" customHeight="1" x14ac:dyDescent="0.25">
      <c r="A125" s="10" t="s">
        <v>6468</v>
      </c>
      <c r="B125" s="5" t="s">
        <v>6469</v>
      </c>
      <c r="C125" s="1" t="s">
        <v>6938</v>
      </c>
      <c r="D125" s="25">
        <v>16.11</v>
      </c>
      <c r="E125" s="31">
        <v>0</v>
      </c>
    </row>
    <row r="126" spans="1:6" ht="15" customHeight="1" x14ac:dyDescent="0.25">
      <c r="A126" s="10" t="s">
        <v>6470</v>
      </c>
      <c r="B126" s="5" t="s">
        <v>6471</v>
      </c>
      <c r="C126" s="1" t="s">
        <v>3610</v>
      </c>
      <c r="D126" s="25">
        <v>12.1</v>
      </c>
      <c r="E126" s="31">
        <v>4</v>
      </c>
    </row>
    <row r="127" spans="1:6" ht="15" customHeight="1" x14ac:dyDescent="0.25">
      <c r="A127" s="10" t="s">
        <v>6472</v>
      </c>
      <c r="B127" s="5" t="s">
        <v>6473</v>
      </c>
      <c r="C127" s="1" t="s">
        <v>6935</v>
      </c>
      <c r="D127" s="25">
        <v>10.7</v>
      </c>
      <c r="E127" s="31">
        <v>0</v>
      </c>
    </row>
    <row r="128" spans="1:6" ht="15" customHeight="1" x14ac:dyDescent="0.25">
      <c r="A128" s="10" t="s">
        <v>6474</v>
      </c>
      <c r="B128" s="5" t="s">
        <v>6475</v>
      </c>
      <c r="C128" s="1" t="s">
        <v>2327</v>
      </c>
      <c r="D128" s="25">
        <v>6.87</v>
      </c>
      <c r="E128" s="31">
        <v>8</v>
      </c>
    </row>
    <row r="129" spans="1:6" ht="15" customHeight="1" x14ac:dyDescent="0.25">
      <c r="A129" s="10" t="s">
        <v>6476</v>
      </c>
      <c r="B129" s="5" t="s">
        <v>6477</v>
      </c>
      <c r="C129" s="1" t="s">
        <v>3810</v>
      </c>
      <c r="D129" s="25">
        <v>8.27</v>
      </c>
      <c r="E129" s="31">
        <v>3</v>
      </c>
    </row>
    <row r="130" spans="1:6" ht="15" customHeight="1" x14ac:dyDescent="0.25">
      <c r="A130" s="10" t="s">
        <v>6478</v>
      </c>
      <c r="B130" s="5" t="s">
        <v>6479</v>
      </c>
      <c r="C130" s="1" t="s">
        <v>3810</v>
      </c>
      <c r="D130" s="25">
        <v>1.75</v>
      </c>
      <c r="E130" s="31">
        <v>3</v>
      </c>
    </row>
    <row r="131" spans="1:6" ht="15" customHeight="1" x14ac:dyDescent="0.25">
      <c r="A131" s="10" t="s">
        <v>6480</v>
      </c>
      <c r="B131" s="5" t="s">
        <v>6481</v>
      </c>
      <c r="C131" s="1" t="s">
        <v>3810</v>
      </c>
      <c r="D131" s="25">
        <v>3.16</v>
      </c>
      <c r="E131" s="31">
        <v>0</v>
      </c>
      <c r="F131" s="18"/>
    </row>
    <row r="132" spans="1:6" ht="15" customHeight="1" x14ac:dyDescent="0.25">
      <c r="A132" s="10" t="s">
        <v>6482</v>
      </c>
      <c r="B132" s="5" t="s">
        <v>6483</v>
      </c>
      <c r="C132" s="1" t="s">
        <v>3810</v>
      </c>
      <c r="D132" s="25">
        <v>1.63</v>
      </c>
      <c r="E132" s="31">
        <v>3</v>
      </c>
    </row>
    <row r="133" spans="1:6" ht="15" customHeight="1" x14ac:dyDescent="0.25">
      <c r="A133" s="10" t="s">
        <v>6484</v>
      </c>
      <c r="B133" s="5" t="s">
        <v>6485</v>
      </c>
      <c r="C133" s="1" t="s">
        <v>3810</v>
      </c>
      <c r="D133" s="25">
        <v>1.98</v>
      </c>
      <c r="E133" s="31">
        <v>3</v>
      </c>
    </row>
    <row r="134" spans="1:6" ht="15" customHeight="1" x14ac:dyDescent="0.25">
      <c r="A134" s="10" t="s">
        <v>6486</v>
      </c>
      <c r="B134" s="5" t="s">
        <v>6487</v>
      </c>
      <c r="C134" s="1" t="s">
        <v>3810</v>
      </c>
      <c r="D134" s="25">
        <v>5.69</v>
      </c>
      <c r="E134" s="31">
        <v>3</v>
      </c>
    </row>
    <row r="135" spans="1:6" ht="15" customHeight="1" x14ac:dyDescent="0.25">
      <c r="A135" s="10" t="s">
        <v>6488</v>
      </c>
      <c r="B135" s="5" t="s">
        <v>6489</v>
      </c>
      <c r="C135" s="1" t="s">
        <v>3810</v>
      </c>
      <c r="D135" s="25">
        <v>3</v>
      </c>
      <c r="E135" s="31">
        <v>3</v>
      </c>
    </row>
    <row r="136" spans="1:6" ht="15" customHeight="1" x14ac:dyDescent="0.25">
      <c r="A136" s="10" t="s">
        <v>6490</v>
      </c>
      <c r="B136" s="5" t="s">
        <v>6491</v>
      </c>
      <c r="C136" s="1" t="s">
        <v>3810</v>
      </c>
      <c r="D136" s="25">
        <v>1.61</v>
      </c>
      <c r="E136" s="31">
        <v>3</v>
      </c>
    </row>
    <row r="137" spans="1:6" ht="15" customHeight="1" x14ac:dyDescent="0.25">
      <c r="A137" s="10" t="s">
        <v>6492</v>
      </c>
      <c r="B137" s="5" t="s">
        <v>6493</v>
      </c>
      <c r="C137" s="1" t="s">
        <v>3810</v>
      </c>
      <c r="D137" s="25">
        <v>9.39</v>
      </c>
      <c r="E137" s="31">
        <v>3</v>
      </c>
    </row>
    <row r="138" spans="1:6" ht="15" customHeight="1" x14ac:dyDescent="0.25">
      <c r="A138" s="10" t="s">
        <v>6494</v>
      </c>
      <c r="B138" s="5" t="s">
        <v>6495</v>
      </c>
      <c r="C138" s="1" t="s">
        <v>6940</v>
      </c>
      <c r="D138" s="25">
        <v>29</v>
      </c>
      <c r="E138" s="31">
        <v>1</v>
      </c>
    </row>
    <row r="139" spans="1:6" ht="15" customHeight="1" x14ac:dyDescent="0.25">
      <c r="A139" s="10" t="s">
        <v>6496</v>
      </c>
      <c r="B139" s="5" t="s">
        <v>6497</v>
      </c>
      <c r="C139" s="1" t="s">
        <v>2345</v>
      </c>
      <c r="D139" s="25">
        <v>39.26</v>
      </c>
      <c r="E139" s="31">
        <v>0</v>
      </c>
    </row>
    <row r="140" spans="1:6" ht="15" customHeight="1" x14ac:dyDescent="0.25">
      <c r="A140" s="10" t="s">
        <v>6498</v>
      </c>
      <c r="B140" s="5" t="s">
        <v>6499</v>
      </c>
      <c r="C140" s="1" t="s">
        <v>5318</v>
      </c>
      <c r="D140" s="25">
        <v>20.45</v>
      </c>
      <c r="E140" s="31">
        <v>0</v>
      </c>
    </row>
    <row r="141" spans="1:6" ht="15" customHeight="1" x14ac:dyDescent="0.25">
      <c r="A141" s="10" t="s">
        <v>7034</v>
      </c>
      <c r="B141" s="5" t="s">
        <v>7035</v>
      </c>
      <c r="C141" s="1" t="s">
        <v>7007</v>
      </c>
      <c r="D141" s="25">
        <v>4.74</v>
      </c>
      <c r="E141" s="31">
        <v>0</v>
      </c>
    </row>
    <row r="142" spans="1:6" ht="15" customHeight="1" x14ac:dyDescent="0.25">
      <c r="A142" s="10" t="s">
        <v>6500</v>
      </c>
      <c r="B142" s="5" t="s">
        <v>6501</v>
      </c>
      <c r="C142" s="1" t="s">
        <v>6941</v>
      </c>
      <c r="D142" s="25">
        <v>276.7</v>
      </c>
      <c r="E142" s="31">
        <v>0</v>
      </c>
    </row>
    <row r="143" spans="1:6" ht="15" customHeight="1" x14ac:dyDescent="0.25">
      <c r="A143" s="10" t="s">
        <v>7036</v>
      </c>
      <c r="B143" s="5" t="s">
        <v>7037</v>
      </c>
      <c r="C143" s="1" t="s">
        <v>7038</v>
      </c>
      <c r="D143" s="25">
        <v>15.73</v>
      </c>
      <c r="E143" s="31">
        <v>0</v>
      </c>
    </row>
    <row r="144" spans="1:6" ht="15" customHeight="1" x14ac:dyDescent="0.25">
      <c r="A144" s="10" t="s">
        <v>6502</v>
      </c>
      <c r="B144" s="5" t="s">
        <v>6503</v>
      </c>
      <c r="C144" s="1" t="s">
        <v>322</v>
      </c>
      <c r="D144" s="25">
        <v>116.7</v>
      </c>
      <c r="E144" s="31">
        <v>0</v>
      </c>
    </row>
    <row r="145" spans="1:6" ht="15" customHeight="1" x14ac:dyDescent="0.25">
      <c r="A145" s="10" t="s">
        <v>6504</v>
      </c>
      <c r="B145" s="5" t="s">
        <v>6505</v>
      </c>
      <c r="C145" s="1" t="s">
        <v>3196</v>
      </c>
      <c r="D145" s="25">
        <v>11.44</v>
      </c>
      <c r="E145" s="31">
        <v>0</v>
      </c>
    </row>
    <row r="146" spans="1:6" ht="15" customHeight="1" x14ac:dyDescent="0.25">
      <c r="A146" s="10" t="s">
        <v>6506</v>
      </c>
      <c r="B146" s="5" t="s">
        <v>6507</v>
      </c>
      <c r="C146" s="1" t="s">
        <v>1266</v>
      </c>
      <c r="D146" s="25">
        <v>7.74</v>
      </c>
      <c r="E146" s="31">
        <v>8</v>
      </c>
      <c r="F146" s="58"/>
    </row>
    <row r="147" spans="1:6" ht="15" customHeight="1" x14ac:dyDescent="0.25">
      <c r="A147" s="10" t="s">
        <v>6508</v>
      </c>
      <c r="B147" s="5" t="s">
        <v>6509</v>
      </c>
      <c r="C147" s="1" t="s">
        <v>2327</v>
      </c>
      <c r="D147" s="25">
        <v>9.35</v>
      </c>
      <c r="E147" s="31">
        <v>0</v>
      </c>
    </row>
    <row r="148" spans="1:6" ht="15" customHeight="1" x14ac:dyDescent="0.25">
      <c r="A148" s="10" t="s">
        <v>6510</v>
      </c>
      <c r="B148" s="5" t="s">
        <v>6511</v>
      </c>
      <c r="C148" s="1" t="s">
        <v>3920</v>
      </c>
      <c r="D148" s="25">
        <v>46.47</v>
      </c>
      <c r="E148" s="31">
        <v>0</v>
      </c>
    </row>
    <row r="149" spans="1:6" ht="15" customHeight="1" x14ac:dyDescent="0.25">
      <c r="A149" s="10" t="s">
        <v>6512</v>
      </c>
      <c r="B149" s="5" t="s">
        <v>6513</v>
      </c>
      <c r="C149" s="1" t="s">
        <v>1608</v>
      </c>
      <c r="D149" s="25">
        <v>40.72</v>
      </c>
      <c r="E149" s="31">
        <v>0</v>
      </c>
    </row>
    <row r="150" spans="1:6" ht="15" customHeight="1" x14ac:dyDescent="0.25">
      <c r="A150" s="10" t="s">
        <v>6514</v>
      </c>
      <c r="B150" s="5" t="s">
        <v>6515</v>
      </c>
      <c r="C150" s="1" t="s">
        <v>462</v>
      </c>
      <c r="D150" s="25">
        <v>14.34</v>
      </c>
      <c r="E150" s="31">
        <v>2</v>
      </c>
    </row>
    <row r="151" spans="1:6" ht="15" customHeight="1" x14ac:dyDescent="0.25">
      <c r="A151" s="10" t="s">
        <v>6516</v>
      </c>
      <c r="B151" s="5" t="s">
        <v>6517</v>
      </c>
      <c r="C151" s="1" t="s">
        <v>1299</v>
      </c>
      <c r="D151" s="25">
        <v>13.84</v>
      </c>
      <c r="E151" s="31">
        <v>1</v>
      </c>
    </row>
    <row r="152" spans="1:6" ht="15" customHeight="1" x14ac:dyDescent="0.25">
      <c r="A152" s="10" t="s">
        <v>6518</v>
      </c>
      <c r="B152" s="5" t="s">
        <v>6519</v>
      </c>
      <c r="C152" s="1" t="s">
        <v>2327</v>
      </c>
      <c r="D152" s="25">
        <v>24.59</v>
      </c>
      <c r="E152" s="31">
        <v>0</v>
      </c>
    </row>
    <row r="153" spans="1:6" ht="15" customHeight="1" x14ac:dyDescent="0.25">
      <c r="A153" s="10" t="s">
        <v>6520</v>
      </c>
      <c r="B153" s="5" t="s">
        <v>6521</v>
      </c>
      <c r="C153" s="1" t="s">
        <v>3196</v>
      </c>
      <c r="D153" s="25">
        <v>34.03</v>
      </c>
      <c r="E153" s="31">
        <v>0</v>
      </c>
    </row>
    <row r="154" spans="1:6" ht="15" customHeight="1" x14ac:dyDescent="0.25">
      <c r="A154" s="10" t="s">
        <v>6522</v>
      </c>
      <c r="B154" s="5" t="s">
        <v>6523</v>
      </c>
      <c r="C154" s="1" t="s">
        <v>6524</v>
      </c>
      <c r="D154" s="25">
        <v>17.97</v>
      </c>
      <c r="E154" s="31">
        <v>1</v>
      </c>
    </row>
    <row r="155" spans="1:6" ht="15" customHeight="1" x14ac:dyDescent="0.25">
      <c r="A155" s="10" t="s">
        <v>6525</v>
      </c>
      <c r="B155" s="5" t="s">
        <v>6526</v>
      </c>
      <c r="C155" s="1" t="s">
        <v>6414</v>
      </c>
      <c r="D155" s="25">
        <v>22.29</v>
      </c>
      <c r="E155" s="31">
        <v>1</v>
      </c>
    </row>
    <row r="156" spans="1:6" ht="15" customHeight="1" x14ac:dyDescent="0.25">
      <c r="A156" s="10" t="s">
        <v>6527</v>
      </c>
      <c r="B156" s="5" t="s">
        <v>6528</v>
      </c>
      <c r="C156" s="1" t="s">
        <v>624</v>
      </c>
      <c r="D156" s="25">
        <v>9.1999999999999993</v>
      </c>
      <c r="E156" s="31">
        <v>5</v>
      </c>
    </row>
    <row r="157" spans="1:6" ht="15" customHeight="1" x14ac:dyDescent="0.25">
      <c r="A157" s="10" t="s">
        <v>6529</v>
      </c>
      <c r="B157" s="5" t="s">
        <v>6530</v>
      </c>
      <c r="C157" s="1" t="s">
        <v>2542</v>
      </c>
      <c r="D157" s="25">
        <v>32.47</v>
      </c>
      <c r="E157" s="31">
        <v>5</v>
      </c>
    </row>
    <row r="158" spans="1:6" ht="15" customHeight="1" x14ac:dyDescent="0.25">
      <c r="A158" s="10" t="s">
        <v>6531</v>
      </c>
      <c r="B158" s="5" t="s">
        <v>6532</v>
      </c>
      <c r="C158" s="1" t="s">
        <v>3810</v>
      </c>
      <c r="D158" s="25">
        <v>1.91</v>
      </c>
      <c r="E158" s="31">
        <v>3</v>
      </c>
    </row>
    <row r="159" spans="1:6" ht="15" customHeight="1" x14ac:dyDescent="0.25">
      <c r="A159" s="10" t="s">
        <v>6533</v>
      </c>
      <c r="B159" s="5" t="s">
        <v>6534</v>
      </c>
      <c r="C159" s="1" t="s">
        <v>3810</v>
      </c>
      <c r="D159" s="25">
        <v>1.48</v>
      </c>
      <c r="E159" s="31">
        <v>3</v>
      </c>
    </row>
    <row r="160" spans="1:6" ht="15" customHeight="1" x14ac:dyDescent="0.25">
      <c r="A160" s="10" t="s">
        <v>6535</v>
      </c>
      <c r="B160" s="5" t="s">
        <v>6536</v>
      </c>
      <c r="C160" s="1" t="s">
        <v>3810</v>
      </c>
      <c r="D160" s="25">
        <v>5.76</v>
      </c>
      <c r="E160" s="31">
        <v>3</v>
      </c>
    </row>
    <row r="161" spans="1:5" ht="15" customHeight="1" x14ac:dyDescent="0.25">
      <c r="A161" s="10" t="s">
        <v>6537</v>
      </c>
      <c r="B161" s="5" t="s">
        <v>6538</v>
      </c>
      <c r="C161" s="1" t="s">
        <v>6539</v>
      </c>
      <c r="D161" s="25">
        <v>1.69</v>
      </c>
      <c r="E161" s="31">
        <v>3</v>
      </c>
    </row>
    <row r="162" spans="1:5" ht="15" customHeight="1" x14ac:dyDescent="0.25">
      <c r="A162" s="10" t="s">
        <v>6540</v>
      </c>
      <c r="B162" s="5" t="s">
        <v>6541</v>
      </c>
      <c r="C162" s="1" t="s">
        <v>6539</v>
      </c>
      <c r="D162" s="25">
        <v>1.69</v>
      </c>
      <c r="E162" s="31">
        <v>3</v>
      </c>
    </row>
    <row r="163" spans="1:5" ht="15" customHeight="1" x14ac:dyDescent="0.25">
      <c r="A163" s="10" t="s">
        <v>6542</v>
      </c>
      <c r="B163" s="5" t="s">
        <v>6543</v>
      </c>
      <c r="C163" s="1" t="s">
        <v>2009</v>
      </c>
      <c r="D163" s="25">
        <v>23.08</v>
      </c>
      <c r="E163" s="31">
        <v>8</v>
      </c>
    </row>
    <row r="164" spans="1:5" ht="15" customHeight="1" x14ac:dyDescent="0.25">
      <c r="A164" s="10" t="s">
        <v>6544</v>
      </c>
      <c r="B164" s="5" t="s">
        <v>6545</v>
      </c>
      <c r="C164" s="1" t="s">
        <v>6546</v>
      </c>
      <c r="D164" s="25">
        <v>10.7</v>
      </c>
      <c r="E164" s="31">
        <v>8</v>
      </c>
    </row>
    <row r="165" spans="1:5" ht="15" customHeight="1" x14ac:dyDescent="0.25">
      <c r="A165" s="10" t="s">
        <v>6547</v>
      </c>
      <c r="B165" s="5" t="s">
        <v>6548</v>
      </c>
      <c r="C165" s="1" t="s">
        <v>6417</v>
      </c>
      <c r="D165" s="25">
        <v>32.36</v>
      </c>
      <c r="E165" s="31">
        <v>0</v>
      </c>
    </row>
    <row r="166" spans="1:5" ht="15" customHeight="1" x14ac:dyDescent="0.25">
      <c r="A166" s="10" t="s">
        <v>6549</v>
      </c>
      <c r="B166" s="5" t="s">
        <v>6550</v>
      </c>
      <c r="C166" s="1" t="s">
        <v>3196</v>
      </c>
      <c r="D166" s="25">
        <v>24.43</v>
      </c>
      <c r="E166" s="31">
        <v>0</v>
      </c>
    </row>
    <row r="167" spans="1:5" ht="15" customHeight="1" x14ac:dyDescent="0.25">
      <c r="A167" s="10" t="s">
        <v>6551</v>
      </c>
      <c r="B167" s="5" t="s">
        <v>6552</v>
      </c>
      <c r="C167" s="1" t="s">
        <v>6539</v>
      </c>
      <c r="D167" s="25">
        <v>1.69</v>
      </c>
      <c r="E167" s="31">
        <v>3</v>
      </c>
    </row>
    <row r="168" spans="1:5" ht="15" customHeight="1" x14ac:dyDescent="0.25">
      <c r="A168" s="10" t="s">
        <v>6553</v>
      </c>
      <c r="B168" s="5" t="s">
        <v>6554</v>
      </c>
      <c r="C168" s="1" t="s">
        <v>6539</v>
      </c>
      <c r="D168" s="25">
        <v>1.77</v>
      </c>
      <c r="E168" s="31">
        <v>3</v>
      </c>
    </row>
    <row r="169" spans="1:5" ht="15" customHeight="1" x14ac:dyDescent="0.25">
      <c r="A169" s="10" t="s">
        <v>6555</v>
      </c>
      <c r="B169" s="5" t="s">
        <v>6556</v>
      </c>
      <c r="C169" s="1" t="s">
        <v>2009</v>
      </c>
      <c r="D169" s="25">
        <v>18.64</v>
      </c>
      <c r="E169" s="31">
        <v>8</v>
      </c>
    </row>
    <row r="170" spans="1:5" ht="15" customHeight="1" x14ac:dyDescent="0.25">
      <c r="A170" s="10" t="s">
        <v>6557</v>
      </c>
      <c r="B170" s="5" t="s">
        <v>6558</v>
      </c>
      <c r="C170" s="1" t="s">
        <v>6546</v>
      </c>
      <c r="D170" s="25">
        <v>23.65</v>
      </c>
      <c r="E170" s="31">
        <v>8</v>
      </c>
    </row>
    <row r="171" spans="1:5" ht="15" customHeight="1" x14ac:dyDescent="0.25">
      <c r="A171" s="10" t="s">
        <v>6559</v>
      </c>
      <c r="B171" s="5" t="s">
        <v>6560</v>
      </c>
      <c r="C171" s="1" t="s">
        <v>6417</v>
      </c>
      <c r="D171" s="25">
        <v>40.299999999999997</v>
      </c>
      <c r="E171" s="31">
        <v>0</v>
      </c>
    </row>
    <row r="172" spans="1:5" ht="15" customHeight="1" x14ac:dyDescent="0.25">
      <c r="A172" s="10" t="s">
        <v>6561</v>
      </c>
      <c r="B172" s="5" t="s">
        <v>6562</v>
      </c>
      <c r="C172" s="1" t="s">
        <v>2210</v>
      </c>
      <c r="D172" s="25">
        <v>18.489999999999998</v>
      </c>
      <c r="E172" s="31">
        <v>8</v>
      </c>
    </row>
    <row r="173" spans="1:5" ht="15" customHeight="1" thickBot="1" x14ac:dyDescent="0.3">
      <c r="A173" s="10" t="s">
        <v>6563</v>
      </c>
      <c r="B173" s="5" t="s">
        <v>6564</v>
      </c>
      <c r="C173" s="1" t="s">
        <v>3196</v>
      </c>
      <c r="D173" s="25">
        <v>12.9</v>
      </c>
      <c r="E173" s="31">
        <v>0</v>
      </c>
    </row>
    <row r="174" spans="1:5" ht="15" customHeight="1" thickTop="1" thickBot="1" x14ac:dyDescent="0.3">
      <c r="A174" s="189" t="s">
        <v>7260</v>
      </c>
      <c r="B174" s="190"/>
      <c r="C174" s="191"/>
      <c r="D174" s="26">
        <f>SUM(D56:D173)</f>
        <v>3129.7799999999993</v>
      </c>
      <c r="E174" s="43">
        <f>SUMIF(E56:E173,"&gt;0",D56:D173)</f>
        <v>1745.2000000000005</v>
      </c>
    </row>
    <row r="175" spans="1:5" ht="15" customHeight="1" x14ac:dyDescent="0.25"/>
    <row r="176" spans="1:5" ht="15" customHeight="1" x14ac:dyDescent="0.25"/>
    <row r="177" spans="1:5" ht="15" customHeight="1" x14ac:dyDescent="0.25"/>
    <row r="178" spans="1:5" ht="15" customHeight="1" x14ac:dyDescent="0.25"/>
    <row r="179" spans="1:5" ht="15" customHeight="1" x14ac:dyDescent="0.25"/>
    <row r="180" spans="1:5" ht="15" customHeight="1" thickBot="1" x14ac:dyDescent="0.3"/>
    <row r="181" spans="1:5" ht="22.5" customHeight="1" thickBot="1" x14ac:dyDescent="0.3">
      <c r="A181" s="186" t="s">
        <v>7875</v>
      </c>
      <c r="B181" s="187"/>
      <c r="C181" s="187"/>
      <c r="D181" s="187"/>
      <c r="E181" s="188"/>
    </row>
    <row r="182" spans="1:5" ht="15" customHeight="1" x14ac:dyDescent="0.35">
      <c r="A182" s="196" t="s">
        <v>982</v>
      </c>
      <c r="B182" s="48" t="s">
        <v>586</v>
      </c>
      <c r="C182" s="192" t="s">
        <v>1768</v>
      </c>
      <c r="D182" s="194" t="s">
        <v>1769</v>
      </c>
      <c r="E182" s="49" t="s">
        <v>7217</v>
      </c>
    </row>
    <row r="183" spans="1:5" ht="15" customHeight="1" thickBot="1" x14ac:dyDescent="0.4">
      <c r="A183" s="197"/>
      <c r="B183" s="50" t="s">
        <v>1767</v>
      </c>
      <c r="C183" s="193"/>
      <c r="D183" s="195"/>
      <c r="E183" s="51" t="s">
        <v>7216</v>
      </c>
    </row>
    <row r="184" spans="1:5" ht="15" customHeight="1" thickTop="1" x14ac:dyDescent="0.25">
      <c r="A184" s="10" t="s">
        <v>6565</v>
      </c>
      <c r="B184" s="5" t="s">
        <v>6566</v>
      </c>
      <c r="C184" s="1" t="s">
        <v>625</v>
      </c>
      <c r="D184" s="25">
        <v>2.19</v>
      </c>
      <c r="E184" s="73">
        <v>0</v>
      </c>
    </row>
    <row r="185" spans="1:5" ht="15" customHeight="1" x14ac:dyDescent="0.25">
      <c r="A185" s="10" t="s">
        <v>6567</v>
      </c>
      <c r="B185" s="5" t="s">
        <v>6568</v>
      </c>
      <c r="C185" s="1" t="s">
        <v>624</v>
      </c>
      <c r="D185" s="25">
        <v>10.38</v>
      </c>
      <c r="E185" s="73">
        <v>5</v>
      </c>
    </row>
    <row r="186" spans="1:5" ht="15" customHeight="1" x14ac:dyDescent="0.25">
      <c r="A186" s="10" t="s">
        <v>6569</v>
      </c>
      <c r="B186" s="5" t="s">
        <v>6570</v>
      </c>
      <c r="C186" s="1" t="s">
        <v>625</v>
      </c>
      <c r="D186" s="25">
        <v>3.84</v>
      </c>
      <c r="E186" s="73">
        <v>0</v>
      </c>
    </row>
    <row r="187" spans="1:5" ht="15" customHeight="1" x14ac:dyDescent="0.25">
      <c r="A187" s="10" t="s">
        <v>6571</v>
      </c>
      <c r="B187" s="5" t="s">
        <v>6572</v>
      </c>
      <c r="C187" s="1" t="s">
        <v>624</v>
      </c>
      <c r="D187" s="25">
        <v>10.36</v>
      </c>
      <c r="E187" s="73">
        <v>5</v>
      </c>
    </row>
    <row r="188" spans="1:5" ht="15" customHeight="1" x14ac:dyDescent="0.25">
      <c r="A188" s="10" t="s">
        <v>6573</v>
      </c>
      <c r="B188" s="5" t="s">
        <v>6574</v>
      </c>
      <c r="C188" s="1" t="s">
        <v>2542</v>
      </c>
      <c r="D188" s="25">
        <v>452.18</v>
      </c>
      <c r="E188" s="73">
        <v>5</v>
      </c>
    </row>
    <row r="189" spans="1:5" ht="15" customHeight="1" x14ac:dyDescent="0.25">
      <c r="A189" s="10" t="s">
        <v>6575</v>
      </c>
      <c r="B189" s="5" t="s">
        <v>6576</v>
      </c>
      <c r="C189" s="1" t="s">
        <v>2542</v>
      </c>
      <c r="D189" s="25">
        <v>72.73</v>
      </c>
      <c r="E189" s="73">
        <v>5</v>
      </c>
    </row>
    <row r="190" spans="1:5" ht="15" customHeight="1" x14ac:dyDescent="0.25">
      <c r="A190" s="10" t="s">
        <v>6577</v>
      </c>
      <c r="B190" s="5" t="s">
        <v>6578</v>
      </c>
      <c r="C190" s="1" t="s">
        <v>2542</v>
      </c>
      <c r="D190" s="25">
        <v>68.72</v>
      </c>
      <c r="E190" s="73">
        <v>5</v>
      </c>
    </row>
    <row r="191" spans="1:5" ht="15" customHeight="1" x14ac:dyDescent="0.25">
      <c r="A191" s="10" t="s">
        <v>6579</v>
      </c>
      <c r="B191" s="5" t="s">
        <v>6580</v>
      </c>
      <c r="C191" s="1" t="s">
        <v>2542</v>
      </c>
      <c r="D191" s="25">
        <v>121.57</v>
      </c>
      <c r="E191" s="73">
        <v>5</v>
      </c>
    </row>
    <row r="192" spans="1:5" ht="15" customHeight="1" x14ac:dyDescent="0.25">
      <c r="A192" s="10" t="s">
        <v>6581</v>
      </c>
      <c r="B192" s="5" t="s">
        <v>6582</v>
      </c>
      <c r="C192" s="1" t="s">
        <v>2542</v>
      </c>
      <c r="D192" s="25">
        <v>121.51</v>
      </c>
      <c r="E192" s="73">
        <v>5</v>
      </c>
    </row>
    <row r="193" spans="1:5" ht="15" customHeight="1" x14ac:dyDescent="0.25">
      <c r="A193" s="10" t="s">
        <v>6583</v>
      </c>
      <c r="B193" s="5" t="s">
        <v>6584</v>
      </c>
      <c r="C193" s="1" t="s">
        <v>5192</v>
      </c>
      <c r="D193" s="25">
        <v>16.850000000000001</v>
      </c>
      <c r="E193" s="73">
        <v>0</v>
      </c>
    </row>
    <row r="194" spans="1:5" ht="15" customHeight="1" x14ac:dyDescent="0.25">
      <c r="A194" s="10" t="s">
        <v>6585</v>
      </c>
      <c r="B194" s="5" t="s">
        <v>6586</v>
      </c>
      <c r="C194" s="1" t="s">
        <v>3301</v>
      </c>
      <c r="D194" s="25">
        <v>9.5299999999999994</v>
      </c>
      <c r="E194" s="73">
        <v>5</v>
      </c>
    </row>
    <row r="195" spans="1:5" ht="15" customHeight="1" x14ac:dyDescent="0.25">
      <c r="A195" s="10" t="s">
        <v>6587</v>
      </c>
      <c r="B195" s="5" t="s">
        <v>6588</v>
      </c>
      <c r="C195" s="1" t="s">
        <v>6942</v>
      </c>
      <c r="D195" s="25">
        <v>73.27</v>
      </c>
      <c r="E195" s="73">
        <v>5</v>
      </c>
    </row>
    <row r="196" spans="1:5" ht="15" customHeight="1" x14ac:dyDescent="0.25">
      <c r="A196" s="10" t="s">
        <v>6589</v>
      </c>
      <c r="B196" s="5" t="s">
        <v>6590</v>
      </c>
      <c r="C196" s="1" t="s">
        <v>6591</v>
      </c>
      <c r="D196" s="25">
        <v>3.58</v>
      </c>
      <c r="E196" s="73">
        <v>1</v>
      </c>
    </row>
    <row r="197" spans="1:5" ht="15" customHeight="1" x14ac:dyDescent="0.25">
      <c r="A197" s="10" t="s">
        <v>6592</v>
      </c>
      <c r="B197" s="5" t="s">
        <v>6593</v>
      </c>
      <c r="C197" s="1" t="s">
        <v>509</v>
      </c>
      <c r="D197" s="25">
        <v>10.48</v>
      </c>
      <c r="E197" s="73">
        <v>1</v>
      </c>
    </row>
    <row r="198" spans="1:5" ht="15" customHeight="1" x14ac:dyDescent="0.25">
      <c r="A198" s="10" t="s">
        <v>6594</v>
      </c>
      <c r="B198" s="5" t="s">
        <v>6595</v>
      </c>
      <c r="C198" s="1" t="s">
        <v>6596</v>
      </c>
      <c r="D198" s="25">
        <v>24.58</v>
      </c>
      <c r="E198" s="73">
        <v>1</v>
      </c>
    </row>
    <row r="199" spans="1:5" ht="15" customHeight="1" x14ac:dyDescent="0.25">
      <c r="A199" s="10" t="s">
        <v>6597</v>
      </c>
      <c r="B199" s="5" t="s">
        <v>6598</v>
      </c>
      <c r="C199" s="1" t="s">
        <v>2550</v>
      </c>
      <c r="D199" s="25">
        <v>13.94</v>
      </c>
      <c r="E199" s="73">
        <v>1</v>
      </c>
    </row>
    <row r="200" spans="1:5" ht="15" customHeight="1" x14ac:dyDescent="0.25">
      <c r="A200" s="10" t="s">
        <v>6599</v>
      </c>
      <c r="B200" s="5" t="s">
        <v>6600</v>
      </c>
      <c r="C200" s="1" t="s">
        <v>2550</v>
      </c>
      <c r="D200" s="25">
        <v>13.96</v>
      </c>
      <c r="E200" s="73">
        <v>1</v>
      </c>
    </row>
    <row r="201" spans="1:5" ht="15" customHeight="1" x14ac:dyDescent="0.25">
      <c r="A201" s="10" t="s">
        <v>6601</v>
      </c>
      <c r="B201" s="5" t="s">
        <v>6602</v>
      </c>
      <c r="C201" s="1" t="s">
        <v>2550</v>
      </c>
      <c r="D201" s="25">
        <v>13.59</v>
      </c>
      <c r="E201" s="73">
        <v>1</v>
      </c>
    </row>
    <row r="202" spans="1:5" ht="15" customHeight="1" x14ac:dyDescent="0.25">
      <c r="A202" s="10" t="s">
        <v>6603</v>
      </c>
      <c r="B202" s="5" t="s">
        <v>6604</v>
      </c>
      <c r="C202" s="1" t="s">
        <v>2550</v>
      </c>
      <c r="D202" s="25">
        <v>13.59</v>
      </c>
      <c r="E202" s="73">
        <v>1</v>
      </c>
    </row>
    <row r="203" spans="1:5" ht="15" customHeight="1" x14ac:dyDescent="0.25">
      <c r="A203" s="10" t="s">
        <v>6605</v>
      </c>
      <c r="B203" s="5" t="s">
        <v>6606</v>
      </c>
      <c r="C203" s="1" t="s">
        <v>5192</v>
      </c>
      <c r="D203" s="25">
        <v>21.59</v>
      </c>
      <c r="E203" s="73">
        <v>0</v>
      </c>
    </row>
    <row r="204" spans="1:5" ht="15" customHeight="1" x14ac:dyDescent="0.25">
      <c r="A204" s="10" t="s">
        <v>6607</v>
      </c>
      <c r="B204" s="5" t="s">
        <v>6608</v>
      </c>
      <c r="C204" s="1" t="s">
        <v>2550</v>
      </c>
      <c r="D204" s="25">
        <v>22.94</v>
      </c>
      <c r="E204" s="73">
        <v>1</v>
      </c>
    </row>
    <row r="205" spans="1:5" ht="15" customHeight="1" x14ac:dyDescent="0.25">
      <c r="A205" s="10" t="s">
        <v>6609</v>
      </c>
      <c r="B205" s="5" t="s">
        <v>6610</v>
      </c>
      <c r="C205" s="1" t="s">
        <v>2550</v>
      </c>
      <c r="D205" s="25">
        <v>22.98</v>
      </c>
      <c r="E205" s="73">
        <v>1</v>
      </c>
    </row>
    <row r="206" spans="1:5" ht="15" customHeight="1" x14ac:dyDescent="0.25">
      <c r="A206" s="10" t="s">
        <v>6611</v>
      </c>
      <c r="B206" s="5" t="s">
        <v>6612</v>
      </c>
      <c r="C206" s="1" t="s">
        <v>444</v>
      </c>
      <c r="D206" s="25">
        <v>13.59</v>
      </c>
      <c r="E206" s="73">
        <v>1</v>
      </c>
    </row>
    <row r="207" spans="1:5" ht="15" customHeight="1" x14ac:dyDescent="0.25">
      <c r="A207" s="10" t="s">
        <v>6613</v>
      </c>
      <c r="B207" s="5" t="s">
        <v>6614</v>
      </c>
      <c r="C207" s="1" t="s">
        <v>444</v>
      </c>
      <c r="D207" s="25">
        <v>13.57</v>
      </c>
      <c r="E207" s="73">
        <v>1</v>
      </c>
    </row>
    <row r="208" spans="1:5" ht="15" customHeight="1" x14ac:dyDescent="0.25">
      <c r="A208" s="10" t="s">
        <v>6615</v>
      </c>
      <c r="B208" s="5" t="s">
        <v>6616</v>
      </c>
      <c r="C208" s="1" t="s">
        <v>6935</v>
      </c>
      <c r="D208" s="25">
        <v>10.11</v>
      </c>
      <c r="E208" s="73">
        <v>0</v>
      </c>
    </row>
    <row r="209" spans="1:5" ht="15" customHeight="1" x14ac:dyDescent="0.25">
      <c r="A209" s="10" t="s">
        <v>6617</v>
      </c>
      <c r="B209" s="5" t="s">
        <v>6618</v>
      </c>
      <c r="C209" s="1" t="s">
        <v>2542</v>
      </c>
      <c r="D209" s="25">
        <v>10.93</v>
      </c>
      <c r="E209" s="73">
        <v>5</v>
      </c>
    </row>
    <row r="210" spans="1:5" ht="15" customHeight="1" x14ac:dyDescent="0.25">
      <c r="A210" s="10" t="s">
        <v>6619</v>
      </c>
      <c r="B210" s="5" t="s">
        <v>6620</v>
      </c>
      <c r="C210" s="1" t="s">
        <v>2550</v>
      </c>
      <c r="D210" s="25">
        <v>19.14</v>
      </c>
      <c r="E210" s="73">
        <v>1</v>
      </c>
    </row>
    <row r="211" spans="1:5" ht="15" customHeight="1" x14ac:dyDescent="0.25">
      <c r="A211" s="10" t="s">
        <v>6621</v>
      </c>
      <c r="B211" s="5" t="s">
        <v>6622</v>
      </c>
      <c r="C211" s="1" t="s">
        <v>2550</v>
      </c>
      <c r="D211" s="25">
        <v>19.62</v>
      </c>
      <c r="E211" s="73">
        <v>1</v>
      </c>
    </row>
    <row r="212" spans="1:5" ht="15" customHeight="1" x14ac:dyDescent="0.25">
      <c r="A212" s="10" t="s">
        <v>6623</v>
      </c>
      <c r="B212" s="5" t="s">
        <v>6624</v>
      </c>
      <c r="C212" s="1" t="s">
        <v>2550</v>
      </c>
      <c r="D212" s="25">
        <v>14.66</v>
      </c>
      <c r="E212" s="73">
        <v>1</v>
      </c>
    </row>
    <row r="213" spans="1:5" ht="15" customHeight="1" x14ac:dyDescent="0.25">
      <c r="A213" s="10" t="s">
        <v>6625</v>
      </c>
      <c r="B213" s="5" t="s">
        <v>6626</v>
      </c>
      <c r="C213" s="1" t="s">
        <v>2550</v>
      </c>
      <c r="D213" s="25">
        <v>25.3</v>
      </c>
      <c r="E213" s="73">
        <v>1</v>
      </c>
    </row>
    <row r="214" spans="1:5" ht="15" customHeight="1" x14ac:dyDescent="0.25">
      <c r="A214" s="10" t="s">
        <v>6627</v>
      </c>
      <c r="B214" s="5" t="s">
        <v>6628</v>
      </c>
      <c r="C214" s="1" t="s">
        <v>444</v>
      </c>
      <c r="D214" s="25">
        <v>15.03</v>
      </c>
      <c r="E214" s="73">
        <v>1</v>
      </c>
    </row>
    <row r="215" spans="1:5" ht="15" customHeight="1" x14ac:dyDescent="0.25">
      <c r="A215" s="10" t="s">
        <v>6629</v>
      </c>
      <c r="B215" s="5" t="s">
        <v>6630</v>
      </c>
      <c r="C215" s="1" t="s">
        <v>2550</v>
      </c>
      <c r="D215" s="25">
        <v>25.75</v>
      </c>
      <c r="E215" s="73">
        <v>1</v>
      </c>
    </row>
    <row r="216" spans="1:5" ht="15" customHeight="1" x14ac:dyDescent="0.25">
      <c r="A216" s="10" t="s">
        <v>6631</v>
      </c>
      <c r="B216" s="5" t="s">
        <v>6632</v>
      </c>
      <c r="C216" s="1" t="s">
        <v>6633</v>
      </c>
      <c r="D216" s="25">
        <v>25.84</v>
      </c>
      <c r="E216" s="73">
        <v>1</v>
      </c>
    </row>
    <row r="217" spans="1:5" ht="15" customHeight="1" x14ac:dyDescent="0.25">
      <c r="A217" s="10" t="s">
        <v>6634</v>
      </c>
      <c r="B217" s="5" t="s">
        <v>6635</v>
      </c>
      <c r="C217" s="1" t="s">
        <v>444</v>
      </c>
      <c r="D217" s="25">
        <v>14.88</v>
      </c>
      <c r="E217" s="73">
        <v>1</v>
      </c>
    </row>
    <row r="218" spans="1:5" ht="15" customHeight="1" x14ac:dyDescent="0.25">
      <c r="A218" s="10" t="s">
        <v>6636</v>
      </c>
      <c r="B218" s="5" t="s">
        <v>6637</v>
      </c>
      <c r="C218" s="1" t="s">
        <v>2542</v>
      </c>
      <c r="D218" s="25">
        <v>2.44</v>
      </c>
      <c r="E218" s="73">
        <v>5</v>
      </c>
    </row>
    <row r="219" spans="1:5" ht="15" customHeight="1" x14ac:dyDescent="0.25">
      <c r="A219" s="10" t="s">
        <v>6638</v>
      </c>
      <c r="B219" s="5" t="s">
        <v>6639</v>
      </c>
      <c r="C219" s="1" t="s">
        <v>1130</v>
      </c>
      <c r="D219" s="25">
        <v>4.9400000000000004</v>
      </c>
      <c r="E219" s="73">
        <v>0</v>
      </c>
    </row>
    <row r="220" spans="1:5" ht="15" customHeight="1" x14ac:dyDescent="0.25">
      <c r="A220" s="10" t="s">
        <v>6640</v>
      </c>
      <c r="B220" s="5" t="s">
        <v>6641</v>
      </c>
      <c r="C220" s="1" t="s">
        <v>2542</v>
      </c>
      <c r="D220" s="25">
        <v>5.64</v>
      </c>
      <c r="E220" s="73">
        <v>0</v>
      </c>
    </row>
    <row r="221" spans="1:5" ht="15" customHeight="1" x14ac:dyDescent="0.25">
      <c r="A221" s="10" t="s">
        <v>6642</v>
      </c>
      <c r="B221" s="5" t="s">
        <v>6643</v>
      </c>
      <c r="C221" s="1" t="s">
        <v>2210</v>
      </c>
      <c r="D221" s="25">
        <v>23.9</v>
      </c>
      <c r="E221" s="73">
        <v>0</v>
      </c>
    </row>
    <row r="222" spans="1:5" ht="15" customHeight="1" x14ac:dyDescent="0.25">
      <c r="A222" s="10" t="s">
        <v>6644</v>
      </c>
      <c r="B222" s="5" t="s">
        <v>6645</v>
      </c>
      <c r="C222" s="1" t="s">
        <v>2210</v>
      </c>
      <c r="D222" s="25">
        <v>21.5</v>
      </c>
      <c r="E222" s="73">
        <v>0</v>
      </c>
    </row>
    <row r="223" spans="1:5" ht="15" customHeight="1" x14ac:dyDescent="0.25">
      <c r="A223" s="10" t="s">
        <v>6646</v>
      </c>
      <c r="B223" s="5" t="s">
        <v>6647</v>
      </c>
      <c r="C223" s="1" t="s">
        <v>6115</v>
      </c>
      <c r="D223" s="25">
        <v>8.59</v>
      </c>
      <c r="E223" s="73">
        <v>5</v>
      </c>
    </row>
    <row r="224" spans="1:5" ht="15" customHeight="1" x14ac:dyDescent="0.25">
      <c r="A224" s="10" t="s">
        <v>6648</v>
      </c>
      <c r="B224" s="5" t="s">
        <v>6649</v>
      </c>
      <c r="C224" s="1" t="s">
        <v>2542</v>
      </c>
      <c r="D224" s="25">
        <v>57.6</v>
      </c>
      <c r="E224" s="73">
        <v>5</v>
      </c>
    </row>
    <row r="225" spans="1:5" ht="15" customHeight="1" x14ac:dyDescent="0.25">
      <c r="A225" s="10" t="s">
        <v>6650</v>
      </c>
      <c r="B225" s="5" t="s">
        <v>6651</v>
      </c>
      <c r="C225" s="1" t="s">
        <v>2210</v>
      </c>
      <c r="D225" s="25">
        <v>24.6</v>
      </c>
      <c r="E225" s="73">
        <v>8</v>
      </c>
    </row>
    <row r="226" spans="1:5" ht="15" customHeight="1" x14ac:dyDescent="0.25">
      <c r="A226" s="10" t="s">
        <v>6652</v>
      </c>
      <c r="B226" s="5" t="s">
        <v>6653</v>
      </c>
      <c r="C226" s="1" t="s">
        <v>2210</v>
      </c>
      <c r="D226" s="25">
        <v>26.07</v>
      </c>
      <c r="E226" s="73">
        <v>8</v>
      </c>
    </row>
    <row r="227" spans="1:5" ht="15" customHeight="1" x14ac:dyDescent="0.25">
      <c r="A227" s="10" t="s">
        <v>6654</v>
      </c>
      <c r="B227" s="5" t="s">
        <v>6655</v>
      </c>
      <c r="C227" s="1" t="s">
        <v>3707</v>
      </c>
      <c r="D227" s="25">
        <v>25.28</v>
      </c>
      <c r="E227" s="73">
        <v>3</v>
      </c>
    </row>
    <row r="228" spans="1:5" ht="15" customHeight="1" x14ac:dyDescent="0.25">
      <c r="A228" s="10" t="s">
        <v>6656</v>
      </c>
      <c r="B228" s="5" t="s">
        <v>6657</v>
      </c>
      <c r="C228" s="1" t="s">
        <v>1346</v>
      </c>
      <c r="D228" s="25">
        <v>21.53</v>
      </c>
      <c r="E228" s="73">
        <v>3</v>
      </c>
    </row>
    <row r="229" spans="1:5" ht="15" customHeight="1" x14ac:dyDescent="0.25">
      <c r="A229" s="10" t="s">
        <v>6658</v>
      </c>
      <c r="B229" s="5" t="s">
        <v>6659</v>
      </c>
      <c r="C229" s="1" t="s">
        <v>3660</v>
      </c>
      <c r="D229" s="25">
        <v>12.62</v>
      </c>
      <c r="E229" s="73">
        <v>1</v>
      </c>
    </row>
    <row r="230" spans="1:5" ht="15" customHeight="1" x14ac:dyDescent="0.25">
      <c r="A230" s="10" t="s">
        <v>6660</v>
      </c>
      <c r="B230" s="5" t="s">
        <v>6661</v>
      </c>
      <c r="C230" s="1" t="s">
        <v>2542</v>
      </c>
      <c r="D230" s="25">
        <v>50.97</v>
      </c>
      <c r="E230" s="73">
        <v>5</v>
      </c>
    </row>
    <row r="231" spans="1:5" ht="15" customHeight="1" x14ac:dyDescent="0.25">
      <c r="A231" s="10" t="s">
        <v>6662</v>
      </c>
      <c r="B231" s="5" t="s">
        <v>6663</v>
      </c>
      <c r="C231" s="1" t="s">
        <v>2550</v>
      </c>
      <c r="D231" s="25">
        <v>13.52</v>
      </c>
      <c r="E231" s="73">
        <v>1</v>
      </c>
    </row>
    <row r="232" spans="1:5" ht="15" customHeight="1" x14ac:dyDescent="0.25">
      <c r="A232" s="10" t="s">
        <v>6664</v>
      </c>
      <c r="B232" s="5" t="s">
        <v>6665</v>
      </c>
      <c r="C232" s="1" t="s">
        <v>6935</v>
      </c>
      <c r="D232" s="25">
        <v>10.130000000000001</v>
      </c>
      <c r="E232" s="73">
        <v>0</v>
      </c>
    </row>
    <row r="233" spans="1:5" ht="15" customHeight="1" x14ac:dyDescent="0.25">
      <c r="A233" s="10" t="s">
        <v>6666</v>
      </c>
      <c r="B233" s="5" t="s">
        <v>6667</v>
      </c>
      <c r="C233" s="1" t="s">
        <v>2542</v>
      </c>
      <c r="D233" s="25">
        <v>10.92</v>
      </c>
      <c r="E233" s="73">
        <v>5</v>
      </c>
    </row>
    <row r="234" spans="1:5" ht="15" customHeight="1" x14ac:dyDescent="0.25">
      <c r="A234" s="10" t="s">
        <v>6668</v>
      </c>
      <c r="B234" s="5" t="s">
        <v>6669</v>
      </c>
      <c r="C234" s="1" t="s">
        <v>2550</v>
      </c>
      <c r="D234" s="25">
        <v>14.14</v>
      </c>
      <c r="E234" s="73">
        <v>1</v>
      </c>
    </row>
    <row r="235" spans="1:5" ht="15" customHeight="1" x14ac:dyDescent="0.25">
      <c r="A235" s="10" t="s">
        <v>6670</v>
      </c>
      <c r="B235" s="5" t="s">
        <v>6671</v>
      </c>
      <c r="C235" s="1" t="s">
        <v>2550</v>
      </c>
      <c r="D235" s="25">
        <v>14.48</v>
      </c>
      <c r="E235" s="73">
        <v>1</v>
      </c>
    </row>
    <row r="236" spans="1:5" ht="15" customHeight="1" x14ac:dyDescent="0.25">
      <c r="A236" s="10" t="s">
        <v>6672</v>
      </c>
      <c r="B236" s="5" t="s">
        <v>6673</v>
      </c>
      <c r="C236" s="1" t="s">
        <v>2550</v>
      </c>
      <c r="D236" s="25">
        <v>14.44</v>
      </c>
      <c r="E236" s="73">
        <v>1</v>
      </c>
    </row>
    <row r="237" spans="1:5" ht="15" customHeight="1" x14ac:dyDescent="0.25">
      <c r="A237" s="10" t="s">
        <v>6674</v>
      </c>
      <c r="B237" s="5" t="s">
        <v>6675</v>
      </c>
      <c r="C237" s="1" t="s">
        <v>2550</v>
      </c>
      <c r="D237" s="25">
        <v>14.79</v>
      </c>
      <c r="E237" s="73">
        <v>1</v>
      </c>
    </row>
    <row r="238" spans="1:5" ht="15" customHeight="1" x14ac:dyDescent="0.25">
      <c r="A238" s="10" t="s">
        <v>6676</v>
      </c>
      <c r="B238" s="5" t="s">
        <v>6677</v>
      </c>
      <c r="C238" s="1" t="s">
        <v>2550</v>
      </c>
      <c r="D238" s="25">
        <v>14.98</v>
      </c>
      <c r="E238" s="73">
        <v>1</v>
      </c>
    </row>
    <row r="239" spans="1:5" ht="15" customHeight="1" x14ac:dyDescent="0.25">
      <c r="A239" s="10" t="s">
        <v>6678</v>
      </c>
      <c r="B239" s="5" t="s">
        <v>6679</v>
      </c>
      <c r="C239" s="1" t="s">
        <v>2550</v>
      </c>
      <c r="D239" s="25">
        <v>14.88</v>
      </c>
      <c r="E239" s="73">
        <v>1</v>
      </c>
    </row>
    <row r="240" spans="1:5" ht="15" customHeight="1" x14ac:dyDescent="0.25">
      <c r="A240" s="10" t="s">
        <v>6680</v>
      </c>
      <c r="B240" s="5" t="s">
        <v>6681</v>
      </c>
      <c r="C240" s="1" t="s">
        <v>2550</v>
      </c>
      <c r="D240" s="25">
        <v>15.17</v>
      </c>
      <c r="E240" s="73">
        <v>1</v>
      </c>
    </row>
    <row r="241" spans="1:5" ht="15" customHeight="1" x14ac:dyDescent="0.25">
      <c r="A241" s="10" t="s">
        <v>6682</v>
      </c>
      <c r="B241" s="5" t="s">
        <v>6683</v>
      </c>
      <c r="C241" s="1" t="s">
        <v>6684</v>
      </c>
      <c r="D241" s="25">
        <v>15.17</v>
      </c>
      <c r="E241" s="73">
        <v>1</v>
      </c>
    </row>
    <row r="242" spans="1:5" ht="15" customHeight="1" x14ac:dyDescent="0.25">
      <c r="A242" s="10" t="s">
        <v>6685</v>
      </c>
      <c r="B242" s="5" t="s">
        <v>6686</v>
      </c>
      <c r="C242" s="1" t="s">
        <v>2550</v>
      </c>
      <c r="D242" s="25">
        <v>15.17</v>
      </c>
      <c r="E242" s="73">
        <v>1</v>
      </c>
    </row>
    <row r="243" spans="1:5" ht="15" customHeight="1" x14ac:dyDescent="0.25">
      <c r="A243" s="10" t="s">
        <v>6687</v>
      </c>
      <c r="B243" s="5" t="s">
        <v>6688</v>
      </c>
      <c r="C243" s="1" t="s">
        <v>2550</v>
      </c>
      <c r="D243" s="25">
        <v>15.32</v>
      </c>
      <c r="E243" s="73">
        <v>1</v>
      </c>
    </row>
    <row r="244" spans="1:5" ht="15" customHeight="1" x14ac:dyDescent="0.25">
      <c r="A244" s="10" t="s">
        <v>6689</v>
      </c>
      <c r="B244" s="5" t="s">
        <v>6690</v>
      </c>
      <c r="C244" s="1" t="s">
        <v>2550</v>
      </c>
      <c r="D244" s="25">
        <v>15.3</v>
      </c>
      <c r="E244" s="73">
        <v>1</v>
      </c>
    </row>
    <row r="245" spans="1:5" ht="15" customHeight="1" x14ac:dyDescent="0.25">
      <c r="A245" s="10" t="s">
        <v>6691</v>
      </c>
      <c r="B245" s="5" t="s">
        <v>6692</v>
      </c>
      <c r="C245" s="1" t="s">
        <v>6940</v>
      </c>
      <c r="D245" s="25">
        <v>15.99</v>
      </c>
      <c r="E245" s="73">
        <v>1</v>
      </c>
    </row>
    <row r="246" spans="1:5" ht="15" customHeight="1" x14ac:dyDescent="0.25">
      <c r="A246" s="10" t="s">
        <v>6693</v>
      </c>
      <c r="B246" s="5" t="s">
        <v>6694</v>
      </c>
      <c r="C246" s="1" t="s">
        <v>6596</v>
      </c>
      <c r="D246" s="25">
        <v>19.54</v>
      </c>
      <c r="E246" s="73">
        <v>1</v>
      </c>
    </row>
    <row r="247" spans="1:5" ht="15" customHeight="1" x14ac:dyDescent="0.25">
      <c r="A247" s="10" t="s">
        <v>6695</v>
      </c>
      <c r="B247" s="5" t="s">
        <v>6696</v>
      </c>
      <c r="C247" s="1" t="s">
        <v>3610</v>
      </c>
      <c r="D247" s="25">
        <v>19.329999999999998</v>
      </c>
      <c r="E247" s="73">
        <v>4</v>
      </c>
    </row>
    <row r="248" spans="1:5" ht="15" customHeight="1" x14ac:dyDescent="0.25">
      <c r="A248" s="10" t="s">
        <v>6697</v>
      </c>
      <c r="B248" s="5" t="s">
        <v>6698</v>
      </c>
      <c r="C248" s="1" t="s">
        <v>6935</v>
      </c>
      <c r="D248" s="25">
        <v>10.58</v>
      </c>
      <c r="E248" s="73">
        <v>0</v>
      </c>
    </row>
    <row r="249" spans="1:5" ht="15" customHeight="1" x14ac:dyDescent="0.25">
      <c r="A249" s="10" t="s">
        <v>6699</v>
      </c>
      <c r="B249" s="5" t="s">
        <v>6700</v>
      </c>
      <c r="C249" s="1" t="s">
        <v>3810</v>
      </c>
      <c r="D249" s="25">
        <v>8.07</v>
      </c>
      <c r="E249" s="73">
        <v>3</v>
      </c>
    </row>
    <row r="250" spans="1:5" ht="15" customHeight="1" x14ac:dyDescent="0.25">
      <c r="A250" s="10" t="s">
        <v>6701</v>
      </c>
      <c r="B250" s="5" t="s">
        <v>6702</v>
      </c>
      <c r="C250" s="1" t="s">
        <v>3810</v>
      </c>
      <c r="D250" s="25">
        <v>1.74</v>
      </c>
      <c r="E250" s="73">
        <v>3</v>
      </c>
    </row>
    <row r="251" spans="1:5" ht="15" customHeight="1" x14ac:dyDescent="0.25">
      <c r="A251" s="10" t="s">
        <v>6703</v>
      </c>
      <c r="B251" s="5" t="s">
        <v>6704</v>
      </c>
      <c r="C251" s="1" t="s">
        <v>3810</v>
      </c>
      <c r="D251" s="25">
        <v>2.94</v>
      </c>
      <c r="E251" s="73">
        <v>0</v>
      </c>
    </row>
    <row r="252" spans="1:5" ht="15" customHeight="1" x14ac:dyDescent="0.25">
      <c r="A252" s="10" t="s">
        <v>6705</v>
      </c>
      <c r="B252" s="5" t="s">
        <v>6706</v>
      </c>
      <c r="C252" s="1" t="s">
        <v>3810</v>
      </c>
      <c r="D252" s="25">
        <v>1.7</v>
      </c>
      <c r="E252" s="73">
        <v>3</v>
      </c>
    </row>
    <row r="253" spans="1:5" ht="15" customHeight="1" x14ac:dyDescent="0.25">
      <c r="A253" s="10" t="s">
        <v>6707</v>
      </c>
      <c r="B253" s="5" t="s">
        <v>6708</v>
      </c>
      <c r="C253" s="1" t="s">
        <v>3810</v>
      </c>
      <c r="D253" s="25">
        <v>3.16</v>
      </c>
      <c r="E253" s="73">
        <v>3</v>
      </c>
    </row>
    <row r="254" spans="1:5" ht="15" customHeight="1" x14ac:dyDescent="0.25">
      <c r="A254" s="10" t="s">
        <v>6709</v>
      </c>
      <c r="B254" s="5" t="s">
        <v>6710</v>
      </c>
      <c r="C254" s="1" t="s">
        <v>3810</v>
      </c>
      <c r="D254" s="25">
        <v>6.05</v>
      </c>
      <c r="E254" s="73">
        <v>3</v>
      </c>
    </row>
    <row r="255" spans="1:5" ht="15" customHeight="1" x14ac:dyDescent="0.25">
      <c r="A255" s="10" t="s">
        <v>6711</v>
      </c>
      <c r="B255" s="5" t="s">
        <v>6712</v>
      </c>
      <c r="C255" s="1" t="s">
        <v>3810</v>
      </c>
      <c r="D255" s="25">
        <v>1.63</v>
      </c>
      <c r="E255" s="73">
        <v>3</v>
      </c>
    </row>
    <row r="256" spans="1:5" ht="15" customHeight="1" x14ac:dyDescent="0.25">
      <c r="A256" s="10" t="s">
        <v>6713</v>
      </c>
      <c r="B256" s="5" t="s">
        <v>6714</v>
      </c>
      <c r="C256" s="1" t="s">
        <v>3810</v>
      </c>
      <c r="D256" s="25">
        <v>1.6</v>
      </c>
      <c r="E256" s="73">
        <v>3</v>
      </c>
    </row>
    <row r="257" spans="1:5" ht="15" customHeight="1" x14ac:dyDescent="0.25">
      <c r="A257" s="10" t="s">
        <v>6715</v>
      </c>
      <c r="B257" s="5" t="s">
        <v>6716</v>
      </c>
      <c r="C257" s="1" t="s">
        <v>3810</v>
      </c>
      <c r="D257" s="25">
        <v>9.43</v>
      </c>
      <c r="E257" s="73">
        <v>3</v>
      </c>
    </row>
    <row r="258" spans="1:5" ht="15" customHeight="1" x14ac:dyDescent="0.25">
      <c r="A258" s="10" t="s">
        <v>6717</v>
      </c>
      <c r="B258" s="5" t="s">
        <v>6718</v>
      </c>
      <c r="C258" s="1" t="s">
        <v>2550</v>
      </c>
      <c r="D258" s="25">
        <v>12.41</v>
      </c>
      <c r="E258" s="73">
        <v>1</v>
      </c>
    </row>
    <row r="259" spans="1:5" ht="15" customHeight="1" x14ac:dyDescent="0.25">
      <c r="A259" s="10" t="s">
        <v>6719</v>
      </c>
      <c r="B259" s="5" t="s">
        <v>6720</v>
      </c>
      <c r="C259" s="1" t="s">
        <v>2550</v>
      </c>
      <c r="D259" s="25">
        <v>11.71</v>
      </c>
      <c r="E259" s="73">
        <v>1</v>
      </c>
    </row>
    <row r="260" spans="1:5" ht="15" customHeight="1" x14ac:dyDescent="0.25">
      <c r="A260" s="10" t="s">
        <v>6721</v>
      </c>
      <c r="B260" s="5" t="s">
        <v>6722</v>
      </c>
      <c r="C260" s="1" t="s">
        <v>2550</v>
      </c>
      <c r="D260" s="25">
        <v>15.92</v>
      </c>
      <c r="E260" s="73">
        <v>1</v>
      </c>
    </row>
    <row r="261" spans="1:5" ht="15" customHeight="1" x14ac:dyDescent="0.25">
      <c r="A261" s="10" t="s">
        <v>6723</v>
      </c>
      <c r="B261" s="5" t="s">
        <v>6724</v>
      </c>
      <c r="C261" s="1" t="s">
        <v>2550</v>
      </c>
      <c r="D261" s="25">
        <v>13.84</v>
      </c>
      <c r="E261" s="73">
        <v>1</v>
      </c>
    </row>
    <row r="262" spans="1:5" ht="15" customHeight="1" x14ac:dyDescent="0.25">
      <c r="A262" s="10" t="s">
        <v>6725</v>
      </c>
      <c r="B262" s="5" t="s">
        <v>6726</v>
      </c>
      <c r="C262" s="1" t="s">
        <v>3610</v>
      </c>
      <c r="D262" s="25">
        <v>11.94</v>
      </c>
      <c r="E262" s="73">
        <v>1</v>
      </c>
    </row>
    <row r="263" spans="1:5" ht="15" customHeight="1" x14ac:dyDescent="0.25">
      <c r="A263" s="10" t="s">
        <v>6727</v>
      </c>
      <c r="B263" s="5" t="s">
        <v>6728</v>
      </c>
      <c r="C263" s="1" t="s">
        <v>2550</v>
      </c>
      <c r="D263" s="25">
        <v>13.51</v>
      </c>
      <c r="E263" s="73">
        <v>4</v>
      </c>
    </row>
    <row r="264" spans="1:5" ht="15" customHeight="1" x14ac:dyDescent="0.25">
      <c r="A264" s="10" t="s">
        <v>6729</v>
      </c>
      <c r="B264" s="5" t="s">
        <v>6730</v>
      </c>
      <c r="C264" s="1" t="s">
        <v>2550</v>
      </c>
      <c r="D264" s="25">
        <v>15.94</v>
      </c>
      <c r="E264" s="73">
        <v>1</v>
      </c>
    </row>
    <row r="265" spans="1:5" ht="15" customHeight="1" x14ac:dyDescent="0.25">
      <c r="A265" s="10" t="s">
        <v>6731</v>
      </c>
      <c r="B265" s="5" t="s">
        <v>6732</v>
      </c>
      <c r="C265" s="1" t="s">
        <v>2550</v>
      </c>
      <c r="D265" s="25">
        <v>13.5</v>
      </c>
      <c r="E265" s="73">
        <v>1</v>
      </c>
    </row>
    <row r="266" spans="1:5" ht="15" customHeight="1" x14ac:dyDescent="0.25">
      <c r="A266" s="10" t="s">
        <v>6733</v>
      </c>
      <c r="B266" s="5" t="s">
        <v>6734</v>
      </c>
      <c r="C266" s="1" t="s">
        <v>6935</v>
      </c>
      <c r="D266" s="25">
        <v>10.4</v>
      </c>
      <c r="E266" s="73">
        <v>0</v>
      </c>
    </row>
    <row r="267" spans="1:5" ht="15" customHeight="1" x14ac:dyDescent="0.25">
      <c r="A267" s="10" t="s">
        <v>6735</v>
      </c>
      <c r="B267" s="5" t="s">
        <v>6736</v>
      </c>
      <c r="C267" s="1" t="s">
        <v>6943</v>
      </c>
      <c r="D267" s="25">
        <v>6.87</v>
      </c>
      <c r="E267" s="73">
        <v>0</v>
      </c>
    </row>
    <row r="268" spans="1:5" ht="15" customHeight="1" x14ac:dyDescent="0.25">
      <c r="A268" s="10" t="s">
        <v>6737</v>
      </c>
      <c r="B268" s="5" t="s">
        <v>6738</v>
      </c>
      <c r="C268" s="1" t="s">
        <v>3810</v>
      </c>
      <c r="D268" s="25">
        <v>8.27</v>
      </c>
      <c r="E268" s="73">
        <v>3</v>
      </c>
    </row>
    <row r="269" spans="1:5" ht="15" customHeight="1" x14ac:dyDescent="0.25">
      <c r="A269" s="10" t="s">
        <v>6739</v>
      </c>
      <c r="B269" s="5" t="s">
        <v>6740</v>
      </c>
      <c r="C269" s="1" t="s">
        <v>635</v>
      </c>
      <c r="D269" s="25">
        <v>1.75</v>
      </c>
      <c r="E269" s="73">
        <v>3</v>
      </c>
    </row>
    <row r="270" spans="1:5" ht="15" customHeight="1" x14ac:dyDescent="0.25">
      <c r="A270" s="10" t="s">
        <v>6741</v>
      </c>
      <c r="B270" s="5" t="s">
        <v>6742</v>
      </c>
      <c r="C270" s="1" t="s">
        <v>2335</v>
      </c>
      <c r="D270" s="25">
        <v>3.16</v>
      </c>
      <c r="E270" s="73">
        <v>0</v>
      </c>
    </row>
    <row r="271" spans="1:5" ht="15" customHeight="1" x14ac:dyDescent="0.25">
      <c r="A271" s="10" t="s">
        <v>6743</v>
      </c>
      <c r="B271" s="5" t="s">
        <v>6744</v>
      </c>
      <c r="C271" s="1" t="s">
        <v>3810</v>
      </c>
      <c r="D271" s="25">
        <v>1.63</v>
      </c>
      <c r="E271" s="73">
        <v>3</v>
      </c>
    </row>
    <row r="272" spans="1:5" ht="15" customHeight="1" x14ac:dyDescent="0.25">
      <c r="A272" s="10" t="s">
        <v>6745</v>
      </c>
      <c r="B272" s="5" t="s">
        <v>6746</v>
      </c>
      <c r="C272" s="1" t="s">
        <v>3810</v>
      </c>
      <c r="D272" s="25">
        <v>1.98</v>
      </c>
      <c r="E272" s="73">
        <v>3</v>
      </c>
    </row>
    <row r="273" spans="1:6" ht="15" customHeight="1" x14ac:dyDescent="0.25">
      <c r="A273" s="10" t="s">
        <v>6747</v>
      </c>
      <c r="B273" s="5" t="s">
        <v>6748</v>
      </c>
      <c r="C273" s="1" t="s">
        <v>6944</v>
      </c>
      <c r="D273" s="25">
        <v>5.69</v>
      </c>
      <c r="E273" s="73">
        <v>3</v>
      </c>
    </row>
    <row r="274" spans="1:6" ht="15" customHeight="1" x14ac:dyDescent="0.25">
      <c r="A274" s="10" t="s">
        <v>6749</v>
      </c>
      <c r="B274" s="5" t="s">
        <v>6750</v>
      </c>
      <c r="C274" s="1" t="s">
        <v>3810</v>
      </c>
      <c r="D274" s="25">
        <v>3</v>
      </c>
      <c r="E274" s="73">
        <v>3</v>
      </c>
    </row>
    <row r="275" spans="1:6" ht="15" customHeight="1" x14ac:dyDescent="0.25">
      <c r="A275" s="10" t="s">
        <v>6751</v>
      </c>
      <c r="B275" s="5" t="s">
        <v>6752</v>
      </c>
      <c r="C275" s="1" t="s">
        <v>3810</v>
      </c>
      <c r="D275" s="25">
        <v>1.61</v>
      </c>
      <c r="E275" s="73">
        <v>3</v>
      </c>
    </row>
    <row r="276" spans="1:6" ht="15" customHeight="1" x14ac:dyDescent="0.25">
      <c r="A276" s="10" t="s">
        <v>6753</v>
      </c>
      <c r="B276" s="5" t="s">
        <v>6754</v>
      </c>
      <c r="C276" s="1" t="s">
        <v>3810</v>
      </c>
      <c r="D276" s="25">
        <v>9.39</v>
      </c>
      <c r="E276" s="73">
        <v>3</v>
      </c>
    </row>
    <row r="277" spans="1:6" ht="15" customHeight="1" x14ac:dyDescent="0.25">
      <c r="A277" s="10" t="s">
        <v>6755</v>
      </c>
      <c r="B277" s="5" t="s">
        <v>5194</v>
      </c>
      <c r="C277" s="1" t="s">
        <v>2550</v>
      </c>
      <c r="D277" s="25">
        <v>15.5</v>
      </c>
      <c r="E277" s="73">
        <v>1</v>
      </c>
    </row>
    <row r="278" spans="1:6" ht="15" customHeight="1" x14ac:dyDescent="0.25">
      <c r="A278" s="10" t="s">
        <v>6756</v>
      </c>
      <c r="B278" s="5" t="s">
        <v>5196</v>
      </c>
      <c r="C278" s="1" t="s">
        <v>6940</v>
      </c>
      <c r="D278" s="25">
        <v>30.4</v>
      </c>
      <c r="E278" s="73">
        <v>1</v>
      </c>
    </row>
    <row r="279" spans="1:6" ht="15" customHeight="1" x14ac:dyDescent="0.25">
      <c r="A279" s="10" t="s">
        <v>6757</v>
      </c>
      <c r="B279" s="5" t="s">
        <v>5198</v>
      </c>
      <c r="C279" s="1" t="s">
        <v>2542</v>
      </c>
      <c r="D279" s="25">
        <v>70.8</v>
      </c>
      <c r="E279" s="73">
        <v>5</v>
      </c>
    </row>
    <row r="280" spans="1:6" ht="15" customHeight="1" x14ac:dyDescent="0.25">
      <c r="A280" s="10" t="s">
        <v>6758</v>
      </c>
      <c r="B280" s="5" t="s">
        <v>6759</v>
      </c>
      <c r="C280" s="1" t="s">
        <v>2542</v>
      </c>
      <c r="D280" s="25">
        <v>49.83</v>
      </c>
      <c r="E280" s="73">
        <v>5</v>
      </c>
    </row>
    <row r="281" spans="1:6" ht="15" customHeight="1" x14ac:dyDescent="0.25">
      <c r="A281" s="10" t="s">
        <v>7020</v>
      </c>
      <c r="B281" s="5" t="s">
        <v>7021</v>
      </c>
      <c r="C281" s="1" t="s">
        <v>7022</v>
      </c>
      <c r="D281" s="25">
        <v>9.43</v>
      </c>
      <c r="E281" s="73">
        <v>0</v>
      </c>
    </row>
    <row r="282" spans="1:6" ht="15" customHeight="1" x14ac:dyDescent="0.25">
      <c r="A282" s="10" t="s">
        <v>7023</v>
      </c>
      <c r="B282" s="5" t="s">
        <v>7024</v>
      </c>
      <c r="C282" s="1" t="s">
        <v>7022</v>
      </c>
      <c r="D282" s="25">
        <v>5.04</v>
      </c>
      <c r="E282" s="73">
        <v>0</v>
      </c>
    </row>
    <row r="283" spans="1:6" ht="15" customHeight="1" x14ac:dyDescent="0.25">
      <c r="A283" s="10" t="s">
        <v>7025</v>
      </c>
      <c r="B283" s="5" t="s">
        <v>7026</v>
      </c>
      <c r="C283" s="1" t="s">
        <v>7022</v>
      </c>
      <c r="D283" s="25">
        <v>5.03</v>
      </c>
      <c r="E283" s="73">
        <v>0</v>
      </c>
    </row>
    <row r="284" spans="1:6" ht="15" customHeight="1" x14ac:dyDescent="0.25">
      <c r="A284" s="10" t="s">
        <v>6760</v>
      </c>
      <c r="B284" s="5" t="s">
        <v>5203</v>
      </c>
      <c r="C284" s="1" t="s">
        <v>6761</v>
      </c>
      <c r="D284" s="25">
        <v>5.49</v>
      </c>
      <c r="E284" s="73">
        <v>0</v>
      </c>
    </row>
    <row r="285" spans="1:6" ht="15" customHeight="1" x14ac:dyDescent="0.25">
      <c r="A285" s="10" t="s">
        <v>6762</v>
      </c>
      <c r="B285" s="5" t="s">
        <v>5208</v>
      </c>
      <c r="C285" s="1" t="s">
        <v>3196</v>
      </c>
      <c r="D285" s="25">
        <v>15.69</v>
      </c>
      <c r="E285" s="73">
        <v>0</v>
      </c>
    </row>
    <row r="286" spans="1:6" ht="15" customHeight="1" x14ac:dyDescent="0.25">
      <c r="A286" s="10" t="s">
        <v>6763</v>
      </c>
      <c r="B286" s="5" t="s">
        <v>6764</v>
      </c>
      <c r="C286" s="1" t="s">
        <v>6944</v>
      </c>
      <c r="D286" s="25">
        <v>3.94</v>
      </c>
      <c r="E286" s="73">
        <v>3</v>
      </c>
    </row>
    <row r="287" spans="1:6" ht="15" customHeight="1" x14ac:dyDescent="0.25">
      <c r="A287" s="10" t="s">
        <v>6765</v>
      </c>
      <c r="B287" s="5" t="s">
        <v>6766</v>
      </c>
      <c r="C287" s="1" t="s">
        <v>3810</v>
      </c>
      <c r="D287" s="25">
        <v>1.26</v>
      </c>
      <c r="E287" s="74">
        <v>3</v>
      </c>
      <c r="F287" s="18"/>
    </row>
    <row r="288" spans="1:6" ht="15" customHeight="1" x14ac:dyDescent="0.25">
      <c r="A288" s="10" t="s">
        <v>6767</v>
      </c>
      <c r="B288" s="5" t="s">
        <v>6768</v>
      </c>
      <c r="C288" s="1" t="s">
        <v>3810</v>
      </c>
      <c r="D288" s="25">
        <v>1.26</v>
      </c>
      <c r="E288" s="74">
        <v>3</v>
      </c>
      <c r="F288" s="18"/>
    </row>
    <row r="289" spans="1:6" ht="15" customHeight="1" x14ac:dyDescent="0.25">
      <c r="A289" s="10" t="s">
        <v>6769</v>
      </c>
      <c r="B289" s="5" t="s">
        <v>6770</v>
      </c>
      <c r="C289" s="1" t="s">
        <v>6944</v>
      </c>
      <c r="D289" s="25">
        <v>2.2799999999999998</v>
      </c>
      <c r="E289" s="74">
        <v>3</v>
      </c>
      <c r="F289" s="18"/>
    </row>
    <row r="290" spans="1:6" ht="15" customHeight="1" x14ac:dyDescent="0.25">
      <c r="A290" s="10" t="s">
        <v>6771</v>
      </c>
      <c r="B290" s="5" t="s">
        <v>6772</v>
      </c>
      <c r="C290" s="1" t="s">
        <v>3810</v>
      </c>
      <c r="D290" s="25">
        <v>1.54</v>
      </c>
      <c r="E290" s="74">
        <v>3</v>
      </c>
      <c r="F290" s="18"/>
    </row>
    <row r="291" spans="1:6" ht="15" customHeight="1" x14ac:dyDescent="0.25">
      <c r="A291" s="10" t="s">
        <v>6773</v>
      </c>
      <c r="B291" s="5" t="s">
        <v>6774</v>
      </c>
      <c r="C291" s="1" t="s">
        <v>6945</v>
      </c>
      <c r="D291" s="25">
        <v>9</v>
      </c>
      <c r="E291" s="74">
        <v>0</v>
      </c>
      <c r="F291" s="18"/>
    </row>
    <row r="292" spans="1:6" ht="15" customHeight="1" x14ac:dyDescent="0.25">
      <c r="A292" s="10" t="s">
        <v>6775</v>
      </c>
      <c r="B292" s="5" t="s">
        <v>6776</v>
      </c>
      <c r="C292" s="1" t="s">
        <v>6777</v>
      </c>
      <c r="D292" s="25">
        <v>21.21</v>
      </c>
      <c r="E292" s="73">
        <v>8</v>
      </c>
    </row>
    <row r="293" spans="1:6" ht="15" customHeight="1" x14ac:dyDescent="0.25">
      <c r="A293" s="10" t="s">
        <v>6778</v>
      </c>
      <c r="B293" s="5" t="s">
        <v>6779</v>
      </c>
      <c r="C293" s="1" t="s">
        <v>2210</v>
      </c>
      <c r="D293" s="25">
        <v>42.93</v>
      </c>
      <c r="E293" s="73">
        <v>8</v>
      </c>
    </row>
    <row r="294" spans="1:6" ht="15" customHeight="1" x14ac:dyDescent="0.25">
      <c r="A294" s="10" t="s">
        <v>6780</v>
      </c>
      <c r="B294" s="5" t="s">
        <v>6781</v>
      </c>
      <c r="C294" s="1" t="s">
        <v>2210</v>
      </c>
      <c r="D294" s="25">
        <v>28.99</v>
      </c>
      <c r="E294" s="73">
        <v>8</v>
      </c>
    </row>
    <row r="295" spans="1:6" ht="15" customHeight="1" x14ac:dyDescent="0.25">
      <c r="A295" s="10" t="s">
        <v>6782</v>
      </c>
      <c r="B295" s="5" t="s">
        <v>6783</v>
      </c>
      <c r="C295" s="1" t="s">
        <v>2210</v>
      </c>
      <c r="D295" s="25">
        <v>24.75</v>
      </c>
      <c r="E295" s="73">
        <v>8</v>
      </c>
    </row>
    <row r="296" spans="1:6" ht="15" customHeight="1" x14ac:dyDescent="0.25">
      <c r="A296" s="10" t="s">
        <v>6784</v>
      </c>
      <c r="B296" s="5" t="s">
        <v>6785</v>
      </c>
      <c r="C296" s="1" t="s">
        <v>2210</v>
      </c>
      <c r="D296" s="25">
        <v>29.81</v>
      </c>
      <c r="E296" s="73">
        <v>8</v>
      </c>
    </row>
    <row r="297" spans="1:6" ht="15" customHeight="1" x14ac:dyDescent="0.25">
      <c r="A297" s="10" t="s">
        <v>6786</v>
      </c>
      <c r="B297" s="5" t="s">
        <v>6787</v>
      </c>
      <c r="C297" s="1" t="s">
        <v>2210</v>
      </c>
      <c r="D297" s="25">
        <v>66.37</v>
      </c>
      <c r="E297" s="73">
        <v>8</v>
      </c>
    </row>
    <row r="298" spans="1:6" ht="15" customHeight="1" x14ac:dyDescent="0.25">
      <c r="A298" s="10" t="s">
        <v>6788</v>
      </c>
      <c r="B298" s="5" t="s">
        <v>6789</v>
      </c>
      <c r="C298" s="1" t="s">
        <v>2210</v>
      </c>
      <c r="D298" s="25">
        <v>66.7</v>
      </c>
      <c r="E298" s="73">
        <v>8</v>
      </c>
    </row>
    <row r="299" spans="1:6" ht="15" customHeight="1" x14ac:dyDescent="0.25">
      <c r="A299" s="10" t="s">
        <v>6790</v>
      </c>
      <c r="B299" s="5" t="s">
        <v>6791</v>
      </c>
      <c r="C299" s="1" t="s">
        <v>7282</v>
      </c>
      <c r="D299" s="25">
        <v>17.27</v>
      </c>
      <c r="E299" s="73">
        <v>8</v>
      </c>
      <c r="F299" s="58"/>
    </row>
    <row r="300" spans="1:6" ht="15" customHeight="1" x14ac:dyDescent="0.25">
      <c r="A300" s="10" t="s">
        <v>6792</v>
      </c>
      <c r="B300" s="5" t="s">
        <v>6793</v>
      </c>
      <c r="C300" s="1" t="s">
        <v>7282</v>
      </c>
      <c r="D300" s="25">
        <v>17.170000000000002</v>
      </c>
      <c r="E300" s="73">
        <v>8</v>
      </c>
      <c r="F300" s="58"/>
    </row>
    <row r="301" spans="1:6" ht="15" customHeight="1" x14ac:dyDescent="0.25">
      <c r="A301" s="10" t="s">
        <v>6794</v>
      </c>
      <c r="B301" s="5" t="s">
        <v>6795</v>
      </c>
      <c r="C301" s="1" t="s">
        <v>6946</v>
      </c>
      <c r="D301" s="25">
        <v>40.520000000000003</v>
      </c>
      <c r="E301" s="73">
        <v>8</v>
      </c>
      <c r="F301" s="58"/>
    </row>
    <row r="302" spans="1:6" ht="15" customHeight="1" x14ac:dyDescent="0.25">
      <c r="A302" s="10" t="s">
        <v>6796</v>
      </c>
      <c r="B302" s="5" t="s">
        <v>6797</v>
      </c>
      <c r="C302" s="1" t="s">
        <v>6947</v>
      </c>
      <c r="D302" s="25">
        <v>76.930000000000007</v>
      </c>
      <c r="E302" s="73">
        <v>8</v>
      </c>
    </row>
    <row r="303" spans="1:6" ht="15" customHeight="1" x14ac:dyDescent="0.25">
      <c r="A303" s="10" t="s">
        <v>6798</v>
      </c>
      <c r="B303" s="5" t="s">
        <v>6799</v>
      </c>
      <c r="C303" s="1" t="s">
        <v>6944</v>
      </c>
      <c r="D303" s="25">
        <v>4.18</v>
      </c>
      <c r="E303" s="73">
        <v>3</v>
      </c>
    </row>
    <row r="304" spans="1:6" ht="15" customHeight="1" x14ac:dyDescent="0.25">
      <c r="A304" s="10" t="s">
        <v>6800</v>
      </c>
      <c r="B304" s="5" t="s">
        <v>6801</v>
      </c>
      <c r="C304" s="1" t="s">
        <v>3810</v>
      </c>
      <c r="D304" s="25">
        <v>1.51</v>
      </c>
      <c r="E304" s="73">
        <v>3</v>
      </c>
    </row>
    <row r="305" spans="1:5" ht="15" customHeight="1" x14ac:dyDescent="0.25">
      <c r="A305" s="10" t="s">
        <v>6802</v>
      </c>
      <c r="B305" s="5" t="s">
        <v>6803</v>
      </c>
      <c r="C305" s="1" t="s">
        <v>2335</v>
      </c>
      <c r="D305" s="25">
        <v>2.69</v>
      </c>
      <c r="E305" s="73">
        <v>0</v>
      </c>
    </row>
    <row r="306" spans="1:5" ht="15" customHeight="1" x14ac:dyDescent="0.25">
      <c r="A306" s="10" t="s">
        <v>6804</v>
      </c>
      <c r="B306" s="5" t="s">
        <v>6805</v>
      </c>
      <c r="C306" s="1" t="s">
        <v>2335</v>
      </c>
      <c r="D306" s="25">
        <v>2.34</v>
      </c>
      <c r="E306" s="73">
        <v>0</v>
      </c>
    </row>
    <row r="307" spans="1:5" ht="15" customHeight="1" x14ac:dyDescent="0.25">
      <c r="A307" s="10" t="s">
        <v>6806</v>
      </c>
      <c r="B307" s="5" t="s">
        <v>6807</v>
      </c>
      <c r="C307" s="1" t="s">
        <v>2542</v>
      </c>
      <c r="D307" s="25">
        <v>38.409999999999997</v>
      </c>
      <c r="E307" s="73">
        <v>5</v>
      </c>
    </row>
    <row r="308" spans="1:5" ht="15" customHeight="1" x14ac:dyDescent="0.25">
      <c r="A308" s="10" t="s">
        <v>6808</v>
      </c>
      <c r="B308" s="5" t="s">
        <v>6809</v>
      </c>
      <c r="C308" s="1" t="s">
        <v>6810</v>
      </c>
      <c r="D308" s="25">
        <v>29.8</v>
      </c>
      <c r="E308" s="73">
        <v>8</v>
      </c>
    </row>
    <row r="309" spans="1:5" ht="15" customHeight="1" x14ac:dyDescent="0.25">
      <c r="A309" s="10" t="s">
        <v>6811</v>
      </c>
      <c r="B309" s="5" t="s">
        <v>6812</v>
      </c>
      <c r="C309" s="1" t="s">
        <v>6948</v>
      </c>
      <c r="D309" s="25">
        <v>6.38</v>
      </c>
      <c r="E309" s="73">
        <v>8</v>
      </c>
    </row>
    <row r="310" spans="1:5" ht="15" customHeight="1" x14ac:dyDescent="0.25">
      <c r="A310" s="10" t="s">
        <v>6813</v>
      </c>
      <c r="B310" s="5" t="s">
        <v>6814</v>
      </c>
      <c r="C310" s="1" t="s">
        <v>2552</v>
      </c>
      <c r="D310" s="25">
        <v>3.93</v>
      </c>
      <c r="E310" s="73">
        <v>8</v>
      </c>
    </row>
    <row r="311" spans="1:5" ht="15" customHeight="1" x14ac:dyDescent="0.25">
      <c r="A311" s="10" t="s">
        <v>6815</v>
      </c>
      <c r="B311" s="5" t="s">
        <v>6816</v>
      </c>
      <c r="C311" s="1" t="s">
        <v>6949</v>
      </c>
      <c r="D311" s="25">
        <v>9.8800000000000008</v>
      </c>
      <c r="E311" s="73">
        <v>1</v>
      </c>
    </row>
    <row r="312" spans="1:5" ht="15" customHeight="1" x14ac:dyDescent="0.25">
      <c r="A312" s="10" t="s">
        <v>6817</v>
      </c>
      <c r="B312" s="5" t="s">
        <v>6818</v>
      </c>
      <c r="C312" s="1" t="s">
        <v>6944</v>
      </c>
      <c r="D312" s="25">
        <v>2.04</v>
      </c>
      <c r="E312" s="73">
        <v>3</v>
      </c>
    </row>
    <row r="313" spans="1:5" ht="15" customHeight="1" x14ac:dyDescent="0.25">
      <c r="A313" s="10" t="s">
        <v>6819</v>
      </c>
      <c r="B313" s="5" t="s">
        <v>6820</v>
      </c>
      <c r="C313" s="1" t="s">
        <v>3810</v>
      </c>
      <c r="D313" s="25">
        <v>1.48</v>
      </c>
      <c r="E313" s="73">
        <v>3</v>
      </c>
    </row>
    <row r="314" spans="1:5" ht="15" customHeight="1" x14ac:dyDescent="0.25">
      <c r="A314" s="10" t="s">
        <v>6821</v>
      </c>
      <c r="B314" s="5" t="s">
        <v>6822</v>
      </c>
      <c r="C314" s="1" t="s">
        <v>3810</v>
      </c>
      <c r="D314" s="25">
        <v>3.96</v>
      </c>
      <c r="E314" s="73">
        <v>3</v>
      </c>
    </row>
    <row r="315" spans="1:5" ht="15" customHeight="1" x14ac:dyDescent="0.25">
      <c r="A315" s="10" t="s">
        <v>6823</v>
      </c>
      <c r="B315" s="5" t="s">
        <v>6824</v>
      </c>
      <c r="C315" s="1" t="s">
        <v>6417</v>
      </c>
      <c r="D315" s="25">
        <v>23.23</v>
      </c>
      <c r="E315" s="73">
        <v>8</v>
      </c>
    </row>
    <row r="316" spans="1:5" ht="15" customHeight="1" x14ac:dyDescent="0.25">
      <c r="A316" s="10" t="s">
        <v>6825</v>
      </c>
      <c r="B316" s="5" t="s">
        <v>6826</v>
      </c>
      <c r="C316" s="1" t="s">
        <v>6417</v>
      </c>
      <c r="D316" s="25">
        <v>23.15</v>
      </c>
      <c r="E316" s="73">
        <v>8</v>
      </c>
    </row>
    <row r="317" spans="1:5" ht="15" customHeight="1" x14ac:dyDescent="0.25">
      <c r="A317" s="10" t="s">
        <v>6827</v>
      </c>
      <c r="B317" s="5" t="s">
        <v>6828</v>
      </c>
      <c r="C317" s="1" t="s">
        <v>2542</v>
      </c>
      <c r="D317" s="25">
        <v>54.09</v>
      </c>
      <c r="E317" s="73">
        <v>5</v>
      </c>
    </row>
    <row r="318" spans="1:5" ht="15" customHeight="1" x14ac:dyDescent="0.25">
      <c r="A318" s="10" t="s">
        <v>6829</v>
      </c>
      <c r="B318" s="5" t="s">
        <v>6830</v>
      </c>
      <c r="C318" s="1" t="s">
        <v>2210</v>
      </c>
      <c r="D318" s="25">
        <v>27.64</v>
      </c>
      <c r="E318" s="73">
        <v>8</v>
      </c>
    </row>
    <row r="319" spans="1:5" ht="15" customHeight="1" x14ac:dyDescent="0.25">
      <c r="A319" s="10" t="s">
        <v>6831</v>
      </c>
      <c r="B319" s="5" t="s">
        <v>6832</v>
      </c>
      <c r="C319" s="1" t="s">
        <v>2327</v>
      </c>
      <c r="D319" s="25">
        <v>15.02</v>
      </c>
      <c r="E319" s="73">
        <v>8</v>
      </c>
    </row>
    <row r="320" spans="1:5" ht="15" customHeight="1" x14ac:dyDescent="0.25">
      <c r="A320" s="10" t="s">
        <v>6833</v>
      </c>
      <c r="B320" s="5" t="s">
        <v>6834</v>
      </c>
      <c r="C320" s="1" t="s">
        <v>2210</v>
      </c>
      <c r="D320" s="25">
        <v>18.079999999999998</v>
      </c>
      <c r="E320" s="73">
        <v>8</v>
      </c>
    </row>
    <row r="321" spans="1:5" ht="15" customHeight="1" x14ac:dyDescent="0.25">
      <c r="A321" s="10" t="s">
        <v>6835</v>
      </c>
      <c r="B321" s="5" t="s">
        <v>6836</v>
      </c>
      <c r="C321" s="1" t="s">
        <v>2210</v>
      </c>
      <c r="D321" s="25">
        <v>26.15</v>
      </c>
      <c r="E321" s="73">
        <v>8</v>
      </c>
    </row>
    <row r="322" spans="1:5" ht="15" customHeight="1" x14ac:dyDescent="0.25">
      <c r="A322" s="10" t="s">
        <v>6837</v>
      </c>
      <c r="B322" s="5" t="s">
        <v>6838</v>
      </c>
      <c r="C322" s="1" t="s">
        <v>2210</v>
      </c>
      <c r="D322" s="25">
        <v>38.25</v>
      </c>
      <c r="E322" s="73">
        <v>8</v>
      </c>
    </row>
    <row r="323" spans="1:5" ht="15" customHeight="1" x14ac:dyDescent="0.25">
      <c r="A323" s="10" t="s">
        <v>6839</v>
      </c>
      <c r="B323" s="5" t="s">
        <v>6840</v>
      </c>
      <c r="C323" s="1" t="s">
        <v>1159</v>
      </c>
      <c r="D323" s="25">
        <v>11.68</v>
      </c>
      <c r="E323" s="73">
        <v>8</v>
      </c>
    </row>
    <row r="324" spans="1:5" ht="15" customHeight="1" x14ac:dyDescent="0.25">
      <c r="A324" s="10" t="s">
        <v>6841</v>
      </c>
      <c r="B324" s="5" t="s">
        <v>6842</v>
      </c>
      <c r="C324" s="1" t="s">
        <v>6950</v>
      </c>
      <c r="D324" s="25">
        <v>10.3</v>
      </c>
      <c r="E324" s="73">
        <v>8</v>
      </c>
    </row>
    <row r="325" spans="1:5" ht="15" customHeight="1" x14ac:dyDescent="0.25">
      <c r="A325" s="10" t="s">
        <v>6843</v>
      </c>
      <c r="B325" s="5" t="s">
        <v>6844</v>
      </c>
      <c r="C325" s="1" t="s">
        <v>2210</v>
      </c>
      <c r="D325" s="25">
        <v>18.23</v>
      </c>
      <c r="E325" s="73">
        <v>8</v>
      </c>
    </row>
    <row r="326" spans="1:5" ht="15" customHeight="1" x14ac:dyDescent="0.25">
      <c r="A326" s="10" t="s">
        <v>6845</v>
      </c>
      <c r="B326" s="5" t="s">
        <v>6846</v>
      </c>
      <c r="C326" s="1" t="s">
        <v>4186</v>
      </c>
      <c r="D326" s="25">
        <v>15.54</v>
      </c>
      <c r="E326" s="73">
        <v>8</v>
      </c>
    </row>
    <row r="327" spans="1:5" ht="15" customHeight="1" x14ac:dyDescent="0.25">
      <c r="A327" s="10" t="s">
        <v>6847</v>
      </c>
      <c r="B327" s="5" t="s">
        <v>6848</v>
      </c>
      <c r="C327" s="1" t="s">
        <v>2550</v>
      </c>
      <c r="D327" s="25">
        <v>13.8</v>
      </c>
      <c r="E327" s="73">
        <v>1</v>
      </c>
    </row>
    <row r="328" spans="1:5" ht="15" customHeight="1" x14ac:dyDescent="0.25">
      <c r="A328" s="10" t="s">
        <v>6849</v>
      </c>
      <c r="B328" s="5" t="s">
        <v>6850</v>
      </c>
      <c r="C328" s="1" t="s">
        <v>2550</v>
      </c>
      <c r="D328" s="25">
        <v>18.53</v>
      </c>
      <c r="E328" s="73">
        <v>1</v>
      </c>
    </row>
    <row r="329" spans="1:5" ht="15" customHeight="1" thickBot="1" x14ac:dyDescent="0.3">
      <c r="A329" s="10" t="s">
        <v>6851</v>
      </c>
      <c r="B329" s="5" t="s">
        <v>6852</v>
      </c>
      <c r="C329" s="1" t="s">
        <v>2550</v>
      </c>
      <c r="D329" s="25">
        <v>20.010000000000002</v>
      </c>
      <c r="E329" s="73">
        <v>1</v>
      </c>
    </row>
    <row r="330" spans="1:5" ht="15" customHeight="1" thickTop="1" thickBot="1" x14ac:dyDescent="0.3">
      <c r="A330" s="189" t="s">
        <v>7260</v>
      </c>
      <c r="B330" s="190"/>
      <c r="C330" s="191"/>
      <c r="D330" s="26">
        <f>SUM(D184:D329)</f>
        <v>3180.5900000000015</v>
      </c>
      <c r="E330" s="75">
        <f>SUMIF(E184:E329,"&gt;0",D184:D329)</f>
        <v>2971.2400000000016</v>
      </c>
    </row>
    <row r="331" spans="1:5" ht="15" customHeight="1" x14ac:dyDescent="0.25"/>
    <row r="332" spans="1:5" ht="15" customHeight="1" x14ac:dyDescent="0.25"/>
    <row r="333" spans="1:5" ht="15" customHeight="1" x14ac:dyDescent="0.25"/>
    <row r="334" spans="1:5" ht="15" customHeight="1" x14ac:dyDescent="0.25"/>
    <row r="335" spans="1:5" ht="15" customHeight="1" x14ac:dyDescent="0.25"/>
    <row r="336" spans="1:5" ht="15" customHeight="1" thickBot="1" x14ac:dyDescent="0.3"/>
    <row r="337" spans="1:5" ht="22.5" customHeight="1" thickBot="1" x14ac:dyDescent="0.3">
      <c r="A337" s="186" t="s">
        <v>7876</v>
      </c>
      <c r="B337" s="187"/>
      <c r="C337" s="187"/>
      <c r="D337" s="187"/>
      <c r="E337" s="188"/>
    </row>
    <row r="338" spans="1:5" ht="15" customHeight="1" x14ac:dyDescent="0.35">
      <c r="A338" s="196" t="s">
        <v>982</v>
      </c>
      <c r="B338" s="48" t="s">
        <v>586</v>
      </c>
      <c r="C338" s="192" t="s">
        <v>1768</v>
      </c>
      <c r="D338" s="194" t="s">
        <v>1769</v>
      </c>
      <c r="E338" s="49" t="s">
        <v>7217</v>
      </c>
    </row>
    <row r="339" spans="1:5" ht="15" customHeight="1" thickBot="1" x14ac:dyDescent="0.4">
      <c r="A339" s="197"/>
      <c r="B339" s="50" t="s">
        <v>1767</v>
      </c>
      <c r="C339" s="193"/>
      <c r="D339" s="195"/>
      <c r="E339" s="51" t="s">
        <v>7216</v>
      </c>
    </row>
    <row r="340" spans="1:5" ht="15" customHeight="1" thickTop="1" x14ac:dyDescent="0.25">
      <c r="A340" s="10" t="s">
        <v>6103</v>
      </c>
      <c r="B340" s="5">
        <v>101</v>
      </c>
      <c r="C340" s="1" t="s">
        <v>625</v>
      </c>
      <c r="D340" s="25">
        <v>2.2000000000000002</v>
      </c>
      <c r="E340" s="31">
        <v>0</v>
      </c>
    </row>
    <row r="341" spans="1:5" ht="15" customHeight="1" x14ac:dyDescent="0.25">
      <c r="A341" s="10" t="s">
        <v>6104</v>
      </c>
      <c r="B341" s="5">
        <v>102</v>
      </c>
      <c r="C341" s="1" t="s">
        <v>624</v>
      </c>
      <c r="D341" s="25">
        <v>10.36</v>
      </c>
      <c r="E341" s="31">
        <v>5</v>
      </c>
    </row>
    <row r="342" spans="1:5" ht="15" customHeight="1" x14ac:dyDescent="0.25">
      <c r="A342" s="10" t="s">
        <v>6105</v>
      </c>
      <c r="B342" s="5">
        <v>103</v>
      </c>
      <c r="C342" s="1" t="s">
        <v>625</v>
      </c>
      <c r="D342" s="25">
        <v>3.85</v>
      </c>
      <c r="E342" s="31">
        <v>0</v>
      </c>
    </row>
    <row r="343" spans="1:5" ht="15" customHeight="1" x14ac:dyDescent="0.25">
      <c r="A343" s="10" t="s">
        <v>6106</v>
      </c>
      <c r="B343" s="5">
        <v>104</v>
      </c>
      <c r="C343" s="1" t="s">
        <v>624</v>
      </c>
      <c r="D343" s="25">
        <v>10.36</v>
      </c>
      <c r="E343" s="31">
        <v>5</v>
      </c>
    </row>
    <row r="344" spans="1:5" ht="15" customHeight="1" x14ac:dyDescent="0.25">
      <c r="A344" s="10" t="s">
        <v>6107</v>
      </c>
      <c r="B344" s="5">
        <v>105</v>
      </c>
      <c r="C344" s="1" t="s">
        <v>6951</v>
      </c>
      <c r="D344" s="25">
        <v>72.7</v>
      </c>
      <c r="E344" s="31">
        <v>5</v>
      </c>
    </row>
    <row r="345" spans="1:5" ht="15" customHeight="1" x14ac:dyDescent="0.25">
      <c r="A345" s="10" t="s">
        <v>6108</v>
      </c>
      <c r="B345" s="5">
        <v>106</v>
      </c>
      <c r="C345" s="1" t="s">
        <v>2542</v>
      </c>
      <c r="D345" s="25">
        <v>68.75</v>
      </c>
      <c r="E345" s="31">
        <v>5</v>
      </c>
    </row>
    <row r="346" spans="1:5" ht="15" customHeight="1" x14ac:dyDescent="0.25">
      <c r="A346" s="10" t="s">
        <v>6109</v>
      </c>
      <c r="B346" s="5">
        <v>107</v>
      </c>
      <c r="C346" s="1" t="s">
        <v>2542</v>
      </c>
      <c r="D346" s="25">
        <v>121.37</v>
      </c>
      <c r="E346" s="31">
        <v>5</v>
      </c>
    </row>
    <row r="347" spans="1:5" ht="15" customHeight="1" x14ac:dyDescent="0.25">
      <c r="A347" s="10" t="s">
        <v>6110</v>
      </c>
      <c r="B347" s="5">
        <v>108</v>
      </c>
      <c r="C347" s="1" t="s">
        <v>2542</v>
      </c>
      <c r="D347" s="25">
        <v>121.4</v>
      </c>
      <c r="E347" s="31">
        <v>5</v>
      </c>
    </row>
    <row r="348" spans="1:5" ht="15" customHeight="1" x14ac:dyDescent="0.25">
      <c r="A348" s="10" t="s">
        <v>6111</v>
      </c>
      <c r="B348" s="5">
        <v>109</v>
      </c>
      <c r="C348" s="1" t="s">
        <v>2550</v>
      </c>
      <c r="D348" s="25">
        <v>19.329999999999998</v>
      </c>
      <c r="E348" s="31">
        <v>1</v>
      </c>
    </row>
    <row r="349" spans="1:5" ht="15" customHeight="1" x14ac:dyDescent="0.25">
      <c r="A349" s="10" t="s">
        <v>6112</v>
      </c>
      <c r="B349" s="5">
        <v>110</v>
      </c>
      <c r="C349" s="1" t="s">
        <v>5192</v>
      </c>
      <c r="D349" s="25">
        <v>21.7</v>
      </c>
      <c r="E349" s="31">
        <v>0</v>
      </c>
    </row>
    <row r="350" spans="1:5" ht="15" customHeight="1" x14ac:dyDescent="0.25">
      <c r="A350" s="10" t="s">
        <v>6113</v>
      </c>
      <c r="B350" s="5">
        <v>111</v>
      </c>
      <c r="C350" s="1" t="s">
        <v>2210</v>
      </c>
      <c r="D350" s="25">
        <v>48.94</v>
      </c>
      <c r="E350" s="31">
        <v>8</v>
      </c>
    </row>
    <row r="351" spans="1:5" ht="15" customHeight="1" x14ac:dyDescent="0.25">
      <c r="A351" s="10" t="s">
        <v>6114</v>
      </c>
      <c r="B351" s="5">
        <v>112</v>
      </c>
      <c r="C351" s="1" t="s">
        <v>6115</v>
      </c>
      <c r="D351" s="25">
        <v>5.38</v>
      </c>
      <c r="E351" s="31">
        <v>8</v>
      </c>
    </row>
    <row r="352" spans="1:5" ht="15" customHeight="1" x14ac:dyDescent="0.25">
      <c r="A352" s="10" t="s">
        <v>6116</v>
      </c>
      <c r="B352" s="5">
        <v>113</v>
      </c>
      <c r="C352" s="1" t="s">
        <v>2210</v>
      </c>
      <c r="D352" s="25">
        <v>30.57</v>
      </c>
      <c r="E352" s="31">
        <v>8</v>
      </c>
    </row>
    <row r="353" spans="1:6" ht="15" customHeight="1" x14ac:dyDescent="0.25">
      <c r="A353" s="10" t="s">
        <v>6117</v>
      </c>
      <c r="B353" s="5">
        <v>114</v>
      </c>
      <c r="C353" s="1" t="s">
        <v>1130</v>
      </c>
      <c r="D353" s="25">
        <v>3.55</v>
      </c>
      <c r="E353" s="31">
        <v>8</v>
      </c>
    </row>
    <row r="354" spans="1:6" ht="15" customHeight="1" x14ac:dyDescent="0.25">
      <c r="A354" s="10" t="s">
        <v>6118</v>
      </c>
      <c r="B354" s="5">
        <v>115</v>
      </c>
      <c r="C354" s="1" t="s">
        <v>3568</v>
      </c>
      <c r="D354" s="25">
        <v>2.06</v>
      </c>
      <c r="E354" s="31">
        <v>8</v>
      </c>
    </row>
    <row r="355" spans="1:6" ht="15" customHeight="1" x14ac:dyDescent="0.25">
      <c r="A355" s="10" t="s">
        <v>6119</v>
      </c>
      <c r="B355" s="5">
        <v>116</v>
      </c>
      <c r="C355" s="1" t="s">
        <v>2542</v>
      </c>
      <c r="D355" s="25">
        <v>3.59</v>
      </c>
      <c r="E355" s="31">
        <v>8</v>
      </c>
    </row>
    <row r="356" spans="1:6" ht="15" customHeight="1" x14ac:dyDescent="0.25">
      <c r="A356" s="10" t="s">
        <v>6120</v>
      </c>
      <c r="B356" s="5">
        <v>117</v>
      </c>
      <c r="C356" s="1" t="s">
        <v>2210</v>
      </c>
      <c r="D356" s="25">
        <v>18.04</v>
      </c>
      <c r="E356" s="31">
        <v>8</v>
      </c>
    </row>
    <row r="357" spans="1:6" ht="15" customHeight="1" x14ac:dyDescent="0.25">
      <c r="A357" s="10" t="s">
        <v>6121</v>
      </c>
      <c r="B357" s="5">
        <v>118</v>
      </c>
      <c r="C357" s="1" t="s">
        <v>7283</v>
      </c>
      <c r="D357" s="25">
        <v>17.05</v>
      </c>
      <c r="E357" s="31">
        <v>8</v>
      </c>
      <c r="F357" s="58"/>
    </row>
    <row r="358" spans="1:6" ht="15" customHeight="1" x14ac:dyDescent="0.25">
      <c r="A358" s="10" t="s">
        <v>6122</v>
      </c>
      <c r="B358" s="5">
        <v>119</v>
      </c>
      <c r="C358" s="1" t="s">
        <v>2210</v>
      </c>
      <c r="D358" s="25">
        <v>18.34</v>
      </c>
      <c r="E358" s="31">
        <v>8</v>
      </c>
    </row>
    <row r="359" spans="1:6" ht="15" customHeight="1" x14ac:dyDescent="0.25">
      <c r="A359" s="10" t="s">
        <v>6123</v>
      </c>
      <c r="B359" s="5">
        <v>120</v>
      </c>
      <c r="C359" s="1" t="s">
        <v>5192</v>
      </c>
      <c r="D359" s="25">
        <v>21.59</v>
      </c>
      <c r="E359" s="31">
        <v>0</v>
      </c>
    </row>
    <row r="360" spans="1:6" ht="15" customHeight="1" x14ac:dyDescent="0.25">
      <c r="A360" s="10" t="s">
        <v>6124</v>
      </c>
      <c r="B360" s="5">
        <v>121</v>
      </c>
      <c r="C360" s="1" t="s">
        <v>6935</v>
      </c>
      <c r="D360" s="25">
        <v>10.06</v>
      </c>
      <c r="E360" s="31">
        <v>0</v>
      </c>
    </row>
    <row r="361" spans="1:6" ht="15" customHeight="1" x14ac:dyDescent="0.25">
      <c r="A361" s="10" t="s">
        <v>6125</v>
      </c>
      <c r="B361" s="5">
        <v>122</v>
      </c>
      <c r="C361" s="1" t="s">
        <v>2542</v>
      </c>
      <c r="D361" s="25">
        <v>10.93</v>
      </c>
      <c r="E361" s="31">
        <v>5</v>
      </c>
    </row>
    <row r="362" spans="1:6" ht="15" customHeight="1" x14ac:dyDescent="0.25">
      <c r="A362" s="10" t="s">
        <v>6126</v>
      </c>
      <c r="B362" s="5">
        <v>123</v>
      </c>
      <c r="C362" s="1" t="s">
        <v>1164</v>
      </c>
      <c r="D362" s="25">
        <v>14.31</v>
      </c>
      <c r="E362" s="31">
        <v>0</v>
      </c>
    </row>
    <row r="363" spans="1:6" ht="15" customHeight="1" x14ac:dyDescent="0.25">
      <c r="A363" s="10" t="s">
        <v>6127</v>
      </c>
      <c r="B363" s="5">
        <v>124</v>
      </c>
      <c r="C363" s="1" t="s">
        <v>2210</v>
      </c>
      <c r="D363" s="25">
        <v>87.28</v>
      </c>
      <c r="E363" s="31">
        <v>8</v>
      </c>
    </row>
    <row r="364" spans="1:6" ht="15" customHeight="1" x14ac:dyDescent="0.25">
      <c r="A364" s="10" t="s">
        <v>6128</v>
      </c>
      <c r="B364" s="5">
        <v>125</v>
      </c>
      <c r="C364" s="1" t="s">
        <v>2210</v>
      </c>
      <c r="D364" s="25">
        <v>84.59</v>
      </c>
      <c r="E364" s="31">
        <v>8</v>
      </c>
    </row>
    <row r="365" spans="1:6" ht="15" customHeight="1" x14ac:dyDescent="0.25">
      <c r="A365" s="10" t="s">
        <v>6129</v>
      </c>
      <c r="B365" s="5">
        <v>126</v>
      </c>
      <c r="C365" s="1" t="s">
        <v>6130</v>
      </c>
      <c r="D365" s="25">
        <v>30.08</v>
      </c>
      <c r="E365" s="31">
        <v>1</v>
      </c>
    </row>
    <row r="366" spans="1:6" ht="15" customHeight="1" x14ac:dyDescent="0.25">
      <c r="A366" s="10" t="s">
        <v>6131</v>
      </c>
      <c r="B366" s="5">
        <v>127</v>
      </c>
      <c r="C366" s="1" t="s">
        <v>6132</v>
      </c>
      <c r="D366" s="25">
        <v>20.13</v>
      </c>
      <c r="E366" s="31">
        <v>1</v>
      </c>
    </row>
    <row r="367" spans="1:6" ht="15" customHeight="1" x14ac:dyDescent="0.25">
      <c r="A367" s="10" t="s">
        <v>6133</v>
      </c>
      <c r="B367" s="5">
        <v>128</v>
      </c>
      <c r="C367" s="1" t="s">
        <v>6134</v>
      </c>
      <c r="D367" s="25">
        <v>20.149999999999999</v>
      </c>
      <c r="E367" s="31">
        <v>1</v>
      </c>
    </row>
    <row r="368" spans="1:6" ht="15" customHeight="1" x14ac:dyDescent="0.25">
      <c r="A368" s="10" t="s">
        <v>6135</v>
      </c>
      <c r="B368" s="5">
        <v>129</v>
      </c>
      <c r="C368" s="1" t="s">
        <v>6940</v>
      </c>
      <c r="D368" s="25">
        <v>19.46</v>
      </c>
      <c r="E368" s="31">
        <v>1</v>
      </c>
    </row>
    <row r="369" spans="1:5" ht="15" customHeight="1" x14ac:dyDescent="0.25">
      <c r="A369" s="10" t="s">
        <v>6136</v>
      </c>
      <c r="B369" s="5">
        <v>131</v>
      </c>
      <c r="C369" s="1" t="s">
        <v>832</v>
      </c>
      <c r="D369" s="25">
        <v>6.57</v>
      </c>
      <c r="E369" s="31">
        <v>1</v>
      </c>
    </row>
    <row r="370" spans="1:5" ht="15" customHeight="1" x14ac:dyDescent="0.25">
      <c r="A370" s="10" t="s">
        <v>6137</v>
      </c>
      <c r="B370" s="5">
        <v>132</v>
      </c>
      <c r="C370" s="1" t="s">
        <v>3660</v>
      </c>
      <c r="D370" s="25">
        <v>7.03</v>
      </c>
      <c r="E370" s="31">
        <v>1</v>
      </c>
    </row>
    <row r="371" spans="1:5" ht="15" customHeight="1" x14ac:dyDescent="0.25">
      <c r="A371" s="10" t="s">
        <v>6138</v>
      </c>
      <c r="B371" s="5">
        <v>133</v>
      </c>
      <c r="C371" s="1" t="s">
        <v>2550</v>
      </c>
      <c r="D371" s="25">
        <v>47.84</v>
      </c>
      <c r="E371" s="31">
        <v>1</v>
      </c>
    </row>
    <row r="372" spans="1:5" ht="15" customHeight="1" x14ac:dyDescent="0.25">
      <c r="A372" s="10" t="s">
        <v>6139</v>
      </c>
      <c r="B372" s="5">
        <v>134</v>
      </c>
      <c r="C372" s="1" t="s">
        <v>2550</v>
      </c>
      <c r="D372" s="25">
        <v>46.67</v>
      </c>
      <c r="E372" s="31">
        <v>1</v>
      </c>
    </row>
    <row r="373" spans="1:5" ht="15" customHeight="1" x14ac:dyDescent="0.25">
      <c r="A373" s="10" t="s">
        <v>6140</v>
      </c>
      <c r="B373" s="5">
        <v>135</v>
      </c>
      <c r="C373" s="1" t="s">
        <v>2550</v>
      </c>
      <c r="D373" s="25">
        <v>27.92</v>
      </c>
      <c r="E373" s="31">
        <v>1</v>
      </c>
    </row>
    <row r="374" spans="1:5" ht="15" customHeight="1" x14ac:dyDescent="0.25">
      <c r="A374" s="10" t="s">
        <v>6141</v>
      </c>
      <c r="B374" s="5">
        <v>136</v>
      </c>
      <c r="C374" s="1" t="s">
        <v>6935</v>
      </c>
      <c r="D374" s="25">
        <v>10.14</v>
      </c>
      <c r="E374" s="31">
        <v>0</v>
      </c>
    </row>
    <row r="375" spans="1:5" ht="15" customHeight="1" x14ac:dyDescent="0.25">
      <c r="A375" s="10" t="s">
        <v>6142</v>
      </c>
      <c r="B375" s="5">
        <v>137</v>
      </c>
      <c r="C375" s="1" t="s">
        <v>2542</v>
      </c>
      <c r="D375" s="25">
        <v>10.92</v>
      </c>
      <c r="E375" s="31">
        <v>5</v>
      </c>
    </row>
    <row r="376" spans="1:5" ht="15" customHeight="1" x14ac:dyDescent="0.25">
      <c r="A376" s="10" t="s">
        <v>6143</v>
      </c>
      <c r="B376" s="5">
        <v>138</v>
      </c>
      <c r="C376" s="1" t="s">
        <v>6144</v>
      </c>
      <c r="D376" s="25">
        <v>14.14</v>
      </c>
      <c r="E376" s="31">
        <v>8</v>
      </c>
    </row>
    <row r="377" spans="1:5" ht="15" customHeight="1" x14ac:dyDescent="0.25">
      <c r="A377" s="10" t="s">
        <v>6145</v>
      </c>
      <c r="B377" s="5">
        <v>139</v>
      </c>
      <c r="C377" s="1" t="s">
        <v>2210</v>
      </c>
      <c r="D377" s="25">
        <v>19.59</v>
      </c>
      <c r="E377" s="31">
        <v>8</v>
      </c>
    </row>
    <row r="378" spans="1:5" ht="15" customHeight="1" x14ac:dyDescent="0.25">
      <c r="A378" s="10" t="s">
        <v>6146</v>
      </c>
      <c r="B378" s="5">
        <v>141</v>
      </c>
      <c r="C378" s="1" t="s">
        <v>2210</v>
      </c>
      <c r="D378" s="25">
        <v>19.649999999999999</v>
      </c>
      <c r="E378" s="31">
        <v>8</v>
      </c>
    </row>
    <row r="379" spans="1:5" ht="15" customHeight="1" x14ac:dyDescent="0.25">
      <c r="A379" s="10" t="s">
        <v>6147</v>
      </c>
      <c r="B379" s="5">
        <v>142</v>
      </c>
      <c r="C379" s="1" t="s">
        <v>2210</v>
      </c>
      <c r="D379" s="25">
        <v>20.239999999999998</v>
      </c>
      <c r="E379" s="31">
        <v>8</v>
      </c>
    </row>
    <row r="380" spans="1:5" ht="15" customHeight="1" x14ac:dyDescent="0.25">
      <c r="A380" s="10" t="s">
        <v>6148</v>
      </c>
      <c r="B380" s="5">
        <v>143</v>
      </c>
      <c r="C380" s="1" t="s">
        <v>2550</v>
      </c>
      <c r="D380" s="25">
        <v>14.85</v>
      </c>
      <c r="E380" s="31">
        <v>1</v>
      </c>
    </row>
    <row r="381" spans="1:5" ht="15" customHeight="1" x14ac:dyDescent="0.25">
      <c r="A381" s="10" t="s">
        <v>6149</v>
      </c>
      <c r="B381" s="5">
        <v>144</v>
      </c>
      <c r="C381" s="1" t="s">
        <v>2550</v>
      </c>
      <c r="D381" s="25">
        <v>15.17</v>
      </c>
      <c r="E381" s="31">
        <v>1</v>
      </c>
    </row>
    <row r="382" spans="1:5" ht="15" customHeight="1" x14ac:dyDescent="0.25">
      <c r="A382" s="10" t="s">
        <v>7017</v>
      </c>
      <c r="B382" s="5" t="s">
        <v>7018</v>
      </c>
      <c r="C382" s="1" t="s">
        <v>3613</v>
      </c>
      <c r="D382" s="25">
        <v>31.36</v>
      </c>
      <c r="E382" s="31">
        <v>1</v>
      </c>
    </row>
    <row r="383" spans="1:5" ht="15" customHeight="1" x14ac:dyDescent="0.25">
      <c r="A383" s="10" t="s">
        <v>7019</v>
      </c>
      <c r="B383" s="5" t="s">
        <v>7018</v>
      </c>
      <c r="C383" s="1" t="s">
        <v>3613</v>
      </c>
      <c r="D383" s="25">
        <v>31.71</v>
      </c>
      <c r="E383" s="31">
        <v>1</v>
      </c>
    </row>
    <row r="384" spans="1:5" ht="15" customHeight="1" x14ac:dyDescent="0.25">
      <c r="A384" s="10" t="s">
        <v>6150</v>
      </c>
      <c r="B384" s="5">
        <v>146</v>
      </c>
      <c r="C384" s="1" t="s">
        <v>3610</v>
      </c>
      <c r="D384" s="25">
        <v>11.92</v>
      </c>
      <c r="E384" s="31">
        <v>4</v>
      </c>
    </row>
    <row r="385" spans="1:5" ht="15" customHeight="1" x14ac:dyDescent="0.25">
      <c r="A385" s="10" t="s">
        <v>6151</v>
      </c>
      <c r="B385" s="5">
        <v>147</v>
      </c>
      <c r="C385" s="1" t="s">
        <v>2550</v>
      </c>
      <c r="D385" s="25">
        <v>13.51</v>
      </c>
      <c r="E385" s="31">
        <v>1</v>
      </c>
    </row>
    <row r="386" spans="1:5" ht="15" customHeight="1" x14ac:dyDescent="0.25">
      <c r="A386" s="10" t="s">
        <v>6152</v>
      </c>
      <c r="B386" s="5">
        <v>148</v>
      </c>
      <c r="C386" s="1" t="s">
        <v>2210</v>
      </c>
      <c r="D386" s="25">
        <v>29.23</v>
      </c>
      <c r="E386" s="31">
        <v>8</v>
      </c>
    </row>
    <row r="387" spans="1:5" ht="15" customHeight="1" x14ac:dyDescent="0.25">
      <c r="A387" s="10" t="s">
        <v>6153</v>
      </c>
      <c r="B387" s="5">
        <v>149</v>
      </c>
      <c r="C387" s="1" t="s">
        <v>6935</v>
      </c>
      <c r="D387" s="25">
        <v>10.57</v>
      </c>
      <c r="E387" s="31">
        <v>0</v>
      </c>
    </row>
    <row r="388" spans="1:5" ht="15" customHeight="1" x14ac:dyDescent="0.25">
      <c r="A388" s="10" t="s">
        <v>6154</v>
      </c>
      <c r="B388" s="5">
        <v>151</v>
      </c>
      <c r="C388" s="1" t="s">
        <v>6944</v>
      </c>
      <c r="D388" s="25">
        <v>8.35</v>
      </c>
      <c r="E388" s="31">
        <v>3</v>
      </c>
    </row>
    <row r="389" spans="1:5" ht="15" customHeight="1" x14ac:dyDescent="0.25">
      <c r="A389" s="10" t="s">
        <v>6155</v>
      </c>
      <c r="B389" s="5">
        <v>152</v>
      </c>
      <c r="C389" s="1" t="s">
        <v>3810</v>
      </c>
      <c r="D389" s="25">
        <v>1.74</v>
      </c>
      <c r="E389" s="31">
        <v>3</v>
      </c>
    </row>
    <row r="390" spans="1:5" ht="15" customHeight="1" x14ac:dyDescent="0.25">
      <c r="A390" s="10" t="s">
        <v>6156</v>
      </c>
      <c r="B390" s="5">
        <v>153</v>
      </c>
      <c r="C390" s="1" t="s">
        <v>2335</v>
      </c>
      <c r="D390" s="25">
        <v>2.94</v>
      </c>
      <c r="E390" s="31">
        <v>0</v>
      </c>
    </row>
    <row r="391" spans="1:5" ht="15" customHeight="1" x14ac:dyDescent="0.25">
      <c r="A391" s="10" t="s">
        <v>6157</v>
      </c>
      <c r="B391" s="5">
        <v>154</v>
      </c>
      <c r="C391" s="1" t="s">
        <v>3810</v>
      </c>
      <c r="D391" s="25">
        <v>1.7</v>
      </c>
      <c r="E391" s="31">
        <v>3</v>
      </c>
    </row>
    <row r="392" spans="1:5" ht="15" customHeight="1" x14ac:dyDescent="0.25">
      <c r="A392" s="10" t="s">
        <v>6158</v>
      </c>
      <c r="B392" s="5">
        <v>155</v>
      </c>
      <c r="C392" s="1" t="s">
        <v>3810</v>
      </c>
      <c r="D392" s="25">
        <v>3.16</v>
      </c>
      <c r="E392" s="31">
        <v>3</v>
      </c>
    </row>
    <row r="393" spans="1:5" ht="15" customHeight="1" x14ac:dyDescent="0.25">
      <c r="A393" s="10" t="s">
        <v>6159</v>
      </c>
      <c r="B393" s="5">
        <v>156</v>
      </c>
      <c r="C393" s="1" t="s">
        <v>6944</v>
      </c>
      <c r="D393" s="25">
        <v>5.73</v>
      </c>
      <c r="E393" s="31">
        <v>3</v>
      </c>
    </row>
    <row r="394" spans="1:5" ht="15" customHeight="1" x14ac:dyDescent="0.25">
      <c r="A394" s="10" t="s">
        <v>6160</v>
      </c>
      <c r="B394" s="5">
        <v>157</v>
      </c>
      <c r="C394" s="1" t="s">
        <v>3810</v>
      </c>
      <c r="D394" s="25">
        <v>1.63</v>
      </c>
      <c r="E394" s="31">
        <v>3</v>
      </c>
    </row>
    <row r="395" spans="1:5" ht="15" customHeight="1" x14ac:dyDescent="0.25">
      <c r="A395" s="10" t="s">
        <v>6161</v>
      </c>
      <c r="B395" s="5">
        <v>158</v>
      </c>
      <c r="C395" s="1" t="s">
        <v>3810</v>
      </c>
      <c r="D395" s="25">
        <v>1.6</v>
      </c>
      <c r="E395" s="31">
        <v>3</v>
      </c>
    </row>
    <row r="396" spans="1:5" ht="15" customHeight="1" x14ac:dyDescent="0.25">
      <c r="A396" s="10" t="s">
        <v>6162</v>
      </c>
      <c r="B396" s="5">
        <v>159</v>
      </c>
      <c r="C396" s="1" t="s">
        <v>3810</v>
      </c>
      <c r="D396" s="25">
        <v>9.43</v>
      </c>
      <c r="E396" s="31">
        <v>3</v>
      </c>
    </row>
    <row r="397" spans="1:5" ht="15" customHeight="1" x14ac:dyDescent="0.25">
      <c r="A397" s="10" t="s">
        <v>6163</v>
      </c>
      <c r="B397" s="5">
        <v>162</v>
      </c>
      <c r="C397" s="1" t="s">
        <v>2550</v>
      </c>
      <c r="D397" s="25">
        <v>28.86</v>
      </c>
      <c r="E397" s="31">
        <v>1</v>
      </c>
    </row>
    <row r="398" spans="1:5" ht="15" customHeight="1" x14ac:dyDescent="0.25">
      <c r="A398" s="10" t="s">
        <v>6164</v>
      </c>
      <c r="B398" s="5">
        <v>163</v>
      </c>
      <c r="C398" s="1" t="s">
        <v>2550</v>
      </c>
      <c r="D398" s="25">
        <v>11.77</v>
      </c>
      <c r="E398" s="31">
        <v>1</v>
      </c>
    </row>
    <row r="399" spans="1:5" ht="15" customHeight="1" x14ac:dyDescent="0.25">
      <c r="A399" s="10" t="s">
        <v>6165</v>
      </c>
      <c r="B399" s="5">
        <v>164</v>
      </c>
      <c r="C399" s="1" t="s">
        <v>2550</v>
      </c>
      <c r="D399" s="25">
        <v>13.93</v>
      </c>
      <c r="E399" s="31">
        <v>1</v>
      </c>
    </row>
    <row r="400" spans="1:5" ht="15" customHeight="1" x14ac:dyDescent="0.25">
      <c r="A400" s="10" t="s">
        <v>6166</v>
      </c>
      <c r="B400" s="5">
        <v>165</v>
      </c>
      <c r="C400" s="1" t="s">
        <v>3610</v>
      </c>
      <c r="D400" s="25">
        <v>11.94</v>
      </c>
      <c r="E400" s="31">
        <v>4</v>
      </c>
    </row>
    <row r="401" spans="1:5" ht="15" customHeight="1" x14ac:dyDescent="0.25">
      <c r="A401" s="10" t="s">
        <v>6167</v>
      </c>
      <c r="B401" s="5">
        <v>166</v>
      </c>
      <c r="C401" s="1" t="s">
        <v>6168</v>
      </c>
      <c r="D401" s="25">
        <v>13.51</v>
      </c>
      <c r="E401" s="31">
        <v>1</v>
      </c>
    </row>
    <row r="402" spans="1:5" ht="15" customHeight="1" x14ac:dyDescent="0.25">
      <c r="A402" s="10" t="s">
        <v>6169</v>
      </c>
      <c r="B402" s="5">
        <v>167</v>
      </c>
      <c r="C402" s="1" t="s">
        <v>349</v>
      </c>
      <c r="D402" s="25">
        <v>10.1</v>
      </c>
      <c r="E402" s="31">
        <v>1</v>
      </c>
    </row>
    <row r="403" spans="1:5" ht="15" customHeight="1" x14ac:dyDescent="0.25">
      <c r="A403" s="10" t="s">
        <v>6170</v>
      </c>
      <c r="B403" s="5">
        <v>168</v>
      </c>
      <c r="C403" s="1" t="s">
        <v>6168</v>
      </c>
      <c r="D403" s="25">
        <v>19.29</v>
      </c>
      <c r="E403" s="31">
        <v>1</v>
      </c>
    </row>
    <row r="404" spans="1:5" ht="15" customHeight="1" x14ac:dyDescent="0.25">
      <c r="A404" s="10" t="s">
        <v>6171</v>
      </c>
      <c r="B404" s="5">
        <v>169</v>
      </c>
      <c r="C404" s="1" t="s">
        <v>6935</v>
      </c>
      <c r="D404" s="25">
        <v>10.57</v>
      </c>
      <c r="E404" s="31">
        <v>0</v>
      </c>
    </row>
    <row r="405" spans="1:5" ht="15" customHeight="1" x14ac:dyDescent="0.25">
      <c r="A405" s="10" t="s">
        <v>6172</v>
      </c>
      <c r="B405" s="5">
        <v>171</v>
      </c>
      <c r="C405" s="1" t="s">
        <v>6943</v>
      </c>
      <c r="D405" s="25">
        <v>6.87</v>
      </c>
      <c r="E405" s="31">
        <v>0</v>
      </c>
    </row>
    <row r="406" spans="1:5" ht="15" customHeight="1" x14ac:dyDescent="0.25">
      <c r="A406" s="10" t="s">
        <v>6173</v>
      </c>
      <c r="B406" s="5">
        <v>172</v>
      </c>
      <c r="C406" s="1" t="s">
        <v>6944</v>
      </c>
      <c r="D406" s="25">
        <v>8.27</v>
      </c>
      <c r="E406" s="31">
        <v>3</v>
      </c>
    </row>
    <row r="407" spans="1:5" ht="15" customHeight="1" x14ac:dyDescent="0.25">
      <c r="A407" s="10" t="s">
        <v>6174</v>
      </c>
      <c r="B407" s="5">
        <v>173</v>
      </c>
      <c r="C407" s="1" t="s">
        <v>635</v>
      </c>
      <c r="D407" s="25">
        <v>1.75</v>
      </c>
      <c r="E407" s="31">
        <v>3</v>
      </c>
    </row>
    <row r="408" spans="1:5" ht="15" customHeight="1" x14ac:dyDescent="0.25">
      <c r="A408" s="10" t="s">
        <v>6175</v>
      </c>
      <c r="B408" s="5">
        <v>174</v>
      </c>
      <c r="C408" s="1" t="s">
        <v>2335</v>
      </c>
      <c r="D408" s="25">
        <v>3.16</v>
      </c>
      <c r="E408" s="31">
        <v>0</v>
      </c>
    </row>
    <row r="409" spans="1:5" ht="15" customHeight="1" x14ac:dyDescent="0.25">
      <c r="A409" s="10" t="s">
        <v>6176</v>
      </c>
      <c r="B409" s="5">
        <v>175</v>
      </c>
      <c r="C409" s="1" t="s">
        <v>3810</v>
      </c>
      <c r="D409" s="25">
        <v>1.63</v>
      </c>
      <c r="E409" s="31">
        <v>3</v>
      </c>
    </row>
    <row r="410" spans="1:5" ht="15" customHeight="1" x14ac:dyDescent="0.25">
      <c r="A410" s="10" t="s">
        <v>6177</v>
      </c>
      <c r="B410" s="5">
        <v>176</v>
      </c>
      <c r="C410" s="1" t="s">
        <v>3810</v>
      </c>
      <c r="D410" s="25">
        <v>1.98</v>
      </c>
      <c r="E410" s="31">
        <v>3</v>
      </c>
    </row>
    <row r="411" spans="1:5" ht="15" customHeight="1" x14ac:dyDescent="0.25">
      <c r="A411" s="10" t="s">
        <v>6178</v>
      </c>
      <c r="B411" s="5">
        <v>177</v>
      </c>
      <c r="C411" s="1" t="s">
        <v>6944</v>
      </c>
      <c r="D411" s="25">
        <v>5.69</v>
      </c>
      <c r="E411" s="31">
        <v>3</v>
      </c>
    </row>
    <row r="412" spans="1:5" ht="15" customHeight="1" x14ac:dyDescent="0.25">
      <c r="A412" s="10" t="s">
        <v>6179</v>
      </c>
      <c r="B412" s="5">
        <v>178</v>
      </c>
      <c r="C412" s="1" t="s">
        <v>3810</v>
      </c>
      <c r="D412" s="25">
        <v>3</v>
      </c>
      <c r="E412" s="31">
        <v>3</v>
      </c>
    </row>
    <row r="413" spans="1:5" ht="15" customHeight="1" x14ac:dyDescent="0.25">
      <c r="A413" s="10" t="s">
        <v>6180</v>
      </c>
      <c r="B413" s="5">
        <v>179</v>
      </c>
      <c r="C413" s="1" t="s">
        <v>3810</v>
      </c>
      <c r="D413" s="25">
        <v>1.61</v>
      </c>
      <c r="E413" s="31">
        <v>3</v>
      </c>
    </row>
    <row r="414" spans="1:5" ht="15" customHeight="1" x14ac:dyDescent="0.25">
      <c r="A414" s="10" t="s">
        <v>6181</v>
      </c>
      <c r="B414" s="5">
        <v>181</v>
      </c>
      <c r="C414" s="1" t="s">
        <v>3810</v>
      </c>
      <c r="D414" s="25">
        <v>9.39</v>
      </c>
      <c r="E414" s="31">
        <v>3</v>
      </c>
    </row>
    <row r="415" spans="1:5" ht="15" customHeight="1" x14ac:dyDescent="0.25">
      <c r="A415" s="10" t="s">
        <v>6182</v>
      </c>
      <c r="B415" s="5">
        <v>182</v>
      </c>
      <c r="C415" s="1" t="s">
        <v>2210</v>
      </c>
      <c r="D415" s="25">
        <v>19.66</v>
      </c>
      <c r="E415" s="31">
        <v>8</v>
      </c>
    </row>
    <row r="416" spans="1:5" ht="15" customHeight="1" x14ac:dyDescent="0.25">
      <c r="A416" s="10" t="s">
        <v>6183</v>
      </c>
      <c r="B416" s="5">
        <v>183</v>
      </c>
      <c r="C416" s="1" t="s">
        <v>1130</v>
      </c>
      <c r="D416" s="25">
        <v>4.13</v>
      </c>
      <c r="E416" s="31">
        <v>8</v>
      </c>
    </row>
    <row r="417" spans="1:5" ht="15" customHeight="1" x14ac:dyDescent="0.25">
      <c r="A417" s="10" t="s">
        <v>6184</v>
      </c>
      <c r="B417" s="5">
        <v>184</v>
      </c>
      <c r="C417" s="1" t="s">
        <v>3568</v>
      </c>
      <c r="D417" s="25">
        <v>2.34</v>
      </c>
      <c r="E417" s="31">
        <v>8</v>
      </c>
    </row>
    <row r="418" spans="1:5" ht="15" customHeight="1" x14ac:dyDescent="0.25">
      <c r="A418" s="10" t="s">
        <v>6185</v>
      </c>
      <c r="B418" s="5">
        <v>185</v>
      </c>
      <c r="C418" s="1" t="s">
        <v>2542</v>
      </c>
      <c r="D418" s="25">
        <v>4.6100000000000003</v>
      </c>
      <c r="E418" s="31">
        <v>8</v>
      </c>
    </row>
    <row r="419" spans="1:5" ht="15" customHeight="1" thickBot="1" x14ac:dyDescent="0.3">
      <c r="A419" s="10" t="s">
        <v>6186</v>
      </c>
      <c r="B419" s="5">
        <v>186</v>
      </c>
      <c r="C419" s="1" t="s">
        <v>444</v>
      </c>
      <c r="D419" s="25">
        <v>13.82</v>
      </c>
      <c r="E419" s="31">
        <v>1</v>
      </c>
    </row>
    <row r="420" spans="1:5" ht="15" customHeight="1" thickTop="1" thickBot="1" x14ac:dyDescent="0.3">
      <c r="A420" s="189" t="s">
        <v>7260</v>
      </c>
      <c r="B420" s="190"/>
      <c r="C420" s="191"/>
      <c r="D420" s="26">
        <f>SUM(D340:D419)</f>
        <v>1551.3100000000002</v>
      </c>
      <c r="E420" s="43">
        <f>SUMIF(E340:E419,"&gt;0",D340:D419)</f>
        <v>1433.3500000000001</v>
      </c>
    </row>
    <row r="421" spans="1:5" ht="15" customHeight="1" x14ac:dyDescent="0.25">
      <c r="B421" s="52"/>
      <c r="C421" s="52"/>
      <c r="D421" s="53"/>
      <c r="E421" s="32"/>
    </row>
    <row r="422" spans="1:5" ht="15" customHeight="1" x14ac:dyDescent="0.25"/>
    <row r="423" spans="1:5" ht="15" customHeight="1" x14ac:dyDescent="0.25"/>
    <row r="424" spans="1:5" ht="15" customHeight="1" x14ac:dyDescent="0.25"/>
    <row r="425" spans="1:5" ht="15" customHeight="1" x14ac:dyDescent="0.25"/>
    <row r="426" spans="1:5" ht="15" customHeight="1" thickBot="1" x14ac:dyDescent="0.3"/>
    <row r="427" spans="1:5" ht="22.5" customHeight="1" thickBot="1" x14ac:dyDescent="0.3">
      <c r="A427" s="186" t="s">
        <v>7877</v>
      </c>
      <c r="B427" s="187"/>
      <c r="C427" s="187"/>
      <c r="D427" s="187"/>
      <c r="E427" s="188"/>
    </row>
    <row r="428" spans="1:5" ht="15" customHeight="1" x14ac:dyDescent="0.35">
      <c r="A428" s="196" t="s">
        <v>982</v>
      </c>
      <c r="B428" s="48" t="s">
        <v>586</v>
      </c>
      <c r="C428" s="192" t="s">
        <v>1768</v>
      </c>
      <c r="D428" s="194" t="s">
        <v>1769</v>
      </c>
      <c r="E428" s="49" t="s">
        <v>7217</v>
      </c>
    </row>
    <row r="429" spans="1:5" ht="15" customHeight="1" thickBot="1" x14ac:dyDescent="0.4">
      <c r="A429" s="197"/>
      <c r="B429" s="50" t="s">
        <v>1767</v>
      </c>
      <c r="C429" s="193"/>
      <c r="D429" s="195"/>
      <c r="E429" s="51" t="s">
        <v>7216</v>
      </c>
    </row>
    <row r="430" spans="1:5" ht="15" customHeight="1" thickTop="1" x14ac:dyDescent="0.25">
      <c r="A430" s="10" t="s">
        <v>6187</v>
      </c>
      <c r="B430" s="5">
        <v>201</v>
      </c>
      <c r="C430" s="1" t="s">
        <v>625</v>
      </c>
      <c r="D430" s="25">
        <v>1.86</v>
      </c>
      <c r="E430" s="31">
        <v>0</v>
      </c>
    </row>
    <row r="431" spans="1:5" ht="15" customHeight="1" x14ac:dyDescent="0.25">
      <c r="A431" s="10" t="s">
        <v>6188</v>
      </c>
      <c r="B431" s="5">
        <v>203</v>
      </c>
      <c r="C431" s="1" t="s">
        <v>625</v>
      </c>
      <c r="D431" s="25">
        <v>3.42</v>
      </c>
      <c r="E431" s="31">
        <v>0</v>
      </c>
    </row>
    <row r="432" spans="1:5" ht="15" customHeight="1" x14ac:dyDescent="0.25">
      <c r="A432" s="10" t="s">
        <v>6189</v>
      </c>
      <c r="B432" s="5">
        <v>205</v>
      </c>
      <c r="C432" s="1" t="s">
        <v>6190</v>
      </c>
      <c r="D432" s="25">
        <v>37.06</v>
      </c>
      <c r="E432" s="31">
        <v>5</v>
      </c>
    </row>
    <row r="433" spans="1:5" ht="15" customHeight="1" x14ac:dyDescent="0.25">
      <c r="A433" s="10" t="s">
        <v>6191</v>
      </c>
      <c r="B433" s="5">
        <v>206</v>
      </c>
      <c r="C433" s="1" t="s">
        <v>2542</v>
      </c>
      <c r="D433" s="25">
        <v>69.48</v>
      </c>
      <c r="E433" s="31">
        <v>5</v>
      </c>
    </row>
    <row r="434" spans="1:5" ht="15" customHeight="1" x14ac:dyDescent="0.25">
      <c r="A434" s="10" t="s">
        <v>6192</v>
      </c>
      <c r="B434" s="5">
        <v>207</v>
      </c>
      <c r="C434" s="1" t="s">
        <v>2542</v>
      </c>
      <c r="D434" s="25">
        <v>122.03</v>
      </c>
      <c r="E434" s="31">
        <v>5</v>
      </c>
    </row>
    <row r="435" spans="1:5" ht="15" customHeight="1" x14ac:dyDescent="0.25">
      <c r="A435" s="10" t="s">
        <v>6193</v>
      </c>
      <c r="B435" s="5">
        <v>208</v>
      </c>
      <c r="C435" s="1" t="s">
        <v>2542</v>
      </c>
      <c r="D435" s="25">
        <v>129.13999999999999</v>
      </c>
      <c r="E435" s="31">
        <v>5</v>
      </c>
    </row>
    <row r="436" spans="1:5" ht="15" customHeight="1" x14ac:dyDescent="0.25">
      <c r="A436" s="10" t="s">
        <v>6194</v>
      </c>
      <c r="B436" s="5">
        <v>209</v>
      </c>
      <c r="C436" s="1" t="s">
        <v>767</v>
      </c>
      <c r="D436" s="25">
        <v>109.83</v>
      </c>
      <c r="E436" s="31">
        <v>5</v>
      </c>
    </row>
    <row r="437" spans="1:5" ht="15" customHeight="1" x14ac:dyDescent="0.25">
      <c r="A437" s="10" t="s">
        <v>6195</v>
      </c>
      <c r="B437" s="5">
        <v>210</v>
      </c>
      <c r="C437" s="1" t="s">
        <v>5192</v>
      </c>
      <c r="D437" s="25">
        <v>21.69</v>
      </c>
      <c r="E437" s="31">
        <v>0</v>
      </c>
    </row>
    <row r="438" spans="1:5" ht="15" customHeight="1" x14ac:dyDescent="0.25">
      <c r="A438" s="10" t="s">
        <v>6196</v>
      </c>
      <c r="B438" s="5">
        <v>211</v>
      </c>
      <c r="C438" s="1" t="s">
        <v>6940</v>
      </c>
      <c r="D438" s="25">
        <v>77.87</v>
      </c>
      <c r="E438" s="31">
        <v>1</v>
      </c>
    </row>
    <row r="439" spans="1:5" ht="15" customHeight="1" x14ac:dyDescent="0.25">
      <c r="A439" s="10" t="s">
        <v>6197</v>
      </c>
      <c r="B439" s="5">
        <v>212</v>
      </c>
      <c r="C439" s="1" t="s">
        <v>2210</v>
      </c>
      <c r="D439" s="25">
        <v>18.93</v>
      </c>
      <c r="E439" s="31">
        <v>8</v>
      </c>
    </row>
    <row r="440" spans="1:5" ht="15" customHeight="1" x14ac:dyDescent="0.25">
      <c r="A440" s="10" t="s">
        <v>6198</v>
      </c>
      <c r="B440" s="5">
        <v>213</v>
      </c>
      <c r="C440" s="1" t="s">
        <v>2210</v>
      </c>
      <c r="D440" s="25">
        <v>19.45</v>
      </c>
      <c r="E440" s="31">
        <v>8</v>
      </c>
    </row>
    <row r="441" spans="1:5" ht="15" customHeight="1" x14ac:dyDescent="0.25">
      <c r="A441" s="10" t="s">
        <v>6199</v>
      </c>
      <c r="B441" s="5">
        <v>214</v>
      </c>
      <c r="C441" s="1" t="s">
        <v>2210</v>
      </c>
      <c r="D441" s="25">
        <v>18.95</v>
      </c>
      <c r="E441" s="31">
        <v>8</v>
      </c>
    </row>
    <row r="442" spans="1:5" ht="15" customHeight="1" x14ac:dyDescent="0.25">
      <c r="A442" s="10" t="s">
        <v>6200</v>
      </c>
      <c r="B442" s="5">
        <v>215</v>
      </c>
      <c r="C442" s="1" t="s">
        <v>2550</v>
      </c>
      <c r="D442" s="25">
        <v>13.7</v>
      </c>
      <c r="E442" s="31">
        <v>1</v>
      </c>
    </row>
    <row r="443" spans="1:5" ht="15" customHeight="1" x14ac:dyDescent="0.25">
      <c r="A443" s="10" t="s">
        <v>6201</v>
      </c>
      <c r="B443" s="5">
        <v>216</v>
      </c>
      <c r="C443" s="1" t="s">
        <v>2550</v>
      </c>
      <c r="D443" s="25">
        <v>13.64</v>
      </c>
      <c r="E443" s="31">
        <v>1</v>
      </c>
    </row>
    <row r="444" spans="1:5" ht="15" customHeight="1" x14ac:dyDescent="0.25">
      <c r="A444" s="10" t="s">
        <v>6202</v>
      </c>
      <c r="B444" s="5">
        <v>217</v>
      </c>
      <c r="C444" s="1" t="s">
        <v>2550</v>
      </c>
      <c r="D444" s="25">
        <v>13.67</v>
      </c>
      <c r="E444" s="31">
        <v>1</v>
      </c>
    </row>
    <row r="445" spans="1:5" ht="15" customHeight="1" x14ac:dyDescent="0.25">
      <c r="A445" s="10" t="s">
        <v>6203</v>
      </c>
      <c r="B445" s="5">
        <v>218</v>
      </c>
      <c r="C445" s="1" t="s">
        <v>2550</v>
      </c>
      <c r="D445" s="25">
        <v>13.53</v>
      </c>
      <c r="E445" s="31">
        <v>1</v>
      </c>
    </row>
    <row r="446" spans="1:5" ht="15" customHeight="1" x14ac:dyDescent="0.25">
      <c r="A446" s="10" t="s">
        <v>6204</v>
      </c>
      <c r="B446" s="5">
        <v>219</v>
      </c>
      <c r="C446" s="1" t="s">
        <v>2210</v>
      </c>
      <c r="D446" s="25">
        <v>22.85</v>
      </c>
      <c r="E446" s="31">
        <v>8</v>
      </c>
    </row>
    <row r="447" spans="1:5" ht="15" customHeight="1" x14ac:dyDescent="0.25">
      <c r="A447" s="10" t="s">
        <v>6205</v>
      </c>
      <c r="B447" s="5">
        <v>220</v>
      </c>
      <c r="C447" s="1" t="s">
        <v>5192</v>
      </c>
      <c r="D447" s="25">
        <v>21.59</v>
      </c>
      <c r="E447" s="31">
        <v>0</v>
      </c>
    </row>
    <row r="448" spans="1:5" ht="15" customHeight="1" x14ac:dyDescent="0.25">
      <c r="A448" s="10" t="s">
        <v>6206</v>
      </c>
      <c r="B448" s="5">
        <v>221</v>
      </c>
      <c r="C448" s="1" t="s">
        <v>2210</v>
      </c>
      <c r="D448" s="25">
        <v>23.05</v>
      </c>
      <c r="E448" s="31">
        <v>8</v>
      </c>
    </row>
    <row r="449" spans="1:6" ht="15" customHeight="1" x14ac:dyDescent="0.25">
      <c r="A449" s="10" t="s">
        <v>6207</v>
      </c>
      <c r="B449" s="5">
        <v>222</v>
      </c>
      <c r="C449" s="1" t="s">
        <v>6935</v>
      </c>
      <c r="D449" s="25">
        <v>19.87</v>
      </c>
      <c r="E449" s="31">
        <v>0</v>
      </c>
    </row>
    <row r="450" spans="1:6" ht="15" customHeight="1" x14ac:dyDescent="0.25">
      <c r="A450" s="10" t="s">
        <v>6208</v>
      </c>
      <c r="B450" s="5">
        <v>223</v>
      </c>
      <c r="C450" s="1" t="s">
        <v>2542</v>
      </c>
      <c r="D450" s="25">
        <v>10.93</v>
      </c>
      <c r="E450" s="31">
        <v>5</v>
      </c>
    </row>
    <row r="451" spans="1:6" ht="15" customHeight="1" x14ac:dyDescent="0.25">
      <c r="A451" s="10" t="s">
        <v>6209</v>
      </c>
      <c r="B451" s="5">
        <v>224</v>
      </c>
      <c r="C451" s="1" t="s">
        <v>6210</v>
      </c>
      <c r="D451" s="25">
        <v>14.18</v>
      </c>
      <c r="E451" s="31">
        <v>1</v>
      </c>
    </row>
    <row r="452" spans="1:6" ht="15" customHeight="1" x14ac:dyDescent="0.25">
      <c r="A452" s="10" t="s">
        <v>6211</v>
      </c>
      <c r="B452" s="5">
        <v>225</v>
      </c>
      <c r="C452" s="1" t="s">
        <v>2550</v>
      </c>
      <c r="D452" s="25">
        <v>14.53</v>
      </c>
      <c r="E452" s="31">
        <v>1</v>
      </c>
    </row>
    <row r="453" spans="1:6" ht="15" customHeight="1" x14ac:dyDescent="0.25">
      <c r="A453" s="10" t="s">
        <v>6212</v>
      </c>
      <c r="B453" s="5">
        <v>226</v>
      </c>
      <c r="C453" s="1" t="s">
        <v>2550</v>
      </c>
      <c r="D453" s="25">
        <v>14.49</v>
      </c>
      <c r="E453" s="31">
        <v>1</v>
      </c>
    </row>
    <row r="454" spans="1:6" ht="15" customHeight="1" x14ac:dyDescent="0.25">
      <c r="A454" s="10" t="s">
        <v>6213</v>
      </c>
      <c r="B454" s="5">
        <v>227</v>
      </c>
      <c r="C454" s="1" t="s">
        <v>1130</v>
      </c>
      <c r="D454" s="25">
        <v>3.52</v>
      </c>
      <c r="E454" s="31">
        <v>8</v>
      </c>
    </row>
    <row r="455" spans="1:6" ht="15" customHeight="1" x14ac:dyDescent="0.25">
      <c r="A455" s="10" t="s">
        <v>6214</v>
      </c>
      <c r="B455" s="5">
        <v>228</v>
      </c>
      <c r="C455" s="1" t="s">
        <v>3568</v>
      </c>
      <c r="D455" s="25">
        <v>1.63</v>
      </c>
      <c r="E455" s="31">
        <v>8</v>
      </c>
    </row>
    <row r="456" spans="1:6" ht="15" customHeight="1" x14ac:dyDescent="0.25">
      <c r="A456" s="10" t="s">
        <v>6215</v>
      </c>
      <c r="B456" s="5">
        <v>229</v>
      </c>
      <c r="C456" s="1" t="s">
        <v>2542</v>
      </c>
      <c r="D456" s="25">
        <v>4.2699999999999996</v>
      </c>
      <c r="E456" s="31">
        <v>8</v>
      </c>
    </row>
    <row r="457" spans="1:6" ht="15" customHeight="1" x14ac:dyDescent="0.25">
      <c r="A457" s="10" t="s">
        <v>6216</v>
      </c>
      <c r="B457" s="5">
        <v>231</v>
      </c>
      <c r="C457" s="1" t="s">
        <v>2210</v>
      </c>
      <c r="D457" s="25">
        <v>20.12</v>
      </c>
      <c r="E457" s="31">
        <v>8</v>
      </c>
    </row>
    <row r="458" spans="1:6" ht="15" customHeight="1" x14ac:dyDescent="0.25">
      <c r="A458" s="10" t="s">
        <v>6217</v>
      </c>
      <c r="B458" s="5">
        <v>232</v>
      </c>
      <c r="C458" s="1" t="s">
        <v>2210</v>
      </c>
      <c r="D458" s="25">
        <v>20.170000000000002</v>
      </c>
      <c r="E458" s="31">
        <v>8</v>
      </c>
    </row>
    <row r="459" spans="1:6" ht="15" customHeight="1" x14ac:dyDescent="0.25">
      <c r="A459" s="10" t="s">
        <v>6218</v>
      </c>
      <c r="B459" s="5">
        <v>233</v>
      </c>
      <c r="C459" s="1" t="s">
        <v>2210</v>
      </c>
      <c r="D459" s="25">
        <v>31.04</v>
      </c>
      <c r="E459" s="31">
        <v>8</v>
      </c>
    </row>
    <row r="460" spans="1:6" ht="15" customHeight="1" x14ac:dyDescent="0.25">
      <c r="A460" s="10" t="s">
        <v>6219</v>
      </c>
      <c r="B460" s="5">
        <v>234</v>
      </c>
      <c r="C460" s="1" t="s">
        <v>2210</v>
      </c>
      <c r="D460" s="25">
        <v>31.46</v>
      </c>
      <c r="E460" s="31">
        <v>8</v>
      </c>
    </row>
    <row r="461" spans="1:6" ht="15" customHeight="1" x14ac:dyDescent="0.25">
      <c r="A461" s="10" t="s">
        <v>6220</v>
      </c>
      <c r="B461" s="5">
        <v>235</v>
      </c>
      <c r="C461" s="1" t="s">
        <v>2210</v>
      </c>
      <c r="D461" s="25">
        <v>31</v>
      </c>
      <c r="E461" s="31">
        <v>8</v>
      </c>
    </row>
    <row r="462" spans="1:6" ht="15" customHeight="1" x14ac:dyDescent="0.25">
      <c r="A462" s="10" t="s">
        <v>6221</v>
      </c>
      <c r="B462" s="5">
        <v>236</v>
      </c>
      <c r="C462" s="1" t="s">
        <v>2542</v>
      </c>
      <c r="D462" s="25">
        <v>33.81</v>
      </c>
      <c r="E462" s="31">
        <v>5</v>
      </c>
    </row>
    <row r="463" spans="1:6" ht="15" customHeight="1" x14ac:dyDescent="0.25">
      <c r="A463" s="10" t="s">
        <v>6222</v>
      </c>
      <c r="B463" s="5">
        <v>237</v>
      </c>
      <c r="C463" s="1" t="s">
        <v>6952</v>
      </c>
      <c r="D463" s="25">
        <v>19.239999999999998</v>
      </c>
      <c r="E463" s="31">
        <v>8</v>
      </c>
    </row>
    <row r="464" spans="1:6" ht="15" customHeight="1" x14ac:dyDescent="0.25">
      <c r="A464" s="10" t="s">
        <v>6223</v>
      </c>
      <c r="B464" s="5">
        <v>238</v>
      </c>
      <c r="C464" s="1" t="s">
        <v>6953</v>
      </c>
      <c r="D464" s="25">
        <v>13.13</v>
      </c>
      <c r="E464" s="31">
        <v>8</v>
      </c>
      <c r="F464" s="58"/>
    </row>
    <row r="465" spans="1:5" ht="15" customHeight="1" x14ac:dyDescent="0.25">
      <c r="A465" s="10" t="s">
        <v>6224</v>
      </c>
      <c r="B465" s="5">
        <v>239</v>
      </c>
      <c r="C465" s="1" t="s">
        <v>6954</v>
      </c>
      <c r="D465" s="25">
        <v>24</v>
      </c>
      <c r="E465" s="31">
        <v>8</v>
      </c>
    </row>
    <row r="466" spans="1:5" ht="15" customHeight="1" x14ac:dyDescent="0.25">
      <c r="A466" s="10" t="s">
        <v>6225</v>
      </c>
      <c r="B466" s="5">
        <v>241</v>
      </c>
      <c r="C466" s="1" t="s">
        <v>6955</v>
      </c>
      <c r="D466" s="25">
        <v>23.37</v>
      </c>
      <c r="E466" s="31">
        <v>8</v>
      </c>
    </row>
    <row r="467" spans="1:5" ht="15" customHeight="1" x14ac:dyDescent="0.25">
      <c r="A467" s="10" t="s">
        <v>6226</v>
      </c>
      <c r="B467" s="5">
        <v>242</v>
      </c>
      <c r="C467" s="1" t="s">
        <v>2210</v>
      </c>
      <c r="D467" s="25">
        <v>23.23</v>
      </c>
      <c r="E467" s="31">
        <v>8</v>
      </c>
    </row>
    <row r="468" spans="1:5" ht="15" customHeight="1" x14ac:dyDescent="0.25">
      <c r="A468" s="10" t="s">
        <v>6227</v>
      </c>
      <c r="B468" s="5">
        <v>243</v>
      </c>
      <c r="C468" s="1" t="s">
        <v>2210</v>
      </c>
      <c r="D468" s="25">
        <v>27.6</v>
      </c>
      <c r="E468" s="31">
        <v>8</v>
      </c>
    </row>
    <row r="469" spans="1:5" ht="15" customHeight="1" x14ac:dyDescent="0.25">
      <c r="A469" s="10" t="s">
        <v>6228</v>
      </c>
      <c r="B469" s="5">
        <v>244</v>
      </c>
      <c r="C469" s="1" t="s">
        <v>2210</v>
      </c>
      <c r="D469" s="25">
        <v>23.23</v>
      </c>
      <c r="E469" s="31">
        <v>8</v>
      </c>
    </row>
    <row r="470" spans="1:5" ht="15" customHeight="1" x14ac:dyDescent="0.25">
      <c r="A470" s="10" t="s">
        <v>6229</v>
      </c>
      <c r="B470" s="5">
        <v>245</v>
      </c>
      <c r="C470" s="1" t="s">
        <v>2327</v>
      </c>
      <c r="D470" s="25">
        <v>13.57</v>
      </c>
      <c r="E470" s="31">
        <v>8</v>
      </c>
    </row>
    <row r="471" spans="1:5" ht="15" customHeight="1" x14ac:dyDescent="0.25">
      <c r="A471" s="10" t="s">
        <v>6230</v>
      </c>
      <c r="B471" s="5">
        <v>246</v>
      </c>
      <c r="C471" s="1" t="s">
        <v>6935</v>
      </c>
      <c r="D471" s="25">
        <v>10.47</v>
      </c>
      <c r="E471" s="31">
        <v>0</v>
      </c>
    </row>
    <row r="472" spans="1:5" ht="15" customHeight="1" x14ac:dyDescent="0.25">
      <c r="A472" s="10" t="s">
        <v>6231</v>
      </c>
      <c r="B472" s="5">
        <v>247</v>
      </c>
      <c r="C472" s="1" t="s">
        <v>2542</v>
      </c>
      <c r="D472" s="25">
        <v>10.92</v>
      </c>
      <c r="E472" s="31">
        <v>8</v>
      </c>
    </row>
    <row r="473" spans="1:5" ht="15" customHeight="1" x14ac:dyDescent="0.25">
      <c r="A473" s="10" t="s">
        <v>6232</v>
      </c>
      <c r="B473" s="5">
        <v>248</v>
      </c>
      <c r="C473" s="1" t="s">
        <v>2210</v>
      </c>
      <c r="D473" s="25">
        <v>24.37</v>
      </c>
      <c r="E473" s="31">
        <v>8</v>
      </c>
    </row>
    <row r="474" spans="1:5" ht="15" customHeight="1" x14ac:dyDescent="0.25">
      <c r="A474" s="10" t="s">
        <v>6233</v>
      </c>
      <c r="B474" s="5">
        <v>249</v>
      </c>
      <c r="C474" s="1" t="s">
        <v>6234</v>
      </c>
      <c r="D474" s="25">
        <v>21.03</v>
      </c>
      <c r="E474" s="31">
        <v>8</v>
      </c>
    </row>
    <row r="475" spans="1:5" ht="15" customHeight="1" x14ac:dyDescent="0.25">
      <c r="A475" s="10" t="s">
        <v>6235</v>
      </c>
      <c r="B475" s="5">
        <v>251</v>
      </c>
      <c r="C475" s="1" t="s">
        <v>456</v>
      </c>
      <c r="D475" s="25">
        <v>3.05</v>
      </c>
      <c r="E475" s="31">
        <v>8</v>
      </c>
    </row>
    <row r="476" spans="1:5" ht="15" customHeight="1" x14ac:dyDescent="0.25">
      <c r="A476" s="10" t="s">
        <v>6236</v>
      </c>
      <c r="B476" s="5">
        <v>252</v>
      </c>
      <c r="C476" s="1" t="s">
        <v>2210</v>
      </c>
      <c r="D476" s="25">
        <v>20.100000000000001</v>
      </c>
      <c r="E476" s="31">
        <v>8</v>
      </c>
    </row>
    <row r="477" spans="1:5" ht="15" customHeight="1" x14ac:dyDescent="0.25">
      <c r="A477" s="10" t="s">
        <v>6237</v>
      </c>
      <c r="B477" s="5">
        <v>253</v>
      </c>
      <c r="C477" s="1" t="s">
        <v>2210</v>
      </c>
      <c r="D477" s="25">
        <v>20.09</v>
      </c>
      <c r="E477" s="31">
        <v>8</v>
      </c>
    </row>
    <row r="478" spans="1:5" ht="15" customHeight="1" x14ac:dyDescent="0.25">
      <c r="A478" s="10" t="s">
        <v>6238</v>
      </c>
      <c r="B478" s="5">
        <v>254</v>
      </c>
      <c r="C478" s="1" t="s">
        <v>2550</v>
      </c>
      <c r="D478" s="25">
        <v>15.16</v>
      </c>
      <c r="E478" s="31">
        <v>1</v>
      </c>
    </row>
    <row r="479" spans="1:5" ht="15" customHeight="1" x14ac:dyDescent="0.25">
      <c r="A479" s="10" t="s">
        <v>6239</v>
      </c>
      <c r="B479" s="5">
        <v>255</v>
      </c>
      <c r="C479" s="1" t="s">
        <v>2550</v>
      </c>
      <c r="D479" s="25">
        <v>15.16</v>
      </c>
      <c r="E479" s="31">
        <v>1</v>
      </c>
    </row>
    <row r="480" spans="1:5" ht="15" customHeight="1" x14ac:dyDescent="0.25">
      <c r="A480" s="10" t="s">
        <v>6240</v>
      </c>
      <c r="B480" s="5">
        <v>256</v>
      </c>
      <c r="C480" s="1" t="s">
        <v>2550</v>
      </c>
      <c r="D480" s="25">
        <v>15.21</v>
      </c>
      <c r="E480" s="31">
        <v>1</v>
      </c>
    </row>
    <row r="481" spans="1:5" ht="15" customHeight="1" x14ac:dyDescent="0.25">
      <c r="A481" s="10" t="s">
        <v>6241</v>
      </c>
      <c r="B481" s="5">
        <v>257</v>
      </c>
      <c r="C481" s="1" t="s">
        <v>2550</v>
      </c>
      <c r="D481" s="25">
        <v>15.31</v>
      </c>
      <c r="E481" s="31">
        <v>1</v>
      </c>
    </row>
    <row r="482" spans="1:5" ht="15" customHeight="1" x14ac:dyDescent="0.25">
      <c r="A482" s="10" t="s">
        <v>6242</v>
      </c>
      <c r="B482" s="5">
        <v>258</v>
      </c>
      <c r="C482" s="1" t="s">
        <v>2550</v>
      </c>
      <c r="D482" s="25">
        <v>15.31</v>
      </c>
      <c r="E482" s="31">
        <v>1</v>
      </c>
    </row>
    <row r="483" spans="1:5" ht="15" customHeight="1" x14ac:dyDescent="0.25">
      <c r="A483" s="10" t="s">
        <v>6243</v>
      </c>
      <c r="B483" s="5">
        <v>259</v>
      </c>
      <c r="C483" s="1" t="s">
        <v>3610</v>
      </c>
      <c r="D483" s="25">
        <v>11.96</v>
      </c>
      <c r="E483" s="31">
        <v>4</v>
      </c>
    </row>
    <row r="484" spans="1:5" ht="15" customHeight="1" x14ac:dyDescent="0.25">
      <c r="A484" s="10" t="s">
        <v>6244</v>
      </c>
      <c r="B484" s="5">
        <v>261</v>
      </c>
      <c r="C484" s="1" t="s">
        <v>2550</v>
      </c>
      <c r="D484" s="25">
        <v>13.24</v>
      </c>
      <c r="E484" s="31">
        <v>1</v>
      </c>
    </row>
    <row r="485" spans="1:5" ht="15" customHeight="1" x14ac:dyDescent="0.25">
      <c r="A485" s="10" t="s">
        <v>6245</v>
      </c>
      <c r="B485" s="5">
        <v>262</v>
      </c>
      <c r="C485" s="1" t="s">
        <v>2550</v>
      </c>
      <c r="D485" s="25">
        <v>15.8</v>
      </c>
      <c r="E485" s="31">
        <v>1</v>
      </c>
    </row>
    <row r="486" spans="1:5" ht="15" customHeight="1" x14ac:dyDescent="0.25">
      <c r="A486" s="10" t="s">
        <v>6246</v>
      </c>
      <c r="B486" s="5">
        <v>263</v>
      </c>
      <c r="C486" s="1" t="s">
        <v>2550</v>
      </c>
      <c r="D486" s="25">
        <v>13.38</v>
      </c>
      <c r="E486" s="31">
        <v>1</v>
      </c>
    </row>
    <row r="487" spans="1:5" ht="15" customHeight="1" x14ac:dyDescent="0.25">
      <c r="A487" s="10" t="s">
        <v>6247</v>
      </c>
      <c r="B487" s="5">
        <v>264</v>
      </c>
      <c r="C487" s="1" t="s">
        <v>6935</v>
      </c>
      <c r="D487" s="25">
        <v>10.56</v>
      </c>
      <c r="E487" s="31">
        <v>0</v>
      </c>
    </row>
    <row r="488" spans="1:5" ht="15" customHeight="1" x14ac:dyDescent="0.25">
      <c r="A488" s="10" t="s">
        <v>6248</v>
      </c>
      <c r="B488" s="5">
        <v>265</v>
      </c>
      <c r="C488" s="1" t="s">
        <v>6944</v>
      </c>
      <c r="D488" s="25">
        <v>8.35</v>
      </c>
      <c r="E488" s="31">
        <v>3</v>
      </c>
    </row>
    <row r="489" spans="1:5" ht="15" customHeight="1" x14ac:dyDescent="0.25">
      <c r="A489" s="10" t="s">
        <v>6249</v>
      </c>
      <c r="B489" s="5">
        <v>266</v>
      </c>
      <c r="C489" s="1" t="s">
        <v>635</v>
      </c>
      <c r="D489" s="25">
        <v>1.75</v>
      </c>
      <c r="E489" s="31">
        <v>3</v>
      </c>
    </row>
    <row r="490" spans="1:5" ht="15" customHeight="1" x14ac:dyDescent="0.25">
      <c r="A490" s="10" t="s">
        <v>6250</v>
      </c>
      <c r="B490" s="5">
        <v>267</v>
      </c>
      <c r="C490" s="1" t="s">
        <v>2335</v>
      </c>
      <c r="D490" s="25">
        <v>2.92</v>
      </c>
      <c r="E490" s="31">
        <v>0</v>
      </c>
    </row>
    <row r="491" spans="1:5" ht="15" customHeight="1" x14ac:dyDescent="0.25">
      <c r="A491" s="10" t="s">
        <v>6251</v>
      </c>
      <c r="B491" s="5">
        <v>268</v>
      </c>
      <c r="C491" s="1" t="s">
        <v>3810</v>
      </c>
      <c r="D491" s="25">
        <v>1.7</v>
      </c>
      <c r="E491" s="31">
        <v>3</v>
      </c>
    </row>
    <row r="492" spans="1:5" ht="15" customHeight="1" x14ac:dyDescent="0.25">
      <c r="A492" s="10" t="s">
        <v>6252</v>
      </c>
      <c r="B492" s="5">
        <v>269</v>
      </c>
      <c r="C492" s="1" t="s">
        <v>3810</v>
      </c>
      <c r="D492" s="25">
        <v>3.15</v>
      </c>
      <c r="E492" s="31">
        <v>3</v>
      </c>
    </row>
    <row r="493" spans="1:5" ht="15" customHeight="1" x14ac:dyDescent="0.25">
      <c r="A493" s="10" t="s">
        <v>6253</v>
      </c>
      <c r="B493" s="5">
        <v>271</v>
      </c>
      <c r="C493" s="1" t="s">
        <v>6944</v>
      </c>
      <c r="D493" s="25">
        <v>5.73</v>
      </c>
      <c r="E493" s="31">
        <v>3</v>
      </c>
    </row>
    <row r="494" spans="1:5" ht="15" customHeight="1" x14ac:dyDescent="0.25">
      <c r="A494" s="10" t="s">
        <v>6254</v>
      </c>
      <c r="B494" s="5">
        <v>272</v>
      </c>
      <c r="C494" s="1" t="s">
        <v>3810</v>
      </c>
      <c r="D494" s="25">
        <v>1.62</v>
      </c>
      <c r="E494" s="31">
        <v>3</v>
      </c>
    </row>
    <row r="495" spans="1:5" ht="15" customHeight="1" x14ac:dyDescent="0.25">
      <c r="A495" s="10" t="s">
        <v>6255</v>
      </c>
      <c r="B495" s="5">
        <v>273</v>
      </c>
      <c r="C495" s="1" t="s">
        <v>3810</v>
      </c>
      <c r="D495" s="25">
        <v>1.6</v>
      </c>
      <c r="E495" s="31">
        <v>3</v>
      </c>
    </row>
    <row r="496" spans="1:5" ht="15" customHeight="1" x14ac:dyDescent="0.25">
      <c r="A496" s="10" t="s">
        <v>6256</v>
      </c>
      <c r="B496" s="5">
        <v>274</v>
      </c>
      <c r="C496" s="1" t="s">
        <v>3810</v>
      </c>
      <c r="D496" s="25">
        <v>9.42</v>
      </c>
      <c r="E496" s="31">
        <v>3</v>
      </c>
    </row>
    <row r="497" spans="1:5" ht="15" customHeight="1" x14ac:dyDescent="0.25">
      <c r="A497" s="10" t="s">
        <v>6257</v>
      </c>
      <c r="B497" s="5">
        <v>275</v>
      </c>
      <c r="C497" s="1" t="s">
        <v>2550</v>
      </c>
      <c r="D497" s="25">
        <v>16.38</v>
      </c>
      <c r="E497" s="31">
        <v>1</v>
      </c>
    </row>
    <row r="498" spans="1:5" ht="15" customHeight="1" x14ac:dyDescent="0.25">
      <c r="A498" s="10" t="s">
        <v>6258</v>
      </c>
      <c r="B498" s="5">
        <v>276</v>
      </c>
      <c r="C498" s="1" t="s">
        <v>2550</v>
      </c>
      <c r="D498" s="25">
        <v>15.7</v>
      </c>
      <c r="E498" s="31">
        <v>1</v>
      </c>
    </row>
    <row r="499" spans="1:5" ht="15" customHeight="1" x14ac:dyDescent="0.25">
      <c r="A499" s="10" t="s">
        <v>6259</v>
      </c>
      <c r="B499" s="5">
        <v>277</v>
      </c>
      <c r="C499" s="1" t="s">
        <v>2550</v>
      </c>
      <c r="D499" s="25">
        <v>21.95</v>
      </c>
      <c r="E499" s="31">
        <v>1</v>
      </c>
    </row>
    <row r="500" spans="1:5" ht="15" customHeight="1" x14ac:dyDescent="0.25">
      <c r="A500" s="10" t="s">
        <v>6260</v>
      </c>
      <c r="B500" s="5">
        <v>278</v>
      </c>
      <c r="C500" s="1" t="s">
        <v>3610</v>
      </c>
      <c r="D500" s="25">
        <v>11.93</v>
      </c>
      <c r="E500" s="31">
        <v>4</v>
      </c>
    </row>
    <row r="501" spans="1:5" ht="15" customHeight="1" x14ac:dyDescent="0.25">
      <c r="A501" s="10" t="s">
        <v>6261</v>
      </c>
      <c r="B501" s="5">
        <v>279</v>
      </c>
      <c r="C501" s="1" t="s">
        <v>2210</v>
      </c>
      <c r="D501" s="25">
        <v>24.1</v>
      </c>
      <c r="E501" s="31">
        <v>8</v>
      </c>
    </row>
    <row r="502" spans="1:5" ht="15" customHeight="1" x14ac:dyDescent="0.25">
      <c r="A502" s="10" t="s">
        <v>6262</v>
      </c>
      <c r="B502" s="5">
        <v>281</v>
      </c>
      <c r="C502" s="1" t="s">
        <v>2327</v>
      </c>
      <c r="D502" s="25">
        <v>19.21</v>
      </c>
      <c r="E502" s="31">
        <v>8</v>
      </c>
    </row>
    <row r="503" spans="1:5" ht="15" customHeight="1" x14ac:dyDescent="0.25">
      <c r="A503" s="10" t="s">
        <v>6263</v>
      </c>
      <c r="B503" s="5">
        <v>282</v>
      </c>
      <c r="C503" s="1" t="s">
        <v>6935</v>
      </c>
      <c r="D503" s="25">
        <v>10.58</v>
      </c>
      <c r="E503" s="31">
        <v>0</v>
      </c>
    </row>
    <row r="504" spans="1:5" ht="15" customHeight="1" x14ac:dyDescent="0.25">
      <c r="A504" s="10" t="s">
        <v>6264</v>
      </c>
      <c r="B504" s="5">
        <v>283</v>
      </c>
      <c r="C504" s="1" t="s">
        <v>6943</v>
      </c>
      <c r="D504" s="25">
        <v>6.88</v>
      </c>
      <c r="E504" s="31">
        <v>0</v>
      </c>
    </row>
    <row r="505" spans="1:5" ht="15" customHeight="1" x14ac:dyDescent="0.25">
      <c r="A505" s="10" t="s">
        <v>6265</v>
      </c>
      <c r="B505" s="5">
        <v>284</v>
      </c>
      <c r="C505" s="1" t="s">
        <v>6944</v>
      </c>
      <c r="D505" s="25">
        <v>8.2799999999999994</v>
      </c>
      <c r="E505" s="31">
        <v>3</v>
      </c>
    </row>
    <row r="506" spans="1:5" ht="15" customHeight="1" x14ac:dyDescent="0.25">
      <c r="A506" s="10" t="s">
        <v>6266</v>
      </c>
      <c r="B506" s="5">
        <v>285</v>
      </c>
      <c r="C506" s="1" t="s">
        <v>635</v>
      </c>
      <c r="D506" s="25">
        <v>1.76</v>
      </c>
      <c r="E506" s="31">
        <v>3</v>
      </c>
    </row>
    <row r="507" spans="1:5" ht="15" customHeight="1" x14ac:dyDescent="0.25">
      <c r="A507" s="10" t="s">
        <v>6267</v>
      </c>
      <c r="B507" s="5">
        <v>286</v>
      </c>
      <c r="C507" s="1" t="s">
        <v>2335</v>
      </c>
      <c r="D507" s="25">
        <v>3.16</v>
      </c>
      <c r="E507" s="31">
        <v>0</v>
      </c>
    </row>
    <row r="508" spans="1:5" ht="15" customHeight="1" x14ac:dyDescent="0.25">
      <c r="A508" s="10" t="s">
        <v>6268</v>
      </c>
      <c r="B508" s="5">
        <v>287</v>
      </c>
      <c r="C508" s="1" t="s">
        <v>3810</v>
      </c>
      <c r="D508" s="25">
        <v>1.63</v>
      </c>
      <c r="E508" s="31">
        <v>3</v>
      </c>
    </row>
    <row r="509" spans="1:5" ht="15" customHeight="1" x14ac:dyDescent="0.25">
      <c r="A509" s="10" t="s">
        <v>6269</v>
      </c>
      <c r="B509" s="5">
        <v>288</v>
      </c>
      <c r="C509" s="1" t="s">
        <v>3810</v>
      </c>
      <c r="D509" s="25">
        <v>1.99</v>
      </c>
      <c r="E509" s="31">
        <v>3</v>
      </c>
    </row>
    <row r="510" spans="1:5" ht="15" customHeight="1" x14ac:dyDescent="0.25">
      <c r="A510" s="10" t="s">
        <v>6270</v>
      </c>
      <c r="B510" s="5">
        <v>289</v>
      </c>
      <c r="C510" s="1" t="s">
        <v>6944</v>
      </c>
      <c r="D510" s="25">
        <v>5.69</v>
      </c>
      <c r="E510" s="31">
        <v>3</v>
      </c>
    </row>
    <row r="511" spans="1:5" ht="15" customHeight="1" x14ac:dyDescent="0.25">
      <c r="A511" s="10" t="s">
        <v>6271</v>
      </c>
      <c r="B511" s="5">
        <v>291</v>
      </c>
      <c r="C511" s="1" t="s">
        <v>3810</v>
      </c>
      <c r="D511" s="25">
        <v>3.02</v>
      </c>
      <c r="E511" s="31">
        <v>3</v>
      </c>
    </row>
    <row r="512" spans="1:5" ht="15" customHeight="1" x14ac:dyDescent="0.25">
      <c r="A512" s="10" t="s">
        <v>6272</v>
      </c>
      <c r="B512" s="5">
        <v>292</v>
      </c>
      <c r="C512" s="1" t="s">
        <v>3810</v>
      </c>
      <c r="D512" s="25">
        <v>1.61</v>
      </c>
      <c r="E512" s="31">
        <v>3</v>
      </c>
    </row>
    <row r="513" spans="1:5" ht="15" customHeight="1" x14ac:dyDescent="0.25">
      <c r="A513" s="10" t="s">
        <v>6273</v>
      </c>
      <c r="B513" s="5">
        <v>293</v>
      </c>
      <c r="C513" s="1" t="s">
        <v>3810</v>
      </c>
      <c r="D513" s="25">
        <v>9.42</v>
      </c>
      <c r="E513" s="31">
        <v>3</v>
      </c>
    </row>
    <row r="514" spans="1:5" ht="15" customHeight="1" x14ac:dyDescent="0.25">
      <c r="A514" s="10" t="s">
        <v>6274</v>
      </c>
      <c r="B514" s="5">
        <v>294</v>
      </c>
      <c r="C514" s="1" t="s">
        <v>2550</v>
      </c>
      <c r="D514" s="25">
        <v>15.5</v>
      </c>
      <c r="E514" s="31">
        <v>1</v>
      </c>
    </row>
    <row r="515" spans="1:5" ht="15" customHeight="1" x14ac:dyDescent="0.25">
      <c r="A515" s="10" t="s">
        <v>6275</v>
      </c>
      <c r="B515" s="5">
        <v>295</v>
      </c>
      <c r="C515" s="1" t="s">
        <v>2550</v>
      </c>
      <c r="D515" s="25">
        <v>15.93</v>
      </c>
      <c r="E515" s="31">
        <v>1</v>
      </c>
    </row>
    <row r="516" spans="1:5" ht="15" customHeight="1" x14ac:dyDescent="0.25">
      <c r="A516" s="10" t="s">
        <v>6276</v>
      </c>
      <c r="B516" s="5">
        <v>296</v>
      </c>
      <c r="C516" s="1" t="s">
        <v>2550</v>
      </c>
      <c r="D516" s="25">
        <v>13.83</v>
      </c>
      <c r="E516" s="31">
        <v>1</v>
      </c>
    </row>
    <row r="517" spans="1:5" ht="15" customHeight="1" x14ac:dyDescent="0.25">
      <c r="A517" s="10" t="s">
        <v>7177</v>
      </c>
      <c r="B517" s="5"/>
      <c r="C517" s="1" t="s">
        <v>7878</v>
      </c>
      <c r="D517" s="25">
        <v>1693.02</v>
      </c>
      <c r="E517" s="31">
        <v>0</v>
      </c>
    </row>
    <row r="518" spans="1:5" ht="15" customHeight="1" x14ac:dyDescent="0.25">
      <c r="A518" s="10" t="s">
        <v>7116</v>
      </c>
      <c r="B518" s="5"/>
      <c r="C518" s="1" t="s">
        <v>1367</v>
      </c>
      <c r="D518" s="25">
        <v>88.58</v>
      </c>
      <c r="E518" s="31">
        <v>0</v>
      </c>
    </row>
    <row r="519" spans="1:5" ht="15" customHeight="1" x14ac:dyDescent="0.25">
      <c r="A519" s="10" t="s">
        <v>7113</v>
      </c>
      <c r="B519" s="5"/>
      <c r="C519" s="1" t="s">
        <v>1367</v>
      </c>
      <c r="D519" s="25">
        <v>88.38</v>
      </c>
      <c r="E519" s="31">
        <v>0</v>
      </c>
    </row>
    <row r="520" spans="1:5" ht="15" customHeight="1" x14ac:dyDescent="0.25">
      <c r="A520" s="10" t="s">
        <v>7117</v>
      </c>
      <c r="B520" s="5"/>
      <c r="C520" s="1" t="s">
        <v>7118</v>
      </c>
      <c r="D520" s="25">
        <v>32.03</v>
      </c>
      <c r="E520" s="31">
        <v>0</v>
      </c>
    </row>
    <row r="521" spans="1:5" ht="15" customHeight="1" x14ac:dyDescent="0.25">
      <c r="A521" s="10" t="s">
        <v>7114</v>
      </c>
      <c r="B521" s="5"/>
      <c r="C521" s="1" t="s">
        <v>7115</v>
      </c>
      <c r="D521" s="25">
        <v>6.11</v>
      </c>
      <c r="E521" s="31">
        <v>0</v>
      </c>
    </row>
    <row r="522" spans="1:5" ht="15" customHeight="1" thickBot="1" x14ac:dyDescent="0.3">
      <c r="A522" s="10" t="s">
        <v>7119</v>
      </c>
      <c r="B522" s="5"/>
      <c r="C522" s="1" t="s">
        <v>7115</v>
      </c>
      <c r="D522" s="25">
        <v>6.5</v>
      </c>
      <c r="E522" s="31">
        <v>0</v>
      </c>
    </row>
    <row r="523" spans="1:5" ht="15" customHeight="1" thickTop="1" thickBot="1" x14ac:dyDescent="0.3">
      <c r="A523" s="189" t="s">
        <v>7260</v>
      </c>
      <c r="B523" s="190"/>
      <c r="C523" s="191"/>
      <c r="D523" s="26">
        <f>SUM(D430:D522)</f>
        <v>3580.6600000000003</v>
      </c>
      <c r="E523" s="43">
        <f>SUMIF(E430:E522,"&gt;0",D430:D522)</f>
        <v>1553.0399999999997</v>
      </c>
    </row>
    <row r="524" spans="1:5" ht="15" customHeight="1" x14ac:dyDescent="0.25"/>
    <row r="525" spans="1:5" ht="15" customHeight="1" x14ac:dyDescent="0.25"/>
    <row r="526" spans="1:5" ht="15" customHeight="1" x14ac:dyDescent="0.25"/>
    <row r="527" spans="1:5" ht="15" customHeight="1" x14ac:dyDescent="0.25"/>
    <row r="528" spans="1:5" ht="15" customHeight="1" x14ac:dyDescent="0.25"/>
    <row r="529" ht="15" customHeight="1" x14ac:dyDescent="0.25"/>
    <row r="530" ht="15" customHeight="1" x14ac:dyDescent="0.25"/>
  </sheetData>
  <mergeCells count="25">
    <mergeCell ref="A20:E20"/>
    <mergeCell ref="A21:A22"/>
    <mergeCell ref="C21:C22"/>
    <mergeCell ref="A523:C523"/>
    <mergeCell ref="A420:C420"/>
    <mergeCell ref="A427:E427"/>
    <mergeCell ref="A428:A429"/>
    <mergeCell ref="C428:C429"/>
    <mergeCell ref="D428:D429"/>
    <mergeCell ref="D21:D22"/>
    <mergeCell ref="A46:C46"/>
    <mergeCell ref="A338:A339"/>
    <mergeCell ref="C338:C339"/>
    <mergeCell ref="D338:D339"/>
    <mergeCell ref="A53:E53"/>
    <mergeCell ref="A54:A55"/>
    <mergeCell ref="C54:C55"/>
    <mergeCell ref="D54:D55"/>
    <mergeCell ref="A174:C174"/>
    <mergeCell ref="A337:E337"/>
    <mergeCell ref="A181:E181"/>
    <mergeCell ref="A182:A183"/>
    <mergeCell ref="C182:C183"/>
    <mergeCell ref="D182:D183"/>
    <mergeCell ref="A330:C330"/>
  </mergeCells>
  <conditionalFormatting sqref="D4">
    <cfRule type="cellIs" dxfId="15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5" manualBreakCount="5">
    <brk id="52" max="6" man="1"/>
    <brk id="177" max="6" man="1"/>
    <brk id="333" max="6" man="1"/>
    <brk id="423" max="6" man="1"/>
    <brk id="526" max="14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49">
    <tabColor indexed="31"/>
  </sheetPr>
  <dimension ref="A2:F84"/>
  <sheetViews>
    <sheetView topLeftCell="A55" zoomScaleNormal="100" zoomScaleSheetLayoutView="100" workbookViewId="0">
      <selection activeCell="H87" sqref="H87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7">
        <f>SUM(D26,D40,D84)</f>
        <v>8646.4699999999993</v>
      </c>
      <c r="E3"/>
    </row>
    <row r="4" spans="3:6" ht="15.75" customHeight="1" thickBot="1" x14ac:dyDescent="0.3">
      <c r="C4" s="45" t="s">
        <v>7220</v>
      </c>
      <c r="D4" s="46">
        <f>SUM(E26,E40,E84)</f>
        <v>3738.75</v>
      </c>
      <c r="E4" s="62"/>
      <c r="F4" s="62"/>
    </row>
    <row r="5" spans="3:6" ht="15.75" customHeight="1" thickBot="1" x14ac:dyDescent="0.3">
      <c r="C5" s="45" t="s">
        <v>7221</v>
      </c>
      <c r="D5" s="47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7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7">
        <f>SUMIF(E$23:E$553,"3",D$23:D$553)</f>
        <v>730.01</v>
      </c>
      <c r="E7"/>
    </row>
    <row r="8" spans="3:6" ht="15.75" customHeight="1" thickBot="1" x14ac:dyDescent="0.3">
      <c r="C8" s="45" t="s">
        <v>7218</v>
      </c>
      <c r="D8" s="47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7">
        <f>SUMIF(E$23:E$553,"5",D$23:D$553)</f>
        <v>4.07</v>
      </c>
      <c r="E9"/>
    </row>
    <row r="10" spans="3:6" ht="15.75" customHeight="1" thickBot="1" x14ac:dyDescent="0.3">
      <c r="C10" s="45" t="s">
        <v>7225</v>
      </c>
      <c r="D10" s="47">
        <f>SUMIF(E$23:E$553,"6",D$23:D$553)</f>
        <v>0</v>
      </c>
    </row>
    <row r="11" spans="3:6" ht="15.75" customHeight="1" thickBot="1" x14ac:dyDescent="0.3">
      <c r="C11" s="45" t="s">
        <v>7226</v>
      </c>
      <c r="D11" s="47">
        <f>SUMIF(E$23:E$553,"7",D$23:D$553)</f>
        <v>0</v>
      </c>
    </row>
    <row r="12" spans="3:6" ht="15.75" customHeight="1" thickBot="1" x14ac:dyDescent="0.3">
      <c r="C12" s="45" t="s">
        <v>7227</v>
      </c>
      <c r="D12" s="47">
        <f>SUMIF(E$23:E$553,"8",D$23:D$553)</f>
        <v>0</v>
      </c>
    </row>
    <row r="13" spans="3:6" ht="15.75" customHeight="1" thickBot="1" x14ac:dyDescent="0.3">
      <c r="C13" s="45" t="s">
        <v>7261</v>
      </c>
      <c r="D13" s="47">
        <f>SUMIF(E$23:E$553,"9",D$23:D$553)</f>
        <v>0</v>
      </c>
    </row>
    <row r="14" spans="3:6" ht="15.75" customHeight="1" thickBot="1" x14ac:dyDescent="0.3">
      <c r="C14" s="45" t="s">
        <v>7262</v>
      </c>
      <c r="D14" s="47">
        <f>SUMIF(E$23:E$553,"10",D$23:D$553)</f>
        <v>0</v>
      </c>
    </row>
    <row r="15" spans="3:6" ht="15.75" customHeight="1" thickBot="1" x14ac:dyDescent="0.3">
      <c r="C15" s="45" t="s">
        <v>7284</v>
      </c>
      <c r="D15" s="47">
        <f>SUMIF(E$23:E$553,"11",D$23:D$553)</f>
        <v>3004.6699999999996</v>
      </c>
    </row>
    <row r="19" spans="1:5" ht="13.8" thickBot="1" x14ac:dyDescent="0.3"/>
    <row r="20" spans="1:5" ht="21.75" customHeight="1" thickBot="1" x14ac:dyDescent="0.3">
      <c r="A20" s="186" t="s">
        <v>7124</v>
      </c>
      <c r="B20" s="187"/>
      <c r="C20" s="187"/>
      <c r="D20" s="187"/>
      <c r="E20" s="188"/>
    </row>
    <row r="21" spans="1:5" ht="15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.6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4.4" thickTop="1" x14ac:dyDescent="0.25">
      <c r="A23" s="10" t="s">
        <v>7083</v>
      </c>
      <c r="B23" s="5"/>
      <c r="C23" s="1" t="s">
        <v>4823</v>
      </c>
      <c r="D23" s="25">
        <v>782.78</v>
      </c>
      <c r="E23" s="31">
        <v>11</v>
      </c>
    </row>
    <row r="24" spans="1:5" ht="13.8" x14ac:dyDescent="0.25">
      <c r="A24" s="10" t="s">
        <v>7084</v>
      </c>
      <c r="B24" s="5"/>
      <c r="C24" s="1" t="s">
        <v>4824</v>
      </c>
      <c r="D24" s="25">
        <v>10.26</v>
      </c>
      <c r="E24" s="31">
        <v>11</v>
      </c>
    </row>
    <row r="25" spans="1:5" ht="14.4" thickBot="1" x14ac:dyDescent="0.3">
      <c r="A25" s="10" t="s">
        <v>7086</v>
      </c>
      <c r="B25" s="5"/>
      <c r="C25" s="1" t="s">
        <v>4825</v>
      </c>
      <c r="D25" s="25">
        <v>552.77</v>
      </c>
      <c r="E25" s="31">
        <v>11</v>
      </c>
    </row>
    <row r="26" spans="1:5" ht="16.2" thickTop="1" thickBot="1" x14ac:dyDescent="0.3">
      <c r="A26" s="189" t="s">
        <v>7260</v>
      </c>
      <c r="B26" s="190"/>
      <c r="C26" s="191"/>
      <c r="D26" s="26">
        <f>SUM(D23:D25)</f>
        <v>1345.81</v>
      </c>
      <c r="E26" s="43">
        <f>SUMIF(E23:E25,"&gt;0",D23:D25)</f>
        <v>1345.81</v>
      </c>
    </row>
    <row r="32" spans="1:5" ht="13.8" thickBot="1" x14ac:dyDescent="0.3"/>
    <row r="33" spans="1:5" ht="22.5" customHeight="1" thickBot="1" x14ac:dyDescent="0.3">
      <c r="A33" s="186" t="s">
        <v>7125</v>
      </c>
      <c r="B33" s="187"/>
      <c r="C33" s="187"/>
      <c r="D33" s="187"/>
      <c r="E33" s="188"/>
    </row>
    <row r="34" spans="1:5" ht="15" customHeight="1" x14ac:dyDescent="0.35">
      <c r="A34" s="196" t="s">
        <v>982</v>
      </c>
      <c r="B34" s="48" t="s">
        <v>586</v>
      </c>
      <c r="C34" s="192" t="s">
        <v>1768</v>
      </c>
      <c r="D34" s="194" t="s">
        <v>1769</v>
      </c>
      <c r="E34" s="49" t="s">
        <v>7217</v>
      </c>
    </row>
    <row r="35" spans="1:5" ht="15" customHeight="1" thickBot="1" x14ac:dyDescent="0.4">
      <c r="A35" s="197"/>
      <c r="B35" s="50" t="s">
        <v>1767</v>
      </c>
      <c r="C35" s="193"/>
      <c r="D35" s="195"/>
      <c r="E35" s="51" t="s">
        <v>7216</v>
      </c>
    </row>
    <row r="36" spans="1:5" ht="15" customHeight="1" thickTop="1" x14ac:dyDescent="0.3">
      <c r="A36" s="10" t="s">
        <v>7087</v>
      </c>
      <c r="B36" s="5" t="s">
        <v>1783</v>
      </c>
      <c r="C36" s="1" t="s">
        <v>4454</v>
      </c>
      <c r="D36" s="25">
        <v>1587.95</v>
      </c>
      <c r="E36" s="33">
        <v>0</v>
      </c>
    </row>
    <row r="37" spans="1:5" ht="15" customHeight="1" x14ac:dyDescent="0.3">
      <c r="A37" s="10" t="s">
        <v>7088</v>
      </c>
      <c r="B37" s="5" t="s">
        <v>1715</v>
      </c>
      <c r="C37" s="1" t="s">
        <v>4804</v>
      </c>
      <c r="D37" s="25">
        <v>654.20000000000005</v>
      </c>
      <c r="E37" s="33">
        <v>0</v>
      </c>
    </row>
    <row r="38" spans="1:5" ht="15" customHeight="1" x14ac:dyDescent="0.3">
      <c r="A38" s="10" t="s">
        <v>7082</v>
      </c>
      <c r="B38" s="5">
        <v>254</v>
      </c>
      <c r="C38" s="1" t="s">
        <v>4801</v>
      </c>
      <c r="D38" s="25">
        <v>517.69000000000005</v>
      </c>
      <c r="E38" s="33">
        <v>11</v>
      </c>
    </row>
    <row r="39" spans="1:5" ht="15" customHeight="1" thickBot="1" x14ac:dyDescent="0.35">
      <c r="A39" s="10" t="s">
        <v>7085</v>
      </c>
      <c r="B39" s="5">
        <v>338</v>
      </c>
      <c r="C39" s="1" t="s">
        <v>4799</v>
      </c>
      <c r="D39" s="25">
        <v>479.39</v>
      </c>
      <c r="E39" s="33">
        <v>11</v>
      </c>
    </row>
    <row r="40" spans="1:5" ht="15" customHeight="1" thickTop="1" thickBot="1" x14ac:dyDescent="0.3">
      <c r="A40" s="189" t="s">
        <v>7260</v>
      </c>
      <c r="B40" s="190"/>
      <c r="C40" s="191"/>
      <c r="D40" s="26">
        <f>SUM(D36:D39)</f>
        <v>3239.23</v>
      </c>
      <c r="E40" s="43">
        <f>SUMIF(E36:E39,"&gt;0",D36:D39)</f>
        <v>997.08</v>
      </c>
    </row>
    <row r="41" spans="1:5" ht="15" customHeight="1" x14ac:dyDescent="0.25"/>
    <row r="42" spans="1:5" ht="15" customHeight="1" x14ac:dyDescent="0.25"/>
    <row r="46" spans="1:5" ht="13.8" thickBot="1" x14ac:dyDescent="0.3"/>
    <row r="47" spans="1:5" ht="21.6" thickBot="1" x14ac:dyDescent="0.3">
      <c r="A47" s="186" t="s">
        <v>4831</v>
      </c>
      <c r="B47" s="187"/>
      <c r="C47" s="187"/>
      <c r="D47" s="187"/>
      <c r="E47" s="188"/>
    </row>
    <row r="48" spans="1:5" ht="15" x14ac:dyDescent="0.35">
      <c r="A48" s="196" t="s">
        <v>982</v>
      </c>
      <c r="B48" s="48" t="s">
        <v>586</v>
      </c>
      <c r="C48" s="192" t="s">
        <v>1768</v>
      </c>
      <c r="D48" s="194" t="s">
        <v>1769</v>
      </c>
      <c r="E48" s="49" t="s">
        <v>7217</v>
      </c>
    </row>
    <row r="49" spans="1:5" ht="15.6" thickBot="1" x14ac:dyDescent="0.4">
      <c r="A49" s="197"/>
      <c r="B49" s="50" t="s">
        <v>1767</v>
      </c>
      <c r="C49" s="193"/>
      <c r="D49" s="195"/>
      <c r="E49" s="51" t="s">
        <v>7216</v>
      </c>
    </row>
    <row r="50" spans="1:5" ht="14.4" thickTop="1" x14ac:dyDescent="0.25">
      <c r="A50" s="10" t="s">
        <v>4857</v>
      </c>
      <c r="B50" s="5"/>
      <c r="C50" s="1" t="s">
        <v>2542</v>
      </c>
      <c r="D50" s="25">
        <v>29.19</v>
      </c>
      <c r="E50" s="31">
        <v>11</v>
      </c>
    </row>
    <row r="51" spans="1:5" ht="13.8" x14ac:dyDescent="0.25">
      <c r="A51" s="10" t="s">
        <v>4858</v>
      </c>
      <c r="B51" s="5"/>
      <c r="C51" s="1" t="s">
        <v>624</v>
      </c>
      <c r="D51" s="25">
        <v>10.24</v>
      </c>
      <c r="E51" s="31">
        <v>11</v>
      </c>
    </row>
    <row r="52" spans="1:5" ht="13.8" x14ac:dyDescent="0.25">
      <c r="A52" s="10" t="s">
        <v>4859</v>
      </c>
      <c r="B52" s="5"/>
      <c r="C52" s="1" t="s">
        <v>4845</v>
      </c>
      <c r="D52" s="25">
        <v>4.07</v>
      </c>
      <c r="E52" s="31">
        <v>5</v>
      </c>
    </row>
    <row r="53" spans="1:5" ht="13.8" x14ac:dyDescent="0.25">
      <c r="A53" s="10" t="s">
        <v>4860</v>
      </c>
      <c r="B53" s="5"/>
      <c r="C53" s="1" t="s">
        <v>1589</v>
      </c>
      <c r="D53" s="25">
        <v>5.14</v>
      </c>
      <c r="E53" s="31">
        <v>3</v>
      </c>
    </row>
    <row r="54" spans="1:5" ht="13.8" x14ac:dyDescent="0.25">
      <c r="A54" s="10" t="s">
        <v>4861</v>
      </c>
      <c r="B54" s="5"/>
      <c r="C54" s="1" t="s">
        <v>2562</v>
      </c>
      <c r="D54" s="25">
        <v>9.1199999999999992</v>
      </c>
      <c r="E54" s="31">
        <v>3</v>
      </c>
    </row>
    <row r="55" spans="1:5" ht="13.8" x14ac:dyDescent="0.25">
      <c r="A55" s="10" t="s">
        <v>4862</v>
      </c>
      <c r="B55" s="5"/>
      <c r="C55" s="1" t="s">
        <v>2335</v>
      </c>
      <c r="D55" s="25">
        <v>1.69</v>
      </c>
      <c r="E55" s="31">
        <v>0</v>
      </c>
    </row>
    <row r="56" spans="1:5" ht="13.8" x14ac:dyDescent="0.25">
      <c r="A56" s="10" t="s">
        <v>4863</v>
      </c>
      <c r="B56" s="5"/>
      <c r="C56" s="1" t="s">
        <v>4864</v>
      </c>
      <c r="D56" s="25">
        <v>4.1500000000000004</v>
      </c>
      <c r="E56" s="31">
        <v>3</v>
      </c>
    </row>
    <row r="57" spans="1:5" ht="13.8" x14ac:dyDescent="0.25">
      <c r="A57" s="10" t="s">
        <v>4865</v>
      </c>
      <c r="B57" s="5"/>
      <c r="C57" s="1" t="s">
        <v>4866</v>
      </c>
      <c r="D57" s="25">
        <v>711.6</v>
      </c>
      <c r="E57" s="31">
        <v>3</v>
      </c>
    </row>
    <row r="58" spans="1:5" ht="13.8" x14ac:dyDescent="0.25">
      <c r="A58" s="10" t="s">
        <v>4867</v>
      </c>
      <c r="B58" s="5"/>
      <c r="C58" s="1" t="s">
        <v>4843</v>
      </c>
      <c r="D58" s="25">
        <v>11.6</v>
      </c>
      <c r="E58" s="31">
        <v>11</v>
      </c>
    </row>
    <row r="59" spans="1:5" ht="13.8" x14ac:dyDescent="0.25">
      <c r="A59" s="10" t="s">
        <v>4868</v>
      </c>
      <c r="B59" s="5"/>
      <c r="C59" s="1" t="s">
        <v>4845</v>
      </c>
      <c r="D59" s="25">
        <v>4.1900000000000004</v>
      </c>
      <c r="E59" s="31">
        <v>0</v>
      </c>
    </row>
    <row r="60" spans="1:5" ht="13.8" x14ac:dyDescent="0.25">
      <c r="A60" s="10" t="s">
        <v>4869</v>
      </c>
      <c r="B60" s="5"/>
      <c r="C60" s="1" t="s">
        <v>4870</v>
      </c>
      <c r="D60" s="25">
        <v>610.75</v>
      </c>
      <c r="E60" s="31">
        <v>11</v>
      </c>
    </row>
    <row r="61" spans="1:5" ht="13.8" x14ac:dyDescent="0.25">
      <c r="A61" s="10" t="s">
        <v>4871</v>
      </c>
      <c r="B61" s="5"/>
      <c r="C61" s="1" t="s">
        <v>4845</v>
      </c>
      <c r="D61" s="25">
        <v>4.1900000000000004</v>
      </c>
      <c r="E61" s="31">
        <v>0</v>
      </c>
    </row>
    <row r="62" spans="1:5" ht="13.8" x14ac:dyDescent="0.25">
      <c r="A62" s="10" t="s">
        <v>4872</v>
      </c>
      <c r="B62" s="5"/>
      <c r="C62" s="1" t="s">
        <v>4873</v>
      </c>
      <c r="D62" s="25">
        <v>138.6</v>
      </c>
      <c r="E62" s="31">
        <v>0</v>
      </c>
    </row>
    <row r="63" spans="1:5" ht="13.8" x14ac:dyDescent="0.25">
      <c r="A63" s="10" t="s">
        <v>4874</v>
      </c>
      <c r="B63" s="5"/>
      <c r="C63" s="1" t="s">
        <v>4875</v>
      </c>
      <c r="D63" s="25">
        <v>552.39</v>
      </c>
      <c r="E63" s="31">
        <v>0</v>
      </c>
    </row>
    <row r="64" spans="1:5" ht="13.8" x14ac:dyDescent="0.25">
      <c r="A64" s="10" t="s">
        <v>4876</v>
      </c>
      <c r="B64" s="5"/>
      <c r="C64" s="1" t="s">
        <v>4877</v>
      </c>
      <c r="D64" s="25">
        <v>9.1</v>
      </c>
      <c r="E64" s="31">
        <v>0</v>
      </c>
    </row>
    <row r="65" spans="1:5" ht="13.8" x14ac:dyDescent="0.25">
      <c r="A65" s="10" t="s">
        <v>4878</v>
      </c>
      <c r="B65" s="5"/>
      <c r="C65" s="1" t="s">
        <v>4879</v>
      </c>
      <c r="D65" s="25">
        <v>8.24</v>
      </c>
      <c r="E65" s="31">
        <v>0</v>
      </c>
    </row>
    <row r="66" spans="1:5" ht="13.8" x14ac:dyDescent="0.25">
      <c r="A66" s="10" t="s">
        <v>4880</v>
      </c>
      <c r="B66" s="5"/>
      <c r="C66" s="1" t="s">
        <v>4881</v>
      </c>
      <c r="D66" s="25">
        <v>16.79</v>
      </c>
      <c r="E66" s="31">
        <v>0</v>
      </c>
    </row>
    <row r="67" spans="1:5" ht="13.8" x14ac:dyDescent="0.25">
      <c r="A67" s="10" t="s">
        <v>4882</v>
      </c>
      <c r="B67" s="5"/>
      <c r="C67" s="1" t="s">
        <v>3549</v>
      </c>
      <c r="D67" s="25">
        <v>4.5</v>
      </c>
      <c r="E67" s="31">
        <v>0</v>
      </c>
    </row>
    <row r="68" spans="1:5" ht="13.8" x14ac:dyDescent="0.25">
      <c r="A68" s="10" t="s">
        <v>4883</v>
      </c>
      <c r="B68" s="5"/>
      <c r="C68" s="1" t="s">
        <v>4884</v>
      </c>
      <c r="D68" s="25">
        <v>1.35</v>
      </c>
      <c r="E68" s="31">
        <v>0</v>
      </c>
    </row>
    <row r="69" spans="1:5" ht="13.8" x14ac:dyDescent="0.25">
      <c r="A69" s="10" t="s">
        <v>4885</v>
      </c>
      <c r="B69" s="5"/>
      <c r="C69" s="1" t="s">
        <v>4884</v>
      </c>
      <c r="D69" s="25">
        <v>1.3</v>
      </c>
      <c r="E69" s="31">
        <v>0</v>
      </c>
    </row>
    <row r="70" spans="1:5" ht="13.8" x14ac:dyDescent="0.25">
      <c r="A70" s="10" t="s">
        <v>4886</v>
      </c>
      <c r="B70" s="5"/>
      <c r="C70" s="1" t="s">
        <v>635</v>
      </c>
      <c r="D70" s="25">
        <v>2.2599999999999998</v>
      </c>
      <c r="E70" s="31">
        <v>0</v>
      </c>
    </row>
    <row r="71" spans="1:5" ht="13.8" x14ac:dyDescent="0.25">
      <c r="A71" s="10" t="s">
        <v>4887</v>
      </c>
      <c r="B71" s="5"/>
      <c r="C71" s="1" t="s">
        <v>2230</v>
      </c>
      <c r="D71" s="25">
        <v>6.21</v>
      </c>
      <c r="E71" s="31">
        <v>0</v>
      </c>
    </row>
    <row r="72" spans="1:5" ht="13.8" x14ac:dyDescent="0.25">
      <c r="A72" s="10" t="s">
        <v>4888</v>
      </c>
      <c r="B72" s="5"/>
      <c r="C72" s="1" t="s">
        <v>4889</v>
      </c>
      <c r="D72" s="25">
        <v>8.76</v>
      </c>
      <c r="E72" s="31">
        <v>0</v>
      </c>
    </row>
    <row r="73" spans="1:5" ht="13.8" x14ac:dyDescent="0.25">
      <c r="A73" s="10" t="s">
        <v>4890</v>
      </c>
      <c r="B73" s="5"/>
      <c r="C73" s="1" t="s">
        <v>1745</v>
      </c>
      <c r="D73" s="25">
        <v>4.37</v>
      </c>
      <c r="E73" s="31">
        <v>0</v>
      </c>
    </row>
    <row r="74" spans="1:5" ht="13.8" x14ac:dyDescent="0.25">
      <c r="A74" s="10" t="s">
        <v>4891</v>
      </c>
      <c r="B74" s="5"/>
      <c r="C74" s="1" t="s">
        <v>3554</v>
      </c>
      <c r="D74" s="25">
        <v>1.61</v>
      </c>
      <c r="E74" s="31">
        <v>0</v>
      </c>
    </row>
    <row r="75" spans="1:5" ht="13.8" x14ac:dyDescent="0.25">
      <c r="A75" s="1" t="s">
        <v>4892</v>
      </c>
      <c r="B75" s="9"/>
      <c r="C75" s="1" t="s">
        <v>925</v>
      </c>
      <c r="D75" s="181">
        <v>1.58</v>
      </c>
      <c r="E75" s="123">
        <v>0</v>
      </c>
    </row>
    <row r="76" spans="1:5" ht="13.8" x14ac:dyDescent="0.25">
      <c r="A76" s="10" t="s">
        <v>4893</v>
      </c>
      <c r="B76" s="5"/>
      <c r="C76" s="1" t="s">
        <v>2552</v>
      </c>
      <c r="D76" s="25">
        <v>9.49</v>
      </c>
      <c r="E76" s="31">
        <v>0</v>
      </c>
    </row>
    <row r="77" spans="1:5" ht="13.8" x14ac:dyDescent="0.25">
      <c r="A77" s="10" t="s">
        <v>4894</v>
      </c>
      <c r="B77" s="5"/>
      <c r="C77" s="1" t="s">
        <v>2212</v>
      </c>
      <c r="D77" s="25">
        <v>9.76</v>
      </c>
      <c r="E77" s="31">
        <v>0</v>
      </c>
    </row>
    <row r="78" spans="1:5" ht="13.8" x14ac:dyDescent="0.25">
      <c r="A78" s="10" t="s">
        <v>4895</v>
      </c>
      <c r="B78" s="5"/>
      <c r="C78" s="1" t="s">
        <v>1119</v>
      </c>
      <c r="D78" s="25">
        <v>10.91</v>
      </c>
      <c r="E78" s="31">
        <v>0</v>
      </c>
    </row>
    <row r="79" spans="1:5" ht="13.8" x14ac:dyDescent="0.25">
      <c r="A79" s="10" t="s">
        <v>4896</v>
      </c>
      <c r="B79" s="5"/>
      <c r="C79" s="1" t="s">
        <v>4852</v>
      </c>
      <c r="D79" s="25">
        <v>31.66</v>
      </c>
      <c r="E79" s="31">
        <v>0</v>
      </c>
    </row>
    <row r="80" spans="1:5" ht="13.8" x14ac:dyDescent="0.25">
      <c r="A80" s="10" t="s">
        <v>4897</v>
      </c>
      <c r="B80" s="5"/>
      <c r="C80" s="1" t="s">
        <v>1119</v>
      </c>
      <c r="D80" s="25">
        <v>7.83</v>
      </c>
      <c r="E80" s="31">
        <v>0</v>
      </c>
    </row>
    <row r="81" spans="1:5" ht="13.8" x14ac:dyDescent="0.25">
      <c r="A81" s="10" t="s">
        <v>4898</v>
      </c>
      <c r="B81" s="5"/>
      <c r="C81" s="1" t="s">
        <v>4854</v>
      </c>
      <c r="D81" s="25">
        <v>36.200000000000003</v>
      </c>
      <c r="E81" s="31">
        <v>0</v>
      </c>
    </row>
    <row r="82" spans="1:5" ht="13.8" x14ac:dyDescent="0.25">
      <c r="A82" s="10" t="s">
        <v>4899</v>
      </c>
      <c r="B82" s="5"/>
      <c r="C82" s="1" t="s">
        <v>4900</v>
      </c>
      <c r="D82" s="25">
        <v>22.16</v>
      </c>
      <c r="E82" s="31">
        <v>0</v>
      </c>
    </row>
    <row r="83" spans="1:5" ht="14.4" thickBot="1" x14ac:dyDescent="0.3">
      <c r="A83" s="10" t="s">
        <v>7169</v>
      </c>
      <c r="B83" s="5"/>
      <c r="C83" s="1" t="s">
        <v>7170</v>
      </c>
      <c r="D83" s="25">
        <v>1770.43</v>
      </c>
      <c r="E83" s="31">
        <v>0</v>
      </c>
    </row>
    <row r="84" spans="1:5" ht="16.2" thickTop="1" thickBot="1" x14ac:dyDescent="0.3">
      <c r="A84" s="189" t="s">
        <v>7260</v>
      </c>
      <c r="B84" s="190"/>
      <c r="C84" s="191"/>
      <c r="D84" s="26">
        <f>SUM(D50:D83)</f>
        <v>4061.4299999999994</v>
      </c>
      <c r="E84" s="43">
        <f>SUMIF(E50:E83,"&gt;0",D50:D83)</f>
        <v>1395.8600000000001</v>
      </c>
    </row>
  </sheetData>
  <mergeCells count="15">
    <mergeCell ref="A84:C84"/>
    <mergeCell ref="A20:E20"/>
    <mergeCell ref="A21:A22"/>
    <mergeCell ref="C21:C22"/>
    <mergeCell ref="D21:D22"/>
    <mergeCell ref="A47:E47"/>
    <mergeCell ref="A48:A49"/>
    <mergeCell ref="C48:C49"/>
    <mergeCell ref="D48:D49"/>
    <mergeCell ref="A40:C40"/>
    <mergeCell ref="A33:E33"/>
    <mergeCell ref="A34:A35"/>
    <mergeCell ref="C34:C35"/>
    <mergeCell ref="D34:D35"/>
    <mergeCell ref="A26:C26"/>
  </mergeCells>
  <conditionalFormatting sqref="D4">
    <cfRule type="cellIs" dxfId="14" priority="11" operator="notEqual">
      <formula>SUM($D$5:$D$15)</formula>
    </cfRule>
  </conditionalFormatting>
  <printOptions horizontalCentered="1"/>
  <pageMargins left="0.19685039370078741" right="0.19685039370078741" top="0.55118110236220474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43" max="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5">
    <tabColor indexed="31"/>
  </sheetPr>
  <dimension ref="A2:F78"/>
  <sheetViews>
    <sheetView topLeftCell="A49" zoomScaleNormal="100" zoomScaleSheetLayoutView="100" workbookViewId="0">
      <selection activeCell="K75" sqref="K75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7">
        <f>SUM(D25,D38,D64,D78)</f>
        <v>6226.29</v>
      </c>
      <c r="E3"/>
    </row>
    <row r="4" spans="3:6" ht="15.75" customHeight="1" thickBot="1" x14ac:dyDescent="0.3">
      <c r="C4" s="45" t="s">
        <v>7220</v>
      </c>
      <c r="D4" s="46">
        <f>SUM(E25,E38,E64,E78)</f>
        <v>2902.83</v>
      </c>
      <c r="E4" s="62"/>
      <c r="F4" s="62"/>
    </row>
    <row r="5" spans="3:6" ht="15.75" customHeight="1" thickBot="1" x14ac:dyDescent="0.3">
      <c r="C5" s="45" t="s">
        <v>7221</v>
      </c>
      <c r="D5" s="47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7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7">
        <f>SUMIF(E$23:E$553,"3",D$23:D$553)</f>
        <v>21.98</v>
      </c>
      <c r="E7"/>
    </row>
    <row r="8" spans="3:6" ht="15.75" customHeight="1" thickBot="1" x14ac:dyDescent="0.3">
      <c r="C8" s="45" t="s">
        <v>7218</v>
      </c>
      <c r="D8" s="47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7">
        <f>SUMIF(E$23:E$553,"5",D$23:D$553)</f>
        <v>4.1900000000000004</v>
      </c>
      <c r="E9"/>
    </row>
    <row r="10" spans="3:6" ht="15.75" customHeight="1" thickBot="1" x14ac:dyDescent="0.3">
      <c r="C10" s="45" t="s">
        <v>7225</v>
      </c>
      <c r="D10" s="47">
        <f>SUMIF(E$23:E$553,"6",D$23:D$553)</f>
        <v>0</v>
      </c>
    </row>
    <row r="11" spans="3:6" ht="15.75" customHeight="1" thickBot="1" x14ac:dyDescent="0.3">
      <c r="C11" s="45" t="s">
        <v>7226</v>
      </c>
      <c r="D11" s="47">
        <f>SUMIF(E$23:E$553,"7",D$23:D$553)</f>
        <v>0</v>
      </c>
    </row>
    <row r="12" spans="3:6" ht="15.75" customHeight="1" thickBot="1" x14ac:dyDescent="0.3">
      <c r="C12" s="45" t="s">
        <v>7227</v>
      </c>
      <c r="D12" s="47">
        <f>SUMIF(E$23:E$553,"8",D$23:D$553)</f>
        <v>0</v>
      </c>
    </row>
    <row r="13" spans="3:6" ht="15.75" customHeight="1" thickBot="1" x14ac:dyDescent="0.3">
      <c r="C13" s="45" t="s">
        <v>7261</v>
      </c>
      <c r="D13" s="47">
        <f>SUMIF(E$23:E$553,"9",D$23:D$553)</f>
        <v>0</v>
      </c>
    </row>
    <row r="14" spans="3:6" ht="15.75" customHeight="1" thickBot="1" x14ac:dyDescent="0.3">
      <c r="C14" s="45" t="s">
        <v>7262</v>
      </c>
      <c r="D14" s="47">
        <f>SUMIF(E$23:E$553,"10",D$23:D$553)</f>
        <v>0</v>
      </c>
    </row>
    <row r="15" spans="3:6" ht="15.75" customHeight="1" thickBot="1" x14ac:dyDescent="0.3">
      <c r="C15" s="45" t="s">
        <v>7284</v>
      </c>
      <c r="D15" s="47">
        <f>SUMIF(E$23:E$553,"11",D$23:D$553)</f>
        <v>2876.6600000000003</v>
      </c>
    </row>
    <row r="19" spans="1:5" ht="13.8" thickBot="1" x14ac:dyDescent="0.3"/>
    <row r="20" spans="1:5" ht="22.5" customHeight="1" thickBot="1" x14ac:dyDescent="0.3">
      <c r="A20" s="186" t="s">
        <v>7123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25">
      <c r="A23" s="10" t="s">
        <v>7078</v>
      </c>
      <c r="B23" s="5"/>
      <c r="C23" s="1" t="s">
        <v>4821</v>
      </c>
      <c r="D23" s="25">
        <v>273.60000000000002</v>
      </c>
      <c r="E23" s="31">
        <v>11</v>
      </c>
    </row>
    <row r="24" spans="1:5" ht="15" customHeight="1" thickBot="1" x14ac:dyDescent="0.3">
      <c r="A24" s="10" t="s">
        <v>7080</v>
      </c>
      <c r="B24" s="5"/>
      <c r="C24" s="1" t="s">
        <v>4822</v>
      </c>
      <c r="D24" s="25">
        <v>228.12</v>
      </c>
      <c r="E24" s="31">
        <v>11</v>
      </c>
    </row>
    <row r="25" spans="1:5" ht="15" customHeight="1" thickTop="1" thickBot="1" x14ac:dyDescent="0.3">
      <c r="A25" s="189" t="s">
        <v>7260</v>
      </c>
      <c r="B25" s="190"/>
      <c r="C25" s="191"/>
      <c r="D25" s="26">
        <f>SUM(D23:D24)</f>
        <v>501.72</v>
      </c>
      <c r="E25" s="43">
        <f>SUMIF(E23:E24,"&gt;0",D23:D24)</f>
        <v>501.72</v>
      </c>
    </row>
    <row r="31" spans="1:5" ht="13.8" thickBot="1" x14ac:dyDescent="0.3"/>
    <row r="32" spans="1:5" ht="22.5" customHeight="1" thickBot="1" x14ac:dyDescent="0.3">
      <c r="A32" s="186" t="s">
        <v>7122</v>
      </c>
      <c r="B32" s="187"/>
      <c r="C32" s="187"/>
      <c r="D32" s="187"/>
      <c r="E32" s="188"/>
    </row>
    <row r="33" spans="1:5" ht="15" customHeight="1" x14ac:dyDescent="0.35">
      <c r="A33" s="196" t="s">
        <v>982</v>
      </c>
      <c r="B33" s="48" t="s">
        <v>586</v>
      </c>
      <c r="C33" s="192" t="s">
        <v>1768</v>
      </c>
      <c r="D33" s="194" t="s">
        <v>1769</v>
      </c>
      <c r="E33" s="49" t="s">
        <v>7217</v>
      </c>
    </row>
    <row r="34" spans="1:5" ht="15" customHeight="1" thickBot="1" x14ac:dyDescent="0.4">
      <c r="A34" s="197"/>
      <c r="B34" s="50" t="s">
        <v>1767</v>
      </c>
      <c r="C34" s="193"/>
      <c r="D34" s="195"/>
      <c r="E34" s="51" t="s">
        <v>7216</v>
      </c>
    </row>
    <row r="35" spans="1:5" ht="15" customHeight="1" thickTop="1" x14ac:dyDescent="0.3">
      <c r="A35" s="10" t="s">
        <v>7081</v>
      </c>
      <c r="B35" s="5" t="s">
        <v>1714</v>
      </c>
      <c r="C35" s="1" t="s">
        <v>4805</v>
      </c>
      <c r="D35" s="25">
        <v>770.53</v>
      </c>
      <c r="E35" s="33">
        <v>0</v>
      </c>
    </row>
    <row r="36" spans="1:5" ht="15" customHeight="1" x14ac:dyDescent="0.3">
      <c r="A36" s="10" t="s">
        <v>7077</v>
      </c>
      <c r="B36" s="5">
        <v>253</v>
      </c>
      <c r="C36" s="1" t="s">
        <v>4802</v>
      </c>
      <c r="D36" s="25">
        <v>528.34</v>
      </c>
      <c r="E36" s="33">
        <v>11</v>
      </c>
    </row>
    <row r="37" spans="1:5" ht="15" customHeight="1" thickBot="1" x14ac:dyDescent="0.35">
      <c r="A37" s="10" t="s">
        <v>7079</v>
      </c>
      <c r="B37" s="5">
        <v>337</v>
      </c>
      <c r="C37" s="1" t="s">
        <v>4800</v>
      </c>
      <c r="D37" s="25">
        <v>481.8</v>
      </c>
      <c r="E37" s="33">
        <v>11</v>
      </c>
    </row>
    <row r="38" spans="1:5" ht="15" customHeight="1" thickTop="1" thickBot="1" x14ac:dyDescent="0.3">
      <c r="A38" s="189" t="s">
        <v>7260</v>
      </c>
      <c r="B38" s="190"/>
      <c r="C38" s="191"/>
      <c r="D38" s="26">
        <f>SUM(D35:D37)</f>
        <v>1780.6699999999998</v>
      </c>
      <c r="E38" s="43">
        <f>SUMIF(E35:E37,"&gt;0",D35:D37)</f>
        <v>1010.1400000000001</v>
      </c>
    </row>
    <row r="44" spans="1:5" ht="13.8" thickBot="1" x14ac:dyDescent="0.3"/>
    <row r="45" spans="1:5" ht="22.5" customHeight="1" thickBot="1" x14ac:dyDescent="0.3">
      <c r="A45" s="186" t="s">
        <v>4830</v>
      </c>
      <c r="B45" s="187"/>
      <c r="C45" s="187"/>
      <c r="D45" s="187"/>
      <c r="E45" s="188"/>
    </row>
    <row r="46" spans="1:5" ht="15" customHeight="1" x14ac:dyDescent="0.35">
      <c r="A46" s="196" t="s">
        <v>982</v>
      </c>
      <c r="B46" s="48" t="s">
        <v>586</v>
      </c>
      <c r="C46" s="192" t="s">
        <v>1768</v>
      </c>
      <c r="D46" s="194" t="s">
        <v>1769</v>
      </c>
      <c r="E46" s="49" t="s">
        <v>7217</v>
      </c>
    </row>
    <row r="47" spans="1:5" ht="15" customHeight="1" thickBot="1" x14ac:dyDescent="0.4">
      <c r="A47" s="197"/>
      <c r="B47" s="50" t="s">
        <v>1767</v>
      </c>
      <c r="C47" s="193"/>
      <c r="D47" s="195"/>
      <c r="E47" s="51" t="s">
        <v>7216</v>
      </c>
    </row>
    <row r="48" spans="1:5" ht="15" customHeight="1" thickTop="1" x14ac:dyDescent="0.25">
      <c r="A48" s="10" t="s">
        <v>4832</v>
      </c>
      <c r="B48" s="5"/>
      <c r="C48" s="1" t="s">
        <v>2542</v>
      </c>
      <c r="D48" s="25">
        <v>29.1</v>
      </c>
      <c r="E48" s="31">
        <v>11</v>
      </c>
    </row>
    <row r="49" spans="1:6" ht="15" customHeight="1" x14ac:dyDescent="0.25">
      <c r="A49" s="10" t="s">
        <v>4833</v>
      </c>
      <c r="B49" s="5"/>
      <c r="C49" s="1" t="s">
        <v>624</v>
      </c>
      <c r="D49" s="25">
        <v>10.24</v>
      </c>
      <c r="E49" s="31">
        <v>11</v>
      </c>
    </row>
    <row r="50" spans="1:6" ht="15" customHeight="1" x14ac:dyDescent="0.25">
      <c r="A50" s="10" t="s">
        <v>4834</v>
      </c>
      <c r="B50" s="5"/>
      <c r="C50" s="1" t="s">
        <v>4915</v>
      </c>
      <c r="D50" s="25">
        <v>4.1900000000000004</v>
      </c>
      <c r="E50" s="31">
        <v>5</v>
      </c>
    </row>
    <row r="51" spans="1:6" ht="15" customHeight="1" x14ac:dyDescent="0.25">
      <c r="A51" s="10" t="s">
        <v>4835</v>
      </c>
      <c r="B51" s="5"/>
      <c r="C51" s="1" t="s">
        <v>4836</v>
      </c>
      <c r="D51" s="25">
        <v>4.1500000000000004</v>
      </c>
      <c r="E51" s="31">
        <v>3</v>
      </c>
    </row>
    <row r="52" spans="1:6" ht="15" customHeight="1" x14ac:dyDescent="0.25">
      <c r="A52" s="10" t="s">
        <v>4837</v>
      </c>
      <c r="B52" s="5"/>
      <c r="C52" s="1" t="s">
        <v>4610</v>
      </c>
      <c r="D52" s="25">
        <v>5.15</v>
      </c>
      <c r="E52" s="31">
        <v>3</v>
      </c>
    </row>
    <row r="53" spans="1:6" ht="15" customHeight="1" x14ac:dyDescent="0.25">
      <c r="A53" s="10" t="s">
        <v>4838</v>
      </c>
      <c r="B53" s="5"/>
      <c r="C53" s="1" t="s">
        <v>4839</v>
      </c>
      <c r="D53" s="25">
        <v>12.68</v>
      </c>
      <c r="E53" s="31">
        <v>3</v>
      </c>
    </row>
    <row r="54" spans="1:6" ht="15" customHeight="1" x14ac:dyDescent="0.25">
      <c r="A54" s="10" t="s">
        <v>4840</v>
      </c>
      <c r="B54" s="5"/>
      <c r="C54" s="1" t="s">
        <v>4841</v>
      </c>
      <c r="D54" s="25">
        <v>706.51</v>
      </c>
      <c r="E54" s="31">
        <v>11</v>
      </c>
    </row>
    <row r="55" spans="1:6" ht="15" customHeight="1" x14ac:dyDescent="0.25">
      <c r="A55" s="10" t="s">
        <v>4842</v>
      </c>
      <c r="B55" s="5"/>
      <c r="C55" s="1" t="s">
        <v>4843</v>
      </c>
      <c r="D55" s="25">
        <v>11.61</v>
      </c>
      <c r="E55" s="31">
        <v>11</v>
      </c>
    </row>
    <row r="56" spans="1:6" ht="15" customHeight="1" x14ac:dyDescent="0.25">
      <c r="A56" s="10" t="s">
        <v>4844</v>
      </c>
      <c r="B56" s="5"/>
      <c r="C56" s="1" t="s">
        <v>4915</v>
      </c>
      <c r="D56" s="25">
        <v>4.1900000000000004</v>
      </c>
      <c r="E56" s="31">
        <v>0</v>
      </c>
    </row>
    <row r="57" spans="1:6" ht="15" customHeight="1" x14ac:dyDescent="0.25">
      <c r="A57" s="10" t="s">
        <v>4846</v>
      </c>
      <c r="B57" s="5"/>
      <c r="C57" s="1" t="s">
        <v>4847</v>
      </c>
      <c r="D57" s="25">
        <v>607.34</v>
      </c>
      <c r="E57" s="31">
        <v>11</v>
      </c>
    </row>
    <row r="58" spans="1:6" ht="15" customHeight="1" x14ac:dyDescent="0.25">
      <c r="A58" s="10" t="s">
        <v>4848</v>
      </c>
      <c r="B58" s="5"/>
      <c r="C58" s="1" t="s">
        <v>4915</v>
      </c>
      <c r="D58" s="25">
        <v>4.1900000000000004</v>
      </c>
      <c r="E58" s="31">
        <v>0</v>
      </c>
    </row>
    <row r="59" spans="1:6" ht="15" customHeight="1" x14ac:dyDescent="0.25">
      <c r="A59" s="10" t="s">
        <v>4849</v>
      </c>
      <c r="B59" s="5"/>
      <c r="C59" s="1" t="s">
        <v>4850</v>
      </c>
      <c r="D59" s="25">
        <v>595.75</v>
      </c>
      <c r="E59" s="31">
        <v>0</v>
      </c>
      <c r="F59" s="18"/>
    </row>
    <row r="60" spans="1:6" ht="15" customHeight="1" x14ac:dyDescent="0.25">
      <c r="A60" s="10" t="s">
        <v>4851</v>
      </c>
      <c r="B60" s="5"/>
      <c r="C60" s="1" t="s">
        <v>4852</v>
      </c>
      <c r="D60" s="25">
        <v>41.87</v>
      </c>
      <c r="E60" s="31">
        <v>0</v>
      </c>
    </row>
    <row r="61" spans="1:6" ht="15" customHeight="1" x14ac:dyDescent="0.25">
      <c r="A61" s="10" t="s">
        <v>4853</v>
      </c>
      <c r="B61" s="5"/>
      <c r="C61" s="1" t="s">
        <v>4854</v>
      </c>
      <c r="D61" s="25">
        <v>20.36</v>
      </c>
      <c r="E61" s="31">
        <v>0</v>
      </c>
    </row>
    <row r="62" spans="1:6" ht="15" customHeight="1" x14ac:dyDescent="0.25">
      <c r="A62" s="10" t="s">
        <v>4855</v>
      </c>
      <c r="B62" s="5"/>
      <c r="C62" s="1" t="s">
        <v>4856</v>
      </c>
      <c r="D62" s="25">
        <v>23.16</v>
      </c>
      <c r="E62" s="31">
        <v>0</v>
      </c>
    </row>
    <row r="63" spans="1:6" ht="15" customHeight="1" thickBot="1" x14ac:dyDescent="0.3">
      <c r="A63" s="10" t="s">
        <v>7167</v>
      </c>
      <c r="B63" s="5"/>
      <c r="C63" s="1" t="s">
        <v>7168</v>
      </c>
      <c r="D63" s="25">
        <v>1445.79</v>
      </c>
      <c r="E63" s="31">
        <v>0</v>
      </c>
    </row>
    <row r="64" spans="1:6" ht="15" customHeight="1" thickTop="1" thickBot="1" x14ac:dyDescent="0.3">
      <c r="A64" s="189" t="s">
        <v>7260</v>
      </c>
      <c r="B64" s="190"/>
      <c r="C64" s="191"/>
      <c r="D64" s="26">
        <f>SUM(D48:D63)</f>
        <v>3526.2799999999997</v>
      </c>
      <c r="E64" s="43">
        <f>SUMIF(E48:E63,"&gt;0",D48:D63)</f>
        <v>1390.97</v>
      </c>
    </row>
    <row r="65" spans="1:5" ht="15" customHeight="1" x14ac:dyDescent="0.25"/>
    <row r="66" spans="1:5" ht="15" customHeight="1" x14ac:dyDescent="0.25"/>
    <row r="70" spans="1:5" ht="13.8" thickBot="1" x14ac:dyDescent="0.3"/>
    <row r="71" spans="1:5" ht="21.6" thickBot="1" x14ac:dyDescent="0.3">
      <c r="A71" s="186" t="s">
        <v>7120</v>
      </c>
      <c r="B71" s="187"/>
      <c r="C71" s="187"/>
      <c r="D71" s="187"/>
      <c r="E71" s="188"/>
    </row>
    <row r="72" spans="1:5" ht="15" x14ac:dyDescent="0.35">
      <c r="A72" s="196" t="s">
        <v>982</v>
      </c>
      <c r="B72" s="48" t="s">
        <v>586</v>
      </c>
      <c r="C72" s="192" t="s">
        <v>1768</v>
      </c>
      <c r="D72" s="194" t="s">
        <v>1769</v>
      </c>
      <c r="E72" s="49" t="s">
        <v>7217</v>
      </c>
    </row>
    <row r="73" spans="1:5" ht="15.6" thickBot="1" x14ac:dyDescent="0.4">
      <c r="A73" s="197"/>
      <c r="B73" s="50" t="s">
        <v>1767</v>
      </c>
      <c r="C73" s="193"/>
      <c r="D73" s="195"/>
      <c r="E73" s="51" t="s">
        <v>7216</v>
      </c>
    </row>
    <row r="74" spans="1:5" ht="14.4" thickTop="1" x14ac:dyDescent="0.25">
      <c r="A74" s="10" t="s">
        <v>7009</v>
      </c>
      <c r="B74" s="5"/>
      <c r="C74" s="1" t="s">
        <v>624</v>
      </c>
      <c r="D74" s="25"/>
      <c r="E74" s="31">
        <v>0</v>
      </c>
    </row>
    <row r="75" spans="1:5" ht="13.8" x14ac:dyDescent="0.25">
      <c r="A75" s="1" t="s">
        <v>4789</v>
      </c>
      <c r="B75" s="9"/>
      <c r="C75" s="1" t="s">
        <v>4820</v>
      </c>
      <c r="D75" s="181">
        <f>_xlfn.XLOOKUP($A75,'[1]Sestavy ploch povrchů'!$C$1:$C$7000,'[1]Sestavy ploch povrchů'!$G$1:$G$7000,"Nenalezeno",0)</f>
        <v>116.49</v>
      </c>
      <c r="E75" s="123">
        <v>0</v>
      </c>
    </row>
    <row r="76" spans="1:5" ht="13.8" x14ac:dyDescent="0.25">
      <c r="A76" s="10" t="s">
        <v>7010</v>
      </c>
      <c r="B76" s="5"/>
      <c r="C76" s="1" t="s">
        <v>2542</v>
      </c>
      <c r="D76" s="25"/>
      <c r="E76" s="31">
        <v>0</v>
      </c>
    </row>
    <row r="77" spans="1:5" ht="14.4" thickBot="1" x14ac:dyDescent="0.3">
      <c r="A77" s="10" t="s">
        <v>4901</v>
      </c>
      <c r="B77" s="5"/>
      <c r="C77" s="1" t="s">
        <v>7121</v>
      </c>
      <c r="D77" s="25">
        <v>301.13</v>
      </c>
      <c r="E77" s="31">
        <v>0</v>
      </c>
    </row>
    <row r="78" spans="1:5" ht="16.2" thickTop="1" thickBot="1" x14ac:dyDescent="0.3">
      <c r="A78" s="189" t="s">
        <v>7260</v>
      </c>
      <c r="B78" s="190"/>
      <c r="C78" s="191"/>
      <c r="D78" s="26">
        <f>SUM(D74:D77)</f>
        <v>417.62</v>
      </c>
      <c r="E78" s="43">
        <f>SUMIF(E74:E77,"&gt;0",D74:D77)</f>
        <v>0</v>
      </c>
    </row>
  </sheetData>
  <mergeCells count="20">
    <mergeCell ref="A78:C78"/>
    <mergeCell ref="A71:E71"/>
    <mergeCell ref="A72:A73"/>
    <mergeCell ref="C72:C73"/>
    <mergeCell ref="D72:D73"/>
    <mergeCell ref="C33:C34"/>
    <mergeCell ref="D33:D34"/>
    <mergeCell ref="A38:C38"/>
    <mergeCell ref="A20:E20"/>
    <mergeCell ref="A21:A22"/>
    <mergeCell ref="C21:C22"/>
    <mergeCell ref="D21:D22"/>
    <mergeCell ref="A25:C25"/>
    <mergeCell ref="A32:E32"/>
    <mergeCell ref="A33:A34"/>
    <mergeCell ref="A64:C64"/>
    <mergeCell ref="C46:C47"/>
    <mergeCell ref="D46:D47"/>
    <mergeCell ref="A45:E45"/>
    <mergeCell ref="A46:A47"/>
  </mergeCells>
  <phoneticPr fontId="2" type="noConversion"/>
  <conditionalFormatting sqref="D4">
    <cfRule type="cellIs" dxfId="13" priority="11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6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7">
    <tabColor indexed="31"/>
  </sheetPr>
  <dimension ref="A2:F97"/>
  <sheetViews>
    <sheetView topLeftCell="A49" zoomScaleNormal="100" zoomScaleSheetLayoutView="100" workbookViewId="0">
      <selection activeCell="E57" sqref="E57"/>
    </sheetView>
  </sheetViews>
  <sheetFormatPr defaultRowHeight="13.2" x14ac:dyDescent="0.25"/>
  <cols>
    <col min="1" max="1" width="14.6640625" customWidth="1"/>
    <col min="2" max="2" width="10.6640625" customWidth="1"/>
    <col min="3" max="3" width="40.6640625" customWidth="1"/>
    <col min="4" max="4" width="14.6640625" style="24" customWidth="1"/>
    <col min="5" max="5" width="14.6640625" style="30" customWidth="1"/>
  </cols>
  <sheetData>
    <row r="2" spans="3:6" ht="13.8" thickBot="1" x14ac:dyDescent="0.3">
      <c r="E2"/>
    </row>
    <row r="3" spans="3:6" ht="15.75" customHeight="1" thickBot="1" x14ac:dyDescent="0.3">
      <c r="C3" s="45" t="s">
        <v>7219</v>
      </c>
      <c r="D3" s="46">
        <f>SUM(D29,D53,D77)</f>
        <v>3370.8799999999997</v>
      </c>
      <c r="E3"/>
    </row>
    <row r="4" spans="3:6" ht="15.75" customHeight="1" thickBot="1" x14ac:dyDescent="0.3">
      <c r="C4" s="45" t="s">
        <v>7220</v>
      </c>
      <c r="D4" s="46">
        <f>SUM(E29,E53,E77)</f>
        <v>1343.7399999999998</v>
      </c>
      <c r="E4" s="62"/>
      <c r="F4" s="62"/>
    </row>
    <row r="5" spans="3:6" ht="15.75" customHeight="1" thickBot="1" x14ac:dyDescent="0.3">
      <c r="C5" s="45" t="s">
        <v>7221</v>
      </c>
      <c r="D5" s="46">
        <f>SUMIF(E$23:E$553,"1",D$23:D$553)</f>
        <v>0</v>
      </c>
      <c r="E5"/>
    </row>
    <row r="6" spans="3:6" ht="15.75" customHeight="1" thickBot="1" x14ac:dyDescent="0.3">
      <c r="C6" s="45" t="s">
        <v>7222</v>
      </c>
      <c r="D6" s="46">
        <f>SUMIF(E$23:E$553,"2",D$23:D$553)</f>
        <v>0</v>
      </c>
      <c r="E6"/>
    </row>
    <row r="7" spans="3:6" ht="15.75" customHeight="1" thickBot="1" x14ac:dyDescent="0.3">
      <c r="C7" s="45" t="s">
        <v>7223</v>
      </c>
      <c r="D7" s="46">
        <f>SUMIF(E$23:E$553,"3",D$23:D$553)</f>
        <v>40.100000000000009</v>
      </c>
      <c r="E7"/>
    </row>
    <row r="8" spans="3:6" ht="15.75" customHeight="1" thickBot="1" x14ac:dyDescent="0.3">
      <c r="C8" s="45" t="s">
        <v>7218</v>
      </c>
      <c r="D8" s="46">
        <f>SUMIF(E$23:E$553,"4",D$23:D$553)</f>
        <v>0</v>
      </c>
      <c r="E8"/>
    </row>
    <row r="9" spans="3:6" ht="15.75" customHeight="1" thickBot="1" x14ac:dyDescent="0.3">
      <c r="C9" s="45" t="s">
        <v>7224</v>
      </c>
      <c r="D9" s="46">
        <f>SUMIF(E$23:E$553,"5",D$23:D$553)</f>
        <v>0</v>
      </c>
      <c r="E9"/>
    </row>
    <row r="10" spans="3:6" ht="15.75" customHeight="1" thickBot="1" x14ac:dyDescent="0.3">
      <c r="C10" s="45" t="s">
        <v>7225</v>
      </c>
      <c r="D10" s="46">
        <f>SUMIF(E$23:E$553,"6",D$23:D$553)</f>
        <v>0</v>
      </c>
    </row>
    <row r="11" spans="3:6" ht="15.75" customHeight="1" thickBot="1" x14ac:dyDescent="0.3">
      <c r="C11" s="45" t="s">
        <v>7226</v>
      </c>
      <c r="D11" s="46">
        <f>SUMIF(E$23:E$553,"7",D$23:D$553)</f>
        <v>0</v>
      </c>
    </row>
    <row r="12" spans="3:6" ht="15.75" customHeight="1" thickBot="1" x14ac:dyDescent="0.3">
      <c r="C12" s="45" t="s">
        <v>7227</v>
      </c>
      <c r="D12" s="46">
        <f>SUMIF(E$23:E$553,"8",D$23:D$553)</f>
        <v>0</v>
      </c>
    </row>
    <row r="13" spans="3:6" ht="15.75" customHeight="1" thickBot="1" x14ac:dyDescent="0.3">
      <c r="C13" s="45" t="s">
        <v>7261</v>
      </c>
      <c r="D13" s="46">
        <f>SUMIF(E$23:E$553,"9",D$23:D$553)</f>
        <v>0</v>
      </c>
    </row>
    <row r="14" spans="3:6" ht="15.75" customHeight="1" thickBot="1" x14ac:dyDescent="0.3">
      <c r="C14" s="45" t="s">
        <v>7262</v>
      </c>
      <c r="D14" s="46">
        <f>SUMIF(E$23:E$553,"10",D$23:D$553)</f>
        <v>0</v>
      </c>
    </row>
    <row r="15" spans="3:6" ht="15.75" customHeight="1" thickBot="1" x14ac:dyDescent="0.3">
      <c r="C15" s="45" t="s">
        <v>7284</v>
      </c>
      <c r="D15" s="46">
        <f>SUMIF(E$23:E$553,"11",D$23:D$553)</f>
        <v>1303.6400000000001</v>
      </c>
    </row>
    <row r="19" spans="1:5" ht="13.8" thickBot="1" x14ac:dyDescent="0.3"/>
    <row r="20" spans="1:5" ht="22.5" customHeight="1" thickBot="1" x14ac:dyDescent="0.3">
      <c r="A20" s="186" t="s">
        <v>6277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5" customHeight="1" thickTop="1" x14ac:dyDescent="0.3">
      <c r="A23" s="10" t="s">
        <v>6278</v>
      </c>
      <c r="B23" s="5" t="s">
        <v>1770</v>
      </c>
      <c r="C23" s="1" t="s">
        <v>6279</v>
      </c>
      <c r="D23" s="25">
        <v>736.75</v>
      </c>
      <c r="E23" s="33">
        <v>0</v>
      </c>
    </row>
    <row r="24" spans="1:5" ht="15" customHeight="1" x14ac:dyDescent="0.3">
      <c r="A24" s="10" t="s">
        <v>6280</v>
      </c>
      <c r="B24" s="5" t="s">
        <v>1772</v>
      </c>
      <c r="C24" s="1" t="s">
        <v>6281</v>
      </c>
      <c r="D24" s="25">
        <v>45.55</v>
      </c>
      <c r="E24" s="33">
        <v>0</v>
      </c>
    </row>
    <row r="25" spans="1:5" ht="15" customHeight="1" x14ac:dyDescent="0.3">
      <c r="A25" s="10" t="s">
        <v>6282</v>
      </c>
      <c r="B25" s="5" t="s">
        <v>1774</v>
      </c>
      <c r="C25" s="1" t="s">
        <v>6283</v>
      </c>
      <c r="D25" s="25">
        <v>32.14</v>
      </c>
      <c r="E25" s="33">
        <v>0</v>
      </c>
    </row>
    <row r="26" spans="1:5" ht="15" customHeight="1" x14ac:dyDescent="0.3">
      <c r="A26" s="10" t="s">
        <v>6284</v>
      </c>
      <c r="B26" s="5" t="s">
        <v>1716</v>
      </c>
      <c r="C26" s="1" t="s">
        <v>7215</v>
      </c>
      <c r="D26" s="25">
        <v>14.02</v>
      </c>
      <c r="E26" s="33">
        <v>0</v>
      </c>
    </row>
    <row r="27" spans="1:5" ht="15" customHeight="1" x14ac:dyDescent="0.3">
      <c r="A27" s="10" t="s">
        <v>6285</v>
      </c>
      <c r="B27" s="5" t="s">
        <v>1717</v>
      </c>
      <c r="C27" s="1" t="s">
        <v>7215</v>
      </c>
      <c r="D27" s="25">
        <v>13.84</v>
      </c>
      <c r="E27" s="33">
        <v>0</v>
      </c>
    </row>
    <row r="28" spans="1:5" ht="15" customHeight="1" thickBot="1" x14ac:dyDescent="0.35">
      <c r="A28" s="10" t="s">
        <v>6286</v>
      </c>
      <c r="B28" s="5" t="s">
        <v>1718</v>
      </c>
      <c r="C28" s="1" t="s">
        <v>7215</v>
      </c>
      <c r="D28" s="25">
        <v>17.87</v>
      </c>
      <c r="E28" s="33">
        <v>0</v>
      </c>
    </row>
    <row r="29" spans="1:5" ht="15" customHeight="1" thickTop="1" thickBot="1" x14ac:dyDescent="0.3">
      <c r="A29" s="189" t="s">
        <v>7260</v>
      </c>
      <c r="B29" s="190"/>
      <c r="C29" s="191"/>
      <c r="D29" s="26">
        <f>SUM(D23:D28)</f>
        <v>860.17</v>
      </c>
      <c r="E29" s="43">
        <f>SUMIF(E23:E28,"&gt;0",D23:D28)</f>
        <v>0</v>
      </c>
    </row>
    <row r="35" spans="1:5" ht="13.8" thickBot="1" x14ac:dyDescent="0.3"/>
    <row r="36" spans="1:5" ht="22.5" customHeight="1" thickBot="1" x14ac:dyDescent="0.3">
      <c r="A36" s="186" t="s">
        <v>6287</v>
      </c>
      <c r="B36" s="187"/>
      <c r="C36" s="187"/>
      <c r="D36" s="187"/>
      <c r="E36" s="188"/>
    </row>
    <row r="37" spans="1:5" ht="15" customHeight="1" x14ac:dyDescent="0.35">
      <c r="A37" s="196" t="s">
        <v>982</v>
      </c>
      <c r="B37" s="48" t="s">
        <v>586</v>
      </c>
      <c r="C37" s="192" t="s">
        <v>1768</v>
      </c>
      <c r="D37" s="194" t="s">
        <v>1769</v>
      </c>
      <c r="E37" s="49" t="s">
        <v>7217</v>
      </c>
    </row>
    <row r="38" spans="1:5" ht="15" customHeight="1" thickBot="1" x14ac:dyDescent="0.4">
      <c r="A38" s="197"/>
      <c r="B38" s="50" t="s">
        <v>1767</v>
      </c>
      <c r="C38" s="193"/>
      <c r="D38" s="195"/>
      <c r="E38" s="51" t="s">
        <v>7216</v>
      </c>
    </row>
    <row r="39" spans="1:5" ht="15" customHeight="1" thickTop="1" x14ac:dyDescent="0.25">
      <c r="A39" s="10" t="s">
        <v>6288</v>
      </c>
      <c r="B39" s="9">
        <v>201</v>
      </c>
      <c r="C39" s="1" t="s">
        <v>6289</v>
      </c>
      <c r="D39" s="25">
        <v>214</v>
      </c>
      <c r="E39" s="31">
        <v>11</v>
      </c>
    </row>
    <row r="40" spans="1:5" ht="15" customHeight="1" x14ac:dyDescent="0.25">
      <c r="A40" s="10" t="s">
        <v>6290</v>
      </c>
      <c r="B40" s="9">
        <v>202</v>
      </c>
      <c r="C40" s="1" t="s">
        <v>6291</v>
      </c>
      <c r="D40" s="25">
        <v>7.96</v>
      </c>
      <c r="E40" s="31">
        <v>11</v>
      </c>
    </row>
    <row r="41" spans="1:5" ht="15" customHeight="1" x14ac:dyDescent="0.25">
      <c r="A41" s="10" t="s">
        <v>6292</v>
      </c>
      <c r="B41" s="9">
        <v>203</v>
      </c>
      <c r="C41" s="1" t="s">
        <v>6293</v>
      </c>
      <c r="D41" s="25">
        <v>202</v>
      </c>
      <c r="E41" s="31">
        <v>11</v>
      </c>
    </row>
    <row r="42" spans="1:5" ht="15" customHeight="1" x14ac:dyDescent="0.25">
      <c r="A42" s="10" t="s">
        <v>6294</v>
      </c>
      <c r="B42" s="9">
        <v>204</v>
      </c>
      <c r="C42" s="1" t="s">
        <v>6295</v>
      </c>
      <c r="D42" s="25">
        <v>252.22</v>
      </c>
      <c r="E42" s="31">
        <v>11</v>
      </c>
    </row>
    <row r="43" spans="1:5" ht="15" customHeight="1" x14ac:dyDescent="0.25">
      <c r="A43" s="10" t="s">
        <v>6296</v>
      </c>
      <c r="B43" s="9">
        <v>205</v>
      </c>
      <c r="C43" s="1" t="s">
        <v>6297</v>
      </c>
      <c r="D43" s="25">
        <v>35.369999999999997</v>
      </c>
      <c r="E43" s="31">
        <v>11</v>
      </c>
    </row>
    <row r="44" spans="1:5" ht="15" customHeight="1" x14ac:dyDescent="0.25">
      <c r="A44" s="10" t="s">
        <v>7090</v>
      </c>
      <c r="B44" s="9">
        <v>243</v>
      </c>
      <c r="C44" s="19" t="s">
        <v>2663</v>
      </c>
      <c r="D44" s="25">
        <v>3.9</v>
      </c>
      <c r="E44" s="31">
        <v>3</v>
      </c>
    </row>
    <row r="45" spans="1:5" ht="15" customHeight="1" x14ac:dyDescent="0.25">
      <c r="A45" s="10" t="s">
        <v>7091</v>
      </c>
      <c r="B45" s="9">
        <v>244</v>
      </c>
      <c r="C45" s="20" t="s">
        <v>2558</v>
      </c>
      <c r="D45" s="25">
        <v>1.53</v>
      </c>
      <c r="E45" s="31">
        <v>3</v>
      </c>
    </row>
    <row r="46" spans="1:5" ht="15" customHeight="1" x14ac:dyDescent="0.25">
      <c r="A46" s="10" t="s">
        <v>7092</v>
      </c>
      <c r="B46" s="9">
        <v>245</v>
      </c>
      <c r="C46" s="19" t="s">
        <v>2558</v>
      </c>
      <c r="D46" s="25">
        <v>1.53</v>
      </c>
      <c r="E46" s="31">
        <v>3</v>
      </c>
    </row>
    <row r="47" spans="1:5" ht="15" customHeight="1" x14ac:dyDescent="0.25">
      <c r="A47" s="10" t="s">
        <v>7089</v>
      </c>
      <c r="B47" s="9">
        <v>246</v>
      </c>
      <c r="C47" s="19" t="s">
        <v>2562</v>
      </c>
      <c r="D47" s="25">
        <v>1.49</v>
      </c>
      <c r="E47" s="31">
        <v>3</v>
      </c>
    </row>
    <row r="48" spans="1:5" ht="15" customHeight="1" x14ac:dyDescent="0.25">
      <c r="A48" s="10" t="s">
        <v>7093</v>
      </c>
      <c r="B48" s="9">
        <v>247</v>
      </c>
      <c r="C48" s="19" t="s">
        <v>5095</v>
      </c>
      <c r="D48" s="25">
        <v>2.99</v>
      </c>
      <c r="E48" s="31">
        <v>3</v>
      </c>
    </row>
    <row r="49" spans="1:5" ht="15" customHeight="1" x14ac:dyDescent="0.25">
      <c r="A49" s="10" t="s">
        <v>7094</v>
      </c>
      <c r="B49" s="9">
        <v>248</v>
      </c>
      <c r="C49" s="19" t="s">
        <v>2562</v>
      </c>
      <c r="D49" s="25">
        <v>1.49</v>
      </c>
      <c r="E49" s="31">
        <v>3</v>
      </c>
    </row>
    <row r="50" spans="1:5" ht="15" customHeight="1" x14ac:dyDescent="0.25">
      <c r="A50" s="10" t="s">
        <v>7095</v>
      </c>
      <c r="B50" s="9">
        <v>249</v>
      </c>
      <c r="C50" s="19" t="s">
        <v>1589</v>
      </c>
      <c r="D50" s="25">
        <v>3.92</v>
      </c>
      <c r="E50" s="31">
        <v>3</v>
      </c>
    </row>
    <row r="51" spans="1:5" ht="15" customHeight="1" x14ac:dyDescent="0.25">
      <c r="A51" s="10" t="s">
        <v>7096</v>
      </c>
      <c r="B51" s="9">
        <v>251</v>
      </c>
      <c r="C51" s="20" t="s">
        <v>4748</v>
      </c>
      <c r="D51" s="25">
        <v>18.5</v>
      </c>
      <c r="E51" s="31">
        <v>11</v>
      </c>
    </row>
    <row r="52" spans="1:5" ht="15" customHeight="1" thickBot="1" x14ac:dyDescent="0.3">
      <c r="A52" s="10" t="s">
        <v>7097</v>
      </c>
      <c r="B52" s="9">
        <v>254</v>
      </c>
      <c r="C52" t="s">
        <v>2708</v>
      </c>
      <c r="D52" s="25">
        <v>3.2</v>
      </c>
      <c r="E52" s="31">
        <v>3</v>
      </c>
    </row>
    <row r="53" spans="1:5" ht="15" customHeight="1" thickTop="1" thickBot="1" x14ac:dyDescent="0.3">
      <c r="A53" s="189" t="s">
        <v>7260</v>
      </c>
      <c r="B53" s="190"/>
      <c r="C53" s="191"/>
      <c r="D53" s="26">
        <f>SUM(D39:D52)</f>
        <v>750.1</v>
      </c>
      <c r="E53" s="43">
        <f>SUMIF(E39:E52,"&gt;0",D39:D52)</f>
        <v>750.1</v>
      </c>
    </row>
    <row r="54" spans="1:5" ht="15" customHeight="1" x14ac:dyDescent="0.25"/>
    <row r="55" spans="1:5" ht="15" customHeight="1" x14ac:dyDescent="0.25"/>
    <row r="59" spans="1:5" ht="13.8" thickBot="1" x14ac:dyDescent="0.3"/>
    <row r="60" spans="1:5" ht="21.6" thickBot="1" x14ac:dyDescent="0.3">
      <c r="A60" s="186" t="s">
        <v>6298</v>
      </c>
      <c r="B60" s="187"/>
      <c r="C60" s="187"/>
      <c r="D60" s="187"/>
      <c r="E60" s="188"/>
    </row>
    <row r="61" spans="1:5" ht="15" x14ac:dyDescent="0.35">
      <c r="A61" s="196" t="s">
        <v>982</v>
      </c>
      <c r="B61" s="48" t="s">
        <v>586</v>
      </c>
      <c r="C61" s="192" t="s">
        <v>1768</v>
      </c>
      <c r="D61" s="194" t="s">
        <v>1769</v>
      </c>
      <c r="E61" s="49" t="s">
        <v>7217</v>
      </c>
    </row>
    <row r="62" spans="1:5" ht="15.6" thickBot="1" x14ac:dyDescent="0.4">
      <c r="A62" s="197"/>
      <c r="B62" s="50" t="s">
        <v>1767</v>
      </c>
      <c r="C62" s="193"/>
      <c r="D62" s="195"/>
      <c r="E62" s="51" t="s">
        <v>7216</v>
      </c>
    </row>
    <row r="63" spans="1:5" ht="14.4" thickTop="1" x14ac:dyDescent="0.25">
      <c r="A63" s="10" t="s">
        <v>6303</v>
      </c>
      <c r="B63" s="9">
        <v>301</v>
      </c>
      <c r="C63" s="1" t="s">
        <v>6299</v>
      </c>
      <c r="D63" s="25">
        <v>192.54</v>
      </c>
      <c r="E63" s="31">
        <v>11</v>
      </c>
    </row>
    <row r="64" spans="1:5" ht="13.8" x14ac:dyDescent="0.25">
      <c r="A64" s="10" t="s">
        <v>6304</v>
      </c>
      <c r="B64" s="9">
        <v>303</v>
      </c>
      <c r="C64" s="1" t="s">
        <v>6300</v>
      </c>
      <c r="D64" s="25">
        <v>191.64</v>
      </c>
      <c r="E64" s="31">
        <v>11</v>
      </c>
    </row>
    <row r="65" spans="1:5" ht="13.8" x14ac:dyDescent="0.25">
      <c r="A65" s="10" t="s">
        <v>6305</v>
      </c>
      <c r="B65" s="9">
        <v>304</v>
      </c>
      <c r="C65" s="1" t="s">
        <v>6301</v>
      </c>
      <c r="D65" s="25">
        <v>170.92</v>
      </c>
      <c r="E65" s="31">
        <v>11</v>
      </c>
    </row>
    <row r="66" spans="1:5" ht="13.8" x14ac:dyDescent="0.25">
      <c r="A66" s="10" t="s">
        <v>6306</v>
      </c>
      <c r="B66" s="9">
        <v>305</v>
      </c>
      <c r="C66" s="1" t="s">
        <v>6302</v>
      </c>
      <c r="D66" s="25">
        <v>35.39</v>
      </c>
      <c r="E66" s="31">
        <v>0</v>
      </c>
    </row>
    <row r="67" spans="1:5" ht="13.8" x14ac:dyDescent="0.25">
      <c r="A67" s="10" t="s">
        <v>7098</v>
      </c>
      <c r="B67" s="9">
        <v>338</v>
      </c>
      <c r="C67" s="1" t="s">
        <v>2663</v>
      </c>
      <c r="D67" s="25">
        <v>3.9</v>
      </c>
      <c r="E67" s="31">
        <v>3</v>
      </c>
    </row>
    <row r="68" spans="1:5" ht="13.8" x14ac:dyDescent="0.25">
      <c r="A68" s="10" t="s">
        <v>7099</v>
      </c>
      <c r="B68" s="9">
        <v>339</v>
      </c>
      <c r="C68" s="1" t="s">
        <v>2558</v>
      </c>
      <c r="D68" s="25">
        <v>1.53</v>
      </c>
      <c r="E68" s="31">
        <v>3</v>
      </c>
    </row>
    <row r="69" spans="1:5" ht="13.8" x14ac:dyDescent="0.25">
      <c r="A69" s="10" t="s">
        <v>7100</v>
      </c>
      <c r="B69" s="9">
        <v>341</v>
      </c>
      <c r="C69" s="1" t="s">
        <v>2558</v>
      </c>
      <c r="D69" s="25">
        <v>1.53</v>
      </c>
      <c r="E69" s="31">
        <v>3</v>
      </c>
    </row>
    <row r="70" spans="1:5" ht="13.8" x14ac:dyDescent="0.25">
      <c r="A70" s="10" t="s">
        <v>7101</v>
      </c>
      <c r="B70" s="9">
        <v>342</v>
      </c>
      <c r="C70" s="1" t="s">
        <v>2562</v>
      </c>
      <c r="D70" s="25">
        <v>1.49</v>
      </c>
      <c r="E70" s="31">
        <v>3</v>
      </c>
    </row>
    <row r="71" spans="1:5" ht="13.8" x14ac:dyDescent="0.25">
      <c r="A71" s="10" t="s">
        <v>7102</v>
      </c>
      <c r="B71" s="9">
        <v>343</v>
      </c>
      <c r="C71" s="1" t="s">
        <v>5095</v>
      </c>
      <c r="D71" s="25">
        <v>2.99</v>
      </c>
      <c r="E71" s="31">
        <v>3</v>
      </c>
    </row>
    <row r="72" spans="1:5" ht="13.8" x14ac:dyDescent="0.25">
      <c r="A72" s="10" t="s">
        <v>7103</v>
      </c>
      <c r="B72" s="9">
        <v>344</v>
      </c>
      <c r="C72" s="1" t="s">
        <v>2562</v>
      </c>
      <c r="D72" s="25">
        <v>1.49</v>
      </c>
      <c r="E72" s="31">
        <v>3</v>
      </c>
    </row>
    <row r="73" spans="1:5" ht="13.8" x14ac:dyDescent="0.25">
      <c r="A73" s="10" t="s">
        <v>7104</v>
      </c>
      <c r="B73" s="9">
        <v>345</v>
      </c>
      <c r="C73" s="1" t="s">
        <v>1589</v>
      </c>
      <c r="D73" s="25">
        <v>3.92</v>
      </c>
      <c r="E73" s="31">
        <v>3</v>
      </c>
    </row>
    <row r="74" spans="1:5" ht="13.8" x14ac:dyDescent="0.25">
      <c r="A74" s="10" t="s">
        <v>7105</v>
      </c>
      <c r="B74" s="9">
        <v>346</v>
      </c>
      <c r="C74" s="1" t="s">
        <v>4748</v>
      </c>
      <c r="D74" s="25">
        <v>18.489999999999998</v>
      </c>
      <c r="E74" s="31">
        <v>11</v>
      </c>
    </row>
    <row r="75" spans="1:5" ht="13.8" x14ac:dyDescent="0.25">
      <c r="A75" s="1" t="s">
        <v>7106</v>
      </c>
      <c r="B75" s="9">
        <v>349</v>
      </c>
      <c r="C75" s="1" t="s">
        <v>2708</v>
      </c>
      <c r="D75" s="181">
        <v>3.2</v>
      </c>
      <c r="E75" s="123">
        <v>3</v>
      </c>
    </row>
    <row r="76" spans="1:5" ht="14.4" thickBot="1" x14ac:dyDescent="0.3">
      <c r="A76" s="10" t="s">
        <v>7171</v>
      </c>
      <c r="B76" s="5"/>
      <c r="C76" s="1" t="s">
        <v>7172</v>
      </c>
      <c r="D76" s="25">
        <v>1131.58</v>
      </c>
      <c r="E76" s="31">
        <v>0</v>
      </c>
    </row>
    <row r="77" spans="1:5" ht="16.2" thickTop="1" thickBot="1" x14ac:dyDescent="0.3">
      <c r="A77" s="189" t="s">
        <v>7260</v>
      </c>
      <c r="B77" s="190"/>
      <c r="C77" s="191"/>
      <c r="D77" s="26">
        <f>SUM(D63:D76)</f>
        <v>1760.6099999999997</v>
      </c>
      <c r="E77" s="43">
        <f>SUMIF(E63:E76,"&gt;0",D63:D76)</f>
        <v>593.63999999999987</v>
      </c>
    </row>
    <row r="82" spans="1:4" x14ac:dyDescent="0.25">
      <c r="C82" s="18"/>
    </row>
    <row r="86" spans="1:4" x14ac:dyDescent="0.25">
      <c r="C86" s="18"/>
    </row>
    <row r="87" spans="1:4" x14ac:dyDescent="0.25">
      <c r="C87" s="18"/>
    </row>
    <row r="88" spans="1:4" x14ac:dyDescent="0.25">
      <c r="C88" s="18"/>
    </row>
    <row r="89" spans="1:4" x14ac:dyDescent="0.25">
      <c r="C89" s="18"/>
    </row>
    <row r="90" spans="1:4" x14ac:dyDescent="0.25">
      <c r="C90" s="18"/>
    </row>
    <row r="91" spans="1:4" x14ac:dyDescent="0.25">
      <c r="C91" s="18"/>
    </row>
    <row r="92" spans="1:4" x14ac:dyDescent="0.25">
      <c r="C92" s="23"/>
      <c r="D92" s="27"/>
    </row>
    <row r="94" spans="1:4" x14ac:dyDescent="0.25">
      <c r="A94" s="18"/>
      <c r="C94" s="23"/>
      <c r="D94" s="27"/>
    </row>
    <row r="96" spans="1:4" x14ac:dyDescent="0.25">
      <c r="C96" s="23"/>
      <c r="D96" s="27"/>
    </row>
    <row r="97" spans="3:4" x14ac:dyDescent="0.25">
      <c r="C97" s="18"/>
      <c r="D97" s="27"/>
    </row>
  </sheetData>
  <mergeCells count="15">
    <mergeCell ref="A77:C77"/>
    <mergeCell ref="A53:C53"/>
    <mergeCell ref="A60:E60"/>
    <mergeCell ref="A61:A62"/>
    <mergeCell ref="C61:C62"/>
    <mergeCell ref="D61:D62"/>
    <mergeCell ref="A37:A38"/>
    <mergeCell ref="C37:C38"/>
    <mergeCell ref="D37:D38"/>
    <mergeCell ref="A36:E36"/>
    <mergeCell ref="A20:E20"/>
    <mergeCell ref="A21:A22"/>
    <mergeCell ref="C21:C22"/>
    <mergeCell ref="D21:D22"/>
    <mergeCell ref="A29:C29"/>
  </mergeCells>
  <conditionalFormatting sqref="D4">
    <cfRule type="cellIs" dxfId="12" priority="15" operator="notEqual">
      <formula>SUM($D$5:$D$15)</formula>
    </cfRule>
  </conditionalFormatting>
  <printOptions horizontalCentered="1"/>
  <pageMargins left="0.19685039370078741" right="0.19685039370078741" top="0.74803149606299213" bottom="0.47244094488188981" header="0.11811023622047245" footer="0.27559055118110237"/>
  <pageSetup paperSize="9" scale="70" firstPageNumber="10" orientation="portrait" r:id="rId1"/>
  <headerFooter scaleWithDoc="0" alignWithMargins="0">
    <oddHeader>&amp;L&amp;9Příloha č.1_UKB_plochy místností</oddHeader>
    <oddFooter>&amp;R&amp;9Strana &amp;P/&amp;N</oddFooter>
  </headerFooter>
  <rowBreaks count="1" manualBreakCount="1">
    <brk id="53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E370"/>
  <sheetViews>
    <sheetView workbookViewId="0">
      <selection activeCell="H320" sqref="H1:H1048576"/>
    </sheetView>
  </sheetViews>
  <sheetFormatPr defaultColWidth="9.109375" defaultRowHeight="13.2" x14ac:dyDescent="0.25"/>
  <cols>
    <col min="1" max="1" width="14.6640625" style="80" customWidth="1"/>
    <col min="2" max="2" width="10.6640625" style="81" customWidth="1"/>
    <col min="3" max="3" width="59.44140625" style="82" customWidth="1"/>
    <col min="4" max="4" width="14.6640625" style="83" customWidth="1"/>
    <col min="5" max="5" width="14.6640625" style="121" customWidth="1"/>
    <col min="6" max="6" width="3.6640625" style="82" customWidth="1"/>
    <col min="7" max="16384" width="9.109375" style="82"/>
  </cols>
  <sheetData>
    <row r="2" spans="3:5" ht="13.8" thickBot="1" x14ac:dyDescent="0.3">
      <c r="E2" s="82"/>
    </row>
    <row r="3" spans="3:5" ht="18" thickBot="1" x14ac:dyDescent="0.3">
      <c r="C3" s="45" t="s">
        <v>7219</v>
      </c>
      <c r="D3" s="78">
        <f>SUM(D370,D357,D300,D235,D166,D123,D78,D51,D27)</f>
        <v>12871.939999999999</v>
      </c>
      <c r="E3" s="82"/>
    </row>
    <row r="4" spans="3:5" ht="18" thickBot="1" x14ac:dyDescent="0.3">
      <c r="C4" s="45" t="s">
        <v>7220</v>
      </c>
      <c r="D4" s="78">
        <f>SUM(E370,E357,E300,E235,E166,E123,E78,E51,E27)</f>
        <v>0</v>
      </c>
      <c r="E4" s="120"/>
    </row>
    <row r="5" spans="3:5" ht="18" thickBot="1" x14ac:dyDescent="0.3">
      <c r="C5" s="45" t="s">
        <v>7221</v>
      </c>
      <c r="D5" s="78">
        <f>SUMIF(E$23:E$553,"1",D$23:D$553)</f>
        <v>0</v>
      </c>
      <c r="E5" s="82"/>
    </row>
    <row r="6" spans="3:5" ht="18" thickBot="1" x14ac:dyDescent="0.3">
      <c r="C6" s="45" t="s">
        <v>7222</v>
      </c>
      <c r="D6" s="78">
        <f>SUMIF(E$23:E$553,"2",D$23:D$553)</f>
        <v>0</v>
      </c>
      <c r="E6" s="82"/>
    </row>
    <row r="7" spans="3:5" ht="18" thickBot="1" x14ac:dyDescent="0.3">
      <c r="C7" s="45" t="s">
        <v>7223</v>
      </c>
      <c r="D7" s="78">
        <f>SUMIF(E$23:E$553,"3",D$23:D$553)</f>
        <v>0</v>
      </c>
      <c r="E7" s="82"/>
    </row>
    <row r="8" spans="3:5" ht="18" thickBot="1" x14ac:dyDescent="0.3">
      <c r="C8" s="45" t="s">
        <v>7218</v>
      </c>
      <c r="D8" s="78">
        <f>SUMIF(E$23:E$553,"4",D$23:D$553)</f>
        <v>0</v>
      </c>
      <c r="E8" s="82"/>
    </row>
    <row r="9" spans="3:5" ht="18" thickBot="1" x14ac:dyDescent="0.3">
      <c r="C9" s="45" t="s">
        <v>7224</v>
      </c>
      <c r="D9" s="78">
        <f>SUMIF(E$23:E$553,"5",D$23:D$553)</f>
        <v>0</v>
      </c>
      <c r="E9" s="82"/>
    </row>
    <row r="10" spans="3:5" ht="18" thickBot="1" x14ac:dyDescent="0.3">
      <c r="C10" s="45" t="s">
        <v>7225</v>
      </c>
      <c r="D10" s="78">
        <f>SUMIF(E$23:E$553,"6",D$23:D$553)</f>
        <v>0</v>
      </c>
    </row>
    <row r="11" spans="3:5" ht="18" thickBot="1" x14ac:dyDescent="0.3">
      <c r="C11" s="45" t="s">
        <v>7226</v>
      </c>
      <c r="D11" s="78">
        <f>SUMIF(E$23:E$553,"7",D$23:D$553)</f>
        <v>0</v>
      </c>
    </row>
    <row r="12" spans="3:5" ht="18" thickBot="1" x14ac:dyDescent="0.3">
      <c r="C12" s="45" t="s">
        <v>7227</v>
      </c>
      <c r="D12" s="78">
        <f>SUMIF(E$23:E$553,"8",D$23:D$553)</f>
        <v>0</v>
      </c>
    </row>
    <row r="13" spans="3:5" ht="18" thickBot="1" x14ac:dyDescent="0.3">
      <c r="C13" s="45" t="s">
        <v>7261</v>
      </c>
      <c r="D13" s="78">
        <f>SUMIF(E$23:E$553,"9",D$23:D$553)</f>
        <v>0</v>
      </c>
    </row>
    <row r="14" spans="3:5" ht="18" thickBot="1" x14ac:dyDescent="0.3">
      <c r="C14" s="45" t="s">
        <v>7262</v>
      </c>
      <c r="D14" s="78">
        <f>SUMIF(E$23:E$553,"10",D$553:D$2337)</f>
        <v>0</v>
      </c>
    </row>
    <row r="15" spans="3:5" ht="18" thickBot="1" x14ac:dyDescent="0.3">
      <c r="C15" s="45" t="s">
        <v>7284</v>
      </c>
      <c r="D15" s="78">
        <f>SUMIF(E$23:E$553,"11",D$23:D$553)</f>
        <v>0</v>
      </c>
    </row>
    <row r="16" spans="3:5" ht="12.75" customHeight="1" x14ac:dyDescent="0.25"/>
    <row r="19" spans="1:5" ht="13.8" thickBot="1" x14ac:dyDescent="0.3"/>
    <row r="20" spans="1:5" ht="21.6" thickBot="1" x14ac:dyDescent="0.3">
      <c r="A20" s="186" t="s">
        <v>7358</v>
      </c>
      <c r="B20" s="187"/>
      <c r="C20" s="187"/>
      <c r="D20" s="187"/>
      <c r="E20" s="188"/>
    </row>
    <row r="21" spans="1:5" ht="15" x14ac:dyDescent="0.25">
      <c r="A21" s="206" t="s">
        <v>982</v>
      </c>
      <c r="B21" s="111" t="s">
        <v>586</v>
      </c>
      <c r="C21" s="208" t="s">
        <v>1768</v>
      </c>
      <c r="D21" s="210" t="s">
        <v>1769</v>
      </c>
      <c r="E21" s="84" t="s">
        <v>7217</v>
      </c>
    </row>
    <row r="22" spans="1:5" ht="15.6" thickBot="1" x14ac:dyDescent="0.3">
      <c r="A22" s="207"/>
      <c r="B22" s="112" t="s">
        <v>1767</v>
      </c>
      <c r="C22" s="209"/>
      <c r="D22" s="211"/>
      <c r="E22" s="85" t="s">
        <v>7216</v>
      </c>
    </row>
    <row r="23" spans="1:5" ht="14.4" thickTop="1" x14ac:dyDescent="0.25">
      <c r="A23" s="90" t="s">
        <v>7359</v>
      </c>
      <c r="B23" s="113" t="s">
        <v>7363</v>
      </c>
      <c r="C23" s="90" t="s">
        <v>7367</v>
      </c>
      <c r="D23" s="90">
        <v>31.32</v>
      </c>
      <c r="E23" s="86">
        <v>0</v>
      </c>
    </row>
    <row r="24" spans="1:5" ht="13.8" x14ac:dyDescent="0.25">
      <c r="A24" s="92" t="s">
        <v>7360</v>
      </c>
      <c r="B24" s="114" t="s">
        <v>7364</v>
      </c>
      <c r="C24" s="92" t="s">
        <v>7353</v>
      </c>
      <c r="D24" s="92">
        <v>109.57</v>
      </c>
      <c r="E24" s="31">
        <v>0</v>
      </c>
    </row>
    <row r="25" spans="1:5" ht="13.8" x14ac:dyDescent="0.25">
      <c r="A25" s="92" t="s">
        <v>7361</v>
      </c>
      <c r="B25" s="114" t="s">
        <v>7365</v>
      </c>
      <c r="C25" s="92" t="s">
        <v>7354</v>
      </c>
      <c r="D25" s="92">
        <v>20</v>
      </c>
      <c r="E25" s="31">
        <v>0</v>
      </c>
    </row>
    <row r="26" spans="1:5" ht="14.4" thickBot="1" x14ac:dyDescent="0.3">
      <c r="A26" s="94" t="s">
        <v>7362</v>
      </c>
      <c r="B26" s="115" t="s">
        <v>7366</v>
      </c>
      <c r="C26" s="94" t="s">
        <v>7368</v>
      </c>
      <c r="D26" s="94">
        <v>22.94</v>
      </c>
      <c r="E26" s="31">
        <v>0</v>
      </c>
    </row>
    <row r="27" spans="1:5" s="87" customFormat="1" ht="16.2" thickTop="1" thickBot="1" x14ac:dyDescent="0.3">
      <c r="A27" s="218" t="s">
        <v>7260</v>
      </c>
      <c r="B27" s="219"/>
      <c r="C27" s="220"/>
      <c r="D27" s="99">
        <f>SUM(D23:D26)</f>
        <v>183.82999999999998</v>
      </c>
      <c r="E27" s="43">
        <f>SUMIF(E23:E26,"&gt;0",D23:D26)</f>
        <v>0</v>
      </c>
    </row>
    <row r="28" spans="1:5" s="87" customFormat="1" ht="15" x14ac:dyDescent="0.25">
      <c r="A28" s="52"/>
      <c r="B28" s="52"/>
      <c r="C28" s="52"/>
      <c r="D28" s="97"/>
      <c r="E28" s="98"/>
    </row>
    <row r="29" spans="1:5" s="87" customFormat="1" ht="15" x14ac:dyDescent="0.25">
      <c r="A29" s="52"/>
      <c r="B29" s="52"/>
      <c r="C29" s="52"/>
      <c r="D29" s="97"/>
      <c r="E29" s="98"/>
    </row>
    <row r="30" spans="1:5" s="87" customFormat="1" ht="15" x14ac:dyDescent="0.25">
      <c r="A30" s="52"/>
      <c r="B30" s="52"/>
      <c r="C30" s="52"/>
      <c r="D30" s="97"/>
      <c r="E30" s="98"/>
    </row>
    <row r="31" spans="1:5" s="87" customFormat="1" ht="15" x14ac:dyDescent="0.25">
      <c r="A31" s="52"/>
      <c r="B31" s="52"/>
      <c r="C31" s="52"/>
      <c r="D31" s="97"/>
      <c r="E31" s="98"/>
    </row>
    <row r="33" spans="1:5" ht="13.8" thickBot="1" x14ac:dyDescent="0.3"/>
    <row r="34" spans="1:5" ht="21" x14ac:dyDescent="0.25">
      <c r="A34" s="212" t="s">
        <v>7298</v>
      </c>
      <c r="B34" s="213"/>
      <c r="C34" s="213"/>
      <c r="D34" s="213"/>
      <c r="E34" s="214"/>
    </row>
    <row r="35" spans="1:5" ht="15" x14ac:dyDescent="0.25">
      <c r="A35" s="215" t="s">
        <v>982</v>
      </c>
      <c r="B35" s="116" t="s">
        <v>586</v>
      </c>
      <c r="C35" s="216" t="s">
        <v>1768</v>
      </c>
      <c r="D35" s="217" t="s">
        <v>1769</v>
      </c>
      <c r="E35" s="101" t="s">
        <v>7217</v>
      </c>
    </row>
    <row r="36" spans="1:5" ht="15.6" thickBot="1" x14ac:dyDescent="0.3">
      <c r="A36" s="207"/>
      <c r="B36" s="112" t="s">
        <v>1767</v>
      </c>
      <c r="C36" s="209"/>
      <c r="D36" s="211"/>
      <c r="E36" s="85" t="s">
        <v>7216</v>
      </c>
    </row>
    <row r="37" spans="1:5" ht="14.4" thickTop="1" x14ac:dyDescent="0.25">
      <c r="A37" s="102" t="s">
        <v>7337</v>
      </c>
      <c r="B37" s="113" t="s">
        <v>4810</v>
      </c>
      <c r="C37" s="90" t="s">
        <v>7323</v>
      </c>
      <c r="D37" s="90">
        <v>11.16</v>
      </c>
      <c r="E37" s="122">
        <v>0</v>
      </c>
    </row>
    <row r="38" spans="1:5" ht="13.8" x14ac:dyDescent="0.25">
      <c r="A38" s="103" t="s">
        <v>7338</v>
      </c>
      <c r="B38" s="114" t="s">
        <v>5211</v>
      </c>
      <c r="C38" s="92" t="s">
        <v>7323</v>
      </c>
      <c r="D38" s="92">
        <v>28.71</v>
      </c>
      <c r="E38" s="123">
        <v>0</v>
      </c>
    </row>
    <row r="39" spans="1:5" ht="13.8" x14ac:dyDescent="0.25">
      <c r="A39" s="103" t="s">
        <v>7339</v>
      </c>
      <c r="B39" s="114" t="s">
        <v>7333</v>
      </c>
      <c r="C39" s="92" t="s">
        <v>7325</v>
      </c>
      <c r="D39" s="92">
        <v>13.28</v>
      </c>
      <c r="E39" s="123">
        <v>0</v>
      </c>
    </row>
    <row r="40" spans="1:5" ht="13.8" x14ac:dyDescent="0.25">
      <c r="A40" s="103" t="s">
        <v>7340</v>
      </c>
      <c r="B40" s="114" t="s">
        <v>5212</v>
      </c>
      <c r="C40" s="92" t="s">
        <v>7706</v>
      </c>
      <c r="D40" s="92">
        <v>5.24</v>
      </c>
      <c r="E40" s="124" t="s">
        <v>7728</v>
      </c>
    </row>
    <row r="41" spans="1:5" ht="13.8" x14ac:dyDescent="0.25">
      <c r="A41" s="103" t="s">
        <v>7341</v>
      </c>
      <c r="B41" s="114" t="s">
        <v>5213</v>
      </c>
      <c r="C41" s="92" t="s">
        <v>7718</v>
      </c>
      <c r="D41" s="92">
        <v>6.9</v>
      </c>
      <c r="E41" s="124" t="s">
        <v>7728</v>
      </c>
    </row>
    <row r="42" spans="1:5" ht="13.8" x14ac:dyDescent="0.25">
      <c r="A42" s="103" t="s">
        <v>7342</v>
      </c>
      <c r="B42" s="114" t="s">
        <v>5214</v>
      </c>
      <c r="C42" s="92" t="s">
        <v>7351</v>
      </c>
      <c r="D42" s="92">
        <v>66.66</v>
      </c>
      <c r="E42" s="123">
        <v>0</v>
      </c>
    </row>
    <row r="43" spans="1:5" ht="13.8" x14ac:dyDescent="0.25">
      <c r="A43" s="103" t="s">
        <v>7343</v>
      </c>
      <c r="B43" s="114" t="s">
        <v>7334</v>
      </c>
      <c r="C43" s="92" t="s">
        <v>7352</v>
      </c>
      <c r="D43" s="92">
        <v>12.32</v>
      </c>
      <c r="E43" s="123">
        <v>0</v>
      </c>
    </row>
    <row r="44" spans="1:5" ht="13.8" x14ac:dyDescent="0.25">
      <c r="A44" s="103" t="s">
        <v>7344</v>
      </c>
      <c r="B44" s="114" t="s">
        <v>7335</v>
      </c>
      <c r="C44" s="92" t="s">
        <v>7353</v>
      </c>
      <c r="D44" s="92">
        <v>51.37</v>
      </c>
      <c r="E44" s="123">
        <v>0</v>
      </c>
    </row>
    <row r="45" spans="1:5" ht="13.8" x14ac:dyDescent="0.25">
      <c r="A45" s="103" t="s">
        <v>7345</v>
      </c>
      <c r="B45" s="114" t="s">
        <v>7336</v>
      </c>
      <c r="C45" s="92" t="s">
        <v>7354</v>
      </c>
      <c r="D45" s="92">
        <v>12.28</v>
      </c>
      <c r="E45" s="123">
        <v>0</v>
      </c>
    </row>
    <row r="46" spans="1:5" ht="13.8" x14ac:dyDescent="0.25">
      <c r="A46" s="103" t="s">
        <v>7346</v>
      </c>
      <c r="B46" s="114" t="s">
        <v>5217</v>
      </c>
      <c r="C46" s="92" t="s">
        <v>7355</v>
      </c>
      <c r="D46" s="92">
        <v>9.92</v>
      </c>
      <c r="E46" s="123">
        <v>0</v>
      </c>
    </row>
    <row r="47" spans="1:5" ht="13.8" x14ac:dyDescent="0.25">
      <c r="A47" s="103" t="s">
        <v>7347</v>
      </c>
      <c r="B47" s="114" t="s">
        <v>5218</v>
      </c>
      <c r="C47" s="92" t="s">
        <v>7719</v>
      </c>
      <c r="D47" s="92">
        <v>1019.17</v>
      </c>
      <c r="E47" s="123">
        <v>0</v>
      </c>
    </row>
    <row r="48" spans="1:5" ht="13.8" x14ac:dyDescent="0.25">
      <c r="A48" s="103" t="s">
        <v>7348</v>
      </c>
      <c r="B48" s="114" t="s">
        <v>5324</v>
      </c>
      <c r="C48" s="92" t="s">
        <v>7355</v>
      </c>
      <c r="D48" s="92">
        <v>11.11</v>
      </c>
      <c r="E48" s="123">
        <v>0</v>
      </c>
    </row>
    <row r="49" spans="1:5" ht="13.8" x14ac:dyDescent="0.25">
      <c r="A49" s="103" t="s">
        <v>7349</v>
      </c>
      <c r="B49" s="114" t="s">
        <v>5326</v>
      </c>
      <c r="C49" s="92" t="s">
        <v>7356</v>
      </c>
      <c r="D49" s="92">
        <v>43.77</v>
      </c>
      <c r="E49" s="123">
        <v>0</v>
      </c>
    </row>
    <row r="50" spans="1:5" ht="14.4" thickBot="1" x14ac:dyDescent="0.3">
      <c r="A50" s="104" t="s">
        <v>7350</v>
      </c>
      <c r="B50" s="115" t="s">
        <v>5219</v>
      </c>
      <c r="C50" s="94" t="s">
        <v>7331</v>
      </c>
      <c r="D50" s="94">
        <v>4.24</v>
      </c>
      <c r="E50" s="125">
        <v>0</v>
      </c>
    </row>
    <row r="51" spans="1:5" s="87" customFormat="1" ht="16.2" thickTop="1" thickBot="1" x14ac:dyDescent="0.3">
      <c r="A51" s="218" t="s">
        <v>7260</v>
      </c>
      <c r="B51" s="219"/>
      <c r="C51" s="220"/>
      <c r="D51" s="99">
        <f>SUM(D37:D50)</f>
        <v>1296.1299999999999</v>
      </c>
      <c r="E51" s="76">
        <f>SUMIF(E37:E50,"&gt;0",D37:D50)</f>
        <v>0</v>
      </c>
    </row>
    <row r="57" spans="1:5" ht="13.8" thickBot="1" x14ac:dyDescent="0.3"/>
    <row r="58" spans="1:5" ht="21.6" thickBot="1" x14ac:dyDescent="0.3">
      <c r="A58" s="186" t="s">
        <v>7299</v>
      </c>
      <c r="B58" s="187"/>
      <c r="C58" s="187"/>
      <c r="D58" s="187"/>
      <c r="E58" s="188"/>
    </row>
    <row r="59" spans="1:5" ht="13.8" x14ac:dyDescent="0.25">
      <c r="A59" s="221" t="s">
        <v>982</v>
      </c>
      <c r="B59" s="117" t="s">
        <v>586</v>
      </c>
      <c r="C59" s="223" t="s">
        <v>1768</v>
      </c>
      <c r="D59" s="225" t="s">
        <v>1769</v>
      </c>
      <c r="E59" s="88" t="s">
        <v>7217</v>
      </c>
    </row>
    <row r="60" spans="1:5" ht="14.4" thickBot="1" x14ac:dyDescent="0.3">
      <c r="A60" s="222"/>
      <c r="B60" s="118" t="s">
        <v>1767</v>
      </c>
      <c r="C60" s="224"/>
      <c r="D60" s="226"/>
      <c r="E60" s="89" t="s">
        <v>7216</v>
      </c>
    </row>
    <row r="61" spans="1:5" ht="14.4" thickTop="1" x14ac:dyDescent="0.25">
      <c r="A61" s="102" t="s">
        <v>7306</v>
      </c>
      <c r="B61" s="113" t="s">
        <v>1770</v>
      </c>
      <c r="C61" s="90" t="s">
        <v>7323</v>
      </c>
      <c r="D61" s="91">
        <v>11.16</v>
      </c>
      <c r="E61" s="122">
        <v>0</v>
      </c>
    </row>
    <row r="62" spans="1:5" ht="13.8" x14ac:dyDescent="0.25">
      <c r="A62" s="103" t="s">
        <v>7307</v>
      </c>
      <c r="B62" s="114" t="s">
        <v>1771</v>
      </c>
      <c r="C62" s="92" t="s">
        <v>7324</v>
      </c>
      <c r="D62" s="93">
        <v>18.059999999999999</v>
      </c>
      <c r="E62" s="123">
        <v>0</v>
      </c>
    </row>
    <row r="63" spans="1:5" ht="13.8" x14ac:dyDescent="0.25">
      <c r="A63" s="103" t="s">
        <v>7308</v>
      </c>
      <c r="B63" s="114" t="s">
        <v>1772</v>
      </c>
      <c r="C63" s="92" t="s">
        <v>7323</v>
      </c>
      <c r="D63" s="93">
        <v>15.51</v>
      </c>
      <c r="E63" s="124" t="s">
        <v>7728</v>
      </c>
    </row>
    <row r="64" spans="1:5" ht="13.8" x14ac:dyDescent="0.25">
      <c r="A64" s="103" t="s">
        <v>7309</v>
      </c>
      <c r="B64" s="114" t="s">
        <v>7304</v>
      </c>
      <c r="C64" s="92" t="s">
        <v>7325</v>
      </c>
      <c r="D64" s="93">
        <v>13.91</v>
      </c>
      <c r="E64" s="124" t="s">
        <v>7728</v>
      </c>
    </row>
    <row r="65" spans="1:5" ht="13.8" x14ac:dyDescent="0.25">
      <c r="A65" s="103" t="s">
        <v>7310</v>
      </c>
      <c r="B65" s="114" t="s">
        <v>1773</v>
      </c>
      <c r="C65" s="92" t="s">
        <v>7706</v>
      </c>
      <c r="D65" s="93">
        <v>5.24</v>
      </c>
      <c r="E65" s="124" t="s">
        <v>7728</v>
      </c>
    </row>
    <row r="66" spans="1:5" ht="13.8" x14ac:dyDescent="0.25">
      <c r="A66" s="103" t="s">
        <v>7311</v>
      </c>
      <c r="B66" s="114" t="s">
        <v>1774</v>
      </c>
      <c r="C66" s="92" t="s">
        <v>7466</v>
      </c>
      <c r="D66" s="93">
        <v>6.9</v>
      </c>
      <c r="E66" s="124" t="s">
        <v>7728</v>
      </c>
    </row>
    <row r="67" spans="1:5" ht="13.8" x14ac:dyDescent="0.25">
      <c r="A67" s="103" t="s">
        <v>7312</v>
      </c>
      <c r="B67" s="114" t="s">
        <v>1776</v>
      </c>
      <c r="C67" s="92" t="s">
        <v>7326</v>
      </c>
      <c r="D67" s="93">
        <v>3.58</v>
      </c>
      <c r="E67" s="124" t="s">
        <v>7728</v>
      </c>
    </row>
    <row r="68" spans="1:5" ht="13.8" x14ac:dyDescent="0.25">
      <c r="A68" s="103" t="s">
        <v>7313</v>
      </c>
      <c r="B68" s="114" t="s">
        <v>1777</v>
      </c>
      <c r="C68" s="92" t="s">
        <v>7327</v>
      </c>
      <c r="D68" s="93">
        <v>15.9</v>
      </c>
      <c r="E68" s="124" t="s">
        <v>7728</v>
      </c>
    </row>
    <row r="69" spans="1:5" ht="13.8" x14ac:dyDescent="0.25">
      <c r="A69" s="103" t="s">
        <v>7314</v>
      </c>
      <c r="B69" s="114" t="s">
        <v>1778</v>
      </c>
      <c r="C69" s="92" t="s">
        <v>7328</v>
      </c>
      <c r="D69" s="93">
        <v>15.69</v>
      </c>
      <c r="E69" s="124" t="s">
        <v>7728</v>
      </c>
    </row>
    <row r="70" spans="1:5" ht="13.8" x14ac:dyDescent="0.25">
      <c r="A70" s="103" t="s">
        <v>7315</v>
      </c>
      <c r="B70" s="114" t="s">
        <v>1779</v>
      </c>
      <c r="C70" s="92" t="s">
        <v>7716</v>
      </c>
      <c r="D70" s="93">
        <v>1141.3800000000001</v>
      </c>
      <c r="E70" s="124" t="s">
        <v>7728</v>
      </c>
    </row>
    <row r="71" spans="1:5" ht="13.8" x14ac:dyDescent="0.25">
      <c r="A71" s="103" t="s">
        <v>7316</v>
      </c>
      <c r="B71" s="114" t="s">
        <v>1780</v>
      </c>
      <c r="C71" s="92" t="s">
        <v>7329</v>
      </c>
      <c r="D71" s="93">
        <v>11.52</v>
      </c>
      <c r="E71" s="124" t="s">
        <v>7728</v>
      </c>
    </row>
    <row r="72" spans="1:5" ht="13.8" x14ac:dyDescent="0.25">
      <c r="A72" s="103" t="s">
        <v>7317</v>
      </c>
      <c r="B72" s="114" t="s">
        <v>1781</v>
      </c>
      <c r="C72" s="92" t="s">
        <v>7330</v>
      </c>
      <c r="D72" s="93">
        <v>28.2</v>
      </c>
      <c r="E72" s="124" t="s">
        <v>7728</v>
      </c>
    </row>
    <row r="73" spans="1:5" ht="13.8" x14ac:dyDescent="0.25">
      <c r="A73" s="103" t="s">
        <v>7318</v>
      </c>
      <c r="B73" s="114" t="s">
        <v>1789</v>
      </c>
      <c r="C73" s="92" t="s">
        <v>7717</v>
      </c>
      <c r="D73" s="93">
        <v>4.24</v>
      </c>
      <c r="E73" s="124" t="s">
        <v>7728</v>
      </c>
    </row>
    <row r="74" spans="1:5" ht="13.8" x14ac:dyDescent="0.25">
      <c r="A74" s="103" t="s">
        <v>7319</v>
      </c>
      <c r="B74" s="114" t="s">
        <v>1720</v>
      </c>
      <c r="C74" s="92" t="s">
        <v>7325</v>
      </c>
      <c r="D74" s="93">
        <v>35.39</v>
      </c>
      <c r="E74" s="124" t="s">
        <v>7728</v>
      </c>
    </row>
    <row r="75" spans="1:5" ht="13.8" x14ac:dyDescent="0.25">
      <c r="A75" s="103" t="s">
        <v>7320</v>
      </c>
      <c r="B75" s="114" t="s">
        <v>7305</v>
      </c>
      <c r="C75" s="92" t="s">
        <v>7357</v>
      </c>
      <c r="D75" s="93">
        <v>21.15</v>
      </c>
      <c r="E75" s="124" t="s">
        <v>7728</v>
      </c>
    </row>
    <row r="76" spans="1:5" ht="13.8" x14ac:dyDescent="0.25">
      <c r="A76" s="103" t="s">
        <v>7321</v>
      </c>
      <c r="B76" s="114" t="s">
        <v>1721</v>
      </c>
      <c r="C76" s="92" t="s">
        <v>7706</v>
      </c>
      <c r="D76" s="93">
        <v>6.18</v>
      </c>
      <c r="E76" s="124" t="s">
        <v>7728</v>
      </c>
    </row>
    <row r="77" spans="1:5" ht="14.4" thickBot="1" x14ac:dyDescent="0.3">
      <c r="A77" s="104" t="s">
        <v>7322</v>
      </c>
      <c r="B77" s="115" t="s">
        <v>1722</v>
      </c>
      <c r="C77" s="94" t="s">
        <v>7332</v>
      </c>
      <c r="D77" s="95">
        <v>29.73</v>
      </c>
      <c r="E77" s="125">
        <v>0</v>
      </c>
    </row>
    <row r="78" spans="1:5" s="87" customFormat="1" ht="15" thickTop="1" thickBot="1" x14ac:dyDescent="0.3">
      <c r="A78" s="227" t="s">
        <v>7260</v>
      </c>
      <c r="B78" s="228"/>
      <c r="C78" s="229"/>
      <c r="D78" s="79">
        <f>SUM(D61:D77)</f>
        <v>1383.7400000000005</v>
      </c>
      <c r="E78" s="77">
        <f>SUMIF(E61:E77,"&gt;0",D61:D77)</f>
        <v>0</v>
      </c>
    </row>
    <row r="84" spans="1:5" ht="13.8" thickBot="1" x14ac:dyDescent="0.3"/>
    <row r="85" spans="1:5" ht="21.6" thickBot="1" x14ac:dyDescent="0.3">
      <c r="A85" s="186" t="s">
        <v>7300</v>
      </c>
      <c r="B85" s="187"/>
      <c r="C85" s="187"/>
      <c r="D85" s="187"/>
      <c r="E85" s="188"/>
    </row>
    <row r="86" spans="1:5" ht="15" x14ac:dyDescent="0.25">
      <c r="A86" s="206" t="s">
        <v>982</v>
      </c>
      <c r="B86" s="111" t="s">
        <v>586</v>
      </c>
      <c r="C86" s="208" t="s">
        <v>1768</v>
      </c>
      <c r="D86" s="210" t="s">
        <v>1769</v>
      </c>
      <c r="E86" s="84" t="s">
        <v>7217</v>
      </c>
    </row>
    <row r="87" spans="1:5" ht="15.6" thickBot="1" x14ac:dyDescent="0.3">
      <c r="A87" s="207"/>
      <c r="B87" s="112" t="s">
        <v>1767</v>
      </c>
      <c r="C87" s="209"/>
      <c r="D87" s="211"/>
      <c r="E87" s="85" t="s">
        <v>7216</v>
      </c>
    </row>
    <row r="88" spans="1:5" ht="14.4" thickTop="1" x14ac:dyDescent="0.25">
      <c r="A88" s="102" t="s">
        <v>7373</v>
      </c>
      <c r="B88" s="113">
        <v>101</v>
      </c>
      <c r="C88" s="106" t="s">
        <v>7408</v>
      </c>
      <c r="D88" s="90">
        <v>14.94</v>
      </c>
      <c r="E88" s="124" t="s">
        <v>7728</v>
      </c>
    </row>
    <row r="89" spans="1:5" ht="13.8" x14ac:dyDescent="0.25">
      <c r="A89" s="103" t="s">
        <v>7374</v>
      </c>
      <c r="B89" s="114">
        <v>102</v>
      </c>
      <c r="C89" s="107" t="s">
        <v>7409</v>
      </c>
      <c r="D89" s="92">
        <v>115.84</v>
      </c>
      <c r="E89" s="124" t="s">
        <v>7728</v>
      </c>
    </row>
    <row r="90" spans="1:5" ht="13.8" x14ac:dyDescent="0.25">
      <c r="A90" s="103" t="s">
        <v>7375</v>
      </c>
      <c r="B90" s="114">
        <v>103</v>
      </c>
      <c r="C90" s="107" t="s">
        <v>7323</v>
      </c>
      <c r="D90" s="92">
        <v>65.09</v>
      </c>
      <c r="E90" s="124" t="s">
        <v>7728</v>
      </c>
    </row>
    <row r="91" spans="1:5" ht="13.8" x14ac:dyDescent="0.25">
      <c r="A91" s="103" t="s">
        <v>7376</v>
      </c>
      <c r="B91" s="114" t="s">
        <v>7369</v>
      </c>
      <c r="C91" s="107" t="s">
        <v>7325</v>
      </c>
      <c r="D91" s="92">
        <v>18.87</v>
      </c>
      <c r="E91" s="124" t="s">
        <v>7728</v>
      </c>
    </row>
    <row r="92" spans="1:5" ht="13.8" x14ac:dyDescent="0.25">
      <c r="A92" s="103" t="s">
        <v>7377</v>
      </c>
      <c r="B92" s="114">
        <v>104</v>
      </c>
      <c r="C92" s="107" t="s">
        <v>7706</v>
      </c>
      <c r="D92" s="92">
        <v>5.66</v>
      </c>
      <c r="E92" s="124" t="s">
        <v>7728</v>
      </c>
    </row>
    <row r="93" spans="1:5" ht="13.8" x14ac:dyDescent="0.25">
      <c r="A93" s="103" t="s">
        <v>7378</v>
      </c>
      <c r="B93" s="114">
        <v>105</v>
      </c>
      <c r="C93" s="107" t="s">
        <v>7621</v>
      </c>
      <c r="D93" s="92">
        <v>6.9</v>
      </c>
      <c r="E93" s="124" t="s">
        <v>7728</v>
      </c>
    </row>
    <row r="94" spans="1:5" ht="13.8" x14ac:dyDescent="0.25">
      <c r="A94" s="103" t="s">
        <v>7379</v>
      </c>
      <c r="B94" s="114">
        <v>106</v>
      </c>
      <c r="C94" s="107" t="s">
        <v>7720</v>
      </c>
      <c r="D94" s="92">
        <v>61.16</v>
      </c>
      <c r="E94" s="124" t="s">
        <v>7728</v>
      </c>
    </row>
    <row r="95" spans="1:5" ht="27.6" x14ac:dyDescent="0.25">
      <c r="A95" s="103" t="s">
        <v>7380</v>
      </c>
      <c r="B95" s="114">
        <v>107</v>
      </c>
      <c r="C95" s="107" t="s">
        <v>7722</v>
      </c>
      <c r="D95" s="92">
        <v>72.48</v>
      </c>
      <c r="E95" s="124" t="s">
        <v>7728</v>
      </c>
    </row>
    <row r="96" spans="1:5" ht="13.8" x14ac:dyDescent="0.25">
      <c r="A96" s="103" t="s">
        <v>7381</v>
      </c>
      <c r="B96" s="114">
        <v>108</v>
      </c>
      <c r="C96" s="107" t="s">
        <v>7410</v>
      </c>
      <c r="D96" s="92">
        <v>5.18</v>
      </c>
      <c r="E96" s="124" t="s">
        <v>7728</v>
      </c>
    </row>
    <row r="97" spans="1:5" ht="13.8" x14ac:dyDescent="0.25">
      <c r="A97" s="103" t="s">
        <v>7382</v>
      </c>
      <c r="B97" s="114" t="s">
        <v>344</v>
      </c>
      <c r="C97" s="107" t="s">
        <v>7411</v>
      </c>
      <c r="D97" s="92">
        <v>1.23</v>
      </c>
      <c r="E97" s="124" t="s">
        <v>7728</v>
      </c>
    </row>
    <row r="98" spans="1:5" ht="13.8" x14ac:dyDescent="0.25">
      <c r="A98" s="103" t="s">
        <v>7383</v>
      </c>
      <c r="B98" s="114" t="s">
        <v>7370</v>
      </c>
      <c r="C98" s="107" t="s">
        <v>7411</v>
      </c>
      <c r="D98" s="92">
        <v>1.43</v>
      </c>
      <c r="E98" s="124" t="s">
        <v>7728</v>
      </c>
    </row>
    <row r="99" spans="1:5" ht="13.8" x14ac:dyDescent="0.25">
      <c r="A99" s="103" t="s">
        <v>7384</v>
      </c>
      <c r="B99" s="114">
        <v>111</v>
      </c>
      <c r="C99" s="107" t="s">
        <v>7629</v>
      </c>
      <c r="D99" s="92">
        <v>51.01</v>
      </c>
      <c r="E99" s="124" t="s">
        <v>7728</v>
      </c>
    </row>
    <row r="100" spans="1:5" ht="13.8" x14ac:dyDescent="0.25">
      <c r="A100" s="103" t="s">
        <v>7385</v>
      </c>
      <c r="B100" s="114">
        <v>112</v>
      </c>
      <c r="C100" s="107" t="s">
        <v>7723</v>
      </c>
      <c r="D100" s="92">
        <v>44.43</v>
      </c>
      <c r="E100" s="124" t="s">
        <v>7728</v>
      </c>
    </row>
    <row r="101" spans="1:5" ht="13.8" x14ac:dyDescent="0.25">
      <c r="A101" s="103" t="s">
        <v>7386</v>
      </c>
      <c r="B101" s="114">
        <v>113</v>
      </c>
      <c r="C101" s="107" t="s">
        <v>7724</v>
      </c>
      <c r="D101" s="92">
        <v>46.97</v>
      </c>
      <c r="E101" s="124" t="s">
        <v>7728</v>
      </c>
    </row>
    <row r="102" spans="1:5" ht="13.8" x14ac:dyDescent="0.25">
      <c r="A102" s="103" t="s">
        <v>7387</v>
      </c>
      <c r="B102" s="114">
        <v>114</v>
      </c>
      <c r="C102" s="107" t="s">
        <v>7412</v>
      </c>
      <c r="D102" s="92">
        <v>46.1</v>
      </c>
      <c r="E102" s="124" t="s">
        <v>7728</v>
      </c>
    </row>
    <row r="103" spans="1:5" ht="13.8" x14ac:dyDescent="0.25">
      <c r="A103" s="103" t="s">
        <v>7388</v>
      </c>
      <c r="B103" s="114">
        <v>115</v>
      </c>
      <c r="C103" s="107" t="s">
        <v>7721</v>
      </c>
      <c r="D103" s="92">
        <v>33</v>
      </c>
      <c r="E103" s="124" t="s">
        <v>7728</v>
      </c>
    </row>
    <row r="104" spans="1:5" ht="13.8" x14ac:dyDescent="0.25">
      <c r="A104" s="103" t="s">
        <v>7389</v>
      </c>
      <c r="B104" s="114">
        <v>116</v>
      </c>
      <c r="C104" s="107" t="s">
        <v>7628</v>
      </c>
      <c r="D104" s="92">
        <v>33.700000000000003</v>
      </c>
      <c r="E104" s="124" t="s">
        <v>7728</v>
      </c>
    </row>
    <row r="105" spans="1:5" ht="13.8" x14ac:dyDescent="0.25">
      <c r="A105" s="103" t="s">
        <v>7390</v>
      </c>
      <c r="B105" s="114">
        <v>117</v>
      </c>
      <c r="C105" s="107" t="s">
        <v>7323</v>
      </c>
      <c r="D105" s="92">
        <v>36.22</v>
      </c>
      <c r="E105" s="124" t="s">
        <v>7728</v>
      </c>
    </row>
    <row r="106" spans="1:5" ht="17.25" customHeight="1" x14ac:dyDescent="0.25">
      <c r="A106" s="103" t="s">
        <v>7391</v>
      </c>
      <c r="B106" s="114">
        <v>118</v>
      </c>
      <c r="C106" s="107" t="s">
        <v>7725</v>
      </c>
      <c r="D106" s="92">
        <v>46.27</v>
      </c>
      <c r="E106" s="124" t="s">
        <v>7728</v>
      </c>
    </row>
    <row r="107" spans="1:5" ht="13.8" x14ac:dyDescent="0.25">
      <c r="A107" s="103" t="s">
        <v>7392</v>
      </c>
      <c r="B107" s="114">
        <v>119</v>
      </c>
      <c r="C107" s="107" t="s">
        <v>3810</v>
      </c>
      <c r="D107" s="92">
        <v>2.95</v>
      </c>
      <c r="E107" s="124" t="s">
        <v>7728</v>
      </c>
    </row>
    <row r="108" spans="1:5" ht="27.6" x14ac:dyDescent="0.25">
      <c r="A108" s="103" t="s">
        <v>7393</v>
      </c>
      <c r="B108" s="114">
        <v>120</v>
      </c>
      <c r="C108" s="107" t="s">
        <v>7726</v>
      </c>
      <c r="D108" s="92">
        <v>214.72</v>
      </c>
      <c r="E108" s="124" t="s">
        <v>7728</v>
      </c>
    </row>
    <row r="109" spans="1:5" ht="13.8" x14ac:dyDescent="0.25">
      <c r="A109" s="103" t="s">
        <v>7394</v>
      </c>
      <c r="B109" s="114">
        <v>121</v>
      </c>
      <c r="C109" s="107" t="s">
        <v>7546</v>
      </c>
      <c r="D109" s="92">
        <v>1.52</v>
      </c>
      <c r="E109" s="124" t="s">
        <v>7728</v>
      </c>
    </row>
    <row r="110" spans="1:5" ht="13.8" x14ac:dyDescent="0.25">
      <c r="A110" s="103" t="s">
        <v>7395</v>
      </c>
      <c r="B110" s="114">
        <v>122</v>
      </c>
      <c r="C110" s="107" t="s">
        <v>7413</v>
      </c>
      <c r="D110" s="92">
        <v>2.58</v>
      </c>
      <c r="E110" s="124" t="s">
        <v>7728</v>
      </c>
    </row>
    <row r="111" spans="1:5" ht="13.8" x14ac:dyDescent="0.25">
      <c r="A111" s="103" t="s">
        <v>7396</v>
      </c>
      <c r="B111" s="114">
        <v>123</v>
      </c>
      <c r="C111" s="107" t="s">
        <v>7414</v>
      </c>
      <c r="D111" s="92">
        <v>4.04</v>
      </c>
      <c r="E111" s="124" t="s">
        <v>7728</v>
      </c>
    </row>
    <row r="112" spans="1:5" ht="13.8" x14ac:dyDescent="0.25">
      <c r="A112" s="103" t="s">
        <v>7397</v>
      </c>
      <c r="B112" s="114">
        <v>124</v>
      </c>
      <c r="C112" s="107" t="s">
        <v>7415</v>
      </c>
      <c r="D112" s="92">
        <v>14.33</v>
      </c>
      <c r="E112" s="124" t="s">
        <v>7728</v>
      </c>
    </row>
    <row r="113" spans="1:5" ht="13.8" x14ac:dyDescent="0.25">
      <c r="A113" s="103" t="s">
        <v>7398</v>
      </c>
      <c r="B113" s="114">
        <v>125</v>
      </c>
      <c r="C113" s="107" t="s">
        <v>7416</v>
      </c>
      <c r="D113" s="92">
        <v>5.18</v>
      </c>
      <c r="E113" s="124" t="s">
        <v>7728</v>
      </c>
    </row>
    <row r="114" spans="1:5" ht="13.8" x14ac:dyDescent="0.25">
      <c r="A114" s="103" t="s">
        <v>7399</v>
      </c>
      <c r="B114" s="114" t="s">
        <v>7371</v>
      </c>
      <c r="C114" s="107" t="s">
        <v>7417</v>
      </c>
      <c r="D114" s="92">
        <v>1.35</v>
      </c>
      <c r="E114" s="124" t="s">
        <v>7728</v>
      </c>
    </row>
    <row r="115" spans="1:5" ht="13.8" x14ac:dyDescent="0.25">
      <c r="A115" s="103" t="s">
        <v>7400</v>
      </c>
      <c r="B115" s="114" t="s">
        <v>7372</v>
      </c>
      <c r="C115" s="107" t="s">
        <v>7417</v>
      </c>
      <c r="D115" s="92">
        <v>1.23</v>
      </c>
      <c r="E115" s="124" t="s">
        <v>7728</v>
      </c>
    </row>
    <row r="116" spans="1:5" ht="13.8" x14ac:dyDescent="0.25">
      <c r="A116" s="103" t="s">
        <v>7401</v>
      </c>
      <c r="B116" s="114">
        <v>127</v>
      </c>
      <c r="C116" s="107" t="s">
        <v>7418</v>
      </c>
      <c r="D116" s="92">
        <v>4.7300000000000004</v>
      </c>
      <c r="E116" s="124" t="s">
        <v>7728</v>
      </c>
    </row>
    <row r="117" spans="1:5" ht="13.8" x14ac:dyDescent="0.25">
      <c r="A117" s="103" t="s">
        <v>7402</v>
      </c>
      <c r="B117" s="114">
        <v>151</v>
      </c>
      <c r="C117" s="107" t="s">
        <v>7325</v>
      </c>
      <c r="D117" s="92">
        <v>30.65</v>
      </c>
      <c r="E117" s="124" t="s">
        <v>7728</v>
      </c>
    </row>
    <row r="118" spans="1:5" ht="13.8" x14ac:dyDescent="0.25">
      <c r="A118" s="103" t="s">
        <v>7403</v>
      </c>
      <c r="B118" s="114">
        <v>152</v>
      </c>
      <c r="C118" s="107" t="s">
        <v>7706</v>
      </c>
      <c r="D118" s="92">
        <v>6.18</v>
      </c>
      <c r="E118" s="124" t="s">
        <v>7728</v>
      </c>
    </row>
    <row r="119" spans="1:5" ht="13.8" x14ac:dyDescent="0.25">
      <c r="A119" s="103" t="s">
        <v>7404</v>
      </c>
      <c r="B119" s="114">
        <v>153</v>
      </c>
      <c r="C119" s="107" t="s">
        <v>7419</v>
      </c>
      <c r="D119" s="92">
        <v>12.82</v>
      </c>
      <c r="E119" s="124" t="s">
        <v>7728</v>
      </c>
    </row>
    <row r="120" spans="1:5" ht="13.8" x14ac:dyDescent="0.25">
      <c r="A120" s="103" t="s">
        <v>7405</v>
      </c>
      <c r="B120" s="114">
        <v>154</v>
      </c>
      <c r="C120" s="107" t="s">
        <v>7420</v>
      </c>
      <c r="D120" s="92">
        <v>8.26</v>
      </c>
      <c r="E120" s="124" t="s">
        <v>7728</v>
      </c>
    </row>
    <row r="121" spans="1:5" ht="13.8" x14ac:dyDescent="0.25">
      <c r="A121" s="103" t="s">
        <v>7406</v>
      </c>
      <c r="B121" s="114">
        <v>155</v>
      </c>
      <c r="C121" s="107" t="s">
        <v>3810</v>
      </c>
      <c r="D121" s="92">
        <v>6.1</v>
      </c>
      <c r="E121" s="124" t="s">
        <v>7728</v>
      </c>
    </row>
    <row r="122" spans="1:5" ht="14.4" thickBot="1" x14ac:dyDescent="0.3">
      <c r="A122" s="104" t="s">
        <v>7407</v>
      </c>
      <c r="B122" s="115">
        <v>156</v>
      </c>
      <c r="C122" s="108" t="s">
        <v>7546</v>
      </c>
      <c r="D122" s="94">
        <v>2.2799999999999998</v>
      </c>
      <c r="E122" s="135" t="s">
        <v>7728</v>
      </c>
    </row>
    <row r="123" spans="1:5" s="105" customFormat="1" ht="16.2" thickTop="1" thickBot="1" x14ac:dyDescent="0.3">
      <c r="A123" s="218" t="s">
        <v>7260</v>
      </c>
      <c r="B123" s="219"/>
      <c r="C123" s="220"/>
      <c r="D123" s="100">
        <f>SUM(D88:D122)</f>
        <v>1025.4000000000003</v>
      </c>
      <c r="E123" s="76">
        <f>SUMIF(E88:E122,"&gt;0",D88:D122)</f>
        <v>0</v>
      </c>
    </row>
    <row r="129" spans="1:5" ht="13.8" thickBot="1" x14ac:dyDescent="0.3"/>
    <row r="130" spans="1:5" ht="21.6" thickBot="1" x14ac:dyDescent="0.3">
      <c r="A130" s="186" t="s">
        <v>7301</v>
      </c>
      <c r="B130" s="187"/>
      <c r="C130" s="187"/>
      <c r="D130" s="187"/>
      <c r="E130" s="188"/>
    </row>
    <row r="131" spans="1:5" ht="15" x14ac:dyDescent="0.25">
      <c r="A131" s="206" t="s">
        <v>982</v>
      </c>
      <c r="B131" s="111" t="s">
        <v>586</v>
      </c>
      <c r="C131" s="208" t="s">
        <v>1768</v>
      </c>
      <c r="D131" s="210" t="s">
        <v>1769</v>
      </c>
      <c r="E131" s="84" t="s">
        <v>7217</v>
      </c>
    </row>
    <row r="132" spans="1:5" ht="15.6" thickBot="1" x14ac:dyDescent="0.3">
      <c r="A132" s="207"/>
      <c r="B132" s="112" t="s">
        <v>1767</v>
      </c>
      <c r="C132" s="209"/>
      <c r="D132" s="211"/>
      <c r="E132" s="85" t="s">
        <v>7216</v>
      </c>
    </row>
    <row r="133" spans="1:5" ht="14.4" thickTop="1" x14ac:dyDescent="0.25">
      <c r="A133" s="102" t="s">
        <v>7423</v>
      </c>
      <c r="B133" s="113">
        <v>201</v>
      </c>
      <c r="C133" s="106" t="s">
        <v>7323</v>
      </c>
      <c r="D133" s="90">
        <v>150.96</v>
      </c>
      <c r="E133" s="124" t="s">
        <v>7728</v>
      </c>
    </row>
    <row r="134" spans="1:5" ht="13.8" x14ac:dyDescent="0.25">
      <c r="A134" s="103" t="s">
        <v>7424</v>
      </c>
      <c r="B134" s="114">
        <v>202</v>
      </c>
      <c r="C134" s="107" t="s">
        <v>7323</v>
      </c>
      <c r="D134" s="92">
        <v>80.12</v>
      </c>
      <c r="E134" s="124" t="s">
        <v>7728</v>
      </c>
    </row>
    <row r="135" spans="1:5" ht="13.8" x14ac:dyDescent="0.25">
      <c r="A135" s="103" t="s">
        <v>7425</v>
      </c>
      <c r="B135" s="114">
        <v>203</v>
      </c>
      <c r="C135" s="107" t="s">
        <v>7323</v>
      </c>
      <c r="D135" s="92">
        <v>19.989999999999998</v>
      </c>
      <c r="E135" s="124" t="s">
        <v>7728</v>
      </c>
    </row>
    <row r="136" spans="1:5" ht="13.8" x14ac:dyDescent="0.25">
      <c r="A136" s="103" t="s">
        <v>7426</v>
      </c>
      <c r="B136" s="114" t="s">
        <v>7422</v>
      </c>
      <c r="C136" s="107" t="s">
        <v>7325</v>
      </c>
      <c r="D136" s="92">
        <v>13.93</v>
      </c>
      <c r="E136" s="124" t="s">
        <v>7728</v>
      </c>
    </row>
    <row r="137" spans="1:5" ht="13.8" x14ac:dyDescent="0.25">
      <c r="A137" s="103" t="s">
        <v>7427</v>
      </c>
      <c r="B137" s="114">
        <v>204</v>
      </c>
      <c r="C137" s="107" t="s">
        <v>7706</v>
      </c>
      <c r="D137" s="92">
        <v>5.24</v>
      </c>
      <c r="E137" s="124" t="s">
        <v>7728</v>
      </c>
    </row>
    <row r="138" spans="1:5" ht="13.8" x14ac:dyDescent="0.25">
      <c r="A138" s="103" t="s">
        <v>7428</v>
      </c>
      <c r="B138" s="114">
        <v>205</v>
      </c>
      <c r="C138" s="107" t="s">
        <v>7466</v>
      </c>
      <c r="D138" s="92">
        <v>6.9</v>
      </c>
      <c r="E138" s="124" t="s">
        <v>7728</v>
      </c>
    </row>
    <row r="139" spans="1:5" ht="13.8" x14ac:dyDescent="0.25">
      <c r="A139" s="103" t="s">
        <v>7429</v>
      </c>
      <c r="B139" s="114">
        <v>206</v>
      </c>
      <c r="C139" s="107" t="s">
        <v>7465</v>
      </c>
      <c r="D139" s="92">
        <v>55.56</v>
      </c>
      <c r="E139" s="124" t="s">
        <v>7728</v>
      </c>
    </row>
    <row r="140" spans="1:5" ht="13.8" x14ac:dyDescent="0.25">
      <c r="A140" s="103" t="s">
        <v>7430</v>
      </c>
      <c r="B140" s="114">
        <v>207</v>
      </c>
      <c r="C140" s="107" t="s">
        <v>7463</v>
      </c>
      <c r="D140" s="92">
        <v>56.47</v>
      </c>
      <c r="E140" s="124" t="s">
        <v>7728</v>
      </c>
    </row>
    <row r="141" spans="1:5" ht="27.6" x14ac:dyDescent="0.25">
      <c r="A141" s="103" t="s">
        <v>7431</v>
      </c>
      <c r="B141" s="114">
        <v>208</v>
      </c>
      <c r="C141" s="107" t="s">
        <v>7464</v>
      </c>
      <c r="D141" s="92">
        <v>9.27</v>
      </c>
      <c r="E141" s="124" t="s">
        <v>7728</v>
      </c>
    </row>
    <row r="142" spans="1:5" ht="13.8" x14ac:dyDescent="0.25">
      <c r="A142" s="103" t="s">
        <v>7432</v>
      </c>
      <c r="B142" s="114">
        <v>209</v>
      </c>
      <c r="C142" s="107" t="s">
        <v>7456</v>
      </c>
      <c r="D142" s="92">
        <v>24.2</v>
      </c>
      <c r="E142" s="124" t="s">
        <v>7728</v>
      </c>
    </row>
    <row r="143" spans="1:5" ht="13.8" x14ac:dyDescent="0.25">
      <c r="A143" s="103" t="s">
        <v>7433</v>
      </c>
      <c r="B143" s="114">
        <v>210</v>
      </c>
      <c r="C143" s="107" t="s">
        <v>7457</v>
      </c>
      <c r="D143" s="92">
        <v>239.93</v>
      </c>
      <c r="E143" s="124" t="s">
        <v>7728</v>
      </c>
    </row>
    <row r="144" spans="1:5" ht="13.8" x14ac:dyDescent="0.25">
      <c r="A144" s="103" t="s">
        <v>7434</v>
      </c>
      <c r="B144" s="114">
        <v>211</v>
      </c>
      <c r="C144" s="107" t="s">
        <v>7467</v>
      </c>
      <c r="D144" s="92">
        <v>50.44</v>
      </c>
      <c r="E144" s="124" t="s">
        <v>7728</v>
      </c>
    </row>
    <row r="145" spans="1:5" ht="13.8" x14ac:dyDescent="0.25">
      <c r="A145" s="103" t="s">
        <v>7435</v>
      </c>
      <c r="B145" s="114">
        <v>212</v>
      </c>
      <c r="C145" s="107" t="s">
        <v>7462</v>
      </c>
      <c r="D145" s="92">
        <v>85.43</v>
      </c>
      <c r="E145" s="124" t="s">
        <v>7728</v>
      </c>
    </row>
    <row r="146" spans="1:5" ht="13.8" x14ac:dyDescent="0.25">
      <c r="A146" s="103" t="s">
        <v>7436</v>
      </c>
      <c r="B146" s="114">
        <v>213</v>
      </c>
      <c r="C146" s="107" t="s">
        <v>7468</v>
      </c>
      <c r="D146" s="92">
        <v>56.52</v>
      </c>
      <c r="E146" s="124" t="s">
        <v>7728</v>
      </c>
    </row>
    <row r="147" spans="1:5" ht="13.8" x14ac:dyDescent="0.25">
      <c r="A147" s="103" t="s">
        <v>7437</v>
      </c>
      <c r="B147" s="114">
        <v>214</v>
      </c>
      <c r="C147" s="107" t="s">
        <v>7463</v>
      </c>
      <c r="D147" s="92">
        <v>64.92</v>
      </c>
      <c r="E147" s="124" t="s">
        <v>7728</v>
      </c>
    </row>
    <row r="148" spans="1:5" ht="13.8" x14ac:dyDescent="0.25">
      <c r="A148" s="103" t="s">
        <v>7438</v>
      </c>
      <c r="B148" s="114">
        <v>215</v>
      </c>
      <c r="C148" s="107" t="s">
        <v>7463</v>
      </c>
      <c r="D148" s="92">
        <v>74.47</v>
      </c>
      <c r="E148" s="124" t="s">
        <v>7728</v>
      </c>
    </row>
    <row r="149" spans="1:5" ht="13.8" x14ac:dyDescent="0.25">
      <c r="A149" s="103" t="s">
        <v>7439</v>
      </c>
      <c r="B149" s="114">
        <v>216</v>
      </c>
      <c r="C149" s="107" t="s">
        <v>7463</v>
      </c>
      <c r="D149" s="92">
        <v>57.98</v>
      </c>
      <c r="E149" s="124" t="s">
        <v>7728</v>
      </c>
    </row>
    <row r="150" spans="1:5" ht="13.8" x14ac:dyDescent="0.25">
      <c r="A150" s="103" t="s">
        <v>7440</v>
      </c>
      <c r="B150" s="114">
        <v>217</v>
      </c>
      <c r="C150" s="107" t="s">
        <v>7463</v>
      </c>
      <c r="D150" s="92">
        <v>52.64</v>
      </c>
      <c r="E150" s="124" t="s">
        <v>7728</v>
      </c>
    </row>
    <row r="151" spans="1:5" ht="13.8" x14ac:dyDescent="0.25">
      <c r="A151" s="103" t="s">
        <v>7441</v>
      </c>
      <c r="B151" s="114">
        <v>218</v>
      </c>
      <c r="C151" s="107" t="s">
        <v>7463</v>
      </c>
      <c r="D151" s="92">
        <v>52.8</v>
      </c>
      <c r="E151" s="124" t="s">
        <v>7728</v>
      </c>
    </row>
    <row r="152" spans="1:5" ht="13.8" x14ac:dyDescent="0.25">
      <c r="A152" s="103" t="s">
        <v>7442</v>
      </c>
      <c r="B152" s="114">
        <v>219</v>
      </c>
      <c r="C152" s="107" t="s">
        <v>7463</v>
      </c>
      <c r="D152" s="92">
        <v>53.74</v>
      </c>
      <c r="E152" s="124" t="s">
        <v>7728</v>
      </c>
    </row>
    <row r="153" spans="1:5" ht="13.8" x14ac:dyDescent="0.25">
      <c r="A153" s="103" t="s">
        <v>7443</v>
      </c>
      <c r="B153" s="114">
        <v>221</v>
      </c>
      <c r="C153" s="107" t="s">
        <v>7458</v>
      </c>
      <c r="D153" s="92">
        <v>22.08</v>
      </c>
      <c r="E153" s="124" t="s">
        <v>7728</v>
      </c>
    </row>
    <row r="154" spans="1:5" ht="13.8" x14ac:dyDescent="0.25">
      <c r="A154" s="103" t="s">
        <v>7444</v>
      </c>
      <c r="B154" s="114">
        <v>222</v>
      </c>
      <c r="C154" s="107" t="s">
        <v>7418</v>
      </c>
      <c r="D154" s="92">
        <v>4.7300000000000004</v>
      </c>
      <c r="E154" s="124" t="s">
        <v>7728</v>
      </c>
    </row>
    <row r="155" spans="1:5" ht="13.8" x14ac:dyDescent="0.25">
      <c r="A155" s="103" t="s">
        <v>7445</v>
      </c>
      <c r="B155" s="114">
        <v>223</v>
      </c>
      <c r="C155" s="107" t="s">
        <v>7414</v>
      </c>
      <c r="D155" s="92">
        <v>4.95</v>
      </c>
      <c r="E155" s="124" t="s">
        <v>7728</v>
      </c>
    </row>
    <row r="156" spans="1:5" ht="13.8" x14ac:dyDescent="0.25">
      <c r="A156" s="103" t="s">
        <v>7446</v>
      </c>
      <c r="B156" s="114">
        <v>224</v>
      </c>
      <c r="C156" s="107" t="s">
        <v>7546</v>
      </c>
      <c r="D156" s="92">
        <v>2.13</v>
      </c>
      <c r="E156" s="124" t="s">
        <v>7728</v>
      </c>
    </row>
    <row r="157" spans="1:5" ht="13.8" x14ac:dyDescent="0.25">
      <c r="A157" s="103" t="s">
        <v>7447</v>
      </c>
      <c r="B157" s="114">
        <v>225</v>
      </c>
      <c r="C157" s="107" t="s">
        <v>7410</v>
      </c>
      <c r="D157" s="92">
        <v>7.17</v>
      </c>
      <c r="E157" s="124" t="s">
        <v>7728</v>
      </c>
    </row>
    <row r="158" spans="1:5" ht="13.8" x14ac:dyDescent="0.25">
      <c r="A158" s="103" t="s">
        <v>7448</v>
      </c>
      <c r="B158" s="114">
        <v>226</v>
      </c>
      <c r="C158" s="107" t="s">
        <v>7411</v>
      </c>
      <c r="D158" s="92">
        <v>13.11</v>
      </c>
      <c r="E158" s="124" t="s">
        <v>7728</v>
      </c>
    </row>
    <row r="159" spans="1:5" ht="13.8" x14ac:dyDescent="0.25">
      <c r="A159" s="103" t="s">
        <v>7449</v>
      </c>
      <c r="B159" s="114">
        <v>227</v>
      </c>
      <c r="C159" s="107" t="s">
        <v>7416</v>
      </c>
      <c r="D159" s="92">
        <v>6.05</v>
      </c>
      <c r="E159" s="124" t="s">
        <v>7728</v>
      </c>
    </row>
    <row r="160" spans="1:5" ht="13.8" x14ac:dyDescent="0.25">
      <c r="A160" s="103" t="s">
        <v>7450</v>
      </c>
      <c r="B160" s="114">
        <v>228</v>
      </c>
      <c r="C160" s="107" t="s">
        <v>7417</v>
      </c>
      <c r="D160" s="92">
        <v>7.4</v>
      </c>
      <c r="E160" s="124" t="s">
        <v>7728</v>
      </c>
    </row>
    <row r="161" spans="1:5" ht="13.8" x14ac:dyDescent="0.25">
      <c r="A161" s="103" t="s">
        <v>7451</v>
      </c>
      <c r="B161" s="114">
        <v>229</v>
      </c>
      <c r="C161" s="107" t="s">
        <v>7458</v>
      </c>
      <c r="D161" s="92">
        <v>23.58</v>
      </c>
      <c r="E161" s="124" t="s">
        <v>7728</v>
      </c>
    </row>
    <row r="162" spans="1:5" ht="13.8" x14ac:dyDescent="0.25">
      <c r="A162" s="103" t="s">
        <v>7452</v>
      </c>
      <c r="B162" s="114">
        <v>230</v>
      </c>
      <c r="C162" s="107" t="s">
        <v>7459</v>
      </c>
      <c r="D162" s="92">
        <v>45.29</v>
      </c>
      <c r="E162" s="124" t="s">
        <v>7728</v>
      </c>
    </row>
    <row r="163" spans="1:5" ht="13.8" x14ac:dyDescent="0.25">
      <c r="A163" s="103" t="s">
        <v>7453</v>
      </c>
      <c r="B163" s="114">
        <v>251</v>
      </c>
      <c r="C163" s="107" t="s">
        <v>7325</v>
      </c>
      <c r="D163" s="92">
        <v>28.51</v>
      </c>
      <c r="E163" s="124" t="s">
        <v>7728</v>
      </c>
    </row>
    <row r="164" spans="1:5" ht="13.8" x14ac:dyDescent="0.25">
      <c r="A164" s="103" t="s">
        <v>7454</v>
      </c>
      <c r="B164" s="114">
        <v>252</v>
      </c>
      <c r="C164" s="107" t="s">
        <v>7706</v>
      </c>
      <c r="D164" s="92">
        <v>4.47</v>
      </c>
      <c r="E164" s="124" t="s">
        <v>7728</v>
      </c>
    </row>
    <row r="165" spans="1:5" ht="14.4" thickBot="1" x14ac:dyDescent="0.3">
      <c r="A165" s="104" t="s">
        <v>7455</v>
      </c>
      <c r="B165" s="115">
        <v>253</v>
      </c>
      <c r="C165" s="108" t="s">
        <v>7460</v>
      </c>
      <c r="D165" s="94">
        <v>33.99</v>
      </c>
      <c r="E165" s="124" t="s">
        <v>7728</v>
      </c>
    </row>
    <row r="166" spans="1:5" s="105" customFormat="1" ht="16.2" thickTop="1" thickBot="1" x14ac:dyDescent="0.3">
      <c r="A166" s="218" t="s">
        <v>7260</v>
      </c>
      <c r="B166" s="219"/>
      <c r="C166" s="220"/>
      <c r="D166" s="100">
        <f>SUM(D133:D165)</f>
        <v>1414.97</v>
      </c>
      <c r="E166" s="76">
        <f>SUMIF(E133:E165,"&gt;0",D133:D165)</f>
        <v>0</v>
      </c>
    </row>
    <row r="167" spans="1:5" s="81" customFormat="1" x14ac:dyDescent="0.25">
      <c r="D167" s="109"/>
      <c r="E167" s="126"/>
    </row>
    <row r="168" spans="1:5" s="81" customFormat="1" x14ac:dyDescent="0.25">
      <c r="A168" s="109"/>
      <c r="D168" s="109"/>
      <c r="E168" s="126"/>
    </row>
    <row r="169" spans="1:5" s="81" customFormat="1" x14ac:dyDescent="0.25">
      <c r="A169" s="109"/>
      <c r="D169" s="109"/>
      <c r="E169" s="126"/>
    </row>
    <row r="170" spans="1:5" x14ac:dyDescent="0.25">
      <c r="A170" s="96"/>
    </row>
    <row r="171" spans="1:5" x14ac:dyDescent="0.25">
      <c r="A171" s="96"/>
    </row>
    <row r="172" spans="1:5" ht="13.8" thickBot="1" x14ac:dyDescent="0.3"/>
    <row r="173" spans="1:5" ht="21.6" thickBot="1" x14ac:dyDescent="0.3">
      <c r="A173" s="186" t="s">
        <v>7302</v>
      </c>
      <c r="B173" s="187"/>
      <c r="C173" s="187"/>
      <c r="D173" s="187"/>
      <c r="E173" s="188"/>
    </row>
    <row r="174" spans="1:5" ht="15" x14ac:dyDescent="0.25">
      <c r="A174" s="206" t="s">
        <v>982</v>
      </c>
      <c r="B174" s="111" t="s">
        <v>586</v>
      </c>
      <c r="C174" s="208" t="s">
        <v>1768</v>
      </c>
      <c r="D174" s="210" t="s">
        <v>1769</v>
      </c>
      <c r="E174" s="84" t="s">
        <v>7217</v>
      </c>
    </row>
    <row r="175" spans="1:5" ht="15.6" thickBot="1" x14ac:dyDescent="0.3">
      <c r="A175" s="207"/>
      <c r="B175" s="112" t="s">
        <v>1767</v>
      </c>
      <c r="C175" s="209"/>
      <c r="D175" s="211"/>
      <c r="E175" s="85" t="s">
        <v>7216</v>
      </c>
    </row>
    <row r="176" spans="1:5" ht="14.4" thickTop="1" x14ac:dyDescent="0.25">
      <c r="A176" s="102" t="s">
        <v>7470</v>
      </c>
      <c r="B176" s="113">
        <v>370</v>
      </c>
      <c r="C176" s="106" t="s">
        <v>7552</v>
      </c>
      <c r="D176" s="90">
        <v>62.88</v>
      </c>
      <c r="E176" s="123">
        <v>0</v>
      </c>
    </row>
    <row r="177" spans="1:5" ht="13.8" x14ac:dyDescent="0.25">
      <c r="A177" s="103" t="s">
        <v>7471</v>
      </c>
      <c r="B177" s="114">
        <v>301</v>
      </c>
      <c r="C177" s="107" t="s">
        <v>7323</v>
      </c>
      <c r="D177" s="92">
        <v>522.65</v>
      </c>
      <c r="E177" s="123">
        <v>0</v>
      </c>
    </row>
    <row r="178" spans="1:5" ht="13.8" x14ac:dyDescent="0.25">
      <c r="A178" s="103" t="s">
        <v>7472</v>
      </c>
      <c r="B178" s="114">
        <v>302</v>
      </c>
      <c r="C178" s="107" t="s">
        <v>7323</v>
      </c>
      <c r="D178" s="92">
        <v>52.08</v>
      </c>
      <c r="E178" s="123">
        <v>0</v>
      </c>
    </row>
    <row r="179" spans="1:5" ht="13.8" x14ac:dyDescent="0.25">
      <c r="A179" s="103" t="s">
        <v>7473</v>
      </c>
      <c r="B179" s="114">
        <v>303</v>
      </c>
      <c r="C179" s="107" t="s">
        <v>7323</v>
      </c>
      <c r="D179" s="92">
        <v>19.79</v>
      </c>
      <c r="E179" s="123">
        <v>0</v>
      </c>
    </row>
    <row r="180" spans="1:5" ht="13.8" x14ac:dyDescent="0.25">
      <c r="A180" s="103" t="s">
        <v>7474</v>
      </c>
      <c r="B180" s="114" t="s">
        <v>7469</v>
      </c>
      <c r="C180" s="107" t="s">
        <v>7325</v>
      </c>
      <c r="D180" s="92">
        <v>13.59</v>
      </c>
      <c r="E180" s="123">
        <v>0</v>
      </c>
    </row>
    <row r="181" spans="1:5" ht="13.8" x14ac:dyDescent="0.25">
      <c r="A181" s="103" t="s">
        <v>7475</v>
      </c>
      <c r="B181" s="114">
        <v>304</v>
      </c>
      <c r="C181" s="107" t="s">
        <v>7706</v>
      </c>
      <c r="D181" s="92">
        <v>5.24</v>
      </c>
      <c r="E181" s="123">
        <v>0</v>
      </c>
    </row>
    <row r="182" spans="1:5" ht="13.8" x14ac:dyDescent="0.25">
      <c r="A182" s="103" t="s">
        <v>7476</v>
      </c>
      <c r="B182" s="114">
        <v>305</v>
      </c>
      <c r="C182" s="107" t="s">
        <v>7466</v>
      </c>
      <c r="D182" s="92">
        <v>6.9</v>
      </c>
      <c r="E182" s="123">
        <v>0</v>
      </c>
    </row>
    <row r="183" spans="1:5" ht="13.8" x14ac:dyDescent="0.25">
      <c r="A183" s="103" t="s">
        <v>7477</v>
      </c>
      <c r="B183" s="114">
        <v>306</v>
      </c>
      <c r="C183" s="107" t="s">
        <v>7529</v>
      </c>
      <c r="D183" s="92">
        <v>27.41</v>
      </c>
      <c r="E183" s="123">
        <v>0</v>
      </c>
    </row>
    <row r="184" spans="1:5" ht="13.8" x14ac:dyDescent="0.25">
      <c r="A184" s="103" t="s">
        <v>7478</v>
      </c>
      <c r="B184" s="114">
        <v>307</v>
      </c>
      <c r="C184" s="107" t="s">
        <v>7530</v>
      </c>
      <c r="D184" s="92">
        <v>63.04</v>
      </c>
      <c r="E184" s="123">
        <v>0</v>
      </c>
    </row>
    <row r="185" spans="1:5" ht="13.8" x14ac:dyDescent="0.25">
      <c r="A185" s="103" t="s">
        <v>7479</v>
      </c>
      <c r="B185" s="114">
        <v>308</v>
      </c>
      <c r="C185" s="107" t="s">
        <v>7531</v>
      </c>
      <c r="D185" s="92">
        <v>53.82</v>
      </c>
      <c r="E185" s="123">
        <v>0</v>
      </c>
    </row>
    <row r="186" spans="1:5" ht="13.8" x14ac:dyDescent="0.25">
      <c r="A186" s="103" t="s">
        <v>7480</v>
      </c>
      <c r="B186" s="114">
        <v>309</v>
      </c>
      <c r="C186" s="107" t="s">
        <v>7532</v>
      </c>
      <c r="D186" s="92">
        <v>12.95</v>
      </c>
      <c r="E186" s="123">
        <v>0</v>
      </c>
    </row>
    <row r="187" spans="1:5" ht="13.8" x14ac:dyDescent="0.25">
      <c r="A187" s="103" t="s">
        <v>7481</v>
      </c>
      <c r="B187" s="114">
        <v>311</v>
      </c>
      <c r="C187" s="107" t="s">
        <v>7417</v>
      </c>
      <c r="D187" s="92">
        <v>5.09</v>
      </c>
      <c r="E187" s="123">
        <v>0</v>
      </c>
    </row>
    <row r="188" spans="1:5" ht="13.8" x14ac:dyDescent="0.25">
      <c r="A188" s="103" t="s">
        <v>7482</v>
      </c>
      <c r="B188" s="114">
        <v>312</v>
      </c>
      <c r="C188" s="107" t="s">
        <v>7533</v>
      </c>
      <c r="D188" s="92">
        <v>5.23</v>
      </c>
      <c r="E188" s="123">
        <v>0</v>
      </c>
    </row>
    <row r="189" spans="1:5" ht="13.8" x14ac:dyDescent="0.25">
      <c r="A189" s="103" t="s">
        <v>7483</v>
      </c>
      <c r="B189" s="114">
        <v>313</v>
      </c>
      <c r="C189" s="107" t="s">
        <v>7544</v>
      </c>
      <c r="D189" s="92">
        <v>17.190000000000001</v>
      </c>
      <c r="E189" s="123">
        <v>0</v>
      </c>
    </row>
    <row r="190" spans="1:5" ht="13.8" x14ac:dyDescent="0.25">
      <c r="A190" s="103" t="s">
        <v>7484</v>
      </c>
      <c r="B190" s="114">
        <v>314</v>
      </c>
      <c r="C190" s="107" t="s">
        <v>7544</v>
      </c>
      <c r="D190" s="92">
        <v>17.14</v>
      </c>
      <c r="E190" s="123">
        <v>0</v>
      </c>
    </row>
    <row r="191" spans="1:5" ht="13.8" x14ac:dyDescent="0.25">
      <c r="A191" s="103" t="s">
        <v>7485</v>
      </c>
      <c r="B191" s="114">
        <v>315</v>
      </c>
      <c r="C191" s="107" t="s">
        <v>7534</v>
      </c>
      <c r="D191" s="92">
        <v>17.149999999999999</v>
      </c>
      <c r="E191" s="123">
        <v>0</v>
      </c>
    </row>
    <row r="192" spans="1:5" ht="13.8" x14ac:dyDescent="0.25">
      <c r="A192" s="103" t="s">
        <v>7486</v>
      </c>
      <c r="B192" s="114">
        <v>316</v>
      </c>
      <c r="C192" s="107" t="s">
        <v>7535</v>
      </c>
      <c r="D192" s="92">
        <v>14.31</v>
      </c>
      <c r="E192" s="123">
        <v>0</v>
      </c>
    </row>
    <row r="193" spans="1:5" ht="13.8" x14ac:dyDescent="0.25">
      <c r="A193" s="103" t="s">
        <v>7487</v>
      </c>
      <c r="B193" s="114">
        <v>317</v>
      </c>
      <c r="C193" s="107" t="s">
        <v>7536</v>
      </c>
      <c r="D193" s="92">
        <v>4.59</v>
      </c>
      <c r="E193" s="123">
        <v>0</v>
      </c>
    </row>
    <row r="194" spans="1:5" ht="13.8" x14ac:dyDescent="0.25">
      <c r="A194" s="103" t="s">
        <v>7488</v>
      </c>
      <c r="B194" s="114">
        <v>318</v>
      </c>
      <c r="C194" s="107" t="s">
        <v>7537</v>
      </c>
      <c r="D194" s="92">
        <v>1.49</v>
      </c>
      <c r="E194" s="123">
        <v>0</v>
      </c>
    </row>
    <row r="195" spans="1:5" ht="13.8" x14ac:dyDescent="0.25">
      <c r="A195" s="103" t="s">
        <v>7489</v>
      </c>
      <c r="B195" s="114">
        <v>319</v>
      </c>
      <c r="C195" s="107" t="s">
        <v>7538</v>
      </c>
      <c r="D195" s="92">
        <v>21.05</v>
      </c>
      <c r="E195" s="123">
        <v>0</v>
      </c>
    </row>
    <row r="196" spans="1:5" ht="13.8" x14ac:dyDescent="0.25">
      <c r="A196" s="103" t="s">
        <v>7490</v>
      </c>
      <c r="B196" s="114">
        <v>321</v>
      </c>
      <c r="C196" s="107" t="s">
        <v>7534</v>
      </c>
      <c r="D196" s="92">
        <v>17.14</v>
      </c>
      <c r="E196" s="123">
        <v>0</v>
      </c>
    </row>
    <row r="197" spans="1:5" ht="13.8" x14ac:dyDescent="0.25">
      <c r="A197" s="103" t="s">
        <v>7491</v>
      </c>
      <c r="B197" s="114">
        <v>322</v>
      </c>
      <c r="C197" s="107" t="s">
        <v>7534</v>
      </c>
      <c r="D197" s="92">
        <v>17.14</v>
      </c>
      <c r="E197" s="123">
        <v>0</v>
      </c>
    </row>
    <row r="198" spans="1:5" ht="13.8" x14ac:dyDescent="0.25">
      <c r="A198" s="103" t="s">
        <v>7492</v>
      </c>
      <c r="B198" s="114">
        <v>323</v>
      </c>
      <c r="C198" s="107" t="s">
        <v>7539</v>
      </c>
      <c r="D198" s="92">
        <v>43.64</v>
      </c>
      <c r="E198" s="123">
        <v>0</v>
      </c>
    </row>
    <row r="199" spans="1:5" ht="13.8" x14ac:dyDescent="0.25">
      <c r="A199" s="103" t="s">
        <v>7493</v>
      </c>
      <c r="B199" s="114">
        <v>324</v>
      </c>
      <c r="C199" s="107" t="s">
        <v>7727</v>
      </c>
      <c r="D199" s="92">
        <v>28.25</v>
      </c>
      <c r="E199" s="123">
        <v>0</v>
      </c>
    </row>
    <row r="200" spans="1:5" ht="13.8" x14ac:dyDescent="0.25">
      <c r="A200" s="103" t="s">
        <v>7494</v>
      </c>
      <c r="B200" s="114">
        <v>325</v>
      </c>
      <c r="C200" s="107" t="s">
        <v>7727</v>
      </c>
      <c r="D200" s="92">
        <v>33.83</v>
      </c>
      <c r="E200" s="123">
        <v>0</v>
      </c>
    </row>
    <row r="201" spans="1:5" ht="13.8" x14ac:dyDescent="0.25">
      <c r="A201" s="103" t="s">
        <v>7495</v>
      </c>
      <c r="B201" s="114">
        <v>326</v>
      </c>
      <c r="C201" s="107" t="s">
        <v>7727</v>
      </c>
      <c r="D201" s="92">
        <v>31.11</v>
      </c>
      <c r="E201" s="123">
        <v>0</v>
      </c>
    </row>
    <row r="202" spans="1:5" ht="27.6" x14ac:dyDescent="0.25">
      <c r="A202" s="103" t="s">
        <v>7496</v>
      </c>
      <c r="B202" s="114">
        <v>327</v>
      </c>
      <c r="C202" s="107" t="s">
        <v>7545</v>
      </c>
      <c r="D202" s="92">
        <v>63.77</v>
      </c>
      <c r="E202" s="123">
        <v>0</v>
      </c>
    </row>
    <row r="203" spans="1:5" ht="27.6" x14ac:dyDescent="0.25">
      <c r="A203" s="103" t="s">
        <v>7497</v>
      </c>
      <c r="B203" s="114">
        <v>328</v>
      </c>
      <c r="C203" s="107" t="s">
        <v>7545</v>
      </c>
      <c r="D203" s="92">
        <v>50.17</v>
      </c>
      <c r="E203" s="123">
        <v>0</v>
      </c>
    </row>
    <row r="204" spans="1:5" ht="27.6" x14ac:dyDescent="0.25">
      <c r="A204" s="103" t="s">
        <v>7498</v>
      </c>
      <c r="B204" s="114">
        <v>329</v>
      </c>
      <c r="C204" s="107" t="s">
        <v>7545</v>
      </c>
      <c r="D204" s="92">
        <v>45.75</v>
      </c>
      <c r="E204" s="123">
        <v>0</v>
      </c>
    </row>
    <row r="205" spans="1:5" ht="27.6" x14ac:dyDescent="0.25">
      <c r="A205" s="103" t="s">
        <v>7499</v>
      </c>
      <c r="B205" s="114">
        <v>331</v>
      </c>
      <c r="C205" s="107" t="s">
        <v>7545</v>
      </c>
      <c r="D205" s="92">
        <v>45.75</v>
      </c>
      <c r="E205" s="123">
        <v>0</v>
      </c>
    </row>
    <row r="206" spans="1:5" ht="13.8" x14ac:dyDescent="0.25">
      <c r="A206" s="103" t="s">
        <v>7500</v>
      </c>
      <c r="B206" s="114">
        <v>332</v>
      </c>
      <c r="C206" s="107" t="s">
        <v>7540</v>
      </c>
      <c r="D206" s="92">
        <v>57.83</v>
      </c>
      <c r="E206" s="123">
        <v>0</v>
      </c>
    </row>
    <row r="207" spans="1:5" ht="13.8" x14ac:dyDescent="0.25">
      <c r="A207" s="103" t="s">
        <v>7501</v>
      </c>
      <c r="B207" s="114">
        <v>333</v>
      </c>
      <c r="C207" s="107" t="s">
        <v>7541</v>
      </c>
      <c r="D207" s="92">
        <v>5.44</v>
      </c>
      <c r="E207" s="123">
        <v>0</v>
      </c>
    </row>
    <row r="208" spans="1:5" ht="13.8" x14ac:dyDescent="0.25">
      <c r="A208" s="103" t="s">
        <v>7502</v>
      </c>
      <c r="B208" s="114">
        <v>334</v>
      </c>
      <c r="C208" s="107" t="s">
        <v>7542</v>
      </c>
      <c r="D208" s="92">
        <v>13.39</v>
      </c>
      <c r="E208" s="123">
        <v>0</v>
      </c>
    </row>
    <row r="209" spans="1:5" ht="13.8" x14ac:dyDescent="0.25">
      <c r="A209" s="103" t="s">
        <v>7503</v>
      </c>
      <c r="B209" s="114">
        <v>335</v>
      </c>
      <c r="C209" s="107" t="s">
        <v>7411</v>
      </c>
      <c r="D209" s="92">
        <v>3.14</v>
      </c>
      <c r="E209" s="123">
        <v>0</v>
      </c>
    </row>
    <row r="210" spans="1:5" ht="13.8" x14ac:dyDescent="0.25">
      <c r="A210" s="103" t="s">
        <v>7504</v>
      </c>
      <c r="B210" s="114">
        <v>336</v>
      </c>
      <c r="C210" s="107" t="s">
        <v>7543</v>
      </c>
      <c r="D210" s="92">
        <v>5.6</v>
      </c>
      <c r="E210" s="123">
        <v>0</v>
      </c>
    </row>
    <row r="211" spans="1:5" ht="13.8" x14ac:dyDescent="0.25">
      <c r="A211" s="103" t="s">
        <v>7505</v>
      </c>
      <c r="B211" s="114">
        <v>337</v>
      </c>
      <c r="C211" s="107" t="s">
        <v>7414</v>
      </c>
      <c r="D211" s="92">
        <v>4.8899999999999997</v>
      </c>
      <c r="E211" s="123">
        <v>0</v>
      </c>
    </row>
    <row r="212" spans="1:5" ht="13.8" x14ac:dyDescent="0.25">
      <c r="A212" s="103" t="s">
        <v>7506</v>
      </c>
      <c r="B212" s="114">
        <v>338</v>
      </c>
      <c r="C212" s="107" t="s">
        <v>7546</v>
      </c>
      <c r="D212" s="92">
        <v>2.08</v>
      </c>
      <c r="E212" s="123">
        <v>0</v>
      </c>
    </row>
    <row r="213" spans="1:5" ht="13.8" x14ac:dyDescent="0.25">
      <c r="A213" s="103" t="s">
        <v>7507</v>
      </c>
      <c r="B213" s="114">
        <v>339</v>
      </c>
      <c r="C213" s="107" t="s">
        <v>7410</v>
      </c>
      <c r="D213" s="92">
        <v>8.8000000000000007</v>
      </c>
      <c r="E213" s="123">
        <v>0</v>
      </c>
    </row>
    <row r="214" spans="1:5" ht="13.8" x14ac:dyDescent="0.25">
      <c r="A214" s="103" t="s">
        <v>7508</v>
      </c>
      <c r="B214" s="114">
        <v>341</v>
      </c>
      <c r="C214" s="107" t="s">
        <v>7411</v>
      </c>
      <c r="D214" s="92">
        <v>14.35</v>
      </c>
      <c r="E214" s="123">
        <v>0</v>
      </c>
    </row>
    <row r="215" spans="1:5" ht="13.8" x14ac:dyDescent="0.25">
      <c r="A215" s="103" t="s">
        <v>7509</v>
      </c>
      <c r="B215" s="114">
        <v>342</v>
      </c>
      <c r="C215" s="107" t="s">
        <v>7416</v>
      </c>
      <c r="D215" s="92">
        <v>5.86</v>
      </c>
      <c r="E215" s="123">
        <v>0</v>
      </c>
    </row>
    <row r="216" spans="1:5" ht="13.8" x14ac:dyDescent="0.25">
      <c r="A216" s="103" t="s">
        <v>7510</v>
      </c>
      <c r="B216" s="114">
        <v>343</v>
      </c>
      <c r="C216" s="107" t="s">
        <v>7417</v>
      </c>
      <c r="D216" s="92">
        <v>7.46</v>
      </c>
      <c r="E216" s="123">
        <v>0</v>
      </c>
    </row>
    <row r="217" spans="1:5" ht="27.6" x14ac:dyDescent="0.25">
      <c r="A217" s="103" t="s">
        <v>7511</v>
      </c>
      <c r="B217" s="114">
        <v>346</v>
      </c>
      <c r="C217" s="107" t="s">
        <v>7547</v>
      </c>
      <c r="D217" s="92">
        <v>93.86</v>
      </c>
      <c r="E217" s="123">
        <v>0</v>
      </c>
    </row>
    <row r="218" spans="1:5" ht="27.6" x14ac:dyDescent="0.25">
      <c r="A218" s="103" t="s">
        <v>7512</v>
      </c>
      <c r="B218" s="114">
        <v>347</v>
      </c>
      <c r="C218" s="107" t="s">
        <v>7548</v>
      </c>
      <c r="D218" s="92">
        <v>20.21</v>
      </c>
      <c r="E218" s="123">
        <v>0</v>
      </c>
    </row>
    <row r="219" spans="1:5" ht="27.6" x14ac:dyDescent="0.25">
      <c r="A219" s="103" t="s">
        <v>7513</v>
      </c>
      <c r="B219" s="114">
        <v>348</v>
      </c>
      <c r="C219" s="107" t="s">
        <v>7549</v>
      </c>
      <c r="D219" s="92">
        <v>27.31</v>
      </c>
      <c r="E219" s="123">
        <v>0</v>
      </c>
    </row>
    <row r="220" spans="1:5" ht="27.6" x14ac:dyDescent="0.25">
      <c r="A220" s="103" t="s">
        <v>7514</v>
      </c>
      <c r="B220" s="114">
        <v>349</v>
      </c>
      <c r="C220" s="107" t="s">
        <v>7550</v>
      </c>
      <c r="D220" s="92">
        <v>48.83</v>
      </c>
      <c r="E220" s="123">
        <v>0</v>
      </c>
    </row>
    <row r="221" spans="1:5" ht="13.8" x14ac:dyDescent="0.25">
      <c r="A221" s="103" t="s">
        <v>7515</v>
      </c>
      <c r="B221" s="114">
        <v>351</v>
      </c>
      <c r="C221" s="107" t="s">
        <v>7325</v>
      </c>
      <c r="D221" s="92">
        <v>33.04</v>
      </c>
      <c r="E221" s="123">
        <v>0</v>
      </c>
    </row>
    <row r="222" spans="1:5" ht="13.8" x14ac:dyDescent="0.25">
      <c r="A222" s="103" t="s">
        <v>7516</v>
      </c>
      <c r="B222" s="114">
        <v>352</v>
      </c>
      <c r="C222" s="107" t="s">
        <v>7706</v>
      </c>
      <c r="D222" s="92">
        <v>6.18</v>
      </c>
      <c r="E222" s="123">
        <v>0</v>
      </c>
    </row>
    <row r="223" spans="1:5" ht="27.6" x14ac:dyDescent="0.25">
      <c r="A223" s="103" t="s">
        <v>7517</v>
      </c>
      <c r="B223" s="114">
        <v>353</v>
      </c>
      <c r="C223" s="107" t="s">
        <v>7550</v>
      </c>
      <c r="D223" s="92">
        <v>55.77</v>
      </c>
      <c r="E223" s="123">
        <v>0</v>
      </c>
    </row>
    <row r="224" spans="1:5" ht="27.6" x14ac:dyDescent="0.25">
      <c r="A224" s="103" t="s">
        <v>7518</v>
      </c>
      <c r="B224" s="114">
        <v>354</v>
      </c>
      <c r="C224" s="107" t="s">
        <v>7549</v>
      </c>
      <c r="D224" s="92">
        <v>20.84</v>
      </c>
      <c r="E224" s="123">
        <v>0</v>
      </c>
    </row>
    <row r="225" spans="1:5" ht="27.6" x14ac:dyDescent="0.25">
      <c r="A225" s="103" t="s">
        <v>7519</v>
      </c>
      <c r="B225" s="114">
        <v>355</v>
      </c>
      <c r="C225" s="107" t="s">
        <v>7550</v>
      </c>
      <c r="D225" s="92">
        <v>67.89</v>
      </c>
      <c r="E225" s="123">
        <v>0</v>
      </c>
    </row>
    <row r="226" spans="1:5" ht="27.6" x14ac:dyDescent="0.25">
      <c r="A226" s="103" t="s">
        <v>7520</v>
      </c>
      <c r="B226" s="114">
        <v>357</v>
      </c>
      <c r="C226" s="107" t="s">
        <v>7550</v>
      </c>
      <c r="D226" s="92">
        <v>62.78</v>
      </c>
      <c r="E226" s="123">
        <v>0</v>
      </c>
    </row>
    <row r="227" spans="1:5" ht="27.6" x14ac:dyDescent="0.25">
      <c r="A227" s="103" t="s">
        <v>7521</v>
      </c>
      <c r="B227" s="114">
        <v>358</v>
      </c>
      <c r="C227" s="107" t="s">
        <v>7550</v>
      </c>
      <c r="D227" s="92">
        <v>40.85</v>
      </c>
      <c r="E227" s="123">
        <v>0</v>
      </c>
    </row>
    <row r="228" spans="1:5" ht="13.8" x14ac:dyDescent="0.25">
      <c r="A228" s="103" t="s">
        <v>7522</v>
      </c>
      <c r="B228" s="114">
        <v>359</v>
      </c>
      <c r="C228" s="107" t="s">
        <v>7551</v>
      </c>
      <c r="D228" s="92">
        <v>31.61</v>
      </c>
      <c r="E228" s="123">
        <v>0</v>
      </c>
    </row>
    <row r="229" spans="1:5" ht="13.8" x14ac:dyDescent="0.25">
      <c r="A229" s="103" t="s">
        <v>7523</v>
      </c>
      <c r="B229" s="114">
        <v>361</v>
      </c>
      <c r="C229" s="107" t="s">
        <v>7551</v>
      </c>
      <c r="D229" s="92">
        <v>27.72</v>
      </c>
      <c r="E229" s="123">
        <v>0</v>
      </c>
    </row>
    <row r="230" spans="1:5" ht="13.8" x14ac:dyDescent="0.25">
      <c r="A230" s="103" t="s">
        <v>7524</v>
      </c>
      <c r="B230" s="114">
        <v>362</v>
      </c>
      <c r="C230" s="107" t="s">
        <v>7551</v>
      </c>
      <c r="D230" s="92">
        <v>28.89</v>
      </c>
      <c r="E230" s="123">
        <v>0</v>
      </c>
    </row>
    <row r="231" spans="1:5" ht="13.8" x14ac:dyDescent="0.25">
      <c r="A231" s="103" t="s">
        <v>7525</v>
      </c>
      <c r="B231" s="114">
        <v>363</v>
      </c>
      <c r="C231" s="107" t="s">
        <v>7551</v>
      </c>
      <c r="D231" s="92">
        <v>30.42</v>
      </c>
      <c r="E231" s="123">
        <v>0</v>
      </c>
    </row>
    <row r="232" spans="1:5" ht="13.8" x14ac:dyDescent="0.25">
      <c r="A232" s="103" t="s">
        <v>7526</v>
      </c>
      <c r="B232" s="114">
        <v>364</v>
      </c>
      <c r="C232" s="107" t="s">
        <v>7551</v>
      </c>
      <c r="D232" s="92">
        <v>31.98</v>
      </c>
      <c r="E232" s="123">
        <v>0</v>
      </c>
    </row>
    <row r="233" spans="1:5" ht="13.8" x14ac:dyDescent="0.25">
      <c r="A233" s="103" t="s">
        <v>7527</v>
      </c>
      <c r="B233" s="114">
        <v>365</v>
      </c>
      <c r="C233" s="107" t="s">
        <v>7551</v>
      </c>
      <c r="D233" s="92">
        <v>32.96</v>
      </c>
      <c r="E233" s="123">
        <v>0</v>
      </c>
    </row>
    <row r="234" spans="1:5" ht="28.2" thickBot="1" x14ac:dyDescent="0.3">
      <c r="A234" s="104" t="s">
        <v>7528</v>
      </c>
      <c r="B234" s="115">
        <v>366</v>
      </c>
      <c r="C234" s="108" t="s">
        <v>7547</v>
      </c>
      <c r="D234" s="94">
        <v>101.78</v>
      </c>
      <c r="E234" s="125">
        <v>0</v>
      </c>
    </row>
    <row r="235" spans="1:5" s="87" customFormat="1" ht="16.2" thickTop="1" thickBot="1" x14ac:dyDescent="0.3">
      <c r="A235" s="218" t="s">
        <v>7260</v>
      </c>
      <c r="B235" s="219"/>
      <c r="C235" s="220"/>
      <c r="D235" s="99">
        <f>SUM(D176:D234)</f>
        <v>2211.8999999999996</v>
      </c>
      <c r="E235" s="76">
        <f>SUMIF(E176:E234,"&gt;0",D176:D234)</f>
        <v>0</v>
      </c>
    </row>
    <row r="241" spans="1:5" ht="13.8" thickBot="1" x14ac:dyDescent="0.3"/>
    <row r="242" spans="1:5" ht="21.6" thickBot="1" x14ac:dyDescent="0.3">
      <c r="A242" s="186" t="s">
        <v>7303</v>
      </c>
      <c r="B242" s="187"/>
      <c r="C242" s="187"/>
      <c r="D242" s="187"/>
      <c r="E242" s="188"/>
    </row>
    <row r="243" spans="1:5" ht="15" x14ac:dyDescent="0.25">
      <c r="A243" s="206" t="s">
        <v>982</v>
      </c>
      <c r="B243" s="111" t="s">
        <v>586</v>
      </c>
      <c r="C243" s="208" t="s">
        <v>1768</v>
      </c>
      <c r="D243" s="210" t="s">
        <v>1769</v>
      </c>
      <c r="E243" s="84" t="s">
        <v>7217</v>
      </c>
    </row>
    <row r="244" spans="1:5" ht="15.6" thickBot="1" x14ac:dyDescent="0.3">
      <c r="A244" s="207"/>
      <c r="B244" s="112" t="s">
        <v>1767</v>
      </c>
      <c r="C244" s="209"/>
      <c r="D244" s="211"/>
      <c r="E244" s="85" t="s">
        <v>7216</v>
      </c>
    </row>
    <row r="245" spans="1:5" ht="14.4" thickTop="1" x14ac:dyDescent="0.25">
      <c r="A245" s="102" t="s">
        <v>7558</v>
      </c>
      <c r="B245" s="113">
        <v>401</v>
      </c>
      <c r="C245" s="106" t="s">
        <v>7323</v>
      </c>
      <c r="D245" s="90">
        <v>190.37</v>
      </c>
      <c r="E245" s="124" t="s">
        <v>7728</v>
      </c>
    </row>
    <row r="246" spans="1:5" ht="13.8" x14ac:dyDescent="0.25">
      <c r="A246" s="103" t="s">
        <v>7559</v>
      </c>
      <c r="B246" s="114">
        <v>402</v>
      </c>
      <c r="C246" s="107" t="s">
        <v>7323</v>
      </c>
      <c r="D246" s="92">
        <v>98.2</v>
      </c>
      <c r="E246" s="124" t="s">
        <v>7728</v>
      </c>
    </row>
    <row r="247" spans="1:5" ht="13.8" x14ac:dyDescent="0.25">
      <c r="A247" s="103" t="s">
        <v>7560</v>
      </c>
      <c r="B247" s="114">
        <v>403</v>
      </c>
      <c r="C247" s="107" t="s">
        <v>7323</v>
      </c>
      <c r="D247" s="92">
        <v>19.88</v>
      </c>
      <c r="E247" s="124" t="s">
        <v>7728</v>
      </c>
    </row>
    <row r="248" spans="1:5" ht="13.8" x14ac:dyDescent="0.25">
      <c r="A248" s="103" t="s">
        <v>7561</v>
      </c>
      <c r="B248" s="114" t="s">
        <v>7553</v>
      </c>
      <c r="C248" s="107" t="s">
        <v>7325</v>
      </c>
      <c r="D248" s="92">
        <v>13.56</v>
      </c>
      <c r="E248" s="124" t="s">
        <v>7728</v>
      </c>
    </row>
    <row r="249" spans="1:5" ht="13.8" x14ac:dyDescent="0.25">
      <c r="A249" s="103" t="s">
        <v>7562</v>
      </c>
      <c r="B249" s="114">
        <v>404</v>
      </c>
      <c r="C249" s="107" t="s">
        <v>7706</v>
      </c>
      <c r="D249" s="92">
        <v>5.66</v>
      </c>
      <c r="E249" s="124" t="s">
        <v>7728</v>
      </c>
    </row>
    <row r="250" spans="1:5" ht="13.8" x14ac:dyDescent="0.25">
      <c r="A250" s="103" t="s">
        <v>7563</v>
      </c>
      <c r="B250" s="114">
        <v>405</v>
      </c>
      <c r="C250" s="107" t="s">
        <v>7621</v>
      </c>
      <c r="D250" s="92">
        <v>6.9</v>
      </c>
      <c r="E250" s="124" t="s">
        <v>7728</v>
      </c>
    </row>
    <row r="251" spans="1:5" ht="27.6" x14ac:dyDescent="0.25">
      <c r="A251" s="103" t="s">
        <v>7564</v>
      </c>
      <c r="B251" s="114" t="s">
        <v>7554</v>
      </c>
      <c r="C251" s="107" t="s">
        <v>7622</v>
      </c>
      <c r="D251" s="92">
        <v>23.1</v>
      </c>
      <c r="E251" s="124" t="s">
        <v>7728</v>
      </c>
    </row>
    <row r="252" spans="1:5" ht="13.8" x14ac:dyDescent="0.25">
      <c r="A252" s="103" t="s">
        <v>7565</v>
      </c>
      <c r="B252" s="114" t="s">
        <v>7555</v>
      </c>
      <c r="C252" s="107" t="s">
        <v>7613</v>
      </c>
      <c r="D252" s="92">
        <v>10.71</v>
      </c>
      <c r="E252" s="124" t="s">
        <v>7728</v>
      </c>
    </row>
    <row r="253" spans="1:5" ht="13.8" x14ac:dyDescent="0.25">
      <c r="A253" s="103" t="s">
        <v>7566</v>
      </c>
      <c r="B253" s="114">
        <v>407</v>
      </c>
      <c r="C253" s="107" t="s">
        <v>7623</v>
      </c>
      <c r="D253" s="92">
        <v>23.14</v>
      </c>
      <c r="E253" s="124" t="s">
        <v>7728</v>
      </c>
    </row>
    <row r="254" spans="1:5" ht="13.8" x14ac:dyDescent="0.25">
      <c r="A254" s="103" t="s">
        <v>7567</v>
      </c>
      <c r="B254" s="114">
        <v>408</v>
      </c>
      <c r="C254" s="107" t="s">
        <v>7624</v>
      </c>
      <c r="D254" s="92">
        <v>15.41</v>
      </c>
      <c r="E254" s="124" t="s">
        <v>7728</v>
      </c>
    </row>
    <row r="255" spans="1:5" ht="13.8" x14ac:dyDescent="0.25">
      <c r="A255" s="103" t="s">
        <v>7568</v>
      </c>
      <c r="B255" s="114">
        <v>409</v>
      </c>
      <c r="C255" s="107" t="s">
        <v>7625</v>
      </c>
      <c r="D255" s="92">
        <v>19.329999999999998</v>
      </c>
      <c r="E255" s="124" t="s">
        <v>7728</v>
      </c>
    </row>
    <row r="256" spans="1:5" ht="13.8" x14ac:dyDescent="0.25">
      <c r="A256" s="103" t="s">
        <v>7569</v>
      </c>
      <c r="B256" s="114">
        <v>411</v>
      </c>
      <c r="C256" s="107" t="s">
        <v>7626</v>
      </c>
      <c r="D256" s="92">
        <v>43.32</v>
      </c>
      <c r="E256" s="124" t="s">
        <v>7728</v>
      </c>
    </row>
    <row r="257" spans="1:5" ht="27.6" x14ac:dyDescent="0.25">
      <c r="A257" s="103" t="s">
        <v>7570</v>
      </c>
      <c r="B257" s="114">
        <v>412</v>
      </c>
      <c r="C257" s="107" t="s">
        <v>7627</v>
      </c>
      <c r="D257" s="92">
        <v>24.21</v>
      </c>
      <c r="E257" s="124" t="s">
        <v>7728</v>
      </c>
    </row>
    <row r="258" spans="1:5" ht="13.8" x14ac:dyDescent="0.25">
      <c r="A258" s="103" t="s">
        <v>7571</v>
      </c>
      <c r="B258" s="114">
        <v>413</v>
      </c>
      <c r="C258" s="107" t="s">
        <v>7628</v>
      </c>
      <c r="D258" s="92">
        <v>43.84</v>
      </c>
      <c r="E258" s="124" t="s">
        <v>7728</v>
      </c>
    </row>
    <row r="259" spans="1:5" ht="13.8" x14ac:dyDescent="0.25">
      <c r="A259" s="103" t="s">
        <v>7572</v>
      </c>
      <c r="B259" s="114">
        <v>414</v>
      </c>
      <c r="C259" s="107" t="s">
        <v>7629</v>
      </c>
      <c r="D259" s="92">
        <v>33.86</v>
      </c>
      <c r="E259" s="124" t="s">
        <v>7728</v>
      </c>
    </row>
    <row r="260" spans="1:5" ht="13.8" x14ac:dyDescent="0.25">
      <c r="A260" s="103" t="s">
        <v>7573</v>
      </c>
      <c r="B260" s="114">
        <v>415</v>
      </c>
      <c r="C260" s="107" t="s">
        <v>7629</v>
      </c>
      <c r="D260" s="92">
        <v>33.72</v>
      </c>
      <c r="E260" s="124" t="s">
        <v>7728</v>
      </c>
    </row>
    <row r="261" spans="1:5" ht="13.8" x14ac:dyDescent="0.25">
      <c r="A261" s="103" t="s">
        <v>7574</v>
      </c>
      <c r="B261" s="114">
        <v>416</v>
      </c>
      <c r="C261" s="107" t="s">
        <v>7630</v>
      </c>
      <c r="D261" s="92">
        <v>43.31</v>
      </c>
      <c r="E261" s="124" t="s">
        <v>7728</v>
      </c>
    </row>
    <row r="262" spans="1:5" ht="27.6" x14ac:dyDescent="0.25">
      <c r="A262" s="103" t="s">
        <v>7575</v>
      </c>
      <c r="B262" s="114">
        <v>417</v>
      </c>
      <c r="C262" s="107" t="s">
        <v>7622</v>
      </c>
      <c r="D262" s="92">
        <v>26.29</v>
      </c>
      <c r="E262" s="124" t="s">
        <v>7728</v>
      </c>
    </row>
    <row r="263" spans="1:5" ht="13.8" x14ac:dyDescent="0.25">
      <c r="A263" s="103" t="s">
        <v>7576</v>
      </c>
      <c r="B263" s="114">
        <v>418</v>
      </c>
      <c r="C263" s="107" t="s">
        <v>7624</v>
      </c>
      <c r="D263" s="92">
        <v>14.85</v>
      </c>
      <c r="E263" s="124" t="s">
        <v>7728</v>
      </c>
    </row>
    <row r="264" spans="1:5" ht="13.8" x14ac:dyDescent="0.25">
      <c r="A264" s="103" t="s">
        <v>7577</v>
      </c>
      <c r="B264" s="114">
        <v>419</v>
      </c>
      <c r="C264" s="107" t="s">
        <v>7625</v>
      </c>
      <c r="D264" s="92">
        <v>18.5</v>
      </c>
      <c r="E264" s="124" t="s">
        <v>7728</v>
      </c>
    </row>
    <row r="265" spans="1:5" ht="13.8" x14ac:dyDescent="0.25">
      <c r="A265" s="103" t="s">
        <v>7578</v>
      </c>
      <c r="B265" s="114">
        <v>421</v>
      </c>
      <c r="C265" s="107" t="s">
        <v>7323</v>
      </c>
      <c r="D265" s="92">
        <v>42.26</v>
      </c>
      <c r="E265" s="124" t="s">
        <v>7728</v>
      </c>
    </row>
    <row r="266" spans="1:5" ht="13.8" x14ac:dyDescent="0.25">
      <c r="A266" s="103" t="s">
        <v>7579</v>
      </c>
      <c r="B266" s="114">
        <v>422</v>
      </c>
      <c r="C266" s="107" t="s">
        <v>7629</v>
      </c>
      <c r="D266" s="92">
        <v>57.86</v>
      </c>
      <c r="E266" s="124" t="s">
        <v>7728</v>
      </c>
    </row>
    <row r="267" spans="1:5" ht="13.8" x14ac:dyDescent="0.25">
      <c r="A267" s="103" t="s">
        <v>7580</v>
      </c>
      <c r="B267" s="114">
        <v>423</v>
      </c>
      <c r="C267" s="107" t="s">
        <v>7614</v>
      </c>
      <c r="D267" s="92">
        <v>25.72</v>
      </c>
      <c r="E267" s="124" t="s">
        <v>7728</v>
      </c>
    </row>
    <row r="268" spans="1:5" ht="13.8" x14ac:dyDescent="0.25">
      <c r="A268" s="103" t="s">
        <v>7581</v>
      </c>
      <c r="B268" s="114">
        <v>424</v>
      </c>
      <c r="C268" s="107" t="s">
        <v>7615</v>
      </c>
      <c r="D268" s="92">
        <v>22.88</v>
      </c>
      <c r="E268" s="124" t="s">
        <v>7728</v>
      </c>
    </row>
    <row r="269" spans="1:5" ht="13.8" x14ac:dyDescent="0.25">
      <c r="A269" s="103" t="s">
        <v>7582</v>
      </c>
      <c r="B269" s="114">
        <v>425</v>
      </c>
      <c r="C269" s="107" t="s">
        <v>7616</v>
      </c>
      <c r="D269" s="92">
        <v>22.88</v>
      </c>
      <c r="E269" s="124" t="s">
        <v>7728</v>
      </c>
    </row>
    <row r="270" spans="1:5" ht="13.8" x14ac:dyDescent="0.25">
      <c r="A270" s="103" t="s">
        <v>7583</v>
      </c>
      <c r="B270" s="114">
        <v>426</v>
      </c>
      <c r="C270" s="107" t="s">
        <v>7617</v>
      </c>
      <c r="D270" s="92">
        <v>21.95</v>
      </c>
      <c r="E270" s="124" t="s">
        <v>7728</v>
      </c>
    </row>
    <row r="271" spans="1:5" ht="13.8" x14ac:dyDescent="0.25">
      <c r="A271" s="103" t="s">
        <v>7584</v>
      </c>
      <c r="B271" s="114">
        <v>427</v>
      </c>
      <c r="C271" s="107" t="s">
        <v>7617</v>
      </c>
      <c r="D271" s="92">
        <v>21.85</v>
      </c>
      <c r="E271" s="124" t="s">
        <v>7728</v>
      </c>
    </row>
    <row r="272" spans="1:5" ht="13.8" x14ac:dyDescent="0.25">
      <c r="A272" s="103" t="s">
        <v>7585</v>
      </c>
      <c r="B272" s="114">
        <v>428</v>
      </c>
      <c r="C272" s="107" t="s">
        <v>7618</v>
      </c>
      <c r="D272" s="92">
        <v>22.52</v>
      </c>
      <c r="E272" s="124" t="s">
        <v>7728</v>
      </c>
    </row>
    <row r="273" spans="1:5" ht="13.8" x14ac:dyDescent="0.25">
      <c r="A273" s="103" t="s">
        <v>7586</v>
      </c>
      <c r="B273" s="114">
        <v>429</v>
      </c>
      <c r="C273" s="107" t="s">
        <v>7619</v>
      </c>
      <c r="D273" s="92">
        <v>30.83</v>
      </c>
      <c r="E273" s="124" t="s">
        <v>7728</v>
      </c>
    </row>
    <row r="274" spans="1:5" ht="13.8" x14ac:dyDescent="0.25">
      <c r="A274" s="103" t="s">
        <v>7587</v>
      </c>
      <c r="B274" s="114">
        <v>431</v>
      </c>
      <c r="C274" s="107" t="s">
        <v>7620</v>
      </c>
      <c r="D274" s="92">
        <v>30.7</v>
      </c>
      <c r="E274" s="124" t="s">
        <v>7728</v>
      </c>
    </row>
    <row r="275" spans="1:5" ht="13.8" x14ac:dyDescent="0.25">
      <c r="A275" s="103" t="s">
        <v>7588</v>
      </c>
      <c r="B275" s="114">
        <v>432</v>
      </c>
      <c r="C275" s="107" t="s">
        <v>7461</v>
      </c>
      <c r="D275" s="92">
        <v>21.89</v>
      </c>
      <c r="E275" s="124" t="s">
        <v>7728</v>
      </c>
    </row>
    <row r="276" spans="1:5" ht="13.8" x14ac:dyDescent="0.25">
      <c r="A276" s="103" t="s">
        <v>7589</v>
      </c>
      <c r="B276" s="114">
        <v>433</v>
      </c>
      <c r="C276" s="107" t="s">
        <v>7418</v>
      </c>
      <c r="D276" s="92">
        <v>4.6900000000000004</v>
      </c>
      <c r="E276" s="124" t="s">
        <v>7728</v>
      </c>
    </row>
    <row r="277" spans="1:5" ht="13.8" x14ac:dyDescent="0.25">
      <c r="A277" s="103" t="s">
        <v>7590</v>
      </c>
      <c r="B277" s="114">
        <v>434</v>
      </c>
      <c r="C277" s="107" t="s">
        <v>7414</v>
      </c>
      <c r="D277" s="92">
        <v>4.9000000000000004</v>
      </c>
      <c r="E277" s="124" t="s">
        <v>7728</v>
      </c>
    </row>
    <row r="278" spans="1:5" ht="13.8" x14ac:dyDescent="0.25">
      <c r="A278" s="103" t="s">
        <v>7591</v>
      </c>
      <c r="B278" s="114">
        <v>435</v>
      </c>
      <c r="C278" s="107" t="s">
        <v>7546</v>
      </c>
      <c r="D278" s="92">
        <v>2</v>
      </c>
      <c r="E278" s="124" t="s">
        <v>7728</v>
      </c>
    </row>
    <row r="279" spans="1:5" ht="13.8" x14ac:dyDescent="0.25">
      <c r="A279" s="103" t="s">
        <v>7592</v>
      </c>
      <c r="B279" s="114">
        <v>436</v>
      </c>
      <c r="C279" s="107" t="s">
        <v>7410</v>
      </c>
      <c r="D279" s="92">
        <v>7.6</v>
      </c>
      <c r="E279" s="124" t="s">
        <v>7728</v>
      </c>
    </row>
    <row r="280" spans="1:5" ht="13.8" x14ac:dyDescent="0.25">
      <c r="A280" s="103" t="s">
        <v>7593</v>
      </c>
      <c r="B280" s="114">
        <v>437</v>
      </c>
      <c r="C280" s="107" t="s">
        <v>7411</v>
      </c>
      <c r="D280" s="92">
        <v>14.35</v>
      </c>
      <c r="E280" s="124" t="s">
        <v>7728</v>
      </c>
    </row>
    <row r="281" spans="1:5" ht="13.8" x14ac:dyDescent="0.25">
      <c r="A281" s="103" t="s">
        <v>7594</v>
      </c>
      <c r="B281" s="114">
        <v>438</v>
      </c>
      <c r="C281" s="107" t="s">
        <v>7416</v>
      </c>
      <c r="D281" s="92">
        <v>5.84</v>
      </c>
      <c r="E281" s="124" t="s">
        <v>7728</v>
      </c>
    </row>
    <row r="282" spans="1:5" ht="13.8" x14ac:dyDescent="0.25">
      <c r="A282" s="103" t="s">
        <v>7595</v>
      </c>
      <c r="B282" s="114">
        <v>439</v>
      </c>
      <c r="C282" s="107" t="s">
        <v>7417</v>
      </c>
      <c r="D282" s="92">
        <v>7.43</v>
      </c>
      <c r="E282" s="124" t="s">
        <v>7728</v>
      </c>
    </row>
    <row r="283" spans="1:5" ht="27.6" x14ac:dyDescent="0.25">
      <c r="A283" s="103" t="s">
        <v>7596</v>
      </c>
      <c r="B283" s="114">
        <v>442</v>
      </c>
      <c r="C283" s="107" t="s">
        <v>7631</v>
      </c>
      <c r="D283" s="92">
        <v>32.89</v>
      </c>
      <c r="E283" s="124" t="s">
        <v>7728</v>
      </c>
    </row>
    <row r="284" spans="1:5" ht="27.6" x14ac:dyDescent="0.25">
      <c r="A284" s="103" t="s">
        <v>7597</v>
      </c>
      <c r="B284" s="114" t="s">
        <v>7556</v>
      </c>
      <c r="C284" s="107" t="s">
        <v>7633</v>
      </c>
      <c r="D284" s="92">
        <v>52.34</v>
      </c>
      <c r="E284" s="124" t="s">
        <v>7728</v>
      </c>
    </row>
    <row r="285" spans="1:5" ht="13.8" x14ac:dyDescent="0.25">
      <c r="A285" s="103" t="s">
        <v>7598</v>
      </c>
      <c r="B285" s="114" t="s">
        <v>7557</v>
      </c>
      <c r="C285" s="107" t="s">
        <v>7632</v>
      </c>
      <c r="D285" s="92">
        <v>3.7</v>
      </c>
      <c r="E285" s="124" t="s">
        <v>7728</v>
      </c>
    </row>
    <row r="286" spans="1:5" ht="13.8" x14ac:dyDescent="0.25">
      <c r="A286" s="103" t="s">
        <v>7599</v>
      </c>
      <c r="B286" s="114">
        <v>444</v>
      </c>
      <c r="C286" s="107" t="s">
        <v>7628</v>
      </c>
      <c r="D286" s="92">
        <v>39.43</v>
      </c>
      <c r="E286" s="124" t="s">
        <v>7728</v>
      </c>
    </row>
    <row r="287" spans="1:5" ht="27.6" x14ac:dyDescent="0.25">
      <c r="A287" s="103" t="s">
        <v>7600</v>
      </c>
      <c r="B287" s="114">
        <v>445</v>
      </c>
      <c r="C287" s="107" t="s">
        <v>7633</v>
      </c>
      <c r="D287" s="92">
        <v>59.12</v>
      </c>
      <c r="E287" s="124" t="s">
        <v>7728</v>
      </c>
    </row>
    <row r="288" spans="1:5" ht="27.6" x14ac:dyDescent="0.25">
      <c r="A288" s="103" t="s">
        <v>7601</v>
      </c>
      <c r="B288" s="114">
        <v>446</v>
      </c>
      <c r="C288" s="107" t="s">
        <v>7631</v>
      </c>
      <c r="D288" s="92">
        <v>33.44</v>
      </c>
      <c r="E288" s="124" t="s">
        <v>7728</v>
      </c>
    </row>
    <row r="289" spans="1:5" ht="13.8" x14ac:dyDescent="0.25">
      <c r="A289" s="103" t="s">
        <v>7602</v>
      </c>
      <c r="B289" s="114">
        <v>447</v>
      </c>
      <c r="C289" s="107" t="s">
        <v>7629</v>
      </c>
      <c r="D289" s="92">
        <v>68.930000000000007</v>
      </c>
      <c r="E289" s="124" t="s">
        <v>7728</v>
      </c>
    </row>
    <row r="290" spans="1:5" ht="13.8" x14ac:dyDescent="0.25">
      <c r="A290" s="103" t="s">
        <v>7603</v>
      </c>
      <c r="B290" s="114">
        <v>449</v>
      </c>
      <c r="C290" s="107" t="s">
        <v>7629</v>
      </c>
      <c r="D290" s="92">
        <v>62.99</v>
      </c>
      <c r="E290" s="124" t="s">
        <v>7728</v>
      </c>
    </row>
    <row r="291" spans="1:5" ht="13.8" x14ac:dyDescent="0.25">
      <c r="A291" s="103" t="s">
        <v>7604</v>
      </c>
      <c r="B291" s="114">
        <v>451</v>
      </c>
      <c r="C291" s="107" t="s">
        <v>7325</v>
      </c>
      <c r="D291" s="92">
        <v>13.66</v>
      </c>
      <c r="E291" s="124" t="s">
        <v>7728</v>
      </c>
    </row>
    <row r="292" spans="1:5" ht="13.8" x14ac:dyDescent="0.25">
      <c r="A292" s="103" t="s">
        <v>7605</v>
      </c>
      <c r="B292" s="114">
        <v>452</v>
      </c>
      <c r="C292" s="107" t="s">
        <v>7706</v>
      </c>
      <c r="D292" s="92">
        <v>6.18</v>
      </c>
      <c r="E292" s="124" t="s">
        <v>7728</v>
      </c>
    </row>
    <row r="293" spans="1:5" ht="13.8" x14ac:dyDescent="0.25">
      <c r="A293" s="103" t="s">
        <v>7606</v>
      </c>
      <c r="B293" s="114">
        <v>453</v>
      </c>
      <c r="C293" s="107" t="s">
        <v>7629</v>
      </c>
      <c r="D293" s="92">
        <v>42.9</v>
      </c>
      <c r="E293" s="124" t="s">
        <v>7728</v>
      </c>
    </row>
    <row r="294" spans="1:5" ht="13.8" x14ac:dyDescent="0.25">
      <c r="A294" s="103" t="s">
        <v>7607</v>
      </c>
      <c r="B294" s="114">
        <v>454</v>
      </c>
      <c r="C294" s="107" t="s">
        <v>7634</v>
      </c>
      <c r="D294" s="92">
        <v>42.1</v>
      </c>
      <c r="E294" s="124" t="s">
        <v>7728</v>
      </c>
    </row>
    <row r="295" spans="1:5" ht="13.8" x14ac:dyDescent="0.25">
      <c r="A295" s="103" t="s">
        <v>7608</v>
      </c>
      <c r="B295" s="114">
        <v>455</v>
      </c>
      <c r="C295" s="107" t="s">
        <v>7635</v>
      </c>
      <c r="D295" s="92">
        <v>56.15</v>
      </c>
      <c r="E295" s="124" t="s">
        <v>7728</v>
      </c>
    </row>
    <row r="296" spans="1:5" ht="13.8" x14ac:dyDescent="0.25">
      <c r="A296" s="103" t="s">
        <v>7609</v>
      </c>
      <c r="B296" s="114">
        <v>456</v>
      </c>
      <c r="C296" s="107" t="s">
        <v>7628</v>
      </c>
      <c r="D296" s="92">
        <v>37.35</v>
      </c>
      <c r="E296" s="124" t="s">
        <v>7728</v>
      </c>
    </row>
    <row r="297" spans="1:5" ht="13.8" x14ac:dyDescent="0.25">
      <c r="A297" s="103" t="s">
        <v>7610</v>
      </c>
      <c r="B297" s="114">
        <v>457</v>
      </c>
      <c r="C297" s="107" t="s">
        <v>7635</v>
      </c>
      <c r="D297" s="92">
        <v>44.56</v>
      </c>
      <c r="E297" s="124" t="s">
        <v>7728</v>
      </c>
    </row>
    <row r="298" spans="1:5" ht="13.8" x14ac:dyDescent="0.25">
      <c r="A298" s="103" t="s">
        <v>7611</v>
      </c>
      <c r="B298" s="114">
        <v>458</v>
      </c>
      <c r="C298" s="107" t="s">
        <v>7634</v>
      </c>
      <c r="D298" s="92">
        <v>26.93</v>
      </c>
      <c r="E298" s="124" t="s">
        <v>7728</v>
      </c>
    </row>
    <row r="299" spans="1:5" ht="14.4" thickBot="1" x14ac:dyDescent="0.3">
      <c r="A299" s="104" t="s">
        <v>7612</v>
      </c>
      <c r="B299" s="115">
        <v>459</v>
      </c>
      <c r="C299" s="108" t="s">
        <v>7323</v>
      </c>
      <c r="D299" s="94">
        <v>454.36</v>
      </c>
      <c r="E299" s="135" t="s">
        <v>7728</v>
      </c>
    </row>
    <row r="300" spans="1:5" s="87" customFormat="1" ht="16.2" thickTop="1" thickBot="1" x14ac:dyDescent="0.3">
      <c r="A300" s="218" t="s">
        <v>7260</v>
      </c>
      <c r="B300" s="219"/>
      <c r="C300" s="220"/>
      <c r="D300" s="99">
        <f>SUM(D245:D299)</f>
        <v>2153.3400000000006</v>
      </c>
      <c r="E300" s="76">
        <f>SUMIF(E245:E299,"&gt;0",D245:D299)</f>
        <v>0</v>
      </c>
    </row>
    <row r="306" spans="1:5" ht="13.8" thickBot="1" x14ac:dyDescent="0.3"/>
    <row r="307" spans="1:5" ht="21.6" thickBot="1" x14ac:dyDescent="0.3">
      <c r="A307" s="186" t="s">
        <v>7421</v>
      </c>
      <c r="B307" s="187"/>
      <c r="C307" s="187"/>
      <c r="D307" s="187"/>
      <c r="E307" s="188"/>
    </row>
    <row r="308" spans="1:5" ht="15" x14ac:dyDescent="0.25">
      <c r="A308" s="206" t="s">
        <v>982</v>
      </c>
      <c r="B308" s="111" t="s">
        <v>586</v>
      </c>
      <c r="C308" s="208" t="s">
        <v>1768</v>
      </c>
      <c r="D308" s="210" t="s">
        <v>1769</v>
      </c>
      <c r="E308" s="84" t="s">
        <v>7217</v>
      </c>
    </row>
    <row r="309" spans="1:5" ht="15.6" thickBot="1" x14ac:dyDescent="0.3">
      <c r="A309" s="207"/>
      <c r="B309" s="112" t="s">
        <v>1767</v>
      </c>
      <c r="C309" s="209"/>
      <c r="D309" s="211"/>
      <c r="E309" s="85" t="s">
        <v>7216</v>
      </c>
    </row>
    <row r="310" spans="1:5" s="110" customFormat="1" ht="14.4" thickTop="1" x14ac:dyDescent="0.25">
      <c r="A310" s="102" t="s">
        <v>7639</v>
      </c>
      <c r="B310" s="113">
        <v>501</v>
      </c>
      <c r="C310" s="106" t="s">
        <v>7323</v>
      </c>
      <c r="D310" s="90">
        <v>255.83</v>
      </c>
      <c r="E310" s="124" t="s">
        <v>7728</v>
      </c>
    </row>
    <row r="311" spans="1:5" s="110" customFormat="1" ht="13.8" x14ac:dyDescent="0.25">
      <c r="A311" s="103" t="s">
        <v>7640</v>
      </c>
      <c r="B311" s="114">
        <v>502</v>
      </c>
      <c r="C311" s="107" t="s">
        <v>7705</v>
      </c>
      <c r="D311" s="92">
        <v>28.53</v>
      </c>
      <c r="E311" s="124" t="s">
        <v>7728</v>
      </c>
    </row>
    <row r="312" spans="1:5" s="110" customFormat="1" ht="13.8" x14ac:dyDescent="0.25">
      <c r="A312" s="103" t="s">
        <v>7641</v>
      </c>
      <c r="B312" s="114">
        <v>503</v>
      </c>
      <c r="C312" s="107" t="s">
        <v>7323</v>
      </c>
      <c r="D312" s="92">
        <v>19.670000000000002</v>
      </c>
      <c r="E312" s="124" t="s">
        <v>7728</v>
      </c>
    </row>
    <row r="313" spans="1:5" s="110" customFormat="1" ht="13.8" x14ac:dyDescent="0.25">
      <c r="A313" s="103" t="s">
        <v>7642</v>
      </c>
      <c r="B313" s="114">
        <v>504</v>
      </c>
      <c r="C313" s="107" t="s">
        <v>7706</v>
      </c>
      <c r="D313" s="92">
        <v>5.24</v>
      </c>
      <c r="E313" s="124" t="s">
        <v>7728</v>
      </c>
    </row>
    <row r="314" spans="1:5" s="110" customFormat="1" ht="13.8" x14ac:dyDescent="0.25">
      <c r="A314" s="103" t="s">
        <v>7643</v>
      </c>
      <c r="B314" s="114">
        <v>505</v>
      </c>
      <c r="C314" s="107" t="s">
        <v>7621</v>
      </c>
      <c r="D314" s="92">
        <v>6.9</v>
      </c>
      <c r="E314" s="124" t="s">
        <v>7728</v>
      </c>
    </row>
    <row r="315" spans="1:5" s="110" customFormat="1" ht="13.8" x14ac:dyDescent="0.25">
      <c r="A315" s="103" t="s">
        <v>7644</v>
      </c>
      <c r="B315" s="114">
        <v>506</v>
      </c>
      <c r="C315" s="107" t="s">
        <v>7461</v>
      </c>
      <c r="D315" s="92">
        <v>20.36</v>
      </c>
      <c r="E315" s="124" t="s">
        <v>7728</v>
      </c>
    </row>
    <row r="316" spans="1:5" s="110" customFormat="1" ht="13.8" x14ac:dyDescent="0.25">
      <c r="A316" s="103" t="s">
        <v>7645</v>
      </c>
      <c r="B316" s="114">
        <v>507</v>
      </c>
      <c r="C316" s="107" t="s">
        <v>7458</v>
      </c>
      <c r="D316" s="92">
        <v>22.56</v>
      </c>
      <c r="E316" s="124" t="s">
        <v>7728</v>
      </c>
    </row>
    <row r="317" spans="1:5" s="110" customFormat="1" ht="13.8" x14ac:dyDescent="0.25">
      <c r="A317" s="103" t="s">
        <v>7646</v>
      </c>
      <c r="B317" s="114">
        <v>508</v>
      </c>
      <c r="C317" s="107" t="s">
        <v>7461</v>
      </c>
      <c r="D317" s="92">
        <v>21.94</v>
      </c>
      <c r="E317" s="124" t="s">
        <v>7728</v>
      </c>
    </row>
    <row r="318" spans="1:5" s="110" customFormat="1" ht="13.8" x14ac:dyDescent="0.25">
      <c r="A318" s="103" t="s">
        <v>7647</v>
      </c>
      <c r="B318" s="114">
        <v>509</v>
      </c>
      <c r="C318" s="107" t="s">
        <v>7458</v>
      </c>
      <c r="D318" s="92">
        <v>27.15</v>
      </c>
      <c r="E318" s="124" t="s">
        <v>7728</v>
      </c>
    </row>
    <row r="319" spans="1:5" s="110" customFormat="1" ht="13.8" x14ac:dyDescent="0.25">
      <c r="A319" s="103" t="s">
        <v>7648</v>
      </c>
      <c r="B319" s="114">
        <v>511</v>
      </c>
      <c r="C319" s="107" t="s">
        <v>7686</v>
      </c>
      <c r="D319" s="92">
        <v>43.78</v>
      </c>
      <c r="E319" s="124" t="s">
        <v>7728</v>
      </c>
    </row>
    <row r="320" spans="1:5" s="110" customFormat="1" ht="13.8" x14ac:dyDescent="0.25">
      <c r="A320" s="103" t="s">
        <v>7649</v>
      </c>
      <c r="B320" s="114">
        <v>512</v>
      </c>
      <c r="C320" s="107" t="s">
        <v>7458</v>
      </c>
      <c r="D320" s="92">
        <v>27.16</v>
      </c>
      <c r="E320" s="124" t="s">
        <v>7728</v>
      </c>
    </row>
    <row r="321" spans="1:5" s="110" customFormat="1" ht="13.8" x14ac:dyDescent="0.25">
      <c r="A321" s="103" t="s">
        <v>7650</v>
      </c>
      <c r="B321" s="114">
        <v>513</v>
      </c>
      <c r="C321" s="107" t="s">
        <v>7687</v>
      </c>
      <c r="D321" s="92">
        <v>22.9</v>
      </c>
      <c r="E321" s="124" t="s">
        <v>7728</v>
      </c>
    </row>
    <row r="322" spans="1:5" s="110" customFormat="1" ht="13.8" x14ac:dyDescent="0.25">
      <c r="A322" s="103" t="s">
        <v>7651</v>
      </c>
      <c r="B322" s="114">
        <v>514</v>
      </c>
      <c r="C322" s="107" t="s">
        <v>7458</v>
      </c>
      <c r="D322" s="92">
        <v>27.15</v>
      </c>
      <c r="E322" s="124" t="s">
        <v>7728</v>
      </c>
    </row>
    <row r="323" spans="1:5" s="110" customFormat="1" ht="13.8" x14ac:dyDescent="0.25">
      <c r="A323" s="103" t="s">
        <v>7652</v>
      </c>
      <c r="B323" s="114">
        <v>515</v>
      </c>
      <c r="C323" s="107" t="s">
        <v>7458</v>
      </c>
      <c r="D323" s="92">
        <v>30.97</v>
      </c>
      <c r="E323" s="124" t="s">
        <v>7728</v>
      </c>
    </row>
    <row r="324" spans="1:5" s="110" customFormat="1" ht="13.8" x14ac:dyDescent="0.25">
      <c r="A324" s="103" t="s">
        <v>7653</v>
      </c>
      <c r="B324" s="114">
        <v>516</v>
      </c>
      <c r="C324" s="107" t="s">
        <v>7707</v>
      </c>
      <c r="D324" s="92">
        <v>49.81</v>
      </c>
      <c r="E324" s="124" t="s">
        <v>7728</v>
      </c>
    </row>
    <row r="325" spans="1:5" s="110" customFormat="1" ht="13.8" x14ac:dyDescent="0.25">
      <c r="A325" s="103" t="s">
        <v>7654</v>
      </c>
      <c r="B325" s="114">
        <v>517</v>
      </c>
      <c r="C325" s="107" t="s">
        <v>7700</v>
      </c>
      <c r="D325" s="92">
        <v>13.36</v>
      </c>
      <c r="E325" s="124" t="s">
        <v>7728</v>
      </c>
    </row>
    <row r="326" spans="1:5" s="110" customFormat="1" ht="13.8" x14ac:dyDescent="0.25">
      <c r="A326" s="103" t="s">
        <v>7655</v>
      </c>
      <c r="B326" s="114">
        <v>518</v>
      </c>
      <c r="C326" s="107" t="s">
        <v>7701</v>
      </c>
      <c r="D326" s="92">
        <v>20.420000000000002</v>
      </c>
      <c r="E326" s="124" t="s">
        <v>7728</v>
      </c>
    </row>
    <row r="327" spans="1:5" s="110" customFormat="1" ht="13.8" x14ac:dyDescent="0.25">
      <c r="A327" s="103" t="s">
        <v>7656</v>
      </c>
      <c r="B327" s="114">
        <v>519</v>
      </c>
      <c r="C327" s="119" t="s">
        <v>7702</v>
      </c>
      <c r="D327" s="92">
        <v>20.420000000000002</v>
      </c>
      <c r="E327" s="124" t="s">
        <v>7728</v>
      </c>
    </row>
    <row r="328" spans="1:5" s="110" customFormat="1" ht="13.8" x14ac:dyDescent="0.25">
      <c r="A328" s="103" t="s">
        <v>7657</v>
      </c>
      <c r="B328" s="114">
        <v>520</v>
      </c>
      <c r="C328" s="107" t="s">
        <v>7688</v>
      </c>
      <c r="D328" s="92">
        <v>53</v>
      </c>
      <c r="E328" s="124" t="s">
        <v>7728</v>
      </c>
    </row>
    <row r="329" spans="1:5" s="110" customFormat="1" ht="13.8" x14ac:dyDescent="0.25">
      <c r="A329" s="103" t="s">
        <v>7658</v>
      </c>
      <c r="B329" s="114">
        <v>521</v>
      </c>
      <c r="C329" s="107" t="s">
        <v>7703</v>
      </c>
      <c r="D329" s="92">
        <v>20.329999999999998</v>
      </c>
      <c r="E329" s="124" t="s">
        <v>7728</v>
      </c>
    </row>
    <row r="330" spans="1:5" s="110" customFormat="1" ht="13.8" x14ac:dyDescent="0.25">
      <c r="A330" s="103" t="s">
        <v>7659</v>
      </c>
      <c r="B330" s="114">
        <v>522</v>
      </c>
      <c r="C330" s="119" t="s">
        <v>7704</v>
      </c>
      <c r="D330" s="92">
        <v>13.39</v>
      </c>
      <c r="E330" s="124" t="s">
        <v>7728</v>
      </c>
    </row>
    <row r="331" spans="1:5" s="110" customFormat="1" ht="13.8" x14ac:dyDescent="0.25">
      <c r="A331" s="103" t="s">
        <v>7660</v>
      </c>
      <c r="B331" s="114">
        <v>523</v>
      </c>
      <c r="C331" s="107" t="s">
        <v>7689</v>
      </c>
      <c r="D331" s="92">
        <v>13.35</v>
      </c>
      <c r="E331" s="124" t="s">
        <v>7728</v>
      </c>
    </row>
    <row r="332" spans="1:5" s="110" customFormat="1" ht="13.8" x14ac:dyDescent="0.25">
      <c r="A332" s="103" t="s">
        <v>7661</v>
      </c>
      <c r="B332" s="114">
        <v>524</v>
      </c>
      <c r="C332" s="107" t="s">
        <v>7707</v>
      </c>
      <c r="D332" s="92">
        <v>50.39</v>
      </c>
      <c r="E332" s="124" t="s">
        <v>7728</v>
      </c>
    </row>
    <row r="333" spans="1:5" s="110" customFormat="1" ht="13.8" x14ac:dyDescent="0.25">
      <c r="A333" s="103" t="s">
        <v>7662</v>
      </c>
      <c r="B333" s="114">
        <v>525</v>
      </c>
      <c r="C333" s="107" t="s">
        <v>7690</v>
      </c>
      <c r="D333" s="92">
        <v>23.16</v>
      </c>
      <c r="E333" s="124" t="s">
        <v>7728</v>
      </c>
    </row>
    <row r="334" spans="1:5" s="110" customFormat="1" ht="13.8" x14ac:dyDescent="0.25">
      <c r="A334" s="103" t="s">
        <v>7663</v>
      </c>
      <c r="B334" s="114">
        <v>526</v>
      </c>
      <c r="C334" s="107" t="s">
        <v>7691</v>
      </c>
      <c r="D334" s="92">
        <v>23.16</v>
      </c>
      <c r="E334" s="124" t="s">
        <v>7728</v>
      </c>
    </row>
    <row r="335" spans="1:5" s="110" customFormat="1" ht="13.8" x14ac:dyDescent="0.25">
      <c r="A335" s="103" t="s">
        <v>7664</v>
      </c>
      <c r="B335" s="114">
        <v>527</v>
      </c>
      <c r="C335" s="107" t="s">
        <v>7692</v>
      </c>
      <c r="D335" s="92">
        <v>23.16</v>
      </c>
      <c r="E335" s="124" t="s">
        <v>7728</v>
      </c>
    </row>
    <row r="336" spans="1:5" s="110" customFormat="1" ht="13.8" x14ac:dyDescent="0.25">
      <c r="A336" s="103" t="s">
        <v>7665</v>
      </c>
      <c r="B336" s="114">
        <v>528</v>
      </c>
      <c r="C336" s="107" t="s">
        <v>7419</v>
      </c>
      <c r="D336" s="92">
        <v>6.66</v>
      </c>
      <c r="E336" s="124" t="s">
        <v>7728</v>
      </c>
    </row>
    <row r="337" spans="1:5" s="110" customFormat="1" ht="13.8" x14ac:dyDescent="0.25">
      <c r="A337" s="103" t="s">
        <v>7666</v>
      </c>
      <c r="B337" s="114">
        <v>529</v>
      </c>
      <c r="C337" s="107" t="s">
        <v>7693</v>
      </c>
      <c r="D337" s="92">
        <v>4.2</v>
      </c>
      <c r="E337" s="124" t="s">
        <v>7728</v>
      </c>
    </row>
    <row r="338" spans="1:5" s="110" customFormat="1" ht="13.8" x14ac:dyDescent="0.25">
      <c r="A338" s="103" t="s">
        <v>7667</v>
      </c>
      <c r="B338" s="114" t="s">
        <v>7636</v>
      </c>
      <c r="C338" s="107" t="s">
        <v>4052</v>
      </c>
      <c r="D338" s="92">
        <v>1.36</v>
      </c>
      <c r="E338" s="124" t="s">
        <v>7728</v>
      </c>
    </row>
    <row r="339" spans="1:5" s="110" customFormat="1" ht="13.8" x14ac:dyDescent="0.25">
      <c r="A339" s="103" t="s">
        <v>7668</v>
      </c>
      <c r="B339" s="114">
        <v>530</v>
      </c>
      <c r="C339" s="107" t="s">
        <v>7688</v>
      </c>
      <c r="D339" s="92">
        <v>53.29</v>
      </c>
      <c r="E339" s="124" t="s">
        <v>7728</v>
      </c>
    </row>
    <row r="340" spans="1:5" s="110" customFormat="1" ht="13.8" x14ac:dyDescent="0.25">
      <c r="A340" s="103" t="s">
        <v>7669</v>
      </c>
      <c r="B340" s="114">
        <v>531</v>
      </c>
      <c r="C340" s="107" t="s">
        <v>7411</v>
      </c>
      <c r="D340" s="92">
        <v>3.61</v>
      </c>
      <c r="E340" s="124" t="s">
        <v>7728</v>
      </c>
    </row>
    <row r="341" spans="1:5" s="110" customFormat="1" ht="13.8" x14ac:dyDescent="0.25">
      <c r="A341" s="103" t="s">
        <v>7670</v>
      </c>
      <c r="B341" s="114" t="s">
        <v>7637</v>
      </c>
      <c r="C341" s="107" t="s">
        <v>4052</v>
      </c>
      <c r="D341" s="92">
        <v>1.73</v>
      </c>
      <c r="E341" s="124" t="s">
        <v>7728</v>
      </c>
    </row>
    <row r="342" spans="1:5" s="110" customFormat="1" ht="13.8" x14ac:dyDescent="0.25">
      <c r="A342" s="103" t="s">
        <v>7671</v>
      </c>
      <c r="B342" s="114">
        <v>532</v>
      </c>
      <c r="C342" s="107" t="s">
        <v>7410</v>
      </c>
      <c r="D342" s="92">
        <v>5.1100000000000003</v>
      </c>
      <c r="E342" s="124" t="s">
        <v>7728</v>
      </c>
    </row>
    <row r="343" spans="1:5" s="110" customFormat="1" ht="13.8" x14ac:dyDescent="0.25">
      <c r="A343" s="103" t="s">
        <v>7672</v>
      </c>
      <c r="B343" s="114">
        <v>533</v>
      </c>
      <c r="C343" s="107" t="s">
        <v>7546</v>
      </c>
      <c r="D343" s="92">
        <v>2.38</v>
      </c>
      <c r="E343" s="124" t="s">
        <v>7728</v>
      </c>
    </row>
    <row r="344" spans="1:5" s="110" customFormat="1" ht="13.8" x14ac:dyDescent="0.25">
      <c r="A344" s="103" t="s">
        <v>7673</v>
      </c>
      <c r="B344" s="114">
        <v>534</v>
      </c>
      <c r="C344" s="107" t="s">
        <v>7414</v>
      </c>
      <c r="D344" s="92">
        <v>8.19</v>
      </c>
      <c r="E344" s="124" t="s">
        <v>7728</v>
      </c>
    </row>
    <row r="345" spans="1:5" s="110" customFormat="1" ht="13.8" x14ac:dyDescent="0.25">
      <c r="A345" s="103" t="s">
        <v>7674</v>
      </c>
      <c r="B345" s="114">
        <v>535</v>
      </c>
      <c r="C345" s="107" t="s">
        <v>7416</v>
      </c>
      <c r="D345" s="92">
        <v>4.71</v>
      </c>
      <c r="E345" s="124" t="s">
        <v>7728</v>
      </c>
    </row>
    <row r="346" spans="1:5" s="110" customFormat="1" ht="13.8" x14ac:dyDescent="0.25">
      <c r="A346" s="103" t="s">
        <v>7675</v>
      </c>
      <c r="B346" s="114">
        <v>536</v>
      </c>
      <c r="C346" s="107" t="s">
        <v>7417</v>
      </c>
      <c r="D346" s="92">
        <v>7.43</v>
      </c>
      <c r="E346" s="124" t="s">
        <v>7728</v>
      </c>
    </row>
    <row r="347" spans="1:5" s="110" customFormat="1" ht="13.8" x14ac:dyDescent="0.25">
      <c r="A347" s="103" t="s">
        <v>7676</v>
      </c>
      <c r="B347" s="114">
        <v>537</v>
      </c>
      <c r="C347" s="107" t="s">
        <v>7694</v>
      </c>
      <c r="D347" s="92">
        <v>23.62</v>
      </c>
      <c r="E347" s="124" t="s">
        <v>7728</v>
      </c>
    </row>
    <row r="348" spans="1:5" s="110" customFormat="1" ht="13.8" x14ac:dyDescent="0.25">
      <c r="A348" s="103" t="s">
        <v>7677</v>
      </c>
      <c r="B348" s="114">
        <v>538</v>
      </c>
      <c r="C348" s="107" t="s">
        <v>7695</v>
      </c>
      <c r="D348" s="92">
        <v>52.28</v>
      </c>
      <c r="E348" s="124" t="s">
        <v>7728</v>
      </c>
    </row>
    <row r="349" spans="1:5" s="110" customFormat="1" ht="13.8" x14ac:dyDescent="0.25">
      <c r="A349" s="103" t="s">
        <v>7678</v>
      </c>
      <c r="B349" s="114">
        <v>539</v>
      </c>
      <c r="C349" s="107" t="s">
        <v>7696</v>
      </c>
      <c r="D349" s="92">
        <v>27.38</v>
      </c>
      <c r="E349" s="124" t="s">
        <v>7728</v>
      </c>
    </row>
    <row r="350" spans="1:5" s="110" customFormat="1" ht="27.6" x14ac:dyDescent="0.25">
      <c r="A350" s="103" t="s">
        <v>7679</v>
      </c>
      <c r="B350" s="114">
        <v>540</v>
      </c>
      <c r="C350" s="107" t="s">
        <v>7708</v>
      </c>
      <c r="D350" s="92">
        <v>159.76</v>
      </c>
      <c r="E350" s="124" t="s">
        <v>7728</v>
      </c>
    </row>
    <row r="351" spans="1:5" s="110" customFormat="1" ht="13.8" x14ac:dyDescent="0.25">
      <c r="A351" s="103" t="s">
        <v>7680</v>
      </c>
      <c r="B351" s="114">
        <v>541</v>
      </c>
      <c r="C351" s="107" t="s">
        <v>7697</v>
      </c>
      <c r="D351" s="92">
        <v>16.760000000000002</v>
      </c>
      <c r="E351" s="124" t="s">
        <v>7728</v>
      </c>
    </row>
    <row r="352" spans="1:5" s="110" customFormat="1" ht="13.8" x14ac:dyDescent="0.25">
      <c r="A352" s="103" t="s">
        <v>7681</v>
      </c>
      <c r="B352" s="114">
        <v>542</v>
      </c>
      <c r="C352" s="107" t="s">
        <v>7698</v>
      </c>
      <c r="D352" s="92">
        <v>4.2</v>
      </c>
      <c r="E352" s="124" t="s">
        <v>7728</v>
      </c>
    </row>
    <row r="353" spans="1:5" s="110" customFormat="1" ht="13.8" x14ac:dyDescent="0.25">
      <c r="A353" s="103" t="s">
        <v>7682</v>
      </c>
      <c r="B353" s="114" t="s">
        <v>7638</v>
      </c>
      <c r="C353" s="107" t="s">
        <v>4065</v>
      </c>
      <c r="D353" s="92">
        <v>1.4</v>
      </c>
      <c r="E353" s="124" t="s">
        <v>7728</v>
      </c>
    </row>
    <row r="354" spans="1:5" s="110" customFormat="1" ht="13.8" x14ac:dyDescent="0.25">
      <c r="A354" s="103" t="s">
        <v>7683</v>
      </c>
      <c r="B354" s="114">
        <v>543</v>
      </c>
      <c r="C354" s="107" t="s">
        <v>7419</v>
      </c>
      <c r="D354" s="92">
        <v>6.57</v>
      </c>
      <c r="E354" s="124" t="s">
        <v>7728</v>
      </c>
    </row>
    <row r="355" spans="1:5" s="110" customFormat="1" ht="13.8" x14ac:dyDescent="0.25">
      <c r="A355" s="103" t="s">
        <v>7684</v>
      </c>
      <c r="B355" s="114">
        <v>544</v>
      </c>
      <c r="C355" s="107" t="s">
        <v>7418</v>
      </c>
      <c r="D355" s="92">
        <v>4.7300000000000004</v>
      </c>
      <c r="E355" s="124" t="s">
        <v>7728</v>
      </c>
    </row>
    <row r="356" spans="1:5" s="110" customFormat="1" ht="14.4" thickBot="1" x14ac:dyDescent="0.3">
      <c r="A356" s="104" t="s">
        <v>7685</v>
      </c>
      <c r="B356" s="115">
        <v>550</v>
      </c>
      <c r="C356" s="94" t="s">
        <v>7699</v>
      </c>
      <c r="D356" s="94">
        <v>868.92</v>
      </c>
      <c r="E356" s="135" t="s">
        <v>7728</v>
      </c>
    </row>
    <row r="357" spans="1:5" s="87" customFormat="1" ht="16.2" thickTop="1" thickBot="1" x14ac:dyDescent="0.3">
      <c r="A357" s="218" t="s">
        <v>7260</v>
      </c>
      <c r="B357" s="219"/>
      <c r="C357" s="220"/>
      <c r="D357" s="99">
        <f>SUM(D310:D356)</f>
        <v>2148.38</v>
      </c>
      <c r="E357" s="76">
        <f>SUMIF(E310:E356,"&gt;0",D310:D356)</f>
        <v>0</v>
      </c>
    </row>
    <row r="363" spans="1:5" ht="13.8" thickBot="1" x14ac:dyDescent="0.3"/>
    <row r="364" spans="1:5" ht="21.6" thickBot="1" x14ac:dyDescent="0.3">
      <c r="A364" s="186" t="s">
        <v>7709</v>
      </c>
      <c r="B364" s="187"/>
      <c r="C364" s="187"/>
      <c r="D364" s="187"/>
      <c r="E364" s="188"/>
    </row>
    <row r="365" spans="1:5" s="110" customFormat="1" ht="15" x14ac:dyDescent="0.25">
      <c r="A365" s="206" t="s">
        <v>982</v>
      </c>
      <c r="B365" s="111" t="s">
        <v>586</v>
      </c>
      <c r="C365" s="208" t="s">
        <v>1768</v>
      </c>
      <c r="D365" s="210" t="s">
        <v>1769</v>
      </c>
      <c r="E365" s="84" t="s">
        <v>7217</v>
      </c>
    </row>
    <row r="366" spans="1:5" s="110" customFormat="1" ht="15.6" thickBot="1" x14ac:dyDescent="0.3">
      <c r="A366" s="207"/>
      <c r="B366" s="112" t="s">
        <v>1767</v>
      </c>
      <c r="C366" s="209"/>
      <c r="D366" s="211"/>
      <c r="E366" s="85" t="s">
        <v>7216</v>
      </c>
    </row>
    <row r="367" spans="1:5" s="110" customFormat="1" ht="14.4" thickTop="1" x14ac:dyDescent="0.25">
      <c r="A367" s="102" t="s">
        <v>7710</v>
      </c>
      <c r="B367" s="113">
        <v>620</v>
      </c>
      <c r="C367" s="90" t="s">
        <v>7699</v>
      </c>
      <c r="D367" s="90">
        <v>951.71</v>
      </c>
      <c r="E367" s="122">
        <v>0</v>
      </c>
    </row>
    <row r="368" spans="1:5" s="110" customFormat="1" ht="13.8" x14ac:dyDescent="0.25">
      <c r="A368" s="103" t="s">
        <v>7711</v>
      </c>
      <c r="B368" s="114">
        <v>630</v>
      </c>
      <c r="C368" s="92" t="s">
        <v>7713</v>
      </c>
      <c r="D368" s="92">
        <v>77.08</v>
      </c>
      <c r="E368" s="123">
        <v>0</v>
      </c>
    </row>
    <row r="369" spans="1:5" s="110" customFormat="1" ht="14.4" thickBot="1" x14ac:dyDescent="0.3">
      <c r="A369" s="104" t="s">
        <v>7712</v>
      </c>
      <c r="B369" s="115">
        <v>640</v>
      </c>
      <c r="C369" s="94" t="s">
        <v>7714</v>
      </c>
      <c r="D369" s="94">
        <v>25.46</v>
      </c>
      <c r="E369" s="125">
        <v>0</v>
      </c>
    </row>
    <row r="370" spans="1:5" s="87" customFormat="1" ht="16.2" thickTop="1" thickBot="1" x14ac:dyDescent="0.3">
      <c r="A370" s="218" t="s">
        <v>7260</v>
      </c>
      <c r="B370" s="219"/>
      <c r="C370" s="220"/>
      <c r="D370" s="99">
        <f>SUM(D367:D369)</f>
        <v>1054.25</v>
      </c>
      <c r="E370" s="76">
        <f>SUMIF(E367:E369,"&gt;0",D367:D369)</f>
        <v>0</v>
      </c>
    </row>
  </sheetData>
  <mergeCells count="45">
    <mergeCell ref="A364:E364"/>
    <mergeCell ref="A365:A366"/>
    <mergeCell ref="C365:C366"/>
    <mergeCell ref="D365:D366"/>
    <mergeCell ref="A370:C370"/>
    <mergeCell ref="A307:E307"/>
    <mergeCell ref="A308:A309"/>
    <mergeCell ref="C308:C309"/>
    <mergeCell ref="D308:D309"/>
    <mergeCell ref="A357:C357"/>
    <mergeCell ref="A243:A244"/>
    <mergeCell ref="C243:C244"/>
    <mergeCell ref="D243:D244"/>
    <mergeCell ref="A300:C300"/>
    <mergeCell ref="A20:E20"/>
    <mergeCell ref="A21:A22"/>
    <mergeCell ref="C21:C22"/>
    <mergeCell ref="D21:D22"/>
    <mergeCell ref="A27:C27"/>
    <mergeCell ref="A173:E173"/>
    <mergeCell ref="A174:A175"/>
    <mergeCell ref="C174:C175"/>
    <mergeCell ref="D174:D175"/>
    <mergeCell ref="A235:C235"/>
    <mergeCell ref="A242:E242"/>
    <mergeCell ref="A123:C123"/>
    <mergeCell ref="A130:E130"/>
    <mergeCell ref="A131:A132"/>
    <mergeCell ref="C131:C132"/>
    <mergeCell ref="D131:D132"/>
    <mergeCell ref="A166:C166"/>
    <mergeCell ref="A86:A87"/>
    <mergeCell ref="C86:C87"/>
    <mergeCell ref="D86:D87"/>
    <mergeCell ref="A34:E34"/>
    <mergeCell ref="A35:A36"/>
    <mergeCell ref="C35:C36"/>
    <mergeCell ref="D35:D36"/>
    <mergeCell ref="A51:C51"/>
    <mergeCell ref="A58:E58"/>
    <mergeCell ref="A59:A60"/>
    <mergeCell ref="C59:C60"/>
    <mergeCell ref="D59:D60"/>
    <mergeCell ref="A78:C78"/>
    <mergeCell ref="A85:E85"/>
  </mergeCells>
  <conditionalFormatting sqref="D4">
    <cfRule type="cellIs" dxfId="11" priority="1" operator="notEqual">
      <formula>SUM($D$5:$D$15)</formula>
    </cfRule>
  </conditionalFormatting>
  <printOptions horizontalCentered="1"/>
  <pageMargins left="0.19685039370078741" right="0.11811023622047245" top="0.74803149606299213" bottom="0.47244094488188981" header="0.19685039370078741" footer="0.27559055118110237"/>
  <pageSetup paperSize="9" scale="70" orientation="portrait" r:id="rId1"/>
  <headerFooter>
    <oddHeader>&amp;L&amp;9Příloha č.1_UKB_plochy místností</oddHeader>
    <oddFooter>&amp;R&amp;P/&amp;N</oddFooter>
  </headerFooter>
  <rowBreaks count="6" manualBreakCount="6">
    <brk id="51" max="16383" man="1"/>
    <brk id="123" max="16383" man="1"/>
    <brk id="172" max="16383" man="1"/>
    <brk id="235" max="16383" man="1"/>
    <brk id="300" max="16383" man="1"/>
    <brk id="370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0065-A8D8-4D19-A5AC-CB3B00138BC9}">
  <dimension ref="A2:E377"/>
  <sheetViews>
    <sheetView zoomScaleNormal="100" workbookViewId="0">
      <selection activeCell="D21" sqref="D21:D22"/>
    </sheetView>
  </sheetViews>
  <sheetFormatPr defaultRowHeight="13.2" x14ac:dyDescent="0.25"/>
  <cols>
    <col min="1" max="1" width="14.6640625" style="6" customWidth="1"/>
    <col min="2" max="2" width="10.6640625" style="4" customWidth="1"/>
    <col min="3" max="3" width="40.6640625" customWidth="1"/>
    <col min="4" max="4" width="14.6640625" style="24" customWidth="1"/>
    <col min="5" max="5" width="14.6640625" style="30" customWidth="1"/>
  </cols>
  <sheetData>
    <row r="2" spans="3:5" ht="13.8" thickBot="1" x14ac:dyDescent="0.3">
      <c r="E2"/>
    </row>
    <row r="3" spans="3:5" ht="15.75" customHeight="1" thickBot="1" x14ac:dyDescent="0.3">
      <c r="C3" s="45" t="s">
        <v>7219</v>
      </c>
      <c r="D3" s="46">
        <f>SUM(D376,D305,D207,D134,D77,D26)</f>
        <v>7214.45</v>
      </c>
      <c r="E3"/>
    </row>
    <row r="4" spans="3:5" ht="15.75" customHeight="1" thickBot="1" x14ac:dyDescent="0.3">
      <c r="C4" s="45" t="s">
        <v>7220</v>
      </c>
      <c r="D4" s="46">
        <f>SUM(E376,E305,E207,E134,E77,E26)</f>
        <v>2877.39</v>
      </c>
      <c r="E4" s="62"/>
    </row>
    <row r="5" spans="3:5" ht="15.75" customHeight="1" thickBot="1" x14ac:dyDescent="0.3">
      <c r="C5" s="45" t="s">
        <v>7221</v>
      </c>
      <c r="D5" s="46">
        <f>SUMIF(E$23:E$377,"1",D$23:D$377)</f>
        <v>449.12</v>
      </c>
      <c r="E5"/>
    </row>
    <row r="6" spans="3:5" ht="15.75" customHeight="1" thickBot="1" x14ac:dyDescent="0.3">
      <c r="C6" s="45" t="s">
        <v>7222</v>
      </c>
      <c r="D6" s="46">
        <f>SUMIF(E$23:E$377,"2",D$23:D$377)</f>
        <v>418.67999999999995</v>
      </c>
      <c r="E6"/>
    </row>
    <row r="7" spans="3:5" ht="15.75" customHeight="1" thickBot="1" x14ac:dyDescent="0.3">
      <c r="C7" s="45" t="s">
        <v>7223</v>
      </c>
      <c r="D7" s="46">
        <f>SUMIF(E$23:E$377,"3",D$23:D$377)</f>
        <v>189.54999999999995</v>
      </c>
      <c r="E7"/>
    </row>
    <row r="8" spans="3:5" ht="15.75" customHeight="1" thickBot="1" x14ac:dyDescent="0.3">
      <c r="C8" s="45" t="s">
        <v>7218</v>
      </c>
      <c r="D8" s="46">
        <f>SUMIF(E$23:E$377,"4",D$23:D$377)</f>
        <v>83.76</v>
      </c>
      <c r="E8"/>
    </row>
    <row r="9" spans="3:5" ht="15.75" customHeight="1" thickBot="1" x14ac:dyDescent="0.3">
      <c r="C9" s="45" t="s">
        <v>7224</v>
      </c>
      <c r="D9" s="46">
        <f>SUMIF(E$23:E$377,"5",D$23:D$377)</f>
        <v>821.35</v>
      </c>
      <c r="E9"/>
    </row>
    <row r="10" spans="3:5" ht="15.75" customHeight="1" thickBot="1" x14ac:dyDescent="0.3">
      <c r="C10" s="45" t="s">
        <v>7225</v>
      </c>
      <c r="D10" s="46">
        <f>SUMIF(E$23:E$377,"6",D$23:D$377)</f>
        <v>0</v>
      </c>
    </row>
    <row r="11" spans="3:5" ht="15.75" customHeight="1" thickBot="1" x14ac:dyDescent="0.3">
      <c r="C11" s="45" t="s">
        <v>7226</v>
      </c>
      <c r="D11" s="46">
        <f>SUMIF(E$23:E$377,"7",D$23:D$377)</f>
        <v>0</v>
      </c>
    </row>
    <row r="12" spans="3:5" ht="15.75" customHeight="1" thickBot="1" x14ac:dyDescent="0.3">
      <c r="C12" s="45" t="s">
        <v>7227</v>
      </c>
      <c r="D12" s="46">
        <f>SUMIF(E$23:E$377,"8",D$23:D$377)</f>
        <v>914.92999999999984</v>
      </c>
    </row>
    <row r="13" spans="3:5" ht="15.75" customHeight="1" thickBot="1" x14ac:dyDescent="0.3">
      <c r="C13" s="45" t="s">
        <v>7261</v>
      </c>
      <c r="D13" s="46">
        <f>SUMIF(E$23:E$377,"9",D$23:D$377)</f>
        <v>0</v>
      </c>
    </row>
    <row r="14" spans="3:5" ht="15.75" customHeight="1" thickBot="1" x14ac:dyDescent="0.3">
      <c r="C14" s="45" t="s">
        <v>7262</v>
      </c>
      <c r="D14" s="46">
        <f>SUMIF(E$23:E$377,"10",D$23:D$377)</f>
        <v>0</v>
      </c>
    </row>
    <row r="15" spans="3:5" ht="15.75" customHeight="1" thickBot="1" x14ac:dyDescent="0.3">
      <c r="C15" s="45" t="s">
        <v>7284</v>
      </c>
      <c r="D15" s="46">
        <f>SUMIF(E$23:E$377,"11",D$23:D$377)</f>
        <v>0</v>
      </c>
    </row>
    <row r="19" spans="1:5" ht="13.8" thickBot="1" x14ac:dyDescent="0.3"/>
    <row r="20" spans="1:5" ht="22.5" customHeight="1" thickBot="1" x14ac:dyDescent="0.3">
      <c r="A20" s="186" t="s">
        <v>8100</v>
      </c>
      <c r="B20" s="187"/>
      <c r="C20" s="187"/>
      <c r="D20" s="187"/>
      <c r="E20" s="188"/>
    </row>
    <row r="21" spans="1:5" ht="15" customHeight="1" x14ac:dyDescent="0.35">
      <c r="A21" s="196" t="s">
        <v>982</v>
      </c>
      <c r="B21" s="48" t="s">
        <v>586</v>
      </c>
      <c r="C21" s="192" t="s">
        <v>1768</v>
      </c>
      <c r="D21" s="194" t="s">
        <v>1769</v>
      </c>
      <c r="E21" s="49" t="s">
        <v>7217</v>
      </c>
    </row>
    <row r="22" spans="1:5" ht="15" customHeight="1" thickBot="1" x14ac:dyDescent="0.4">
      <c r="A22" s="197"/>
      <c r="B22" s="50" t="s">
        <v>1767</v>
      </c>
      <c r="C22" s="193"/>
      <c r="D22" s="195"/>
      <c r="E22" s="51" t="s">
        <v>7216</v>
      </c>
    </row>
    <row r="23" spans="1:5" ht="14.4" thickTop="1" x14ac:dyDescent="0.3">
      <c r="A23" s="5" t="s">
        <v>8102</v>
      </c>
      <c r="B23" s="5"/>
      <c r="C23" s="180" t="s">
        <v>3537</v>
      </c>
      <c r="D23" s="179">
        <v>3.24</v>
      </c>
      <c r="E23" s="33">
        <v>0</v>
      </c>
    </row>
    <row r="24" spans="1:5" ht="13.8" x14ac:dyDescent="0.3">
      <c r="A24" s="5" t="s">
        <v>8103</v>
      </c>
      <c r="B24" s="5"/>
      <c r="C24" s="180" t="s">
        <v>624</v>
      </c>
      <c r="D24" s="179">
        <v>4.45</v>
      </c>
      <c r="E24" s="33">
        <v>0</v>
      </c>
    </row>
    <row r="25" spans="1:5" ht="14.4" thickBot="1" x14ac:dyDescent="0.35">
      <c r="A25" s="5" t="s">
        <v>8104</v>
      </c>
      <c r="B25" s="5"/>
      <c r="C25" s="180" t="s">
        <v>2542</v>
      </c>
      <c r="D25" s="179">
        <v>15.85</v>
      </c>
      <c r="E25" s="33">
        <v>0</v>
      </c>
    </row>
    <row r="26" spans="1:5" ht="16.2" thickTop="1" thickBot="1" x14ac:dyDescent="0.3">
      <c r="A26" s="189" t="s">
        <v>7260</v>
      </c>
      <c r="B26" s="190"/>
      <c r="C26" s="191"/>
      <c r="D26" s="26">
        <f>SUM(D23:D25)</f>
        <v>23.54</v>
      </c>
      <c r="E26" s="43">
        <f>SUMIF(E23:E25,"&gt;0",D23:D25)</f>
        <v>0</v>
      </c>
    </row>
    <row r="27" spans="1:5" s="16" customFormat="1" ht="13.8" x14ac:dyDescent="0.25">
      <c r="A27" s="6"/>
      <c r="B27" s="4"/>
      <c r="C27"/>
      <c r="D27" s="24"/>
      <c r="E27" s="30"/>
    </row>
    <row r="32" spans="1:5" ht="13.8" thickBot="1" x14ac:dyDescent="0.3"/>
    <row r="33" spans="1:5" ht="21.6" thickBot="1" x14ac:dyDescent="0.3">
      <c r="A33" s="186" t="s">
        <v>8291</v>
      </c>
      <c r="B33" s="187"/>
      <c r="C33" s="187"/>
      <c r="D33" s="187"/>
      <c r="E33" s="188"/>
    </row>
    <row r="34" spans="1:5" ht="22.5" customHeight="1" x14ac:dyDescent="0.35">
      <c r="A34" s="196" t="s">
        <v>982</v>
      </c>
      <c r="B34" s="48" t="s">
        <v>586</v>
      </c>
      <c r="C34" s="192" t="s">
        <v>1768</v>
      </c>
      <c r="D34" s="194" t="s">
        <v>1769</v>
      </c>
      <c r="E34" s="49" t="s">
        <v>7217</v>
      </c>
    </row>
    <row r="35" spans="1:5" ht="15" customHeight="1" thickBot="1" x14ac:dyDescent="0.4">
      <c r="A35" s="197"/>
      <c r="B35" s="50" t="s">
        <v>1767</v>
      </c>
      <c r="C35" s="193"/>
      <c r="D35" s="195"/>
      <c r="E35" s="51" t="s">
        <v>7216</v>
      </c>
    </row>
    <row r="36" spans="1:5" ht="14.4" thickTop="1" x14ac:dyDescent="0.25">
      <c r="A36" s="10" t="s">
        <v>8105</v>
      </c>
      <c r="B36" s="5" t="s">
        <v>8146</v>
      </c>
      <c r="C36" s="10" t="s">
        <v>3568</v>
      </c>
      <c r="D36" s="179">
        <v>12.13</v>
      </c>
      <c r="E36" s="36">
        <v>5</v>
      </c>
    </row>
    <row r="37" spans="1:5" ht="13.8" x14ac:dyDescent="0.25">
      <c r="A37" s="10" t="s">
        <v>8106</v>
      </c>
      <c r="B37" s="5" t="s">
        <v>8147</v>
      </c>
      <c r="C37" s="10" t="s">
        <v>767</v>
      </c>
      <c r="D37" s="179">
        <v>84.38</v>
      </c>
      <c r="E37" s="31">
        <v>5</v>
      </c>
    </row>
    <row r="38" spans="1:5" ht="13.8" x14ac:dyDescent="0.25">
      <c r="A38" s="10" t="s">
        <v>8107</v>
      </c>
      <c r="B38" s="5" t="s">
        <v>8147</v>
      </c>
      <c r="C38" s="10" t="s">
        <v>4780</v>
      </c>
      <c r="D38" s="179">
        <v>16.71</v>
      </c>
      <c r="E38" s="31">
        <v>5</v>
      </c>
    </row>
    <row r="39" spans="1:5" ht="13.8" x14ac:dyDescent="0.25">
      <c r="A39" s="10" t="s">
        <v>8108</v>
      </c>
      <c r="B39" s="5" t="s">
        <v>8148</v>
      </c>
      <c r="C39" s="10" t="s">
        <v>8182</v>
      </c>
      <c r="D39" s="179">
        <v>4.9800000000000004</v>
      </c>
      <c r="E39" s="31">
        <v>5</v>
      </c>
    </row>
    <row r="40" spans="1:5" ht="13.8" x14ac:dyDescent="0.25">
      <c r="A40" s="10" t="s">
        <v>8109</v>
      </c>
      <c r="B40" s="5" t="s">
        <v>8149</v>
      </c>
      <c r="C40" s="10" t="s">
        <v>8183</v>
      </c>
      <c r="D40" s="179">
        <v>4.4800000000000004</v>
      </c>
      <c r="E40" s="31">
        <v>5</v>
      </c>
    </row>
    <row r="41" spans="1:5" ht="13.8" x14ac:dyDescent="0.25">
      <c r="A41" s="10" t="s">
        <v>8110</v>
      </c>
      <c r="B41" s="5" t="s">
        <v>8150</v>
      </c>
      <c r="C41" s="10" t="s">
        <v>624</v>
      </c>
      <c r="D41" s="179">
        <v>15.89</v>
      </c>
      <c r="E41" s="31">
        <v>5</v>
      </c>
    </row>
    <row r="42" spans="1:5" ht="13.8" x14ac:dyDescent="0.25">
      <c r="A42" s="10" t="s">
        <v>8111</v>
      </c>
      <c r="B42" s="5" t="s">
        <v>8151</v>
      </c>
      <c r="C42" s="10" t="s">
        <v>4592</v>
      </c>
      <c r="D42" s="179">
        <v>4.3600000000000003</v>
      </c>
      <c r="E42" s="31">
        <v>3</v>
      </c>
    </row>
    <row r="43" spans="1:5" ht="13.8" x14ac:dyDescent="0.25">
      <c r="A43" s="10" t="s">
        <v>8112</v>
      </c>
      <c r="B43" s="5" t="s">
        <v>8151</v>
      </c>
      <c r="C43" s="10" t="s">
        <v>5994</v>
      </c>
      <c r="D43" s="179">
        <v>9.19</v>
      </c>
      <c r="E43" s="31">
        <v>3</v>
      </c>
    </row>
    <row r="44" spans="1:5" ht="13.8" x14ac:dyDescent="0.25">
      <c r="A44" s="10" t="s">
        <v>8113</v>
      </c>
      <c r="B44" s="5" t="s">
        <v>8151</v>
      </c>
      <c r="C44" s="10" t="s">
        <v>7961</v>
      </c>
      <c r="D44" s="179">
        <v>2.08</v>
      </c>
      <c r="E44" s="31">
        <v>3</v>
      </c>
    </row>
    <row r="45" spans="1:5" ht="13.8" x14ac:dyDescent="0.25">
      <c r="A45" s="10" t="s">
        <v>8114</v>
      </c>
      <c r="B45" s="5" t="s">
        <v>8152</v>
      </c>
      <c r="C45" s="10" t="s">
        <v>4610</v>
      </c>
      <c r="D45" s="179">
        <v>4.4400000000000004</v>
      </c>
      <c r="E45" s="31">
        <v>3</v>
      </c>
    </row>
    <row r="46" spans="1:5" ht="13.8" x14ac:dyDescent="0.25">
      <c r="A46" s="10" t="s">
        <v>8115</v>
      </c>
      <c r="B46" s="5" t="s">
        <v>8152</v>
      </c>
      <c r="C46" s="10" t="s">
        <v>6025</v>
      </c>
      <c r="D46" s="179">
        <v>9.2200000000000006</v>
      </c>
      <c r="E46" s="31">
        <v>3</v>
      </c>
    </row>
    <row r="47" spans="1:5" ht="13.8" x14ac:dyDescent="0.25">
      <c r="A47" s="10" t="s">
        <v>8116</v>
      </c>
      <c r="B47" s="5" t="s">
        <v>8152</v>
      </c>
      <c r="C47" s="10" t="s">
        <v>7945</v>
      </c>
      <c r="D47" s="179">
        <v>2.08</v>
      </c>
      <c r="E47" s="31">
        <v>3</v>
      </c>
    </row>
    <row r="48" spans="1:5" ht="13.8" x14ac:dyDescent="0.25">
      <c r="A48" s="10" t="s">
        <v>8117</v>
      </c>
      <c r="B48" s="5" t="s">
        <v>8153</v>
      </c>
      <c r="C48" s="10" t="s">
        <v>1684</v>
      </c>
      <c r="D48" s="179">
        <v>3.56</v>
      </c>
      <c r="E48" s="31">
        <v>3</v>
      </c>
    </row>
    <row r="49" spans="1:5" ht="13.8" x14ac:dyDescent="0.25">
      <c r="A49" s="10" t="s">
        <v>8118</v>
      </c>
      <c r="B49" s="5" t="s">
        <v>8154</v>
      </c>
      <c r="C49" s="10" t="s">
        <v>2210</v>
      </c>
      <c r="D49" s="179">
        <v>48.46</v>
      </c>
      <c r="E49" s="31">
        <v>8</v>
      </c>
    </row>
    <row r="50" spans="1:5" ht="13.8" x14ac:dyDescent="0.25">
      <c r="A50" s="10" t="s">
        <v>8119</v>
      </c>
      <c r="B50" s="5" t="s">
        <v>8155</v>
      </c>
      <c r="C50" s="10" t="s">
        <v>2327</v>
      </c>
      <c r="D50" s="179">
        <v>11.64</v>
      </c>
      <c r="E50" s="31">
        <v>5</v>
      </c>
    </row>
    <row r="51" spans="1:5" ht="13.8" x14ac:dyDescent="0.25">
      <c r="A51" s="10" t="s">
        <v>8120</v>
      </c>
      <c r="B51" s="5" t="s">
        <v>8156</v>
      </c>
      <c r="C51" s="10" t="s">
        <v>3707</v>
      </c>
      <c r="D51" s="179">
        <v>19.850000000000001</v>
      </c>
      <c r="E51" s="31">
        <v>2</v>
      </c>
    </row>
    <row r="52" spans="1:5" ht="13.8" x14ac:dyDescent="0.25">
      <c r="A52" s="10" t="s">
        <v>8121</v>
      </c>
      <c r="B52" s="5" t="s">
        <v>8157</v>
      </c>
      <c r="C52" s="10" t="s">
        <v>1346</v>
      </c>
      <c r="D52" s="179">
        <v>18.739999999999998</v>
      </c>
      <c r="E52" s="31">
        <v>2</v>
      </c>
    </row>
    <row r="53" spans="1:5" ht="13.8" x14ac:dyDescent="0.25">
      <c r="A53" s="10" t="s">
        <v>8122</v>
      </c>
      <c r="B53" s="5" t="s">
        <v>8158</v>
      </c>
      <c r="C53" s="10" t="s">
        <v>1139</v>
      </c>
      <c r="D53" s="179">
        <v>18.829999999999998</v>
      </c>
      <c r="E53" s="31">
        <v>3</v>
      </c>
    </row>
    <row r="54" spans="1:5" ht="13.8" x14ac:dyDescent="0.25">
      <c r="A54" s="10" t="s">
        <v>8123</v>
      </c>
      <c r="B54" s="5" t="s">
        <v>8159</v>
      </c>
      <c r="C54" s="10" t="s">
        <v>2542</v>
      </c>
      <c r="D54" s="179">
        <v>34.71</v>
      </c>
      <c r="E54" s="31">
        <v>0</v>
      </c>
    </row>
    <row r="55" spans="1:5" ht="13.8" x14ac:dyDescent="0.25">
      <c r="A55" s="10" t="s">
        <v>8124</v>
      </c>
      <c r="B55" s="5" t="s">
        <v>8160</v>
      </c>
      <c r="C55" s="10" t="s">
        <v>8184</v>
      </c>
      <c r="D55" s="179">
        <v>23.66</v>
      </c>
      <c r="E55" s="31">
        <v>0</v>
      </c>
    </row>
    <row r="56" spans="1:5" ht="13.8" x14ac:dyDescent="0.25">
      <c r="A56" s="10" t="s">
        <v>8125</v>
      </c>
      <c r="B56" s="5" t="s">
        <v>8161</v>
      </c>
      <c r="C56" s="10" t="s">
        <v>2327</v>
      </c>
      <c r="D56" s="179">
        <v>35.090000000000003</v>
      </c>
      <c r="E56" s="31">
        <v>5</v>
      </c>
    </row>
    <row r="57" spans="1:5" ht="13.8" x14ac:dyDescent="0.25">
      <c r="A57" s="10" t="s">
        <v>8126</v>
      </c>
      <c r="B57" s="5" t="s">
        <v>8162</v>
      </c>
      <c r="C57" s="10" t="s">
        <v>278</v>
      </c>
      <c r="D57" s="179">
        <v>25.35</v>
      </c>
      <c r="E57" s="31">
        <v>5</v>
      </c>
    </row>
    <row r="58" spans="1:5" ht="13.8" x14ac:dyDescent="0.25">
      <c r="A58" s="10" t="s">
        <v>8127</v>
      </c>
      <c r="B58" s="5" t="s">
        <v>8163</v>
      </c>
      <c r="C58" s="10" t="s">
        <v>322</v>
      </c>
      <c r="D58" s="179">
        <v>325.47000000000003</v>
      </c>
      <c r="E58" s="31">
        <v>0</v>
      </c>
    </row>
    <row r="59" spans="1:5" ht="13.8" x14ac:dyDescent="0.25">
      <c r="A59" s="10" t="s">
        <v>8128</v>
      </c>
      <c r="B59" s="5" t="s">
        <v>8164</v>
      </c>
      <c r="C59" s="10" t="s">
        <v>8185</v>
      </c>
      <c r="D59" s="179">
        <v>15.26</v>
      </c>
      <c r="E59" s="31">
        <v>0</v>
      </c>
    </row>
    <row r="60" spans="1:5" ht="13.8" x14ac:dyDescent="0.25">
      <c r="A60" s="10" t="s">
        <v>8129</v>
      </c>
      <c r="B60" s="5" t="s">
        <v>8165</v>
      </c>
      <c r="C60" s="10" t="s">
        <v>2542</v>
      </c>
      <c r="D60" s="179">
        <v>54.92</v>
      </c>
      <c r="E60" s="31">
        <v>0</v>
      </c>
    </row>
    <row r="61" spans="1:5" ht="13.8" x14ac:dyDescent="0.25">
      <c r="A61" s="10" t="s">
        <v>8130</v>
      </c>
      <c r="B61" s="5" t="s">
        <v>8166</v>
      </c>
      <c r="C61" s="10" t="s">
        <v>2210</v>
      </c>
      <c r="D61" s="179">
        <v>72.34</v>
      </c>
      <c r="E61" s="31">
        <v>8</v>
      </c>
    </row>
    <row r="62" spans="1:5" ht="13.8" x14ac:dyDescent="0.25">
      <c r="A62" s="10" t="s">
        <v>8131</v>
      </c>
      <c r="B62" s="5" t="s">
        <v>8167</v>
      </c>
      <c r="C62" s="10" t="s">
        <v>8186</v>
      </c>
      <c r="D62" s="179">
        <v>114.93</v>
      </c>
      <c r="E62" s="31">
        <v>0</v>
      </c>
    </row>
    <row r="63" spans="1:5" ht="13.8" x14ac:dyDescent="0.25">
      <c r="A63" s="10" t="s">
        <v>8132</v>
      </c>
      <c r="B63" s="5" t="s">
        <v>8168</v>
      </c>
      <c r="C63" s="10" t="s">
        <v>8187</v>
      </c>
      <c r="D63" s="179">
        <v>15.07</v>
      </c>
      <c r="E63" s="31">
        <v>0</v>
      </c>
    </row>
    <row r="64" spans="1:5" ht="13.8" x14ac:dyDescent="0.25">
      <c r="A64" s="10" t="s">
        <v>8133</v>
      </c>
      <c r="B64" s="5" t="s">
        <v>8169</v>
      </c>
      <c r="C64" s="10" t="s">
        <v>7328</v>
      </c>
      <c r="D64" s="179">
        <v>12.34</v>
      </c>
      <c r="E64" s="31">
        <v>0</v>
      </c>
    </row>
    <row r="65" spans="1:5" ht="13.8" x14ac:dyDescent="0.25">
      <c r="A65" s="10" t="s">
        <v>8134</v>
      </c>
      <c r="B65" s="5" t="s">
        <v>8170</v>
      </c>
      <c r="C65" s="10" t="s">
        <v>8187</v>
      </c>
      <c r="D65" s="179">
        <v>16.78</v>
      </c>
      <c r="E65" s="31">
        <v>0</v>
      </c>
    </row>
    <row r="66" spans="1:5" ht="13.8" x14ac:dyDescent="0.25">
      <c r="A66" s="10" t="s">
        <v>8135</v>
      </c>
      <c r="B66" s="5" t="s">
        <v>8171</v>
      </c>
      <c r="C66" s="10" t="s">
        <v>8188</v>
      </c>
      <c r="D66" s="179">
        <v>18.78</v>
      </c>
      <c r="E66" s="31">
        <v>0</v>
      </c>
    </row>
    <row r="67" spans="1:5" ht="13.8" x14ac:dyDescent="0.25">
      <c r="A67" s="10" t="s">
        <v>8136</v>
      </c>
      <c r="B67" s="5" t="s">
        <v>8172</v>
      </c>
      <c r="C67" s="10" t="s">
        <v>5318</v>
      </c>
      <c r="D67" s="179">
        <v>8.36</v>
      </c>
      <c r="E67" s="31">
        <v>0</v>
      </c>
    </row>
    <row r="68" spans="1:5" ht="13.8" x14ac:dyDescent="0.25">
      <c r="A68" s="10" t="s">
        <v>8137</v>
      </c>
      <c r="B68" s="5" t="s">
        <v>8173</v>
      </c>
      <c r="C68" s="10" t="s">
        <v>5318</v>
      </c>
      <c r="D68" s="179">
        <v>8.36</v>
      </c>
      <c r="E68" s="31">
        <v>0</v>
      </c>
    </row>
    <row r="69" spans="1:5" ht="13.8" x14ac:dyDescent="0.25">
      <c r="A69" s="10" t="s">
        <v>8138</v>
      </c>
      <c r="B69" s="5" t="s">
        <v>8174</v>
      </c>
      <c r="C69" s="10" t="s">
        <v>8189</v>
      </c>
      <c r="D69" s="179">
        <v>9.67</v>
      </c>
      <c r="E69" s="31">
        <v>0</v>
      </c>
    </row>
    <row r="70" spans="1:5" ht="13.8" x14ac:dyDescent="0.25">
      <c r="A70" s="10" t="s">
        <v>8139</v>
      </c>
      <c r="B70" s="5" t="s">
        <v>8175</v>
      </c>
      <c r="C70" s="10" t="s">
        <v>580</v>
      </c>
      <c r="D70" s="179">
        <v>46.8</v>
      </c>
      <c r="E70" s="31">
        <v>0</v>
      </c>
    </row>
    <row r="71" spans="1:5" ht="13.8" x14ac:dyDescent="0.25">
      <c r="A71" s="10" t="s">
        <v>8140</v>
      </c>
      <c r="B71" s="5" t="s">
        <v>8176</v>
      </c>
      <c r="C71" s="10" t="s">
        <v>580</v>
      </c>
      <c r="D71" s="179">
        <v>42.66</v>
      </c>
      <c r="E71" s="31">
        <v>0</v>
      </c>
    </row>
    <row r="72" spans="1:5" ht="13.8" x14ac:dyDescent="0.25">
      <c r="A72" s="10" t="s">
        <v>8141</v>
      </c>
      <c r="B72" s="5" t="s">
        <v>8177</v>
      </c>
      <c r="C72" s="10" t="s">
        <v>580</v>
      </c>
      <c r="D72" s="179">
        <v>22.58</v>
      </c>
      <c r="E72" s="31">
        <v>0</v>
      </c>
    </row>
    <row r="73" spans="1:5" ht="13.8" x14ac:dyDescent="0.25">
      <c r="A73" s="10" t="s">
        <v>8142</v>
      </c>
      <c r="B73" s="5" t="s">
        <v>8178</v>
      </c>
      <c r="C73" s="10" t="s">
        <v>580</v>
      </c>
      <c r="D73" s="179">
        <v>22.8</v>
      </c>
      <c r="E73" s="31">
        <v>0</v>
      </c>
    </row>
    <row r="74" spans="1:5" ht="13.8" x14ac:dyDescent="0.25">
      <c r="A74" s="10" t="s">
        <v>8143</v>
      </c>
      <c r="B74" s="5" t="s">
        <v>8179</v>
      </c>
      <c r="C74" s="10" t="s">
        <v>624</v>
      </c>
      <c r="D74" s="179">
        <v>12.05</v>
      </c>
      <c r="E74" s="31">
        <v>5</v>
      </c>
    </row>
    <row r="75" spans="1:5" ht="13.8" x14ac:dyDescent="0.25">
      <c r="A75" s="10" t="s">
        <v>8144</v>
      </c>
      <c r="B75" s="5" t="s">
        <v>8180</v>
      </c>
      <c r="C75" s="10" t="s">
        <v>8190</v>
      </c>
      <c r="D75" s="179">
        <v>599.61</v>
      </c>
      <c r="E75" s="31">
        <v>0</v>
      </c>
    </row>
    <row r="76" spans="1:5" ht="14.4" thickBot="1" x14ac:dyDescent="0.3">
      <c r="A76" s="10" t="s">
        <v>8145</v>
      </c>
      <c r="B76" s="5" t="s">
        <v>8181</v>
      </c>
      <c r="C76" s="10" t="s">
        <v>5851</v>
      </c>
      <c r="D76" s="179">
        <v>12.66</v>
      </c>
      <c r="E76" s="31">
        <v>0</v>
      </c>
    </row>
    <row r="77" spans="1:5" ht="16.2" thickTop="1" thickBot="1" x14ac:dyDescent="0.3">
      <c r="A77" s="189" t="s">
        <v>7260</v>
      </c>
      <c r="B77" s="190"/>
      <c r="C77" s="191"/>
      <c r="D77" s="26">
        <f>SUM(D36:D76)</f>
        <v>1841.2699999999998</v>
      </c>
      <c r="E77" s="43">
        <f>SUMIF(E36:E76,"&gt;0",D36:D76)</f>
        <v>435.85000000000008</v>
      </c>
    </row>
    <row r="78" spans="1:5" s="16" customFormat="1" ht="13.8" x14ac:dyDescent="0.25">
      <c r="A78" s="6"/>
      <c r="B78" s="4"/>
      <c r="C78"/>
      <c r="D78" s="24"/>
      <c r="E78" s="30"/>
    </row>
    <row r="83" spans="1:5" ht="13.8" thickBot="1" x14ac:dyDescent="0.3"/>
    <row r="84" spans="1:5" ht="21.6" thickBot="1" x14ac:dyDescent="0.3">
      <c r="A84" s="186" t="s">
        <v>8292</v>
      </c>
      <c r="B84" s="187"/>
      <c r="C84" s="187"/>
      <c r="D84" s="187"/>
      <c r="E84" s="188"/>
    </row>
    <row r="85" spans="1:5" ht="22.5" customHeight="1" x14ac:dyDescent="0.35">
      <c r="A85" s="196" t="s">
        <v>982</v>
      </c>
      <c r="B85" s="48" t="s">
        <v>586</v>
      </c>
      <c r="C85" s="192" t="s">
        <v>1768</v>
      </c>
      <c r="D85" s="194" t="s">
        <v>1769</v>
      </c>
      <c r="E85" s="49" t="s">
        <v>7217</v>
      </c>
    </row>
    <row r="86" spans="1:5" ht="15" customHeight="1" thickBot="1" x14ac:dyDescent="0.4">
      <c r="A86" s="197"/>
      <c r="B86" s="50" t="s">
        <v>1767</v>
      </c>
      <c r="C86" s="193"/>
      <c r="D86" s="195"/>
      <c r="E86" s="51" t="s">
        <v>7216</v>
      </c>
    </row>
    <row r="87" spans="1:5" ht="15" customHeight="1" thickTop="1" x14ac:dyDescent="0.25">
      <c r="A87" s="10" t="s">
        <v>8191</v>
      </c>
      <c r="B87" s="5" t="s">
        <v>8238</v>
      </c>
      <c r="C87" s="10" t="s">
        <v>8285</v>
      </c>
      <c r="D87" s="179">
        <v>5.9</v>
      </c>
      <c r="E87" s="35">
        <v>2</v>
      </c>
    </row>
    <row r="88" spans="1:5" ht="13.8" x14ac:dyDescent="0.25">
      <c r="A88" s="10" t="s">
        <v>8192</v>
      </c>
      <c r="B88" s="5" t="s">
        <v>8239</v>
      </c>
      <c r="C88" s="10" t="s">
        <v>1299</v>
      </c>
      <c r="D88" s="179">
        <v>60.91</v>
      </c>
      <c r="E88" s="36">
        <v>2</v>
      </c>
    </row>
    <row r="89" spans="1:5" ht="13.8" x14ac:dyDescent="0.25">
      <c r="A89" s="10" t="s">
        <v>8193</v>
      </c>
      <c r="B89" s="5" t="s">
        <v>8240</v>
      </c>
      <c r="C89" s="10" t="s">
        <v>767</v>
      </c>
      <c r="D89" s="179">
        <v>115.6</v>
      </c>
      <c r="E89" s="31">
        <v>2</v>
      </c>
    </row>
    <row r="90" spans="1:5" ht="13.8" x14ac:dyDescent="0.25">
      <c r="A90" s="10" t="s">
        <v>8194</v>
      </c>
      <c r="B90" s="5" t="s">
        <v>8241</v>
      </c>
      <c r="C90" s="10" t="s">
        <v>8182</v>
      </c>
      <c r="D90" s="179">
        <v>4.78</v>
      </c>
      <c r="E90" s="31">
        <v>5</v>
      </c>
    </row>
    <row r="91" spans="1:5" ht="13.8" x14ac:dyDescent="0.25">
      <c r="A91" s="10" t="s">
        <v>8195</v>
      </c>
      <c r="B91" s="5" t="s">
        <v>8242</v>
      </c>
      <c r="C91" s="10" t="s">
        <v>8183</v>
      </c>
      <c r="D91" s="179">
        <v>4.63</v>
      </c>
      <c r="E91" s="31">
        <v>5</v>
      </c>
    </row>
    <row r="92" spans="1:5" ht="13.8" x14ac:dyDescent="0.25">
      <c r="A92" s="10" t="s">
        <v>8196</v>
      </c>
      <c r="B92" s="5" t="s">
        <v>8243</v>
      </c>
      <c r="C92" s="10" t="s">
        <v>624</v>
      </c>
      <c r="D92" s="179">
        <v>15.4</v>
      </c>
      <c r="E92" s="31">
        <v>5</v>
      </c>
    </row>
    <row r="93" spans="1:5" ht="13.8" x14ac:dyDescent="0.25">
      <c r="A93" s="10" t="s">
        <v>8197</v>
      </c>
      <c r="B93" s="5" t="s">
        <v>8244</v>
      </c>
      <c r="C93" s="10" t="s">
        <v>4592</v>
      </c>
      <c r="D93" s="179">
        <v>4.47</v>
      </c>
      <c r="E93" s="31">
        <v>3</v>
      </c>
    </row>
    <row r="94" spans="1:5" ht="13.8" x14ac:dyDescent="0.25">
      <c r="A94" s="10" t="s">
        <v>8198</v>
      </c>
      <c r="B94" s="5" t="s">
        <v>8245</v>
      </c>
      <c r="C94" s="10" t="s">
        <v>5994</v>
      </c>
      <c r="D94" s="179">
        <v>6.99</v>
      </c>
      <c r="E94" s="31">
        <v>3</v>
      </c>
    </row>
    <row r="95" spans="1:5" ht="13.8" x14ac:dyDescent="0.25">
      <c r="A95" s="10" t="s">
        <v>8199</v>
      </c>
      <c r="B95" s="5" t="s">
        <v>8246</v>
      </c>
      <c r="C95" s="10" t="s">
        <v>4592</v>
      </c>
      <c r="D95" s="179">
        <v>4.05</v>
      </c>
      <c r="E95" s="31">
        <v>3</v>
      </c>
    </row>
    <row r="96" spans="1:5" ht="13.8" x14ac:dyDescent="0.25">
      <c r="A96" s="10" t="s">
        <v>8200</v>
      </c>
      <c r="B96" s="5" t="s">
        <v>8247</v>
      </c>
      <c r="C96" s="10" t="s">
        <v>4610</v>
      </c>
      <c r="D96" s="179">
        <v>4.47</v>
      </c>
      <c r="E96" s="31">
        <v>3</v>
      </c>
    </row>
    <row r="97" spans="1:5" ht="13.8" x14ac:dyDescent="0.25">
      <c r="A97" s="10" t="s">
        <v>8201</v>
      </c>
      <c r="B97" s="5" t="s">
        <v>8248</v>
      </c>
      <c r="C97" s="10" t="s">
        <v>6025</v>
      </c>
      <c r="D97" s="179">
        <v>6.99</v>
      </c>
      <c r="E97" s="31">
        <v>3</v>
      </c>
    </row>
    <row r="98" spans="1:5" ht="13.8" x14ac:dyDescent="0.25">
      <c r="A98" s="10" t="s">
        <v>8202</v>
      </c>
      <c r="B98" s="5" t="s">
        <v>8249</v>
      </c>
      <c r="C98" s="10" t="s">
        <v>7945</v>
      </c>
      <c r="D98" s="179">
        <v>4.05</v>
      </c>
      <c r="E98" s="31">
        <v>3</v>
      </c>
    </row>
    <row r="99" spans="1:5" ht="13.8" x14ac:dyDescent="0.25">
      <c r="A99" s="10" t="s">
        <v>8203</v>
      </c>
      <c r="B99" s="5" t="s">
        <v>8250</v>
      </c>
      <c r="C99" s="10" t="s">
        <v>3613</v>
      </c>
      <c r="D99" s="179">
        <v>66.12</v>
      </c>
      <c r="E99" s="31">
        <v>1</v>
      </c>
    </row>
    <row r="100" spans="1:5" ht="13.8" x14ac:dyDescent="0.25">
      <c r="A100" s="10" t="s">
        <v>8204</v>
      </c>
      <c r="B100" s="5" t="s">
        <v>8251</v>
      </c>
      <c r="C100" s="10" t="s">
        <v>8286</v>
      </c>
      <c r="D100" s="179">
        <v>64.48</v>
      </c>
      <c r="E100" s="31">
        <v>4</v>
      </c>
    </row>
    <row r="101" spans="1:5" ht="13.8" x14ac:dyDescent="0.25">
      <c r="A101" s="10" t="s">
        <v>8205</v>
      </c>
      <c r="B101" s="5" t="s">
        <v>8252</v>
      </c>
      <c r="C101" s="10" t="s">
        <v>2009</v>
      </c>
      <c r="D101" s="179">
        <v>11.37</v>
      </c>
      <c r="E101" s="31">
        <v>4</v>
      </c>
    </row>
    <row r="102" spans="1:5" ht="13.8" x14ac:dyDescent="0.25">
      <c r="A102" s="10" t="s">
        <v>8206</v>
      </c>
      <c r="B102" s="5" t="s">
        <v>8253</v>
      </c>
      <c r="C102" s="10" t="s">
        <v>2327</v>
      </c>
      <c r="D102" s="179">
        <v>4.03</v>
      </c>
      <c r="E102" s="31">
        <v>4</v>
      </c>
    </row>
    <row r="103" spans="1:5" ht="13.8" x14ac:dyDescent="0.25">
      <c r="A103" s="10" t="s">
        <v>8207</v>
      </c>
      <c r="B103" s="5" t="s">
        <v>8254</v>
      </c>
      <c r="C103" s="10" t="s">
        <v>8287</v>
      </c>
      <c r="D103" s="179">
        <v>3.73</v>
      </c>
      <c r="E103" s="31">
        <v>2</v>
      </c>
    </row>
    <row r="104" spans="1:5" ht="13.8" x14ac:dyDescent="0.25">
      <c r="A104" s="10" t="s">
        <v>8208</v>
      </c>
      <c r="B104" s="5" t="s">
        <v>8255</v>
      </c>
      <c r="C104" s="10" t="s">
        <v>1684</v>
      </c>
      <c r="D104" s="179">
        <v>1.21</v>
      </c>
      <c r="E104" s="31">
        <v>0</v>
      </c>
    </row>
    <row r="105" spans="1:5" ht="13.8" x14ac:dyDescent="0.25">
      <c r="A105" s="10" t="s">
        <v>8209</v>
      </c>
      <c r="B105" s="5" t="s">
        <v>8256</v>
      </c>
      <c r="C105" s="10" t="s">
        <v>8288</v>
      </c>
      <c r="D105" s="179">
        <v>1.36</v>
      </c>
      <c r="E105" s="31">
        <v>3</v>
      </c>
    </row>
    <row r="106" spans="1:5" ht="13.8" x14ac:dyDescent="0.25">
      <c r="A106" s="10" t="s">
        <v>8210</v>
      </c>
      <c r="B106" s="5" t="s">
        <v>8257</v>
      </c>
      <c r="C106" s="10" t="s">
        <v>3810</v>
      </c>
      <c r="D106" s="179">
        <v>1.36</v>
      </c>
      <c r="E106" s="31">
        <v>3</v>
      </c>
    </row>
    <row r="107" spans="1:5" ht="13.8" x14ac:dyDescent="0.25">
      <c r="A107" s="10" t="s">
        <v>8211</v>
      </c>
      <c r="B107" s="5" t="s">
        <v>8258</v>
      </c>
      <c r="C107" s="10" t="s">
        <v>2542</v>
      </c>
      <c r="D107" s="179">
        <v>44.97</v>
      </c>
      <c r="E107" s="31">
        <v>5</v>
      </c>
    </row>
    <row r="108" spans="1:5" ht="13.8" x14ac:dyDescent="0.25">
      <c r="A108" s="10" t="s">
        <v>8212</v>
      </c>
      <c r="B108" s="5" t="s">
        <v>8259</v>
      </c>
      <c r="C108" s="10" t="s">
        <v>2542</v>
      </c>
      <c r="D108" s="179">
        <v>8.08</v>
      </c>
      <c r="E108" s="31">
        <v>5</v>
      </c>
    </row>
    <row r="109" spans="1:5" ht="13.8" x14ac:dyDescent="0.25">
      <c r="A109" s="10" t="s">
        <v>8213</v>
      </c>
      <c r="B109" s="5" t="s">
        <v>8260</v>
      </c>
      <c r="C109" s="10" t="s">
        <v>2558</v>
      </c>
      <c r="D109" s="179">
        <v>7.93</v>
      </c>
      <c r="E109" s="31">
        <v>3</v>
      </c>
    </row>
    <row r="110" spans="1:5" ht="13.8" x14ac:dyDescent="0.25">
      <c r="A110" s="10" t="s">
        <v>8214</v>
      </c>
      <c r="B110" s="5" t="s">
        <v>8261</v>
      </c>
      <c r="C110" s="10" t="s">
        <v>2562</v>
      </c>
      <c r="D110" s="179">
        <v>7.29</v>
      </c>
      <c r="E110" s="31">
        <v>3</v>
      </c>
    </row>
    <row r="111" spans="1:5" ht="13.8" x14ac:dyDescent="0.25">
      <c r="A111" s="10" t="s">
        <v>8215</v>
      </c>
      <c r="B111" s="5" t="s">
        <v>8262</v>
      </c>
      <c r="C111" s="10" t="s">
        <v>8289</v>
      </c>
      <c r="D111" s="179">
        <v>13.49</v>
      </c>
      <c r="E111" s="31">
        <v>2</v>
      </c>
    </row>
    <row r="112" spans="1:5" ht="13.8" x14ac:dyDescent="0.25">
      <c r="A112" s="10" t="s">
        <v>8216</v>
      </c>
      <c r="B112" s="5" t="s">
        <v>8263</v>
      </c>
      <c r="C112" s="10" t="s">
        <v>3810</v>
      </c>
      <c r="D112" s="179">
        <v>1.6</v>
      </c>
      <c r="E112" s="31">
        <v>3</v>
      </c>
    </row>
    <row r="113" spans="1:5" ht="13.8" x14ac:dyDescent="0.25">
      <c r="A113" s="10" t="s">
        <v>8217</v>
      </c>
      <c r="B113" s="5" t="s">
        <v>8264</v>
      </c>
      <c r="C113" s="10" t="s">
        <v>5136</v>
      </c>
      <c r="D113" s="179">
        <v>9.23</v>
      </c>
      <c r="E113" s="31">
        <v>8</v>
      </c>
    </row>
    <row r="114" spans="1:5" ht="13.8" x14ac:dyDescent="0.25">
      <c r="A114" s="10" t="s">
        <v>8218</v>
      </c>
      <c r="B114" s="5" t="s">
        <v>8265</v>
      </c>
      <c r="C114" s="10" t="s">
        <v>635</v>
      </c>
      <c r="D114" s="179">
        <v>2.59</v>
      </c>
      <c r="E114" s="31">
        <v>3</v>
      </c>
    </row>
    <row r="115" spans="1:5" ht="13.8" x14ac:dyDescent="0.25">
      <c r="A115" s="10" t="s">
        <v>8219</v>
      </c>
      <c r="B115" s="5" t="s">
        <v>8266</v>
      </c>
      <c r="C115" s="10" t="s">
        <v>2210</v>
      </c>
      <c r="D115" s="179">
        <v>28.08</v>
      </c>
      <c r="E115" s="31">
        <v>8</v>
      </c>
    </row>
    <row r="116" spans="1:5" ht="13.8" x14ac:dyDescent="0.25">
      <c r="A116" s="10" t="s">
        <v>8220</v>
      </c>
      <c r="B116" s="5" t="s">
        <v>8267</v>
      </c>
      <c r="C116" s="10" t="s">
        <v>2210</v>
      </c>
      <c r="D116" s="179">
        <v>24.18</v>
      </c>
      <c r="E116" s="31">
        <v>8</v>
      </c>
    </row>
    <row r="117" spans="1:5" ht="13.8" x14ac:dyDescent="0.25">
      <c r="A117" s="10" t="s">
        <v>8221</v>
      </c>
      <c r="B117" s="5" t="s">
        <v>8268</v>
      </c>
      <c r="C117" s="10" t="s">
        <v>2210</v>
      </c>
      <c r="D117" s="179">
        <v>50.4</v>
      </c>
      <c r="E117" s="31">
        <v>8</v>
      </c>
    </row>
    <row r="118" spans="1:5" ht="13.8" x14ac:dyDescent="0.25">
      <c r="A118" s="10" t="s">
        <v>8222</v>
      </c>
      <c r="B118" s="5" t="s">
        <v>8269</v>
      </c>
      <c r="C118" s="10" t="s">
        <v>8287</v>
      </c>
      <c r="D118" s="179">
        <v>37.97</v>
      </c>
      <c r="E118" s="31">
        <v>2</v>
      </c>
    </row>
    <row r="119" spans="1:5" ht="13.8" x14ac:dyDescent="0.25">
      <c r="A119" s="10" t="s">
        <v>8223</v>
      </c>
      <c r="B119" s="5" t="s">
        <v>8270</v>
      </c>
      <c r="C119" s="10" t="s">
        <v>635</v>
      </c>
      <c r="D119" s="179">
        <v>1.84</v>
      </c>
      <c r="E119" s="31">
        <v>3</v>
      </c>
    </row>
    <row r="120" spans="1:5" ht="13.8" x14ac:dyDescent="0.25">
      <c r="A120" s="10" t="s">
        <v>8224</v>
      </c>
      <c r="B120" s="5" t="s">
        <v>8271</v>
      </c>
      <c r="C120" s="10" t="s">
        <v>2210</v>
      </c>
      <c r="D120" s="179">
        <v>28.06</v>
      </c>
      <c r="E120" s="31">
        <v>8</v>
      </c>
    </row>
    <row r="121" spans="1:5" ht="13.8" x14ac:dyDescent="0.25">
      <c r="A121" s="10" t="s">
        <v>8225</v>
      </c>
      <c r="B121" s="5" t="s">
        <v>8272</v>
      </c>
      <c r="C121" s="10" t="s">
        <v>2210</v>
      </c>
      <c r="D121" s="179">
        <v>28.05</v>
      </c>
      <c r="E121" s="31">
        <v>8</v>
      </c>
    </row>
    <row r="122" spans="1:5" ht="13.8" x14ac:dyDescent="0.25">
      <c r="A122" s="10" t="s">
        <v>8226</v>
      </c>
      <c r="B122" s="5" t="s">
        <v>8273</v>
      </c>
      <c r="C122" s="10" t="s">
        <v>2210</v>
      </c>
      <c r="D122" s="179">
        <v>50.35</v>
      </c>
      <c r="E122" s="31">
        <v>8</v>
      </c>
    </row>
    <row r="123" spans="1:5" ht="13.8" x14ac:dyDescent="0.25">
      <c r="A123" s="10" t="s">
        <v>8227</v>
      </c>
      <c r="B123" s="5" t="s">
        <v>8274</v>
      </c>
      <c r="C123" s="10" t="s">
        <v>81</v>
      </c>
      <c r="D123" s="179">
        <v>8.1999999999999993</v>
      </c>
      <c r="E123" s="31">
        <v>0</v>
      </c>
    </row>
    <row r="124" spans="1:5" ht="13.8" x14ac:dyDescent="0.25">
      <c r="A124" s="10" t="s">
        <v>8228</v>
      </c>
      <c r="B124" s="5" t="s">
        <v>8275</v>
      </c>
      <c r="C124" s="10" t="s">
        <v>81</v>
      </c>
      <c r="D124" s="179">
        <v>26.07</v>
      </c>
      <c r="E124" s="31">
        <v>0</v>
      </c>
    </row>
    <row r="125" spans="1:5" ht="13.8" x14ac:dyDescent="0.25">
      <c r="A125" s="10" t="s">
        <v>8229</v>
      </c>
      <c r="B125" s="5" t="s">
        <v>8276</v>
      </c>
      <c r="C125" s="10" t="s">
        <v>1299</v>
      </c>
      <c r="D125" s="179">
        <v>21.64</v>
      </c>
      <c r="E125" s="31">
        <v>2</v>
      </c>
    </row>
    <row r="126" spans="1:5" ht="13.8" x14ac:dyDescent="0.25">
      <c r="A126" s="10" t="s">
        <v>8230</v>
      </c>
      <c r="B126" s="5" t="s">
        <v>8277</v>
      </c>
      <c r="C126" s="10" t="s">
        <v>8288</v>
      </c>
      <c r="D126" s="179">
        <v>1</v>
      </c>
      <c r="E126" s="31">
        <v>3</v>
      </c>
    </row>
    <row r="127" spans="1:5" ht="13.8" x14ac:dyDescent="0.25">
      <c r="A127" s="10" t="s">
        <v>8231</v>
      </c>
      <c r="B127" s="5" t="s">
        <v>8278</v>
      </c>
      <c r="C127" s="10" t="s">
        <v>635</v>
      </c>
      <c r="D127" s="179">
        <v>1.71</v>
      </c>
      <c r="E127" s="31">
        <v>3</v>
      </c>
    </row>
    <row r="128" spans="1:5" ht="13.8" x14ac:dyDescent="0.25">
      <c r="A128" s="10" t="s">
        <v>8232</v>
      </c>
      <c r="B128" s="5" t="s">
        <v>8279</v>
      </c>
      <c r="C128" s="10" t="s">
        <v>8290</v>
      </c>
      <c r="D128" s="179">
        <v>1.38</v>
      </c>
      <c r="E128" s="31">
        <v>3</v>
      </c>
    </row>
    <row r="129" spans="1:5" ht="13.8" x14ac:dyDescent="0.25">
      <c r="A129" s="10" t="s">
        <v>8233</v>
      </c>
      <c r="B129" s="5" t="s">
        <v>8280</v>
      </c>
      <c r="C129" s="10" t="s">
        <v>580</v>
      </c>
      <c r="D129" s="179">
        <v>28.08</v>
      </c>
      <c r="E129" s="31">
        <v>1</v>
      </c>
    </row>
    <row r="130" spans="1:5" ht="13.8" x14ac:dyDescent="0.25">
      <c r="A130" s="10" t="s">
        <v>8234</v>
      </c>
      <c r="B130" s="5" t="s">
        <v>8281</v>
      </c>
      <c r="C130" s="10" t="s">
        <v>2542</v>
      </c>
      <c r="D130" s="179">
        <v>23.23</v>
      </c>
      <c r="E130" s="31">
        <v>5</v>
      </c>
    </row>
    <row r="131" spans="1:5" ht="13.8" x14ac:dyDescent="0.25">
      <c r="A131" s="10" t="s">
        <v>8235</v>
      </c>
      <c r="B131" s="5" t="s">
        <v>8282</v>
      </c>
      <c r="C131" s="10" t="s">
        <v>580</v>
      </c>
      <c r="D131" s="179">
        <v>27.23</v>
      </c>
      <c r="E131" s="31">
        <v>1</v>
      </c>
    </row>
    <row r="132" spans="1:5" ht="13.8" x14ac:dyDescent="0.25">
      <c r="A132" s="10" t="s">
        <v>8236</v>
      </c>
      <c r="B132" s="5" t="s">
        <v>8283</v>
      </c>
      <c r="C132" s="10" t="s">
        <v>624</v>
      </c>
      <c r="D132" s="179">
        <v>12.05</v>
      </c>
      <c r="E132" s="31">
        <v>5</v>
      </c>
    </row>
    <row r="133" spans="1:5" ht="14.4" thickBot="1" x14ac:dyDescent="0.3">
      <c r="A133" s="10" t="s">
        <v>8237</v>
      </c>
      <c r="B133" s="5" t="s">
        <v>8284</v>
      </c>
      <c r="C133" s="10" t="s">
        <v>625</v>
      </c>
      <c r="D133" s="179">
        <v>3.24</v>
      </c>
      <c r="E133" s="31">
        <v>5</v>
      </c>
    </row>
    <row r="134" spans="1:5" ht="16.2" thickTop="1" thickBot="1" x14ac:dyDescent="0.3">
      <c r="A134" s="189" t="s">
        <v>7260</v>
      </c>
      <c r="B134" s="190"/>
      <c r="C134" s="191"/>
      <c r="D134" s="26">
        <f>SUM(D87:D133)</f>
        <v>889.84000000000015</v>
      </c>
      <c r="E134" s="43">
        <f>SUMIF(E87:E133,"&gt;0",D87:D133)</f>
        <v>854.36000000000013</v>
      </c>
    </row>
    <row r="135" spans="1:5" s="16" customFormat="1" ht="13.8" x14ac:dyDescent="0.25">
      <c r="A135" s="6"/>
      <c r="B135" s="4"/>
      <c r="C135"/>
      <c r="D135" s="24"/>
      <c r="E135" s="30"/>
    </row>
    <row r="136" spans="1:5" s="16" customFormat="1" ht="13.8" x14ac:dyDescent="0.25">
      <c r="A136" s="6"/>
      <c r="B136" s="4"/>
      <c r="C136"/>
      <c r="D136" s="24"/>
      <c r="E136" s="30"/>
    </row>
    <row r="137" spans="1:5" s="16" customFormat="1" ht="13.8" x14ac:dyDescent="0.25">
      <c r="A137" s="6"/>
      <c r="B137" s="4"/>
      <c r="C137"/>
      <c r="D137" s="24"/>
      <c r="E137" s="30"/>
    </row>
    <row r="138" spans="1:5" s="16" customFormat="1" ht="13.8" x14ac:dyDescent="0.25">
      <c r="A138" s="6"/>
      <c r="B138" s="4"/>
      <c r="C138"/>
      <c r="D138" s="24"/>
      <c r="E138" s="30"/>
    </row>
    <row r="139" spans="1:5" s="16" customFormat="1" ht="13.8" x14ac:dyDescent="0.25">
      <c r="A139" s="6"/>
      <c r="B139" s="4"/>
      <c r="C139"/>
      <c r="D139" s="24"/>
      <c r="E139" s="30"/>
    </row>
    <row r="140" spans="1:5" s="16" customFormat="1" ht="13.8" x14ac:dyDescent="0.25">
      <c r="A140" s="6"/>
      <c r="B140" s="4"/>
      <c r="C140"/>
      <c r="D140" s="24"/>
      <c r="E140" s="30"/>
    </row>
    <row r="145" spans="1:5" ht="13.8" thickBot="1" x14ac:dyDescent="0.3"/>
    <row r="146" spans="1:5" ht="21.6" thickBot="1" x14ac:dyDescent="0.3">
      <c r="A146" s="186" t="s">
        <v>8293</v>
      </c>
      <c r="B146" s="187"/>
      <c r="C146" s="187"/>
      <c r="D146" s="187"/>
      <c r="E146" s="188"/>
    </row>
    <row r="147" spans="1:5" ht="22.5" customHeight="1" x14ac:dyDescent="0.35">
      <c r="A147" s="196" t="s">
        <v>982</v>
      </c>
      <c r="B147" s="48" t="s">
        <v>586</v>
      </c>
      <c r="C147" s="192" t="s">
        <v>1768</v>
      </c>
      <c r="D147" s="194" t="s">
        <v>1769</v>
      </c>
      <c r="E147" s="49" t="s">
        <v>7217</v>
      </c>
    </row>
    <row r="148" spans="1:5" ht="15" customHeight="1" thickBot="1" x14ac:dyDescent="0.4">
      <c r="A148" s="197"/>
      <c r="B148" s="50" t="s">
        <v>1767</v>
      </c>
      <c r="C148" s="193"/>
      <c r="D148" s="195"/>
      <c r="E148" s="51" t="s">
        <v>7216</v>
      </c>
    </row>
    <row r="149" spans="1:5" ht="15" customHeight="1" thickTop="1" x14ac:dyDescent="0.25">
      <c r="A149" s="12" t="s">
        <v>8295</v>
      </c>
      <c r="B149" s="5" t="s">
        <v>8353</v>
      </c>
      <c r="C149" s="10" t="s">
        <v>767</v>
      </c>
      <c r="D149" s="179">
        <v>67.87</v>
      </c>
      <c r="E149" s="35">
        <v>2</v>
      </c>
    </row>
    <row r="150" spans="1:5" ht="13.8" x14ac:dyDescent="0.25">
      <c r="A150" s="10" t="s">
        <v>8296</v>
      </c>
      <c r="B150" s="5" t="s">
        <v>8354</v>
      </c>
      <c r="C150" s="10" t="s">
        <v>8182</v>
      </c>
      <c r="D150" s="179">
        <v>6.46</v>
      </c>
      <c r="E150" s="36">
        <v>5</v>
      </c>
    </row>
    <row r="151" spans="1:5" ht="13.8" x14ac:dyDescent="0.25">
      <c r="A151" s="10" t="s">
        <v>8297</v>
      </c>
      <c r="B151" s="5" t="s">
        <v>8355</v>
      </c>
      <c r="C151" s="10" t="s">
        <v>8183</v>
      </c>
      <c r="D151" s="179">
        <v>4.6399999999999997</v>
      </c>
      <c r="E151" s="31">
        <v>5</v>
      </c>
    </row>
    <row r="152" spans="1:5" ht="13.8" x14ac:dyDescent="0.25">
      <c r="A152" s="10" t="s">
        <v>8298</v>
      </c>
      <c r="B152" s="5" t="s">
        <v>8356</v>
      </c>
      <c r="C152" s="10" t="s">
        <v>624</v>
      </c>
      <c r="D152" s="179">
        <v>15.92</v>
      </c>
      <c r="E152" s="31">
        <v>5</v>
      </c>
    </row>
    <row r="153" spans="1:5" ht="13.8" x14ac:dyDescent="0.25">
      <c r="A153" s="10" t="s">
        <v>8299</v>
      </c>
      <c r="B153" s="5" t="s">
        <v>8357</v>
      </c>
      <c r="C153" s="10" t="s">
        <v>2210</v>
      </c>
      <c r="D153" s="179">
        <v>34.880000000000003</v>
      </c>
      <c r="E153" s="31">
        <v>8</v>
      </c>
    </row>
    <row r="154" spans="1:5" ht="13.8" x14ac:dyDescent="0.25">
      <c r="A154" s="10" t="s">
        <v>8300</v>
      </c>
      <c r="B154" s="5" t="s">
        <v>8358</v>
      </c>
      <c r="C154" s="10" t="s">
        <v>2562</v>
      </c>
      <c r="D154" s="179">
        <v>4.4800000000000004</v>
      </c>
      <c r="E154" s="31">
        <v>3</v>
      </c>
    </row>
    <row r="155" spans="1:5" ht="13.8" x14ac:dyDescent="0.25">
      <c r="A155" s="10" t="s">
        <v>8301</v>
      </c>
      <c r="B155" s="5" t="s">
        <v>8359</v>
      </c>
      <c r="C155" s="10" t="s">
        <v>5994</v>
      </c>
      <c r="D155" s="179">
        <v>6.99</v>
      </c>
      <c r="E155" s="31">
        <v>3</v>
      </c>
    </row>
    <row r="156" spans="1:5" ht="13.8" x14ac:dyDescent="0.25">
      <c r="A156" s="10" t="s">
        <v>8302</v>
      </c>
      <c r="B156" s="5" t="s">
        <v>8360</v>
      </c>
      <c r="C156" s="10" t="s">
        <v>4592</v>
      </c>
      <c r="D156" s="179">
        <v>4.01</v>
      </c>
      <c r="E156" s="31">
        <v>3</v>
      </c>
    </row>
    <row r="157" spans="1:5" ht="13.8" x14ac:dyDescent="0.25">
      <c r="A157" s="10" t="s">
        <v>8303</v>
      </c>
      <c r="B157" s="5" t="s">
        <v>8361</v>
      </c>
      <c r="C157" s="10" t="s">
        <v>4610</v>
      </c>
      <c r="D157" s="179">
        <v>4.45</v>
      </c>
      <c r="E157" s="31">
        <v>3</v>
      </c>
    </row>
    <row r="158" spans="1:5" ht="13.8" x14ac:dyDescent="0.25">
      <c r="A158" s="10" t="s">
        <v>8304</v>
      </c>
      <c r="B158" s="5" t="s">
        <v>8362</v>
      </c>
      <c r="C158" s="10" t="s">
        <v>6025</v>
      </c>
      <c r="D158" s="179">
        <v>6.93</v>
      </c>
      <c r="E158" s="31">
        <v>3</v>
      </c>
    </row>
    <row r="159" spans="1:5" ht="13.8" x14ac:dyDescent="0.25">
      <c r="A159" s="10" t="s">
        <v>8305</v>
      </c>
      <c r="B159" s="5" t="s">
        <v>8363</v>
      </c>
      <c r="C159" s="10" t="s">
        <v>7945</v>
      </c>
      <c r="D159" s="179">
        <v>3.98</v>
      </c>
      <c r="E159" s="31">
        <v>3</v>
      </c>
    </row>
    <row r="160" spans="1:5" ht="13.8" x14ac:dyDescent="0.25">
      <c r="A160" s="10" t="s">
        <v>8306</v>
      </c>
      <c r="B160" s="5" t="s">
        <v>8364</v>
      </c>
      <c r="C160" s="10" t="s">
        <v>1684</v>
      </c>
      <c r="D160" s="179">
        <v>2.86</v>
      </c>
      <c r="E160" s="31">
        <v>0</v>
      </c>
    </row>
    <row r="161" spans="1:5" ht="13.8" x14ac:dyDescent="0.25">
      <c r="A161" s="10" t="s">
        <v>8307</v>
      </c>
      <c r="B161" s="5" t="s">
        <v>8365</v>
      </c>
      <c r="C161" s="10" t="s">
        <v>8409</v>
      </c>
      <c r="D161" s="179">
        <v>4.3</v>
      </c>
      <c r="E161" s="31">
        <v>0</v>
      </c>
    </row>
    <row r="162" spans="1:5" ht="13.8" x14ac:dyDescent="0.25">
      <c r="A162" s="10" t="s">
        <v>8308</v>
      </c>
      <c r="B162" s="5" t="s">
        <v>8366</v>
      </c>
      <c r="C162" s="10" t="s">
        <v>580</v>
      </c>
      <c r="D162" s="179">
        <v>21.21</v>
      </c>
      <c r="E162" s="31">
        <v>1</v>
      </c>
    </row>
    <row r="163" spans="1:5" ht="13.8" x14ac:dyDescent="0.25">
      <c r="A163" s="10" t="s">
        <v>8309</v>
      </c>
      <c r="B163" s="5" t="s">
        <v>8367</v>
      </c>
      <c r="C163" s="10" t="s">
        <v>2230</v>
      </c>
      <c r="D163" s="179">
        <v>3.88</v>
      </c>
      <c r="E163" s="31">
        <v>4</v>
      </c>
    </row>
    <row r="164" spans="1:5" ht="13.8" x14ac:dyDescent="0.25">
      <c r="A164" s="10" t="s">
        <v>8310</v>
      </c>
      <c r="B164" s="5" t="s">
        <v>8368</v>
      </c>
      <c r="C164" s="10" t="s">
        <v>2542</v>
      </c>
      <c r="D164" s="179">
        <v>44.9</v>
      </c>
      <c r="E164" s="31">
        <v>2</v>
      </c>
    </row>
    <row r="165" spans="1:5" ht="13.8" x14ac:dyDescent="0.25">
      <c r="A165" s="10" t="s">
        <v>8311</v>
      </c>
      <c r="B165" s="5" t="s">
        <v>8369</v>
      </c>
      <c r="C165" s="10" t="s">
        <v>2542</v>
      </c>
      <c r="D165" s="179">
        <v>8.08</v>
      </c>
      <c r="E165" s="31">
        <v>2</v>
      </c>
    </row>
    <row r="166" spans="1:5" ht="13.8" x14ac:dyDescent="0.25">
      <c r="A166" s="10" t="s">
        <v>8312</v>
      </c>
      <c r="B166" s="5" t="s">
        <v>8370</v>
      </c>
      <c r="C166" s="10" t="s">
        <v>2210</v>
      </c>
      <c r="D166" s="179">
        <v>41.98</v>
      </c>
      <c r="E166" s="31">
        <v>8</v>
      </c>
    </row>
    <row r="167" spans="1:5" ht="13.8" x14ac:dyDescent="0.25">
      <c r="A167" s="10" t="s">
        <v>8313</v>
      </c>
      <c r="B167" s="5" t="s">
        <v>8371</v>
      </c>
      <c r="C167" s="10" t="s">
        <v>2210</v>
      </c>
      <c r="D167" s="179">
        <v>28.06</v>
      </c>
      <c r="E167" s="31">
        <v>8</v>
      </c>
    </row>
    <row r="168" spans="1:5" ht="13.8" x14ac:dyDescent="0.25">
      <c r="A168" s="10" t="s">
        <v>8314</v>
      </c>
      <c r="B168" s="5" t="s">
        <v>8372</v>
      </c>
      <c r="C168" s="10" t="s">
        <v>580</v>
      </c>
      <c r="D168" s="179">
        <v>28.1</v>
      </c>
      <c r="E168" s="31">
        <v>1</v>
      </c>
    </row>
    <row r="169" spans="1:5" ht="13.8" x14ac:dyDescent="0.25">
      <c r="A169" s="10" t="s">
        <v>8315</v>
      </c>
      <c r="B169" s="5" t="s">
        <v>8373</v>
      </c>
      <c r="C169" s="10" t="s">
        <v>2210</v>
      </c>
      <c r="D169" s="179">
        <v>50.45</v>
      </c>
      <c r="E169" s="31">
        <v>8</v>
      </c>
    </row>
    <row r="170" spans="1:5" ht="13.8" x14ac:dyDescent="0.25">
      <c r="A170" s="10" t="s">
        <v>8316</v>
      </c>
      <c r="B170" s="5" t="s">
        <v>8374</v>
      </c>
      <c r="C170" s="10" t="s">
        <v>2210</v>
      </c>
      <c r="D170" s="179">
        <v>40.479999999999997</v>
      </c>
      <c r="E170" s="31">
        <v>8</v>
      </c>
    </row>
    <row r="171" spans="1:5" ht="13.8" x14ac:dyDescent="0.25">
      <c r="A171" s="10" t="s">
        <v>8317</v>
      </c>
      <c r="B171" s="5" t="s">
        <v>8375</v>
      </c>
      <c r="C171" s="10" t="s">
        <v>2210</v>
      </c>
      <c r="D171" s="179">
        <v>28.05</v>
      </c>
      <c r="E171" s="31">
        <v>8</v>
      </c>
    </row>
    <row r="172" spans="1:5" ht="13.8" x14ac:dyDescent="0.25">
      <c r="A172" s="10" t="s">
        <v>8318</v>
      </c>
      <c r="B172" s="5" t="s">
        <v>8376</v>
      </c>
      <c r="C172" s="10" t="s">
        <v>580</v>
      </c>
      <c r="D172" s="179">
        <v>28.12</v>
      </c>
      <c r="E172" s="31">
        <v>1</v>
      </c>
    </row>
    <row r="173" spans="1:5" ht="13.8" x14ac:dyDescent="0.25">
      <c r="A173" s="10" t="s">
        <v>8319</v>
      </c>
      <c r="B173" s="5" t="s">
        <v>8377</v>
      </c>
      <c r="C173" s="10" t="s">
        <v>2210</v>
      </c>
      <c r="D173" s="179">
        <v>50.47</v>
      </c>
      <c r="E173" s="31">
        <v>8</v>
      </c>
    </row>
    <row r="174" spans="1:5" ht="13.8" x14ac:dyDescent="0.25">
      <c r="A174" s="10" t="s">
        <v>8320</v>
      </c>
      <c r="B174" s="5" t="s">
        <v>8378</v>
      </c>
      <c r="C174" s="10" t="s">
        <v>81</v>
      </c>
      <c r="D174" s="179">
        <v>12.12</v>
      </c>
      <c r="E174" s="31">
        <v>0</v>
      </c>
    </row>
    <row r="175" spans="1:5" ht="13.8" x14ac:dyDescent="0.25">
      <c r="A175" s="10" t="s">
        <v>8321</v>
      </c>
      <c r="B175" s="5" t="s">
        <v>8379</v>
      </c>
      <c r="C175" s="10" t="s">
        <v>1299</v>
      </c>
      <c r="D175" s="179">
        <v>27.14</v>
      </c>
      <c r="E175" s="31">
        <v>5</v>
      </c>
    </row>
    <row r="176" spans="1:5" ht="13.8" x14ac:dyDescent="0.25">
      <c r="A176" s="10" t="s">
        <v>8322</v>
      </c>
      <c r="B176" s="5" t="s">
        <v>8380</v>
      </c>
      <c r="C176" s="10" t="s">
        <v>8288</v>
      </c>
      <c r="D176" s="179">
        <v>1</v>
      </c>
      <c r="E176" s="31">
        <v>3</v>
      </c>
    </row>
    <row r="177" spans="1:5" ht="13.8" x14ac:dyDescent="0.25">
      <c r="A177" s="10" t="s">
        <v>8323</v>
      </c>
      <c r="B177" s="5" t="s">
        <v>8381</v>
      </c>
      <c r="C177" s="10" t="s">
        <v>635</v>
      </c>
      <c r="D177" s="179">
        <v>1.71</v>
      </c>
      <c r="E177" s="31">
        <v>3</v>
      </c>
    </row>
    <row r="178" spans="1:5" ht="13.8" x14ac:dyDescent="0.25">
      <c r="A178" s="10" t="s">
        <v>8324</v>
      </c>
      <c r="B178" s="5" t="s">
        <v>8382</v>
      </c>
      <c r="C178" s="10" t="s">
        <v>8290</v>
      </c>
      <c r="D178" s="179">
        <v>1.38</v>
      </c>
      <c r="E178" s="31">
        <v>3</v>
      </c>
    </row>
    <row r="179" spans="1:5" ht="13.8" x14ac:dyDescent="0.25">
      <c r="A179" s="10" t="s">
        <v>8325</v>
      </c>
      <c r="B179" s="5" t="s">
        <v>8383</v>
      </c>
      <c r="C179" s="10" t="s">
        <v>580</v>
      </c>
      <c r="D179" s="179">
        <v>28.08</v>
      </c>
      <c r="E179" s="31">
        <v>1</v>
      </c>
    </row>
    <row r="180" spans="1:5" ht="13.8" x14ac:dyDescent="0.25">
      <c r="A180" s="10" t="s">
        <v>8326</v>
      </c>
      <c r="B180" s="5" t="s">
        <v>8384</v>
      </c>
      <c r="C180" s="10" t="s">
        <v>2542</v>
      </c>
      <c r="D180" s="179">
        <v>18.38</v>
      </c>
      <c r="E180" s="31">
        <v>5</v>
      </c>
    </row>
    <row r="181" spans="1:5" ht="13.8" x14ac:dyDescent="0.25">
      <c r="A181" s="10" t="s">
        <v>8327</v>
      </c>
      <c r="B181" s="5" t="s">
        <v>8385</v>
      </c>
      <c r="C181" s="10" t="s">
        <v>580</v>
      </c>
      <c r="D181" s="179">
        <v>27.01</v>
      </c>
      <c r="E181" s="31">
        <v>1</v>
      </c>
    </row>
    <row r="182" spans="1:5" ht="13.8" x14ac:dyDescent="0.25">
      <c r="A182" s="10" t="s">
        <v>8328</v>
      </c>
      <c r="B182" s="5" t="s">
        <v>8386</v>
      </c>
      <c r="C182" s="10" t="s">
        <v>2542</v>
      </c>
      <c r="D182" s="179">
        <v>128.85</v>
      </c>
      <c r="E182" s="31">
        <v>5</v>
      </c>
    </row>
    <row r="183" spans="1:5" ht="13.8" x14ac:dyDescent="0.25">
      <c r="A183" s="10" t="s">
        <v>8329</v>
      </c>
      <c r="B183" s="5" t="s">
        <v>8387</v>
      </c>
      <c r="C183" s="10" t="s">
        <v>2210</v>
      </c>
      <c r="D183" s="179">
        <v>52.92</v>
      </c>
      <c r="E183" s="31">
        <v>8</v>
      </c>
    </row>
    <row r="184" spans="1:5" ht="13.8" x14ac:dyDescent="0.25">
      <c r="A184" s="10" t="s">
        <v>8330</v>
      </c>
      <c r="B184" s="5" t="s">
        <v>8101</v>
      </c>
      <c r="C184" s="10" t="s">
        <v>8410</v>
      </c>
      <c r="D184" s="179">
        <v>2.19</v>
      </c>
      <c r="E184" s="31">
        <v>0</v>
      </c>
    </row>
    <row r="185" spans="1:5" ht="13.8" x14ac:dyDescent="0.25">
      <c r="A185" s="10" t="s">
        <v>8331</v>
      </c>
      <c r="B185" s="5" t="s">
        <v>8388</v>
      </c>
      <c r="C185" s="10" t="s">
        <v>2210</v>
      </c>
      <c r="D185" s="179">
        <v>28.41</v>
      </c>
      <c r="E185" s="31">
        <v>8</v>
      </c>
    </row>
    <row r="186" spans="1:5" ht="13.8" x14ac:dyDescent="0.25">
      <c r="A186" s="10" t="s">
        <v>8332</v>
      </c>
      <c r="B186" s="5" t="s">
        <v>8389</v>
      </c>
      <c r="C186" s="10" t="s">
        <v>2210</v>
      </c>
      <c r="D186" s="179">
        <v>28.42</v>
      </c>
      <c r="E186" s="31">
        <v>8</v>
      </c>
    </row>
    <row r="187" spans="1:5" ht="13.8" x14ac:dyDescent="0.25">
      <c r="A187" s="10" t="s">
        <v>8333</v>
      </c>
      <c r="B187" s="5" t="s">
        <v>8390</v>
      </c>
      <c r="C187" s="10" t="s">
        <v>580</v>
      </c>
      <c r="D187" s="179">
        <v>11.26</v>
      </c>
      <c r="E187" s="31">
        <v>1</v>
      </c>
    </row>
    <row r="188" spans="1:5" ht="13.8" x14ac:dyDescent="0.25">
      <c r="A188" s="10" t="s">
        <v>8334</v>
      </c>
      <c r="B188" s="5" t="s">
        <v>8391</v>
      </c>
      <c r="C188" s="10" t="s">
        <v>580</v>
      </c>
      <c r="D188" s="179">
        <v>14.91</v>
      </c>
      <c r="E188" s="31">
        <v>1</v>
      </c>
    </row>
    <row r="189" spans="1:5" ht="13.8" x14ac:dyDescent="0.25">
      <c r="A189" s="10" t="s">
        <v>8335</v>
      </c>
      <c r="B189" s="5" t="s">
        <v>8101</v>
      </c>
      <c r="C189" s="10" t="s">
        <v>635</v>
      </c>
      <c r="D189" s="179">
        <v>1.63</v>
      </c>
      <c r="E189" s="31">
        <v>0</v>
      </c>
    </row>
    <row r="190" spans="1:5" ht="13.8" x14ac:dyDescent="0.25">
      <c r="A190" s="10" t="s">
        <v>8336</v>
      </c>
      <c r="B190" s="5" t="s">
        <v>8392</v>
      </c>
      <c r="C190" s="10" t="s">
        <v>2210</v>
      </c>
      <c r="D190" s="179">
        <v>57.28</v>
      </c>
      <c r="E190" s="31">
        <v>8</v>
      </c>
    </row>
    <row r="191" spans="1:5" ht="13.8" x14ac:dyDescent="0.25">
      <c r="A191" s="10" t="s">
        <v>8337</v>
      </c>
      <c r="B191" s="5" t="s">
        <v>8393</v>
      </c>
      <c r="C191" s="10" t="s">
        <v>580</v>
      </c>
      <c r="D191" s="179">
        <v>28.1</v>
      </c>
      <c r="E191" s="31">
        <v>1</v>
      </c>
    </row>
    <row r="192" spans="1:5" ht="13.8" x14ac:dyDescent="0.25">
      <c r="A192" s="10" t="s">
        <v>8338</v>
      </c>
      <c r="B192" s="5" t="s">
        <v>8394</v>
      </c>
      <c r="C192" s="10" t="s">
        <v>580</v>
      </c>
      <c r="D192" s="179">
        <v>35.89</v>
      </c>
      <c r="E192" s="31">
        <v>1</v>
      </c>
    </row>
    <row r="193" spans="1:5" ht="13.8" x14ac:dyDescent="0.25">
      <c r="A193" s="10" t="s">
        <v>8339</v>
      </c>
      <c r="B193" s="5" t="s">
        <v>8395</v>
      </c>
      <c r="C193" s="10" t="s">
        <v>580</v>
      </c>
      <c r="D193" s="179">
        <v>35.89</v>
      </c>
      <c r="E193" s="31">
        <v>1</v>
      </c>
    </row>
    <row r="194" spans="1:5" ht="13.8" x14ac:dyDescent="0.25">
      <c r="A194" s="10" t="s">
        <v>8340</v>
      </c>
      <c r="B194" s="5" t="s">
        <v>8396</v>
      </c>
      <c r="C194" s="10" t="s">
        <v>580</v>
      </c>
      <c r="D194" s="179">
        <v>62.95</v>
      </c>
      <c r="E194" s="31">
        <v>0</v>
      </c>
    </row>
    <row r="195" spans="1:5" ht="13.8" x14ac:dyDescent="0.25">
      <c r="A195" s="10" t="s">
        <v>8341</v>
      </c>
      <c r="B195" s="5" t="s">
        <v>8397</v>
      </c>
      <c r="C195" s="10" t="s">
        <v>2210</v>
      </c>
      <c r="D195" s="179">
        <v>55.37</v>
      </c>
      <c r="E195" s="31">
        <v>0</v>
      </c>
    </row>
    <row r="196" spans="1:5" ht="13.8" x14ac:dyDescent="0.25">
      <c r="A196" s="10" t="s">
        <v>8342</v>
      </c>
      <c r="B196" s="5" t="s">
        <v>8398</v>
      </c>
      <c r="C196" s="10" t="s">
        <v>2210</v>
      </c>
      <c r="D196" s="179">
        <v>28.42</v>
      </c>
      <c r="E196" s="31">
        <v>0</v>
      </c>
    </row>
    <row r="197" spans="1:5" ht="13.8" x14ac:dyDescent="0.25">
      <c r="A197" s="10" t="s">
        <v>8343</v>
      </c>
      <c r="B197" s="5" t="s">
        <v>8399</v>
      </c>
      <c r="C197" s="10" t="s">
        <v>2210</v>
      </c>
      <c r="D197" s="179">
        <v>28.42</v>
      </c>
      <c r="E197" s="31">
        <v>0</v>
      </c>
    </row>
    <row r="198" spans="1:5" ht="13.8" x14ac:dyDescent="0.25">
      <c r="A198" s="10" t="s">
        <v>8344</v>
      </c>
      <c r="B198" s="5" t="s">
        <v>8400</v>
      </c>
      <c r="C198" s="10" t="s">
        <v>580</v>
      </c>
      <c r="D198" s="179">
        <v>28.42</v>
      </c>
      <c r="E198" s="31">
        <v>0</v>
      </c>
    </row>
    <row r="199" spans="1:5" ht="13.8" x14ac:dyDescent="0.25">
      <c r="A199" s="10" t="s">
        <v>8345</v>
      </c>
      <c r="B199" s="5" t="s">
        <v>8401</v>
      </c>
      <c r="C199" s="10" t="s">
        <v>2210</v>
      </c>
      <c r="D199" s="179">
        <v>57.84</v>
      </c>
      <c r="E199" s="31">
        <v>0</v>
      </c>
    </row>
    <row r="200" spans="1:5" ht="13.8" x14ac:dyDescent="0.25">
      <c r="A200" s="10" t="s">
        <v>8346</v>
      </c>
      <c r="B200" s="5" t="s">
        <v>8402</v>
      </c>
      <c r="C200" s="10" t="s">
        <v>580</v>
      </c>
      <c r="D200" s="179">
        <v>28.03</v>
      </c>
      <c r="E200" s="31">
        <v>0</v>
      </c>
    </row>
    <row r="201" spans="1:5" ht="13.8" x14ac:dyDescent="0.25">
      <c r="A201" s="10" t="s">
        <v>8347</v>
      </c>
      <c r="B201" s="5" t="s">
        <v>8403</v>
      </c>
      <c r="C201" s="10" t="s">
        <v>580</v>
      </c>
      <c r="D201" s="179">
        <v>52.63</v>
      </c>
      <c r="E201" s="31">
        <v>0</v>
      </c>
    </row>
    <row r="202" spans="1:5" ht="13.8" x14ac:dyDescent="0.25">
      <c r="A202" s="10" t="s">
        <v>8348</v>
      </c>
      <c r="B202" s="5" t="s">
        <v>8404</v>
      </c>
      <c r="C202" s="10" t="s">
        <v>580</v>
      </c>
      <c r="D202" s="179">
        <v>52.64</v>
      </c>
      <c r="E202" s="31">
        <v>0</v>
      </c>
    </row>
    <row r="203" spans="1:5" ht="13.8" x14ac:dyDescent="0.25">
      <c r="A203" s="10" t="s">
        <v>8349</v>
      </c>
      <c r="B203" s="5" t="s">
        <v>8405</v>
      </c>
      <c r="C203" s="10" t="s">
        <v>580</v>
      </c>
      <c r="D203" s="179">
        <v>62.93</v>
      </c>
      <c r="E203" s="31">
        <v>0</v>
      </c>
    </row>
    <row r="204" spans="1:5" ht="13.8" x14ac:dyDescent="0.25">
      <c r="A204" s="10" t="s">
        <v>8350</v>
      </c>
      <c r="B204" s="5" t="s">
        <v>8406</v>
      </c>
      <c r="C204" s="10" t="s">
        <v>2542</v>
      </c>
      <c r="D204" s="179">
        <v>6.67</v>
      </c>
      <c r="E204" s="31">
        <v>0</v>
      </c>
    </row>
    <row r="205" spans="1:5" ht="13.8" x14ac:dyDescent="0.25">
      <c r="A205" s="10" t="s">
        <v>8351</v>
      </c>
      <c r="B205" s="5" t="s">
        <v>8407</v>
      </c>
      <c r="C205" s="10" t="s">
        <v>624</v>
      </c>
      <c r="D205" s="179">
        <v>12.06</v>
      </c>
      <c r="E205" s="31">
        <v>5</v>
      </c>
    </row>
    <row r="206" spans="1:5" ht="14.4" thickBot="1" x14ac:dyDescent="0.3">
      <c r="A206" s="10" t="s">
        <v>8352</v>
      </c>
      <c r="B206" s="5" t="s">
        <v>8408</v>
      </c>
      <c r="C206" s="10" t="s">
        <v>625</v>
      </c>
      <c r="D206" s="179">
        <v>3.26</v>
      </c>
      <c r="E206" s="31">
        <v>5</v>
      </c>
    </row>
    <row r="207" spans="1:5" ht="16.2" thickTop="1" thickBot="1" x14ac:dyDescent="0.3">
      <c r="A207" s="189" t="s">
        <v>7260</v>
      </c>
      <c r="B207" s="190"/>
      <c r="C207" s="191"/>
      <c r="D207" s="26">
        <f>SUM(D149:D206)</f>
        <v>1563.7600000000004</v>
      </c>
      <c r="E207" s="43">
        <f>SUMIF(E149:E206,"&gt;0",D149:D206)</f>
        <v>1076.3400000000001</v>
      </c>
    </row>
    <row r="208" spans="1:5" s="16" customFormat="1" ht="13.8" x14ac:dyDescent="0.25">
      <c r="A208" s="6"/>
      <c r="B208" s="4"/>
      <c r="C208"/>
      <c r="D208" s="24"/>
      <c r="E208" s="30"/>
    </row>
    <row r="209" spans="1:5" x14ac:dyDescent="0.25">
      <c r="A209" s="3"/>
    </row>
    <row r="210" spans="1:5" x14ac:dyDescent="0.25">
      <c r="A210" s="3"/>
    </row>
    <row r="211" spans="1:5" x14ac:dyDescent="0.25">
      <c r="A211" s="3"/>
    </row>
    <row r="212" spans="1:5" x14ac:dyDescent="0.25">
      <c r="A212" s="3"/>
    </row>
    <row r="213" spans="1:5" ht="13.8" thickBot="1" x14ac:dyDescent="0.3"/>
    <row r="214" spans="1:5" ht="21.6" thickBot="1" x14ac:dyDescent="0.3">
      <c r="A214" s="186" t="s">
        <v>8294</v>
      </c>
      <c r="B214" s="187"/>
      <c r="C214" s="187"/>
      <c r="D214" s="187"/>
      <c r="E214" s="188"/>
    </row>
    <row r="215" spans="1:5" ht="22.5" customHeight="1" x14ac:dyDescent="0.35">
      <c r="A215" s="196" t="s">
        <v>982</v>
      </c>
      <c r="B215" s="48" t="s">
        <v>586</v>
      </c>
      <c r="C215" s="192" t="s">
        <v>1768</v>
      </c>
      <c r="D215" s="194" t="s">
        <v>1769</v>
      </c>
      <c r="E215" s="49" t="s">
        <v>7217</v>
      </c>
    </row>
    <row r="216" spans="1:5" ht="15" customHeight="1" thickBot="1" x14ac:dyDescent="0.4">
      <c r="A216" s="197"/>
      <c r="B216" s="50" t="s">
        <v>1767</v>
      </c>
      <c r="C216" s="193"/>
      <c r="D216" s="195"/>
      <c r="E216" s="51" t="s">
        <v>7216</v>
      </c>
    </row>
    <row r="217" spans="1:5" ht="15" customHeight="1" thickTop="1" thickBot="1" x14ac:dyDescent="0.3">
      <c r="A217" s="1" t="s">
        <v>8411</v>
      </c>
      <c r="B217" s="5" t="s">
        <v>8499</v>
      </c>
      <c r="C217" s="10" t="s">
        <v>2542</v>
      </c>
      <c r="D217" s="179">
        <v>64.19</v>
      </c>
      <c r="E217" s="35">
        <v>5</v>
      </c>
    </row>
    <row r="218" spans="1:5" ht="15" customHeight="1" thickTop="1" thickBot="1" x14ac:dyDescent="0.3">
      <c r="A218" s="1" t="s">
        <v>8412</v>
      </c>
      <c r="B218" s="5" t="s">
        <v>8500</v>
      </c>
      <c r="C218" s="10" t="s">
        <v>8182</v>
      </c>
      <c r="D218" s="179">
        <v>6.09</v>
      </c>
      <c r="E218" s="35">
        <v>5</v>
      </c>
    </row>
    <row r="219" spans="1:5" ht="15" customHeight="1" thickTop="1" x14ac:dyDescent="0.25">
      <c r="A219" s="1" t="s">
        <v>8413</v>
      </c>
      <c r="B219" s="5" t="s">
        <v>8501</v>
      </c>
      <c r="C219" s="10" t="s">
        <v>8183</v>
      </c>
      <c r="D219" s="179">
        <v>4.63</v>
      </c>
      <c r="E219" s="35">
        <v>5</v>
      </c>
    </row>
    <row r="220" spans="1:5" ht="15" customHeight="1" x14ac:dyDescent="0.25">
      <c r="A220" s="1" t="s">
        <v>8414</v>
      </c>
      <c r="B220" s="5" t="s">
        <v>8502</v>
      </c>
      <c r="C220" s="10" t="s">
        <v>624</v>
      </c>
      <c r="D220" s="179">
        <v>23.04</v>
      </c>
      <c r="E220" s="36">
        <v>5</v>
      </c>
    </row>
    <row r="221" spans="1:5" ht="15" customHeight="1" x14ac:dyDescent="0.25">
      <c r="A221" s="1" t="s">
        <v>8415</v>
      </c>
      <c r="B221" s="5" t="s">
        <v>8503</v>
      </c>
      <c r="C221" s="10" t="s">
        <v>4592</v>
      </c>
      <c r="D221" s="179">
        <v>4.49</v>
      </c>
      <c r="E221" s="36">
        <v>0</v>
      </c>
    </row>
    <row r="222" spans="1:5" ht="15" customHeight="1" x14ac:dyDescent="0.25">
      <c r="A222" s="1" t="s">
        <v>8416</v>
      </c>
      <c r="B222" s="5" t="s">
        <v>8504</v>
      </c>
      <c r="C222" s="10" t="s">
        <v>5994</v>
      </c>
      <c r="D222" s="179">
        <v>6.92</v>
      </c>
      <c r="E222" s="36">
        <v>0</v>
      </c>
    </row>
    <row r="223" spans="1:5" ht="15" customHeight="1" x14ac:dyDescent="0.25">
      <c r="A223" s="1" t="s">
        <v>8417</v>
      </c>
      <c r="B223" s="5" t="s">
        <v>8505</v>
      </c>
      <c r="C223" s="10" t="s">
        <v>8586</v>
      </c>
      <c r="D223" s="179">
        <v>3.9</v>
      </c>
      <c r="E223" s="36">
        <v>0</v>
      </c>
    </row>
    <row r="224" spans="1:5" ht="15" customHeight="1" x14ac:dyDescent="0.25">
      <c r="A224" s="1" t="s">
        <v>8418</v>
      </c>
      <c r="B224" s="5" t="s">
        <v>8506</v>
      </c>
      <c r="C224" s="10" t="s">
        <v>4610</v>
      </c>
      <c r="D224" s="179">
        <v>4.4800000000000004</v>
      </c>
      <c r="E224" s="36">
        <v>0</v>
      </c>
    </row>
    <row r="225" spans="1:5" ht="15" customHeight="1" x14ac:dyDescent="0.25">
      <c r="A225" s="1" t="s">
        <v>8419</v>
      </c>
      <c r="B225" s="5" t="s">
        <v>8507</v>
      </c>
      <c r="C225" s="10" t="s">
        <v>6025</v>
      </c>
      <c r="D225" s="179">
        <v>6.88</v>
      </c>
      <c r="E225" s="36">
        <v>0</v>
      </c>
    </row>
    <row r="226" spans="1:5" ht="15" customHeight="1" x14ac:dyDescent="0.25">
      <c r="A226" s="1" t="s">
        <v>8420</v>
      </c>
      <c r="B226" s="5" t="s">
        <v>8508</v>
      </c>
      <c r="C226" s="10" t="s">
        <v>8587</v>
      </c>
      <c r="D226" s="179">
        <v>3.89</v>
      </c>
      <c r="E226" s="36">
        <v>0</v>
      </c>
    </row>
    <row r="227" spans="1:5" ht="15" customHeight="1" x14ac:dyDescent="0.25">
      <c r="A227" s="1" t="s">
        <v>8421</v>
      </c>
      <c r="B227" s="5" t="s">
        <v>8509</v>
      </c>
      <c r="C227" s="10" t="s">
        <v>2542</v>
      </c>
      <c r="D227" s="179">
        <v>9.57</v>
      </c>
      <c r="E227" s="36">
        <v>0</v>
      </c>
    </row>
    <row r="228" spans="1:5" ht="15" customHeight="1" x14ac:dyDescent="0.25">
      <c r="A228" s="1" t="s">
        <v>8422</v>
      </c>
      <c r="B228" s="5" t="s">
        <v>8510</v>
      </c>
      <c r="C228" s="10" t="s">
        <v>1293</v>
      </c>
      <c r="D228" s="179">
        <v>6.72</v>
      </c>
      <c r="E228" s="36">
        <v>0</v>
      </c>
    </row>
    <row r="229" spans="1:5" ht="15" customHeight="1" x14ac:dyDescent="0.25">
      <c r="A229" s="1" t="s">
        <v>8423</v>
      </c>
      <c r="B229" s="5" t="s">
        <v>8511</v>
      </c>
      <c r="C229" s="10" t="s">
        <v>1293</v>
      </c>
      <c r="D229" s="179">
        <v>6.46</v>
      </c>
      <c r="E229" s="36">
        <v>0</v>
      </c>
    </row>
    <row r="230" spans="1:5" ht="15" customHeight="1" x14ac:dyDescent="0.25">
      <c r="A230" s="1" t="s">
        <v>8424</v>
      </c>
      <c r="B230" s="5" t="s">
        <v>8512</v>
      </c>
      <c r="C230" s="10" t="s">
        <v>8588</v>
      </c>
      <c r="D230" s="179">
        <v>14.16</v>
      </c>
      <c r="E230" s="36">
        <v>0</v>
      </c>
    </row>
    <row r="231" spans="1:5" ht="15" customHeight="1" x14ac:dyDescent="0.25">
      <c r="A231" s="1" t="s">
        <v>8425</v>
      </c>
      <c r="B231" s="5" t="s">
        <v>8513</v>
      </c>
      <c r="C231" s="10" t="s">
        <v>8184</v>
      </c>
      <c r="D231" s="179">
        <v>5.45</v>
      </c>
      <c r="E231" s="36">
        <v>0</v>
      </c>
    </row>
    <row r="232" spans="1:5" ht="15" customHeight="1" x14ac:dyDescent="0.25">
      <c r="A232" s="1" t="s">
        <v>8426</v>
      </c>
      <c r="B232" s="5" t="s">
        <v>8514</v>
      </c>
      <c r="C232" s="10" t="s">
        <v>2410</v>
      </c>
      <c r="D232" s="179">
        <v>23.63</v>
      </c>
      <c r="E232" s="36">
        <v>0</v>
      </c>
    </row>
    <row r="233" spans="1:5" ht="15" customHeight="1" x14ac:dyDescent="0.25">
      <c r="A233" s="1" t="s">
        <v>8427</v>
      </c>
      <c r="B233" s="5" t="s">
        <v>8515</v>
      </c>
      <c r="C233" s="10" t="s">
        <v>1299</v>
      </c>
      <c r="D233" s="179">
        <v>27.18</v>
      </c>
      <c r="E233" s="36">
        <v>0</v>
      </c>
    </row>
    <row r="234" spans="1:5" ht="15" customHeight="1" x14ac:dyDescent="0.25">
      <c r="A234" s="1" t="s">
        <v>8428</v>
      </c>
      <c r="B234" s="5" t="s">
        <v>8516</v>
      </c>
      <c r="C234" s="10" t="s">
        <v>8589</v>
      </c>
      <c r="D234" s="179">
        <v>31.17</v>
      </c>
      <c r="E234" s="36">
        <v>0</v>
      </c>
    </row>
    <row r="235" spans="1:5" ht="15" customHeight="1" x14ac:dyDescent="0.25">
      <c r="A235" s="1" t="s">
        <v>8429</v>
      </c>
      <c r="B235" s="5" t="s">
        <v>8517</v>
      </c>
      <c r="C235" s="10" t="s">
        <v>2542</v>
      </c>
      <c r="D235" s="179">
        <v>50.96</v>
      </c>
      <c r="E235" s="36">
        <v>0</v>
      </c>
    </row>
    <row r="236" spans="1:5" ht="15" customHeight="1" x14ac:dyDescent="0.25">
      <c r="A236" s="1" t="s">
        <v>8430</v>
      </c>
      <c r="B236" s="5" t="s">
        <v>8518</v>
      </c>
      <c r="C236" s="10" t="s">
        <v>580</v>
      </c>
      <c r="D236" s="179">
        <v>35.32</v>
      </c>
      <c r="E236" s="36">
        <v>0</v>
      </c>
    </row>
    <row r="237" spans="1:5" ht="15" customHeight="1" x14ac:dyDescent="0.25">
      <c r="A237" s="1" t="s">
        <v>8431</v>
      </c>
      <c r="B237" s="5" t="s">
        <v>8519</v>
      </c>
      <c r="C237" s="10" t="s">
        <v>634</v>
      </c>
      <c r="D237" s="179">
        <v>4.08</v>
      </c>
      <c r="E237" s="36">
        <v>0</v>
      </c>
    </row>
    <row r="238" spans="1:5" ht="15" customHeight="1" x14ac:dyDescent="0.25">
      <c r="A238" s="1" t="s">
        <v>8432</v>
      </c>
      <c r="B238" s="5" t="s">
        <v>8520</v>
      </c>
      <c r="C238" s="10" t="s">
        <v>2168</v>
      </c>
      <c r="D238" s="179">
        <v>28.14</v>
      </c>
      <c r="E238" s="36">
        <v>0</v>
      </c>
    </row>
    <row r="239" spans="1:5" ht="15" customHeight="1" x14ac:dyDescent="0.25">
      <c r="A239" s="1" t="s">
        <v>8433</v>
      </c>
      <c r="B239" s="5" t="s">
        <v>8521</v>
      </c>
      <c r="C239" s="10" t="s">
        <v>1346</v>
      </c>
      <c r="D239" s="179">
        <v>8.19</v>
      </c>
      <c r="E239" s="36">
        <v>0</v>
      </c>
    </row>
    <row r="240" spans="1:5" ht="15" customHeight="1" x14ac:dyDescent="0.25">
      <c r="A240" s="1" t="s">
        <v>8434</v>
      </c>
      <c r="B240" s="5" t="s">
        <v>8522</v>
      </c>
      <c r="C240" s="10" t="s">
        <v>8590</v>
      </c>
      <c r="D240" s="179">
        <v>5.0199999999999996</v>
      </c>
      <c r="E240" s="36">
        <v>0</v>
      </c>
    </row>
    <row r="241" spans="1:5" ht="15" customHeight="1" x14ac:dyDescent="0.25">
      <c r="A241" s="1" t="s">
        <v>8435</v>
      </c>
      <c r="B241" s="5" t="s">
        <v>8523</v>
      </c>
      <c r="C241" s="10" t="s">
        <v>3707</v>
      </c>
      <c r="D241" s="179">
        <v>16.04</v>
      </c>
      <c r="E241" s="36">
        <v>0</v>
      </c>
    </row>
    <row r="242" spans="1:5" ht="15" customHeight="1" x14ac:dyDescent="0.25">
      <c r="A242" s="1" t="s">
        <v>8436</v>
      </c>
      <c r="B242" s="5" t="s">
        <v>8524</v>
      </c>
      <c r="C242" s="10" t="s">
        <v>8591</v>
      </c>
      <c r="D242" s="179">
        <v>4.1399999999999997</v>
      </c>
      <c r="E242" s="36">
        <v>0</v>
      </c>
    </row>
    <row r="243" spans="1:5" ht="15" customHeight="1" x14ac:dyDescent="0.25">
      <c r="A243" s="1" t="s">
        <v>8437</v>
      </c>
      <c r="B243" s="5" t="s">
        <v>8525</v>
      </c>
      <c r="C243" s="10" t="s">
        <v>6025</v>
      </c>
      <c r="D243" s="179">
        <v>5.94</v>
      </c>
      <c r="E243" s="36">
        <v>0</v>
      </c>
    </row>
    <row r="244" spans="1:5" ht="15" customHeight="1" x14ac:dyDescent="0.25">
      <c r="A244" s="1" t="s">
        <v>8438</v>
      </c>
      <c r="B244" s="5" t="s">
        <v>8526</v>
      </c>
      <c r="C244" s="10" t="s">
        <v>580</v>
      </c>
      <c r="D244" s="179">
        <v>31.83</v>
      </c>
      <c r="E244" s="36">
        <v>0</v>
      </c>
    </row>
    <row r="245" spans="1:5" ht="15" customHeight="1" x14ac:dyDescent="0.25">
      <c r="A245" s="1" t="s">
        <v>8439</v>
      </c>
      <c r="B245" s="5" t="s">
        <v>8527</v>
      </c>
      <c r="C245" s="10" t="s">
        <v>2542</v>
      </c>
      <c r="D245" s="179">
        <v>8.2100000000000009</v>
      </c>
      <c r="E245" s="36">
        <v>0</v>
      </c>
    </row>
    <row r="246" spans="1:5" ht="15" customHeight="1" x14ac:dyDescent="0.25">
      <c r="A246" s="1" t="s">
        <v>8440</v>
      </c>
      <c r="B246" s="5" t="s">
        <v>8528</v>
      </c>
      <c r="C246" s="10" t="s">
        <v>81</v>
      </c>
      <c r="D246" s="179">
        <v>12.05</v>
      </c>
      <c r="E246" s="36">
        <v>0</v>
      </c>
    </row>
    <row r="247" spans="1:5" ht="15" customHeight="1" x14ac:dyDescent="0.25">
      <c r="A247" s="1" t="s">
        <v>8441</v>
      </c>
      <c r="B247" s="5" t="s">
        <v>8529</v>
      </c>
      <c r="C247" s="10" t="s">
        <v>2542</v>
      </c>
      <c r="D247" s="179">
        <v>6.73</v>
      </c>
      <c r="E247" s="36">
        <v>0</v>
      </c>
    </row>
    <row r="248" spans="1:5" ht="15" customHeight="1" x14ac:dyDescent="0.25">
      <c r="A248" s="1" t="s">
        <v>8442</v>
      </c>
      <c r="B248" s="5" t="s">
        <v>8530</v>
      </c>
      <c r="C248" s="10" t="s">
        <v>8592</v>
      </c>
      <c r="D248" s="179">
        <v>23.06</v>
      </c>
      <c r="E248" s="36">
        <v>0</v>
      </c>
    </row>
    <row r="249" spans="1:5" ht="15" customHeight="1" x14ac:dyDescent="0.25">
      <c r="A249" s="1" t="s">
        <v>8443</v>
      </c>
      <c r="B249" s="5" t="s">
        <v>8531</v>
      </c>
      <c r="C249" s="10" t="s">
        <v>349</v>
      </c>
      <c r="D249" s="179">
        <v>19.66</v>
      </c>
      <c r="E249" s="36">
        <v>0</v>
      </c>
    </row>
    <row r="250" spans="1:5" ht="15" customHeight="1" x14ac:dyDescent="0.25">
      <c r="A250" s="1" t="s">
        <v>8444</v>
      </c>
      <c r="B250" s="5" t="s">
        <v>8532</v>
      </c>
      <c r="C250" s="10" t="s">
        <v>8593</v>
      </c>
      <c r="D250" s="179">
        <v>46.97</v>
      </c>
      <c r="E250" s="36">
        <v>0</v>
      </c>
    </row>
    <row r="251" spans="1:5" ht="15" customHeight="1" x14ac:dyDescent="0.25">
      <c r="A251" s="1" t="s">
        <v>8445</v>
      </c>
      <c r="B251" s="5" t="s">
        <v>8533</v>
      </c>
      <c r="C251" s="10" t="s">
        <v>8288</v>
      </c>
      <c r="D251" s="179">
        <v>2.6</v>
      </c>
      <c r="E251" s="36">
        <v>0</v>
      </c>
    </row>
    <row r="252" spans="1:5" ht="15" customHeight="1" x14ac:dyDescent="0.25">
      <c r="A252" s="1" t="s">
        <v>8446</v>
      </c>
      <c r="B252" s="5" t="s">
        <v>8534</v>
      </c>
      <c r="C252" s="10" t="s">
        <v>8290</v>
      </c>
      <c r="D252" s="179">
        <v>2.4</v>
      </c>
      <c r="E252" s="36">
        <v>0</v>
      </c>
    </row>
    <row r="253" spans="1:5" ht="15" customHeight="1" x14ac:dyDescent="0.25">
      <c r="A253" s="1" t="s">
        <v>8447</v>
      </c>
      <c r="B253" s="5" t="s">
        <v>8535</v>
      </c>
      <c r="C253" s="10" t="s">
        <v>8290</v>
      </c>
      <c r="D253" s="179">
        <v>2.4</v>
      </c>
      <c r="E253" s="36">
        <v>0</v>
      </c>
    </row>
    <row r="254" spans="1:5" ht="15" customHeight="1" x14ac:dyDescent="0.25">
      <c r="A254" s="1" t="s">
        <v>8448</v>
      </c>
      <c r="B254" s="5" t="s">
        <v>8536</v>
      </c>
      <c r="C254" s="10" t="s">
        <v>580</v>
      </c>
      <c r="D254" s="179">
        <v>23.46</v>
      </c>
      <c r="E254" s="36">
        <v>0</v>
      </c>
    </row>
    <row r="255" spans="1:5" ht="15" customHeight="1" x14ac:dyDescent="0.25">
      <c r="A255" s="1" t="s">
        <v>8449</v>
      </c>
      <c r="B255" s="5" t="s">
        <v>8537</v>
      </c>
      <c r="C255" s="10" t="s">
        <v>580</v>
      </c>
      <c r="D255" s="179">
        <v>24.39</v>
      </c>
      <c r="E255" s="36">
        <v>0</v>
      </c>
    </row>
    <row r="256" spans="1:5" ht="15" customHeight="1" x14ac:dyDescent="0.25">
      <c r="A256" s="1" t="s">
        <v>8450</v>
      </c>
      <c r="B256" s="5" t="s">
        <v>8538</v>
      </c>
      <c r="C256" s="10" t="s">
        <v>8594</v>
      </c>
      <c r="D256" s="179">
        <v>22.38</v>
      </c>
      <c r="E256" s="36">
        <v>0</v>
      </c>
    </row>
    <row r="257" spans="1:5" ht="15" customHeight="1" x14ac:dyDescent="0.25">
      <c r="A257" s="1" t="s">
        <v>8451</v>
      </c>
      <c r="B257" s="5" t="s">
        <v>8539</v>
      </c>
      <c r="C257" s="10" t="s">
        <v>8595</v>
      </c>
      <c r="D257" s="179">
        <v>2.93</v>
      </c>
      <c r="E257" s="36">
        <v>0</v>
      </c>
    </row>
    <row r="258" spans="1:5" ht="15" customHeight="1" x14ac:dyDescent="0.25">
      <c r="A258" s="1" t="s">
        <v>8452</v>
      </c>
      <c r="B258" s="5" t="s">
        <v>8540</v>
      </c>
      <c r="C258" s="10" t="s">
        <v>8290</v>
      </c>
      <c r="D258" s="179">
        <v>1.4</v>
      </c>
      <c r="E258" s="36">
        <v>0</v>
      </c>
    </row>
    <row r="259" spans="1:5" ht="15" customHeight="1" x14ac:dyDescent="0.25">
      <c r="A259" s="1" t="s">
        <v>8453</v>
      </c>
      <c r="B259" s="5" t="s">
        <v>8541</v>
      </c>
      <c r="C259" s="10" t="s">
        <v>346</v>
      </c>
      <c r="D259" s="179">
        <v>21.84</v>
      </c>
      <c r="E259" s="36">
        <v>0</v>
      </c>
    </row>
    <row r="260" spans="1:5" ht="15" customHeight="1" x14ac:dyDescent="0.25">
      <c r="A260" s="1" t="s">
        <v>8454</v>
      </c>
      <c r="B260" s="5" t="s">
        <v>8542</v>
      </c>
      <c r="C260" s="10" t="s">
        <v>2335</v>
      </c>
      <c r="D260" s="179">
        <v>4.87</v>
      </c>
      <c r="E260" s="36">
        <v>0</v>
      </c>
    </row>
    <row r="261" spans="1:5" ht="15" customHeight="1" x14ac:dyDescent="0.25">
      <c r="A261" s="1" t="s">
        <v>8455</v>
      </c>
      <c r="B261" s="5" t="s">
        <v>8543</v>
      </c>
      <c r="C261" s="10" t="s">
        <v>3613</v>
      </c>
      <c r="D261" s="179">
        <v>35.630000000000003</v>
      </c>
      <c r="E261" s="36">
        <v>0</v>
      </c>
    </row>
    <row r="262" spans="1:5" ht="15" customHeight="1" x14ac:dyDescent="0.25">
      <c r="A262" s="1" t="s">
        <v>8456</v>
      </c>
      <c r="B262" s="5" t="s">
        <v>8544</v>
      </c>
      <c r="C262" s="10" t="s">
        <v>2410</v>
      </c>
      <c r="D262" s="179">
        <v>111.73</v>
      </c>
      <c r="E262" s="36">
        <v>0</v>
      </c>
    </row>
    <row r="263" spans="1:5" ht="15" customHeight="1" x14ac:dyDescent="0.25">
      <c r="A263" s="1" t="s">
        <v>8457</v>
      </c>
      <c r="B263" s="5" t="s">
        <v>8545</v>
      </c>
      <c r="C263" s="10" t="s">
        <v>8596</v>
      </c>
      <c r="D263" s="179">
        <v>15.79</v>
      </c>
      <c r="E263" s="36">
        <v>0</v>
      </c>
    </row>
    <row r="264" spans="1:5" ht="15" customHeight="1" x14ac:dyDescent="0.25">
      <c r="A264" s="1" t="s">
        <v>8458</v>
      </c>
      <c r="B264" s="5" t="s">
        <v>8546</v>
      </c>
      <c r="C264" s="10" t="s">
        <v>8597</v>
      </c>
      <c r="D264" s="179">
        <v>4.45</v>
      </c>
      <c r="E264" s="36">
        <v>0</v>
      </c>
    </row>
    <row r="265" spans="1:5" ht="15" customHeight="1" x14ac:dyDescent="0.25">
      <c r="A265" s="1" t="s">
        <v>8459</v>
      </c>
      <c r="B265" s="5" t="s">
        <v>8547</v>
      </c>
      <c r="C265" s="10" t="s">
        <v>8597</v>
      </c>
      <c r="D265" s="179">
        <v>4.5199999999999996</v>
      </c>
      <c r="E265" s="36">
        <v>0</v>
      </c>
    </row>
    <row r="266" spans="1:5" ht="15" customHeight="1" x14ac:dyDescent="0.25">
      <c r="A266" s="1" t="s">
        <v>8460</v>
      </c>
      <c r="B266" s="5" t="s">
        <v>8548</v>
      </c>
      <c r="C266" s="10" t="s">
        <v>6417</v>
      </c>
      <c r="D266" s="179">
        <v>24.18</v>
      </c>
      <c r="E266" s="36">
        <v>0</v>
      </c>
    </row>
    <row r="267" spans="1:5" ht="15" customHeight="1" x14ac:dyDescent="0.25">
      <c r="A267" s="1" t="s">
        <v>8461</v>
      </c>
      <c r="B267" s="5" t="s">
        <v>8549</v>
      </c>
      <c r="C267" s="10" t="s">
        <v>8596</v>
      </c>
      <c r="D267" s="179">
        <v>17.260000000000002</v>
      </c>
      <c r="E267" s="36">
        <v>0</v>
      </c>
    </row>
    <row r="268" spans="1:5" ht="15" customHeight="1" x14ac:dyDescent="0.25">
      <c r="A268" s="1" t="s">
        <v>8462</v>
      </c>
      <c r="B268" s="5" t="s">
        <v>8550</v>
      </c>
      <c r="C268" s="10" t="s">
        <v>8596</v>
      </c>
      <c r="D268" s="179">
        <v>15.84</v>
      </c>
      <c r="E268" s="36">
        <v>0</v>
      </c>
    </row>
    <row r="269" spans="1:5" ht="15" customHeight="1" x14ac:dyDescent="0.25">
      <c r="A269" s="1" t="s">
        <v>8463</v>
      </c>
      <c r="B269" s="5" t="s">
        <v>8551</v>
      </c>
      <c r="C269" s="10" t="s">
        <v>8597</v>
      </c>
      <c r="D269" s="179">
        <v>4.3600000000000003</v>
      </c>
      <c r="E269" s="36">
        <v>0</v>
      </c>
    </row>
    <row r="270" spans="1:5" ht="15" customHeight="1" x14ac:dyDescent="0.25">
      <c r="A270" s="1" t="s">
        <v>8464</v>
      </c>
      <c r="B270" s="5" t="s">
        <v>8552</v>
      </c>
      <c r="C270" s="10" t="s">
        <v>8597</v>
      </c>
      <c r="D270" s="179">
        <v>4.42</v>
      </c>
      <c r="E270" s="36">
        <v>0</v>
      </c>
    </row>
    <row r="271" spans="1:5" ht="15" customHeight="1" x14ac:dyDescent="0.25">
      <c r="A271" s="1" t="s">
        <v>8465</v>
      </c>
      <c r="B271" s="5" t="s">
        <v>8553</v>
      </c>
      <c r="C271" s="10" t="s">
        <v>6417</v>
      </c>
      <c r="D271" s="179">
        <v>24.28</v>
      </c>
      <c r="E271" s="36">
        <v>0</v>
      </c>
    </row>
    <row r="272" spans="1:5" ht="15" customHeight="1" x14ac:dyDescent="0.25">
      <c r="A272" s="1" t="s">
        <v>8466</v>
      </c>
      <c r="B272" s="5" t="s">
        <v>8554</v>
      </c>
      <c r="C272" s="10" t="s">
        <v>8596</v>
      </c>
      <c r="D272" s="179">
        <v>17.149999999999999</v>
      </c>
      <c r="E272" s="36">
        <v>0</v>
      </c>
    </row>
    <row r="273" spans="1:5" ht="15" customHeight="1" x14ac:dyDescent="0.25">
      <c r="A273" s="1" t="s">
        <v>8467</v>
      </c>
      <c r="B273" s="5" t="s">
        <v>8555</v>
      </c>
      <c r="C273" s="10" t="s">
        <v>2542</v>
      </c>
      <c r="D273" s="179">
        <v>20.6</v>
      </c>
      <c r="E273" s="36">
        <v>0</v>
      </c>
    </row>
    <row r="274" spans="1:5" ht="15" customHeight="1" x14ac:dyDescent="0.25">
      <c r="A274" s="1" t="s">
        <v>8468</v>
      </c>
      <c r="B274" s="5" t="s">
        <v>8556</v>
      </c>
      <c r="C274" s="10" t="s">
        <v>8598</v>
      </c>
      <c r="D274" s="179">
        <v>2.68</v>
      </c>
      <c r="E274" s="36">
        <v>0</v>
      </c>
    </row>
    <row r="275" spans="1:5" ht="15" customHeight="1" x14ac:dyDescent="0.25">
      <c r="A275" s="1" t="s">
        <v>8469</v>
      </c>
      <c r="B275" s="5" t="s">
        <v>8557</v>
      </c>
      <c r="C275" s="10" t="s">
        <v>2212</v>
      </c>
      <c r="D275" s="179">
        <v>2.59</v>
      </c>
      <c r="E275" s="36">
        <v>0</v>
      </c>
    </row>
    <row r="276" spans="1:5" ht="15" customHeight="1" x14ac:dyDescent="0.25">
      <c r="A276" s="1" t="s">
        <v>8470</v>
      </c>
      <c r="B276" s="5" t="s">
        <v>8558</v>
      </c>
      <c r="C276" s="10" t="s">
        <v>8599</v>
      </c>
      <c r="D276" s="179">
        <v>17.07</v>
      </c>
      <c r="E276" s="36">
        <v>0</v>
      </c>
    </row>
    <row r="277" spans="1:5" ht="15" customHeight="1" x14ac:dyDescent="0.25">
      <c r="A277" s="1" t="s">
        <v>8471</v>
      </c>
      <c r="B277" s="5" t="s">
        <v>8559</v>
      </c>
      <c r="C277" s="10" t="s">
        <v>8288</v>
      </c>
      <c r="D277" s="179">
        <v>2.88</v>
      </c>
      <c r="E277" s="36">
        <v>0</v>
      </c>
    </row>
    <row r="278" spans="1:5" ht="13.8" x14ac:dyDescent="0.25">
      <c r="A278" s="1" t="s">
        <v>8472</v>
      </c>
      <c r="B278" s="5" t="s">
        <v>8560</v>
      </c>
      <c r="C278" s="10" t="s">
        <v>8595</v>
      </c>
      <c r="D278" s="179">
        <v>2.56</v>
      </c>
      <c r="E278" s="36">
        <v>0</v>
      </c>
    </row>
    <row r="279" spans="1:5" ht="13.8" x14ac:dyDescent="0.25">
      <c r="A279" s="1" t="s">
        <v>8473</v>
      </c>
      <c r="B279" s="5" t="s">
        <v>8561</v>
      </c>
      <c r="C279" s="10" t="s">
        <v>8598</v>
      </c>
      <c r="D279" s="179">
        <v>2.68</v>
      </c>
      <c r="E279" s="36">
        <v>0</v>
      </c>
    </row>
    <row r="280" spans="1:5" ht="13.8" x14ac:dyDescent="0.25">
      <c r="A280" s="1" t="s">
        <v>8474</v>
      </c>
      <c r="B280" s="5" t="s">
        <v>8562</v>
      </c>
      <c r="C280" s="10" t="s">
        <v>2335</v>
      </c>
      <c r="D280" s="179">
        <v>2.4500000000000002</v>
      </c>
      <c r="E280" s="36">
        <v>0</v>
      </c>
    </row>
    <row r="281" spans="1:5" ht="13.8" x14ac:dyDescent="0.25">
      <c r="A281" s="1" t="s">
        <v>8475</v>
      </c>
      <c r="B281" s="5" t="s">
        <v>8563</v>
      </c>
      <c r="C281" s="10" t="s">
        <v>8599</v>
      </c>
      <c r="D281" s="179">
        <v>14.95</v>
      </c>
      <c r="E281" s="36">
        <v>0</v>
      </c>
    </row>
    <row r="282" spans="1:5" ht="13.8" x14ac:dyDescent="0.25">
      <c r="A282" s="1" t="s">
        <v>8476</v>
      </c>
      <c r="B282" s="5" t="s">
        <v>8564</v>
      </c>
      <c r="C282" s="10" t="s">
        <v>8600</v>
      </c>
      <c r="D282" s="179">
        <v>6.55</v>
      </c>
      <c r="E282" s="36">
        <v>0</v>
      </c>
    </row>
    <row r="283" spans="1:5" ht="13.8" x14ac:dyDescent="0.25">
      <c r="A283" s="1" t="s">
        <v>8477</v>
      </c>
      <c r="B283" s="5" t="s">
        <v>8565</v>
      </c>
      <c r="C283" s="10" t="s">
        <v>8600</v>
      </c>
      <c r="D283" s="179">
        <v>6.56</v>
      </c>
      <c r="E283" s="36">
        <v>0</v>
      </c>
    </row>
    <row r="284" spans="1:5" ht="13.8" x14ac:dyDescent="0.25">
      <c r="A284" s="1" t="s">
        <v>8478</v>
      </c>
      <c r="B284" s="5" t="s">
        <v>8566</v>
      </c>
      <c r="C284" s="10" t="s">
        <v>2542</v>
      </c>
      <c r="D284" s="179">
        <v>33.28</v>
      </c>
      <c r="E284" s="36">
        <v>0</v>
      </c>
    </row>
    <row r="285" spans="1:5" ht="13.8" x14ac:dyDescent="0.25">
      <c r="A285" s="1" t="s">
        <v>8479</v>
      </c>
      <c r="B285" s="5" t="s">
        <v>8567</v>
      </c>
      <c r="C285" s="10" t="s">
        <v>8601</v>
      </c>
      <c r="D285" s="179">
        <v>38.01</v>
      </c>
      <c r="E285" s="36">
        <v>0</v>
      </c>
    </row>
    <row r="286" spans="1:5" ht="13.8" x14ac:dyDescent="0.25">
      <c r="A286" s="1" t="s">
        <v>8480</v>
      </c>
      <c r="B286" s="5" t="s">
        <v>8568</v>
      </c>
      <c r="C286" s="22" t="s">
        <v>8602</v>
      </c>
      <c r="D286" s="179">
        <v>13.35</v>
      </c>
      <c r="E286" s="36">
        <v>0</v>
      </c>
    </row>
    <row r="287" spans="1:5" ht="13.8" x14ac:dyDescent="0.25">
      <c r="A287" s="1" t="s">
        <v>8481</v>
      </c>
      <c r="B287" s="5" t="s">
        <v>8569</v>
      </c>
      <c r="C287" s="10" t="s">
        <v>8595</v>
      </c>
      <c r="D287" s="179">
        <v>3.05</v>
      </c>
      <c r="E287" s="36">
        <v>0</v>
      </c>
    </row>
    <row r="288" spans="1:5" ht="13.8" x14ac:dyDescent="0.25">
      <c r="A288" s="1" t="s">
        <v>8482</v>
      </c>
      <c r="B288" s="5" t="s">
        <v>8570</v>
      </c>
      <c r="C288" s="10" t="s">
        <v>8602</v>
      </c>
      <c r="D288" s="179">
        <v>16.37</v>
      </c>
      <c r="E288" s="36">
        <v>0</v>
      </c>
    </row>
    <row r="289" spans="1:5" ht="13.8" x14ac:dyDescent="0.25">
      <c r="A289" s="1" t="s">
        <v>8483</v>
      </c>
      <c r="B289" s="5" t="s">
        <v>8571</v>
      </c>
      <c r="C289" s="10" t="s">
        <v>8603</v>
      </c>
      <c r="D289" s="179">
        <v>20.75</v>
      </c>
      <c r="E289" s="36">
        <v>0</v>
      </c>
    </row>
    <row r="290" spans="1:5" ht="13.8" x14ac:dyDescent="0.25">
      <c r="A290" s="1" t="s">
        <v>8484</v>
      </c>
      <c r="B290" s="5" t="s">
        <v>8572</v>
      </c>
      <c r="C290" s="10" t="s">
        <v>8595</v>
      </c>
      <c r="D290" s="179">
        <v>3.93</v>
      </c>
      <c r="E290" s="36">
        <v>0</v>
      </c>
    </row>
    <row r="291" spans="1:5" ht="13.8" x14ac:dyDescent="0.25">
      <c r="A291" s="1" t="s">
        <v>8485</v>
      </c>
      <c r="B291" s="5" t="s">
        <v>8573</v>
      </c>
      <c r="C291" s="10" t="s">
        <v>2335</v>
      </c>
      <c r="D291" s="179">
        <v>3.28</v>
      </c>
      <c r="E291" s="36">
        <v>0</v>
      </c>
    </row>
    <row r="292" spans="1:5" ht="13.8" x14ac:dyDescent="0.25">
      <c r="A292" s="1" t="s">
        <v>8486</v>
      </c>
      <c r="B292" s="5" t="s">
        <v>8574</v>
      </c>
      <c r="C292" s="10" t="s">
        <v>8604</v>
      </c>
      <c r="D292" s="179">
        <v>5.72</v>
      </c>
      <c r="E292" s="36">
        <v>0</v>
      </c>
    </row>
    <row r="293" spans="1:5" ht="13.8" x14ac:dyDescent="0.25">
      <c r="A293" s="1" t="s">
        <v>8487</v>
      </c>
      <c r="B293" s="5" t="s">
        <v>8575</v>
      </c>
      <c r="C293" s="10" t="s">
        <v>8605</v>
      </c>
      <c r="D293" s="179">
        <v>27.54</v>
      </c>
      <c r="E293" s="36">
        <v>0</v>
      </c>
    </row>
    <row r="294" spans="1:5" ht="13.8" x14ac:dyDescent="0.25">
      <c r="A294" s="1" t="s">
        <v>8488</v>
      </c>
      <c r="B294" s="5" t="s">
        <v>8576</v>
      </c>
      <c r="C294" s="10" t="s">
        <v>2542</v>
      </c>
      <c r="D294" s="179">
        <v>6.18</v>
      </c>
      <c r="E294" s="36">
        <v>0</v>
      </c>
    </row>
    <row r="295" spans="1:5" ht="13.8" x14ac:dyDescent="0.25">
      <c r="A295" s="1" t="s">
        <v>8489</v>
      </c>
      <c r="B295" s="5" t="s">
        <v>8577</v>
      </c>
      <c r="C295" s="10" t="s">
        <v>624</v>
      </c>
      <c r="D295" s="179">
        <v>12.06</v>
      </c>
      <c r="E295" s="36">
        <v>0</v>
      </c>
    </row>
    <row r="296" spans="1:5" ht="13.8" x14ac:dyDescent="0.25">
      <c r="A296" s="1" t="s">
        <v>8490</v>
      </c>
      <c r="B296" s="5" t="s">
        <v>8578</v>
      </c>
      <c r="C296" s="10" t="s">
        <v>625</v>
      </c>
      <c r="D296" s="179">
        <v>3.26</v>
      </c>
      <c r="E296" s="36">
        <v>0</v>
      </c>
    </row>
    <row r="297" spans="1:5" ht="13.8" x14ac:dyDescent="0.25">
      <c r="A297" s="1" t="s">
        <v>8491</v>
      </c>
      <c r="B297" s="5" t="s">
        <v>8579</v>
      </c>
      <c r="C297" s="10" t="s">
        <v>8598</v>
      </c>
      <c r="D297" s="179">
        <v>2.99</v>
      </c>
      <c r="E297" s="36">
        <v>0</v>
      </c>
    </row>
    <row r="298" spans="1:5" ht="13.8" x14ac:dyDescent="0.25">
      <c r="A298" s="1" t="s">
        <v>8492</v>
      </c>
      <c r="B298" s="5" t="s">
        <v>8580</v>
      </c>
      <c r="C298" s="10" t="s">
        <v>12</v>
      </c>
      <c r="D298" s="179">
        <v>2.9</v>
      </c>
      <c r="E298" s="36">
        <v>0</v>
      </c>
    </row>
    <row r="299" spans="1:5" ht="13.8" x14ac:dyDescent="0.25">
      <c r="A299" s="1" t="s">
        <v>8493</v>
      </c>
      <c r="B299" s="5" t="s">
        <v>8581</v>
      </c>
      <c r="C299" s="10" t="s">
        <v>580</v>
      </c>
      <c r="D299" s="179">
        <v>13.42</v>
      </c>
      <c r="E299" s="36">
        <v>0</v>
      </c>
    </row>
    <row r="300" spans="1:5" ht="13.8" x14ac:dyDescent="0.25">
      <c r="A300" s="1" t="s">
        <v>8494</v>
      </c>
      <c r="B300" s="5" t="s">
        <v>8582</v>
      </c>
      <c r="C300" s="10" t="s">
        <v>8288</v>
      </c>
      <c r="D300" s="179">
        <v>1.6</v>
      </c>
      <c r="E300" s="36">
        <v>0</v>
      </c>
    </row>
    <row r="301" spans="1:5" ht="13.8" x14ac:dyDescent="0.25">
      <c r="A301" s="1" t="s">
        <v>8495</v>
      </c>
      <c r="B301" s="5" t="s">
        <v>8583</v>
      </c>
      <c r="C301" s="10" t="s">
        <v>8290</v>
      </c>
      <c r="D301" s="179">
        <v>1.26</v>
      </c>
      <c r="E301" s="36">
        <v>0</v>
      </c>
    </row>
    <row r="302" spans="1:5" ht="13.8" x14ac:dyDescent="0.25">
      <c r="A302" s="1" t="s">
        <v>8496</v>
      </c>
      <c r="B302" s="5" t="s">
        <v>8584</v>
      </c>
      <c r="C302" s="10" t="s">
        <v>8598</v>
      </c>
      <c r="D302" s="179">
        <v>4.41</v>
      </c>
      <c r="E302" s="36">
        <v>0</v>
      </c>
    </row>
    <row r="303" spans="1:5" ht="13.8" x14ac:dyDescent="0.25">
      <c r="A303" s="1" t="s">
        <v>8497</v>
      </c>
      <c r="B303" s="5" t="s">
        <v>8585</v>
      </c>
      <c r="C303" s="10" t="s">
        <v>8606</v>
      </c>
      <c r="D303" s="179">
        <v>89.91</v>
      </c>
      <c r="E303" s="36">
        <v>0</v>
      </c>
    </row>
    <row r="304" spans="1:5" ht="14.4" thickBot="1" x14ac:dyDescent="0.3">
      <c r="A304" s="1" t="s">
        <v>8498</v>
      </c>
      <c r="B304" s="5" t="s">
        <v>8101</v>
      </c>
      <c r="C304" s="10" t="s">
        <v>1403</v>
      </c>
      <c r="D304" s="179">
        <v>246.67</v>
      </c>
      <c r="E304" s="36">
        <v>0</v>
      </c>
    </row>
    <row r="305" spans="1:5" ht="16.2" thickTop="1" thickBot="1" x14ac:dyDescent="0.3">
      <c r="A305" s="189" t="s">
        <v>7260</v>
      </c>
      <c r="B305" s="190"/>
      <c r="C305" s="191"/>
      <c r="D305" s="26">
        <f>SUM(D217:D304)</f>
        <v>1578.9799999999998</v>
      </c>
      <c r="E305" s="43">
        <f>SUMIF(E217:E304,"&gt;0",D217:D304)</f>
        <v>97.949999999999989</v>
      </c>
    </row>
    <row r="306" spans="1:5" s="16" customFormat="1" ht="13.8" x14ac:dyDescent="0.25">
      <c r="A306" s="6"/>
      <c r="B306" s="4"/>
      <c r="C306"/>
      <c r="D306" s="24"/>
      <c r="E306" s="30"/>
    </row>
    <row r="311" spans="1:5" ht="13.8" thickBot="1" x14ac:dyDescent="0.3"/>
    <row r="312" spans="1:5" ht="21.6" thickBot="1" x14ac:dyDescent="0.3">
      <c r="A312" s="186" t="s">
        <v>8607</v>
      </c>
      <c r="B312" s="187"/>
      <c r="C312" s="187"/>
      <c r="D312" s="187"/>
      <c r="E312" s="188"/>
    </row>
    <row r="313" spans="1:5" ht="22.5" customHeight="1" x14ac:dyDescent="0.35">
      <c r="A313" s="196" t="s">
        <v>982</v>
      </c>
      <c r="B313" s="48" t="s">
        <v>586</v>
      </c>
      <c r="C313" s="192" t="s">
        <v>1768</v>
      </c>
      <c r="D313" s="194" t="s">
        <v>1769</v>
      </c>
      <c r="E313" s="49" t="s">
        <v>7217</v>
      </c>
    </row>
    <row r="314" spans="1:5" ht="15" customHeight="1" thickBot="1" x14ac:dyDescent="0.4">
      <c r="A314" s="197"/>
      <c r="B314" s="50" t="s">
        <v>1767</v>
      </c>
      <c r="C314" s="193"/>
      <c r="D314" s="195"/>
      <c r="E314" s="51" t="s">
        <v>7216</v>
      </c>
    </row>
    <row r="315" spans="1:5" ht="15" customHeight="1" thickTop="1" x14ac:dyDescent="0.25">
      <c r="A315" s="12" t="s">
        <v>8608</v>
      </c>
      <c r="B315" s="5" t="s">
        <v>8669</v>
      </c>
      <c r="C315" s="10" t="s">
        <v>2542</v>
      </c>
      <c r="D315" s="179">
        <v>56.01</v>
      </c>
      <c r="E315" s="35">
        <v>5</v>
      </c>
    </row>
    <row r="316" spans="1:5" ht="13.8" x14ac:dyDescent="0.25">
      <c r="A316" s="12" t="s">
        <v>8609</v>
      </c>
      <c r="B316" s="5" t="s">
        <v>8670</v>
      </c>
      <c r="C316" s="10" t="s">
        <v>8182</v>
      </c>
      <c r="D316" s="179">
        <v>6.46</v>
      </c>
      <c r="E316" s="31">
        <v>5</v>
      </c>
    </row>
    <row r="317" spans="1:5" ht="13.8" x14ac:dyDescent="0.25">
      <c r="A317" s="12" t="s">
        <v>8610</v>
      </c>
      <c r="B317" s="5" t="s">
        <v>8671</v>
      </c>
      <c r="C317" s="10" t="s">
        <v>8183</v>
      </c>
      <c r="D317" s="179">
        <v>4.63</v>
      </c>
      <c r="E317" s="31">
        <v>5</v>
      </c>
    </row>
    <row r="318" spans="1:5" ht="13.8" x14ac:dyDescent="0.25">
      <c r="A318" s="12" t="s">
        <v>8611</v>
      </c>
      <c r="B318" s="5" t="s">
        <v>8672</v>
      </c>
      <c r="C318" s="10" t="s">
        <v>2542</v>
      </c>
      <c r="D318" s="179">
        <v>6.02</v>
      </c>
      <c r="E318" s="31">
        <v>5</v>
      </c>
    </row>
    <row r="319" spans="1:5" ht="13.8" x14ac:dyDescent="0.25">
      <c r="A319" s="12" t="s">
        <v>8612</v>
      </c>
      <c r="B319" s="5" t="s">
        <v>8673</v>
      </c>
      <c r="C319" s="10" t="s">
        <v>4592</v>
      </c>
      <c r="D319" s="179">
        <v>4.47</v>
      </c>
      <c r="E319" s="31">
        <v>3</v>
      </c>
    </row>
    <row r="320" spans="1:5" ht="13.8" x14ac:dyDescent="0.25">
      <c r="A320" s="12" t="s">
        <v>8613</v>
      </c>
      <c r="B320" s="5" t="s">
        <v>8674</v>
      </c>
      <c r="C320" s="10" t="s">
        <v>5994</v>
      </c>
      <c r="D320" s="179">
        <v>7.27</v>
      </c>
      <c r="E320" s="31">
        <v>3</v>
      </c>
    </row>
    <row r="321" spans="1:5" ht="13.8" x14ac:dyDescent="0.25">
      <c r="A321" s="12" t="s">
        <v>8614</v>
      </c>
      <c r="B321" s="5" t="s">
        <v>8675</v>
      </c>
      <c r="C321" s="10" t="s">
        <v>8586</v>
      </c>
      <c r="D321" s="179">
        <v>4.2</v>
      </c>
      <c r="E321" s="31">
        <v>3</v>
      </c>
    </row>
    <row r="322" spans="1:5" ht="13.8" x14ac:dyDescent="0.25">
      <c r="A322" s="12" t="s">
        <v>8615</v>
      </c>
      <c r="B322" s="5" t="s">
        <v>8676</v>
      </c>
      <c r="C322" s="10" t="s">
        <v>4610</v>
      </c>
      <c r="D322" s="179">
        <v>4.47</v>
      </c>
      <c r="E322" s="31">
        <v>3</v>
      </c>
    </row>
    <row r="323" spans="1:5" ht="13.8" x14ac:dyDescent="0.25">
      <c r="A323" s="12" t="s">
        <v>8616</v>
      </c>
      <c r="B323" s="5" t="s">
        <v>8677</v>
      </c>
      <c r="C323" s="10" t="s">
        <v>6025</v>
      </c>
      <c r="D323" s="179">
        <v>7.27</v>
      </c>
      <c r="E323" s="31">
        <v>3</v>
      </c>
    </row>
    <row r="324" spans="1:5" ht="13.8" x14ac:dyDescent="0.25">
      <c r="A324" s="12" t="s">
        <v>8617</v>
      </c>
      <c r="B324" s="5" t="s">
        <v>8678</v>
      </c>
      <c r="C324" s="10" t="s">
        <v>8587</v>
      </c>
      <c r="D324" s="179">
        <v>4.18</v>
      </c>
      <c r="E324" s="31">
        <v>3</v>
      </c>
    </row>
    <row r="325" spans="1:5" ht="13.8" x14ac:dyDescent="0.25">
      <c r="A325" s="12" t="s">
        <v>8618</v>
      </c>
      <c r="B325" s="5" t="s">
        <v>8679</v>
      </c>
      <c r="C325" s="10" t="s">
        <v>8730</v>
      </c>
      <c r="D325" s="179">
        <v>37.29</v>
      </c>
      <c r="E325" s="31">
        <v>0</v>
      </c>
    </row>
    <row r="326" spans="1:5" ht="13.8" x14ac:dyDescent="0.25">
      <c r="A326" s="12" t="s">
        <v>8619</v>
      </c>
      <c r="B326" s="5" t="s">
        <v>8680</v>
      </c>
      <c r="C326" s="10" t="s">
        <v>8731</v>
      </c>
      <c r="D326" s="179">
        <v>17.91</v>
      </c>
      <c r="E326" s="31">
        <v>0</v>
      </c>
    </row>
    <row r="327" spans="1:5" ht="13.8" x14ac:dyDescent="0.25">
      <c r="A327" s="12" t="s">
        <v>8620</v>
      </c>
      <c r="B327" s="5" t="s">
        <v>8681</v>
      </c>
      <c r="C327" s="10" t="s">
        <v>2562</v>
      </c>
      <c r="D327" s="179">
        <v>4.67</v>
      </c>
      <c r="E327" s="31">
        <v>0</v>
      </c>
    </row>
    <row r="328" spans="1:5" ht="13.8" x14ac:dyDescent="0.25">
      <c r="A328" s="12" t="s">
        <v>8621</v>
      </c>
      <c r="B328" s="5" t="s">
        <v>8682</v>
      </c>
      <c r="C328" s="10" t="s">
        <v>2558</v>
      </c>
      <c r="D328" s="179">
        <v>4.67</v>
      </c>
      <c r="E328" s="31">
        <v>0</v>
      </c>
    </row>
    <row r="329" spans="1:5" ht="13.8" x14ac:dyDescent="0.25">
      <c r="A329" s="12" t="s">
        <v>8622</v>
      </c>
      <c r="B329" s="5" t="s">
        <v>8683</v>
      </c>
      <c r="C329" s="10" t="s">
        <v>580</v>
      </c>
      <c r="D329" s="179">
        <v>32.17</v>
      </c>
      <c r="E329" s="31">
        <v>1</v>
      </c>
    </row>
    <row r="330" spans="1:5" ht="13.8" x14ac:dyDescent="0.25">
      <c r="A330" s="12" t="s">
        <v>8623</v>
      </c>
      <c r="B330" s="5" t="s">
        <v>8684</v>
      </c>
      <c r="C330" s="10" t="s">
        <v>580</v>
      </c>
      <c r="D330" s="179">
        <v>36.950000000000003</v>
      </c>
      <c r="E330" s="31">
        <v>1</v>
      </c>
    </row>
    <row r="331" spans="1:5" ht="13.8" x14ac:dyDescent="0.25">
      <c r="A331" s="12" t="s">
        <v>8624</v>
      </c>
      <c r="B331" s="5" t="s">
        <v>8685</v>
      </c>
      <c r="C331" s="10" t="s">
        <v>2327</v>
      </c>
      <c r="D331" s="179">
        <v>5.77</v>
      </c>
      <c r="E331" s="31">
        <v>5</v>
      </c>
    </row>
    <row r="332" spans="1:5" ht="13.8" x14ac:dyDescent="0.25">
      <c r="A332" s="12" t="s">
        <v>8625</v>
      </c>
      <c r="B332" s="5" t="s">
        <v>8686</v>
      </c>
      <c r="C332" s="10" t="s">
        <v>8732</v>
      </c>
      <c r="D332" s="179">
        <v>11.95</v>
      </c>
      <c r="E332" s="31">
        <v>8</v>
      </c>
    </row>
    <row r="333" spans="1:5" ht="13.8" x14ac:dyDescent="0.25">
      <c r="A333" s="12" t="s">
        <v>8626</v>
      </c>
      <c r="B333" s="5" t="s">
        <v>8687</v>
      </c>
      <c r="C333" s="10" t="s">
        <v>2210</v>
      </c>
      <c r="D333" s="179">
        <v>4.87</v>
      </c>
      <c r="E333" s="31">
        <v>8</v>
      </c>
    </row>
    <row r="334" spans="1:5" ht="13.8" x14ac:dyDescent="0.25">
      <c r="A334" s="12" t="s">
        <v>8627</v>
      </c>
      <c r="B334" s="5" t="s">
        <v>8688</v>
      </c>
      <c r="C334" s="10" t="s">
        <v>8733</v>
      </c>
      <c r="D334" s="179">
        <v>4.88</v>
      </c>
      <c r="E334" s="31">
        <v>8</v>
      </c>
    </row>
    <row r="335" spans="1:5" ht="13.8" x14ac:dyDescent="0.25">
      <c r="A335" s="12" t="s">
        <v>8628</v>
      </c>
      <c r="B335" s="5" t="s">
        <v>8689</v>
      </c>
      <c r="C335" s="10" t="s">
        <v>634</v>
      </c>
      <c r="D335" s="179">
        <v>4.88</v>
      </c>
      <c r="E335" s="31">
        <v>3</v>
      </c>
    </row>
    <row r="336" spans="1:5" ht="13.8" x14ac:dyDescent="0.25">
      <c r="A336" s="12" t="s">
        <v>8629</v>
      </c>
      <c r="B336" s="5" t="s">
        <v>8690</v>
      </c>
      <c r="C336" s="10" t="s">
        <v>1130</v>
      </c>
      <c r="D336" s="179">
        <v>5.04</v>
      </c>
      <c r="E336" s="31">
        <v>3</v>
      </c>
    </row>
    <row r="337" spans="1:5" ht="13.8" x14ac:dyDescent="0.25">
      <c r="A337" s="12" t="s">
        <v>8630</v>
      </c>
      <c r="B337" s="5" t="s">
        <v>8691</v>
      </c>
      <c r="C337" s="10" t="s">
        <v>2327</v>
      </c>
      <c r="D337" s="179">
        <v>4.28</v>
      </c>
      <c r="E337" s="31">
        <v>5</v>
      </c>
    </row>
    <row r="338" spans="1:5" ht="13.8" x14ac:dyDescent="0.25">
      <c r="A338" s="12" t="s">
        <v>8631</v>
      </c>
      <c r="B338" s="5" t="s">
        <v>8692</v>
      </c>
      <c r="C338" s="10" t="s">
        <v>2327</v>
      </c>
      <c r="D338" s="179">
        <v>17.149999999999999</v>
      </c>
      <c r="E338" s="31">
        <v>8</v>
      </c>
    </row>
    <row r="339" spans="1:5" ht="13.8" x14ac:dyDescent="0.25">
      <c r="A339" s="12" t="s">
        <v>8632</v>
      </c>
      <c r="B339" s="5" t="s">
        <v>8693</v>
      </c>
      <c r="C339" s="10" t="s">
        <v>8734</v>
      </c>
      <c r="D339" s="179">
        <v>7.85</v>
      </c>
      <c r="E339" s="31">
        <v>8</v>
      </c>
    </row>
    <row r="340" spans="1:5" ht="13.8" x14ac:dyDescent="0.25">
      <c r="A340" s="12" t="s">
        <v>8633</v>
      </c>
      <c r="B340" s="5" t="s">
        <v>8694</v>
      </c>
      <c r="C340" s="10" t="s">
        <v>6115</v>
      </c>
      <c r="D340" s="179">
        <v>1.8</v>
      </c>
      <c r="E340" s="31">
        <v>8</v>
      </c>
    </row>
    <row r="341" spans="1:5" ht="13.8" x14ac:dyDescent="0.25">
      <c r="A341" s="12" t="s">
        <v>8634</v>
      </c>
      <c r="B341" s="5" t="s">
        <v>8695</v>
      </c>
      <c r="C341" s="10" t="s">
        <v>2025</v>
      </c>
      <c r="D341" s="179">
        <v>12.32</v>
      </c>
      <c r="E341" s="31">
        <v>5</v>
      </c>
    </row>
    <row r="342" spans="1:5" ht="13.8" x14ac:dyDescent="0.25">
      <c r="A342" s="12" t="s">
        <v>8635</v>
      </c>
      <c r="B342" s="5" t="s">
        <v>8696</v>
      </c>
      <c r="C342" s="10" t="s">
        <v>6115</v>
      </c>
      <c r="D342" s="179">
        <v>1.68</v>
      </c>
      <c r="E342" s="31">
        <v>8</v>
      </c>
    </row>
    <row r="343" spans="1:5" ht="13.8" x14ac:dyDescent="0.25">
      <c r="A343" s="12" t="s">
        <v>8636</v>
      </c>
      <c r="B343" s="5" t="s">
        <v>8697</v>
      </c>
      <c r="C343" s="10" t="s">
        <v>8735</v>
      </c>
      <c r="D343" s="179">
        <v>7.08</v>
      </c>
      <c r="E343" s="31">
        <v>8</v>
      </c>
    </row>
    <row r="344" spans="1:5" ht="13.8" x14ac:dyDescent="0.25">
      <c r="A344" s="12" t="s">
        <v>8637</v>
      </c>
      <c r="B344" s="5" t="s">
        <v>8698</v>
      </c>
      <c r="C344" s="10" t="s">
        <v>8736</v>
      </c>
      <c r="D344" s="179">
        <v>11.06</v>
      </c>
      <c r="E344" s="31">
        <v>8</v>
      </c>
    </row>
    <row r="345" spans="1:5" ht="13.8" x14ac:dyDescent="0.25">
      <c r="A345" s="12" t="s">
        <v>8638</v>
      </c>
      <c r="B345" s="5" t="s">
        <v>8699</v>
      </c>
      <c r="C345" s="10" t="s">
        <v>8737</v>
      </c>
      <c r="D345" s="179">
        <v>12.5</v>
      </c>
      <c r="E345" s="31">
        <v>8</v>
      </c>
    </row>
    <row r="346" spans="1:5" ht="13.8" x14ac:dyDescent="0.25">
      <c r="A346" s="12" t="s">
        <v>8639</v>
      </c>
      <c r="B346" s="5" t="s">
        <v>8700</v>
      </c>
      <c r="C346" s="10" t="s">
        <v>8738</v>
      </c>
      <c r="D346" s="179">
        <v>12.49</v>
      </c>
      <c r="E346" s="31">
        <v>8</v>
      </c>
    </row>
    <row r="347" spans="1:5" ht="13.8" x14ac:dyDescent="0.25">
      <c r="A347" s="12" t="s">
        <v>8640</v>
      </c>
      <c r="B347" s="5" t="s">
        <v>8701</v>
      </c>
      <c r="C347" s="10" t="s">
        <v>2020</v>
      </c>
      <c r="D347" s="179">
        <v>11.07</v>
      </c>
      <c r="E347" s="31">
        <v>8</v>
      </c>
    </row>
    <row r="348" spans="1:5" ht="13.8" x14ac:dyDescent="0.25">
      <c r="A348" s="12" t="s">
        <v>8641</v>
      </c>
      <c r="B348" s="5" t="s">
        <v>8702</v>
      </c>
      <c r="C348" s="10" t="s">
        <v>6115</v>
      </c>
      <c r="D348" s="179">
        <v>1.99</v>
      </c>
      <c r="E348" s="31">
        <v>8</v>
      </c>
    </row>
    <row r="349" spans="1:5" ht="13.8" x14ac:dyDescent="0.25">
      <c r="A349" s="12" t="s">
        <v>8642</v>
      </c>
      <c r="B349" s="5" t="s">
        <v>8703</v>
      </c>
      <c r="C349" s="10" t="s">
        <v>2542</v>
      </c>
      <c r="D349" s="179">
        <v>45.01</v>
      </c>
      <c r="E349" s="31">
        <v>5</v>
      </c>
    </row>
    <row r="350" spans="1:5" ht="13.8" x14ac:dyDescent="0.25">
      <c r="A350" s="12" t="s">
        <v>8643</v>
      </c>
      <c r="B350" s="5" t="s">
        <v>8704</v>
      </c>
      <c r="C350" s="10" t="s">
        <v>2210</v>
      </c>
      <c r="D350" s="179">
        <v>41.35</v>
      </c>
      <c r="E350" s="31">
        <v>0</v>
      </c>
    </row>
    <row r="351" spans="1:5" ht="13.8" x14ac:dyDescent="0.25">
      <c r="A351" s="12" t="s">
        <v>8644</v>
      </c>
      <c r="B351" s="5" t="s">
        <v>8705</v>
      </c>
      <c r="C351" s="10" t="s">
        <v>2210</v>
      </c>
      <c r="D351" s="179">
        <v>28.01</v>
      </c>
      <c r="E351" s="31">
        <v>8</v>
      </c>
    </row>
    <row r="352" spans="1:5" ht="13.8" x14ac:dyDescent="0.25">
      <c r="A352" s="12" t="s">
        <v>8645</v>
      </c>
      <c r="B352" s="5" t="s">
        <v>8706</v>
      </c>
      <c r="C352" s="10" t="s">
        <v>580</v>
      </c>
      <c r="D352" s="179">
        <v>28</v>
      </c>
      <c r="E352" s="31">
        <v>0</v>
      </c>
    </row>
    <row r="353" spans="1:5" ht="13.8" x14ac:dyDescent="0.25">
      <c r="A353" s="12" t="s">
        <v>8646</v>
      </c>
      <c r="B353" s="5" t="s">
        <v>8707</v>
      </c>
      <c r="C353" s="10" t="s">
        <v>2210</v>
      </c>
      <c r="D353" s="179">
        <v>51.02</v>
      </c>
      <c r="E353" s="31">
        <v>0</v>
      </c>
    </row>
    <row r="354" spans="1:5" ht="13.8" x14ac:dyDescent="0.25">
      <c r="A354" s="12" t="s">
        <v>8647</v>
      </c>
      <c r="B354" s="5" t="s">
        <v>8708</v>
      </c>
      <c r="C354" s="10" t="s">
        <v>2542</v>
      </c>
      <c r="D354" s="179">
        <v>8.08</v>
      </c>
      <c r="E354" s="31">
        <v>0</v>
      </c>
    </row>
    <row r="355" spans="1:5" ht="13.8" x14ac:dyDescent="0.25">
      <c r="A355" s="12" t="s">
        <v>8648</v>
      </c>
      <c r="B355" s="5" t="s">
        <v>8709</v>
      </c>
      <c r="C355" s="10" t="s">
        <v>81</v>
      </c>
      <c r="D355" s="179">
        <v>3.64</v>
      </c>
      <c r="E355" s="31">
        <v>0</v>
      </c>
    </row>
    <row r="356" spans="1:5" ht="13.8" x14ac:dyDescent="0.25">
      <c r="A356" s="12" t="s">
        <v>8649</v>
      </c>
      <c r="B356" s="5" t="s">
        <v>8710</v>
      </c>
      <c r="C356" s="10" t="s">
        <v>1299</v>
      </c>
      <c r="D356" s="179">
        <v>27.11</v>
      </c>
      <c r="E356" s="31">
        <v>5</v>
      </c>
    </row>
    <row r="357" spans="1:5" ht="13.8" x14ac:dyDescent="0.25">
      <c r="A357" s="12" t="s">
        <v>8650</v>
      </c>
      <c r="B357" s="5" t="s">
        <v>8711</v>
      </c>
      <c r="C357" s="10" t="s">
        <v>8288</v>
      </c>
      <c r="D357" s="179">
        <v>1</v>
      </c>
      <c r="E357" s="31">
        <v>0</v>
      </c>
    </row>
    <row r="358" spans="1:5" ht="13.8" x14ac:dyDescent="0.25">
      <c r="A358" s="12" t="s">
        <v>8651</v>
      </c>
      <c r="B358" s="5" t="s">
        <v>8712</v>
      </c>
      <c r="C358" s="10" t="s">
        <v>8739</v>
      </c>
      <c r="D358" s="179">
        <v>1.71</v>
      </c>
      <c r="E358" s="31">
        <v>0</v>
      </c>
    </row>
    <row r="359" spans="1:5" ht="13.8" x14ac:dyDescent="0.25">
      <c r="A359" s="12" t="s">
        <v>8652</v>
      </c>
      <c r="B359" s="5" t="s">
        <v>8713</v>
      </c>
      <c r="C359" s="10" t="s">
        <v>8290</v>
      </c>
      <c r="D359" s="179">
        <v>1.38</v>
      </c>
      <c r="E359" s="31">
        <v>0</v>
      </c>
    </row>
    <row r="360" spans="1:5" ht="13.8" x14ac:dyDescent="0.25">
      <c r="A360" s="12" t="s">
        <v>8653</v>
      </c>
      <c r="B360" s="5" t="s">
        <v>8714</v>
      </c>
      <c r="C360" s="10" t="s">
        <v>580</v>
      </c>
      <c r="D360" s="179">
        <v>28.25</v>
      </c>
      <c r="E360" s="31">
        <v>0</v>
      </c>
    </row>
    <row r="361" spans="1:5" ht="13.8" x14ac:dyDescent="0.25">
      <c r="A361" s="12" t="s">
        <v>8654</v>
      </c>
      <c r="B361" s="5" t="s">
        <v>8715</v>
      </c>
      <c r="C361" s="10" t="s">
        <v>2542</v>
      </c>
      <c r="D361" s="179">
        <v>18.39</v>
      </c>
      <c r="E361" s="31">
        <v>0</v>
      </c>
    </row>
    <row r="362" spans="1:5" ht="13.8" x14ac:dyDescent="0.25">
      <c r="A362" s="12" t="s">
        <v>8655</v>
      </c>
      <c r="B362" s="5" t="s">
        <v>8716</v>
      </c>
      <c r="C362" s="10" t="s">
        <v>580</v>
      </c>
      <c r="D362" s="179">
        <v>27.18</v>
      </c>
      <c r="E362" s="31">
        <v>0</v>
      </c>
    </row>
    <row r="363" spans="1:5" ht="13.8" x14ac:dyDescent="0.25">
      <c r="A363" s="12" t="s">
        <v>8656</v>
      </c>
      <c r="B363" s="5" t="s">
        <v>8717</v>
      </c>
      <c r="C363" s="10" t="s">
        <v>2542</v>
      </c>
      <c r="D363" s="179">
        <v>48.43</v>
      </c>
      <c r="E363" s="31">
        <v>0</v>
      </c>
    </row>
    <row r="364" spans="1:5" ht="13.8" x14ac:dyDescent="0.25">
      <c r="A364" s="12" t="s">
        <v>8657</v>
      </c>
      <c r="B364" s="5" t="s">
        <v>8718</v>
      </c>
      <c r="C364" s="10" t="s">
        <v>2168</v>
      </c>
      <c r="D364" s="179">
        <v>22.5</v>
      </c>
      <c r="E364" s="31">
        <v>0</v>
      </c>
    </row>
    <row r="365" spans="1:5" ht="13.8" x14ac:dyDescent="0.25">
      <c r="A365" s="12" t="s">
        <v>8658</v>
      </c>
      <c r="B365" s="5" t="s">
        <v>8719</v>
      </c>
      <c r="C365" s="10" t="s">
        <v>2335</v>
      </c>
      <c r="D365" s="179">
        <v>2.35</v>
      </c>
      <c r="E365" s="31">
        <v>0</v>
      </c>
    </row>
    <row r="366" spans="1:5" ht="13.8" x14ac:dyDescent="0.25">
      <c r="A366" s="12" t="s">
        <v>8659</v>
      </c>
      <c r="B366" s="5" t="s">
        <v>8720</v>
      </c>
      <c r="C366" s="10" t="s">
        <v>2210</v>
      </c>
      <c r="D366" s="179">
        <v>86.16</v>
      </c>
      <c r="E366" s="31">
        <v>0</v>
      </c>
    </row>
    <row r="367" spans="1:5" ht="13.8" x14ac:dyDescent="0.25">
      <c r="A367" s="12" t="s">
        <v>8660</v>
      </c>
      <c r="B367" s="5" t="s">
        <v>8721</v>
      </c>
      <c r="C367" s="10" t="s">
        <v>580</v>
      </c>
      <c r="D367" s="179">
        <v>28</v>
      </c>
      <c r="E367" s="31">
        <v>0</v>
      </c>
    </row>
    <row r="368" spans="1:5" ht="13.8" x14ac:dyDescent="0.25">
      <c r="A368" s="12" t="s">
        <v>8661</v>
      </c>
      <c r="B368" s="5" t="s">
        <v>8722</v>
      </c>
      <c r="C368" s="10" t="s">
        <v>580</v>
      </c>
      <c r="D368" s="179">
        <v>31.26</v>
      </c>
      <c r="E368" s="31">
        <v>0</v>
      </c>
    </row>
    <row r="369" spans="1:5" ht="13.8" x14ac:dyDescent="0.25">
      <c r="A369" s="12" t="s">
        <v>8662</v>
      </c>
      <c r="B369" s="5" t="s">
        <v>8723</v>
      </c>
      <c r="C369" s="10" t="s">
        <v>2210</v>
      </c>
      <c r="D369" s="179">
        <v>59.78</v>
      </c>
      <c r="E369" s="31">
        <v>0</v>
      </c>
    </row>
    <row r="370" spans="1:5" ht="13.8" x14ac:dyDescent="0.25">
      <c r="A370" s="12" t="s">
        <v>8663</v>
      </c>
      <c r="B370" s="5" t="s">
        <v>8724</v>
      </c>
      <c r="C370" s="10" t="s">
        <v>8740</v>
      </c>
      <c r="D370" s="179">
        <v>57.02</v>
      </c>
      <c r="E370" s="31">
        <v>0</v>
      </c>
    </row>
    <row r="371" spans="1:5" ht="13.8" x14ac:dyDescent="0.25">
      <c r="A371" s="12" t="s">
        <v>8664</v>
      </c>
      <c r="B371" s="5" t="s">
        <v>8725</v>
      </c>
      <c r="C371" s="10" t="s">
        <v>2210</v>
      </c>
      <c r="D371" s="179">
        <v>26.99</v>
      </c>
      <c r="E371" s="31">
        <v>0</v>
      </c>
    </row>
    <row r="372" spans="1:5" ht="13.8" x14ac:dyDescent="0.25">
      <c r="A372" s="12" t="s">
        <v>8665</v>
      </c>
      <c r="B372" s="5" t="s">
        <v>8726</v>
      </c>
      <c r="C372" s="10" t="s">
        <v>8730</v>
      </c>
      <c r="D372" s="179">
        <v>15.68</v>
      </c>
      <c r="E372" s="31">
        <v>0</v>
      </c>
    </row>
    <row r="373" spans="1:5" ht="13.8" x14ac:dyDescent="0.25">
      <c r="A373" s="12" t="s">
        <v>8666</v>
      </c>
      <c r="B373" s="5" t="s">
        <v>8727</v>
      </c>
      <c r="C373" s="10" t="s">
        <v>2210</v>
      </c>
      <c r="D373" s="179">
        <v>9.3800000000000008</v>
      </c>
      <c r="E373" s="31">
        <v>0</v>
      </c>
    </row>
    <row r="374" spans="1:5" ht="13.8" x14ac:dyDescent="0.25">
      <c r="A374" s="12" t="s">
        <v>8667</v>
      </c>
      <c r="B374" s="5" t="s">
        <v>8728</v>
      </c>
      <c r="C374" s="10" t="s">
        <v>2542</v>
      </c>
      <c r="D374" s="179">
        <v>4.53</v>
      </c>
      <c r="E374" s="31">
        <v>0</v>
      </c>
    </row>
    <row r="375" spans="1:5" ht="14.4" thickBot="1" x14ac:dyDescent="0.3">
      <c r="A375" s="12" t="s">
        <v>8668</v>
      </c>
      <c r="B375" s="5" t="s">
        <v>8729</v>
      </c>
      <c r="C375" s="10" t="s">
        <v>8741</v>
      </c>
      <c r="D375" s="179">
        <v>237.55</v>
      </c>
      <c r="E375" s="31">
        <v>0</v>
      </c>
    </row>
    <row r="376" spans="1:5" ht="16.2" thickTop="1" thickBot="1" x14ac:dyDescent="0.3">
      <c r="A376" s="189" t="s">
        <v>7260</v>
      </c>
      <c r="B376" s="190"/>
      <c r="C376" s="191"/>
      <c r="D376" s="26">
        <f>SUM(D315:D375)</f>
        <v>1317.06</v>
      </c>
      <c r="E376" s="43">
        <f>SUMIF(E315:E375,"&gt;0",D315:D375)</f>
        <v>412.88999999999993</v>
      </c>
    </row>
    <row r="377" spans="1:5" s="16" customFormat="1" ht="13.8" x14ac:dyDescent="0.25">
      <c r="A377" s="6"/>
      <c r="B377" s="4"/>
      <c r="C377"/>
      <c r="D377" s="24"/>
      <c r="E377" s="30"/>
    </row>
  </sheetData>
  <mergeCells count="30">
    <mergeCell ref="A33:E33"/>
    <mergeCell ref="A20:E20"/>
    <mergeCell ref="A21:A22"/>
    <mergeCell ref="C21:C22"/>
    <mergeCell ref="D21:D22"/>
    <mergeCell ref="A26:C26"/>
    <mergeCell ref="A207:C207"/>
    <mergeCell ref="A34:A35"/>
    <mergeCell ref="C34:C35"/>
    <mergeCell ref="D34:D35"/>
    <mergeCell ref="A77:C77"/>
    <mergeCell ref="A84:E84"/>
    <mergeCell ref="A85:A86"/>
    <mergeCell ref="C85:C86"/>
    <mergeCell ref="D85:D86"/>
    <mergeCell ref="A134:C134"/>
    <mergeCell ref="A146:E146"/>
    <mergeCell ref="A147:A148"/>
    <mergeCell ref="C147:C148"/>
    <mergeCell ref="D147:D148"/>
    <mergeCell ref="A313:A314"/>
    <mergeCell ref="C313:C314"/>
    <mergeCell ref="D313:D314"/>
    <mergeCell ref="A376:C376"/>
    <mergeCell ref="A214:E214"/>
    <mergeCell ref="A215:A216"/>
    <mergeCell ref="C215:C216"/>
    <mergeCell ref="D215:D216"/>
    <mergeCell ref="A305:C305"/>
    <mergeCell ref="A312:E312"/>
  </mergeCells>
  <conditionalFormatting sqref="D4">
    <cfRule type="cellIs" dxfId="10" priority="1" operator="notEqual">
      <formula>SUM($D$5:$D$15)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70" orientation="portrait" r:id="rId1"/>
  <headerFooter>
    <oddHeader>&amp;L&amp;9Příloha č.1_UKB_plochy místností</oddHeader>
    <oddFooter>&amp;R&amp;9&amp;P/&amp;N</oddFooter>
  </headerFooter>
  <rowBreaks count="5" manualBreakCount="5">
    <brk id="77" max="16383" man="1"/>
    <brk id="134" max="16383" man="1"/>
    <brk id="207" max="16383" man="1"/>
    <brk id="281" max="16383" man="1"/>
    <brk id="306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indexed="36"/>
  </sheetPr>
  <dimension ref="A2:P49"/>
  <sheetViews>
    <sheetView zoomScaleNormal="100" workbookViewId="0">
      <pane ySplit="7" topLeftCell="A13" activePane="bottomLeft" state="frozen"/>
      <selection pane="bottomLeft" activeCell="F4" sqref="A1:XFD1048576"/>
    </sheetView>
  </sheetViews>
  <sheetFormatPr defaultColWidth="16" defaultRowHeight="13.2" x14ac:dyDescent="0.25"/>
  <cols>
    <col min="1" max="1" width="13.5546875" style="136" customWidth="1"/>
    <col min="2" max="2" width="17.6640625" style="136" customWidth="1"/>
    <col min="3" max="3" width="15" style="136" customWidth="1"/>
    <col min="4" max="4" width="14.5546875" style="136" customWidth="1"/>
    <col min="5" max="5" width="13.44140625" style="136" customWidth="1"/>
    <col min="6" max="6" width="13.33203125" style="136" customWidth="1"/>
    <col min="7" max="7" width="15.44140625" style="136" customWidth="1"/>
    <col min="8" max="9" width="13.33203125" style="136" customWidth="1"/>
    <col min="10" max="10" width="15.6640625" style="136" customWidth="1"/>
    <col min="11" max="13" width="13.33203125" style="136" customWidth="1"/>
    <col min="14" max="14" width="17.6640625" style="137" customWidth="1"/>
    <col min="15" max="15" width="16" style="137"/>
    <col min="16" max="16384" width="16" style="136"/>
  </cols>
  <sheetData>
    <row r="2" spans="1:16" ht="25.5" customHeight="1" x14ac:dyDescent="0.25"/>
    <row r="3" spans="1:16" ht="24" x14ac:dyDescent="0.25">
      <c r="B3" s="230" t="s">
        <v>7297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6" spans="1:16" ht="4.5" customHeight="1" x14ac:dyDescent="0.25">
      <c r="N6" s="138"/>
    </row>
    <row r="7" spans="1:16" ht="30" x14ac:dyDescent="0.25">
      <c r="A7" s="139"/>
      <c r="B7" s="69" t="s">
        <v>7247</v>
      </c>
      <c r="C7" s="67" t="s">
        <v>7285</v>
      </c>
      <c r="D7" s="67" t="s">
        <v>7286</v>
      </c>
      <c r="E7" s="67" t="s">
        <v>7287</v>
      </c>
      <c r="F7" s="67" t="s">
        <v>7288</v>
      </c>
      <c r="G7" s="67" t="s">
        <v>7289</v>
      </c>
      <c r="H7" s="67" t="s">
        <v>7290</v>
      </c>
      <c r="I7" s="67" t="s">
        <v>7291</v>
      </c>
      <c r="J7" s="67" t="s">
        <v>7292</v>
      </c>
      <c r="K7" s="67" t="s">
        <v>7293</v>
      </c>
      <c r="L7" s="67" t="s">
        <v>7294</v>
      </c>
      <c r="M7" s="67" t="s">
        <v>7295</v>
      </c>
      <c r="N7" s="67" t="s">
        <v>7296</v>
      </c>
    </row>
    <row r="8" spans="1:16" ht="15" x14ac:dyDescent="0.25">
      <c r="A8" s="177" t="s">
        <v>8095</v>
      </c>
      <c r="B8" s="140" t="s">
        <v>7248</v>
      </c>
      <c r="C8" s="141">
        <f>'V1'!$D5</f>
        <v>7.23</v>
      </c>
      <c r="D8" s="141">
        <f>'V1'!$D6</f>
        <v>0</v>
      </c>
      <c r="E8" s="141">
        <f>'V1'!$D7</f>
        <v>0</v>
      </c>
      <c r="F8" s="141">
        <f>'V1'!$D8</f>
        <v>0</v>
      </c>
      <c r="G8" s="141">
        <f>'V1'!$D9</f>
        <v>293.63</v>
      </c>
      <c r="H8" s="141">
        <f>'V1'!$D10</f>
        <v>0</v>
      </c>
      <c r="I8" s="141">
        <f>'V1'!$D11</f>
        <v>0</v>
      </c>
      <c r="J8" s="141">
        <f>'V1'!$D12</f>
        <v>0</v>
      </c>
      <c r="K8" s="141">
        <f>'V1'!$D13</f>
        <v>0</v>
      </c>
      <c r="L8" s="141">
        <f>'V1'!$D14</f>
        <v>0</v>
      </c>
      <c r="M8" s="141">
        <f>'V1'!$D15</f>
        <v>0</v>
      </c>
      <c r="N8" s="142">
        <f>'V1'!$D4</f>
        <v>300.85999999999996</v>
      </c>
      <c r="O8" s="143"/>
      <c r="P8" s="144"/>
    </row>
    <row r="9" spans="1:16" ht="15" x14ac:dyDescent="0.25">
      <c r="A9" s="177" t="s">
        <v>8095</v>
      </c>
      <c r="B9" s="140" t="s">
        <v>8098</v>
      </c>
      <c r="C9" s="141">
        <f>F01B1!$D5</f>
        <v>1463.4700000000003</v>
      </c>
      <c r="D9" s="141">
        <f>F01B1!$D6</f>
        <v>1014.4399999999998</v>
      </c>
      <c r="E9" s="141">
        <f>F01B1!$D7</f>
        <v>309.40000000000015</v>
      </c>
      <c r="F9" s="141">
        <f>F01B1!$D8</f>
        <v>180.59</v>
      </c>
      <c r="G9" s="141">
        <f>F01B1!$D9</f>
        <v>1898.1999999999998</v>
      </c>
      <c r="H9" s="141">
        <f>F01B1!$D10</f>
        <v>18.239999999999998</v>
      </c>
      <c r="I9" s="141">
        <f>F01B1!$D11</f>
        <v>55.21</v>
      </c>
      <c r="J9" s="141">
        <f>F01B1!$D12</f>
        <v>972.64</v>
      </c>
      <c r="K9" s="141">
        <f>F01B1!$D13</f>
        <v>0</v>
      </c>
      <c r="L9" s="141">
        <f>F01B1!$D14</f>
        <v>0</v>
      </c>
      <c r="M9" s="141">
        <f>F01B1!$D15</f>
        <v>0</v>
      </c>
      <c r="N9" s="142">
        <f>F01B1!$D4</f>
        <v>5912.1900000000005</v>
      </c>
    </row>
    <row r="10" spans="1:16" ht="15" x14ac:dyDescent="0.25">
      <c r="A10" s="177" t="s">
        <v>8095</v>
      </c>
      <c r="B10" s="140" t="s">
        <v>8099</v>
      </c>
      <c r="C10" s="141">
        <f>F01B2!$D5</f>
        <v>606.32000000000005</v>
      </c>
      <c r="D10" s="141">
        <f>F01B2!$D6</f>
        <v>673.94999999999993</v>
      </c>
      <c r="E10" s="141">
        <f>F01B2!$D7</f>
        <v>354.56999999999982</v>
      </c>
      <c r="F10" s="141">
        <f>F01B2!$D8</f>
        <v>24.03</v>
      </c>
      <c r="G10" s="141">
        <f>F01B2!$D9</f>
        <v>1022.8000000000001</v>
      </c>
      <c r="H10" s="141">
        <f>F01B2!$D10</f>
        <v>41.77</v>
      </c>
      <c r="I10" s="141">
        <f>F01B2!$D11</f>
        <v>254.45</v>
      </c>
      <c r="J10" s="141">
        <f>F01B2!$D12</f>
        <v>417.78</v>
      </c>
      <c r="K10" s="141">
        <f>F01B2!$D13</f>
        <v>0</v>
      </c>
      <c r="L10" s="141">
        <f>F01B2!$D14</f>
        <v>0</v>
      </c>
      <c r="M10" s="141">
        <f>F01B2!$D15</f>
        <v>0</v>
      </c>
      <c r="N10" s="142">
        <f>F01B2!$D4</f>
        <v>3395.6699999999996</v>
      </c>
    </row>
    <row r="11" spans="1:16" ht="15" x14ac:dyDescent="0.25">
      <c r="A11" s="177" t="s">
        <v>8095</v>
      </c>
      <c r="B11" s="145" t="s">
        <v>7879</v>
      </c>
      <c r="C11" s="146">
        <f>'C02'!$D5</f>
        <v>286.38</v>
      </c>
      <c r="D11" s="146">
        <f>'C02'!$D6</f>
        <v>135.02000000000001</v>
      </c>
      <c r="E11" s="146">
        <f>'C02'!$D7</f>
        <v>109.45000000000002</v>
      </c>
      <c r="F11" s="146">
        <f>'C02'!$D8</f>
        <v>21.689999999999998</v>
      </c>
      <c r="G11" s="146">
        <f>'C02'!$D9</f>
        <v>538.42000000000007</v>
      </c>
      <c r="H11" s="146">
        <f>'C02'!$D10</f>
        <v>0</v>
      </c>
      <c r="I11" s="146">
        <f>'C02'!$D11</f>
        <v>0</v>
      </c>
      <c r="J11" s="146">
        <f>'C02'!$D12</f>
        <v>979.74999999999989</v>
      </c>
      <c r="K11" s="146">
        <f>'C02'!$D13</f>
        <v>0</v>
      </c>
      <c r="L11" s="146">
        <f>'C02'!$D14</f>
        <v>177.13</v>
      </c>
      <c r="M11" s="146">
        <f>'C02'!$D15</f>
        <v>0</v>
      </c>
      <c r="N11" s="147">
        <f>'C02'!$D4</f>
        <v>2247.84</v>
      </c>
    </row>
    <row r="12" spans="1:16" ht="15.6" customHeight="1" x14ac:dyDescent="0.25">
      <c r="A12" s="177" t="s">
        <v>8095</v>
      </c>
      <c r="B12" s="145" t="s">
        <v>7880</v>
      </c>
      <c r="C12" s="146">
        <f>'C03'!$D5</f>
        <v>379.03000000000009</v>
      </c>
      <c r="D12" s="146">
        <f>'C03'!$D6</f>
        <v>119.48</v>
      </c>
      <c r="E12" s="146">
        <f>'C03'!$D7</f>
        <v>103.66</v>
      </c>
      <c r="F12" s="146">
        <f>'C03'!$D8</f>
        <v>43.22</v>
      </c>
      <c r="G12" s="146">
        <f>'C03'!$D9</f>
        <v>421.75999999999988</v>
      </c>
      <c r="H12" s="146">
        <f>'C03'!$D10</f>
        <v>0</v>
      </c>
      <c r="I12" s="146">
        <f>'C03'!$D11</f>
        <v>0</v>
      </c>
      <c r="J12" s="146">
        <f>'C03'!$D12</f>
        <v>99.220000000000013</v>
      </c>
      <c r="K12" s="146">
        <f>'C03'!$D13</f>
        <v>0</v>
      </c>
      <c r="L12" s="146">
        <f>'C03'!$D14</f>
        <v>0</v>
      </c>
      <c r="M12" s="146">
        <f>'C03'!$D15</f>
        <v>0</v>
      </c>
      <c r="N12" s="147">
        <f>'C03'!$D4</f>
        <v>1166.3699999999999</v>
      </c>
    </row>
    <row r="13" spans="1:16" ht="15" x14ac:dyDescent="0.25">
      <c r="A13" s="139" t="s">
        <v>8096</v>
      </c>
      <c r="B13" s="145" t="s">
        <v>7881</v>
      </c>
      <c r="C13" s="146">
        <f>'C04'!$D5</f>
        <v>0</v>
      </c>
      <c r="D13" s="146">
        <f>'C04'!$D6</f>
        <v>0</v>
      </c>
      <c r="E13" s="146">
        <f>'C04'!$D7</f>
        <v>0</v>
      </c>
      <c r="F13" s="146">
        <f>'C04'!$D8</f>
        <v>0</v>
      </c>
      <c r="G13" s="146">
        <f>'C04'!$D9</f>
        <v>0</v>
      </c>
      <c r="H13" s="146">
        <f>'C04'!$D10</f>
        <v>0</v>
      </c>
      <c r="I13" s="146">
        <f>'C04'!$D11</f>
        <v>0</v>
      </c>
      <c r="J13" s="146">
        <f>'C04'!$D12</f>
        <v>0</v>
      </c>
      <c r="K13" s="146">
        <f>'C04'!$D13</f>
        <v>0</v>
      </c>
      <c r="L13" s="146">
        <f>'C04'!$D14</f>
        <v>0</v>
      </c>
      <c r="M13" s="146">
        <f>'C04'!$D15</f>
        <v>0</v>
      </c>
      <c r="N13" s="147">
        <f>'C04'!$D4</f>
        <v>0</v>
      </c>
    </row>
    <row r="14" spans="1:16" ht="15" x14ac:dyDescent="0.25">
      <c r="A14" s="177" t="s">
        <v>8095</v>
      </c>
      <c r="B14" s="145" t="s">
        <v>7882</v>
      </c>
      <c r="C14" s="146">
        <f>'B06'!$D5</f>
        <v>221.54</v>
      </c>
      <c r="D14" s="146">
        <f>'B06'!$D6</f>
        <v>13.37</v>
      </c>
      <c r="E14" s="146">
        <f>'B06'!$D7</f>
        <v>94.939999999999984</v>
      </c>
      <c r="F14" s="146">
        <f>'B06'!$D8</f>
        <v>31.130000000000003</v>
      </c>
      <c r="G14" s="146">
        <f>'B06'!$D9</f>
        <v>356.57</v>
      </c>
      <c r="H14" s="146">
        <f>'B06'!$D10</f>
        <v>0</v>
      </c>
      <c r="I14" s="146">
        <f>'B06'!$D11</f>
        <v>0</v>
      </c>
      <c r="J14" s="146">
        <f>'B06'!$D12</f>
        <v>378.60999999999996</v>
      </c>
      <c r="K14" s="146">
        <f>'B06'!$D13</f>
        <v>0</v>
      </c>
      <c r="L14" s="146">
        <f>'B06'!$D14</f>
        <v>0</v>
      </c>
      <c r="M14" s="146">
        <f>'B06'!$D15</f>
        <v>0</v>
      </c>
      <c r="N14" s="147">
        <f>'B06'!$D4</f>
        <v>1096.1599999999999</v>
      </c>
    </row>
    <row r="15" spans="1:16" ht="15" x14ac:dyDescent="0.25">
      <c r="A15" s="139" t="s">
        <v>8096</v>
      </c>
      <c r="B15" s="148" t="s">
        <v>7883</v>
      </c>
      <c r="C15" s="149">
        <f>'C05'!$D5</f>
        <v>0</v>
      </c>
      <c r="D15" s="149">
        <f>'C05'!$D6</f>
        <v>0</v>
      </c>
      <c r="E15" s="149">
        <f>'C05'!$D7</f>
        <v>0</v>
      </c>
      <c r="F15" s="149">
        <f>'C05'!$D8</f>
        <v>0</v>
      </c>
      <c r="G15" s="149">
        <f>'C05'!$D9</f>
        <v>0</v>
      </c>
      <c r="H15" s="149">
        <f>'C05'!$D10</f>
        <v>0</v>
      </c>
      <c r="I15" s="149">
        <f>'C05'!$D11</f>
        <v>0</v>
      </c>
      <c r="J15" s="149">
        <f>'C05'!$D12</f>
        <v>0</v>
      </c>
      <c r="K15" s="149">
        <f>'C05'!$D13</f>
        <v>0</v>
      </c>
      <c r="L15" s="149">
        <f>'C05'!$D14</f>
        <v>0</v>
      </c>
      <c r="M15" s="149">
        <f>'C05'!$D15</f>
        <v>0</v>
      </c>
      <c r="N15" s="150">
        <f>'C05'!$D4</f>
        <v>0</v>
      </c>
    </row>
    <row r="16" spans="1:16" ht="15" x14ac:dyDescent="0.25">
      <c r="A16" s="177" t="s">
        <v>8095</v>
      </c>
      <c r="B16" s="148" t="s">
        <v>7884</v>
      </c>
      <c r="C16" s="149">
        <f>'B07'!$D5</f>
        <v>85.87</v>
      </c>
      <c r="D16" s="149">
        <f>'B07'!$D6</f>
        <v>114.36999999999999</v>
      </c>
      <c r="E16" s="149">
        <f>'B07'!$D7</f>
        <v>54.390000000000008</v>
      </c>
      <c r="F16" s="149">
        <f>'B07'!$D8</f>
        <v>8.43</v>
      </c>
      <c r="G16" s="149">
        <f>'B07'!$D9</f>
        <v>298.15000000000003</v>
      </c>
      <c r="H16" s="149">
        <f>'B07'!$D10</f>
        <v>0</v>
      </c>
      <c r="I16" s="149">
        <f>'B07'!$D11</f>
        <v>0</v>
      </c>
      <c r="J16" s="149">
        <f>'B07'!$D12</f>
        <v>238.81999999999996</v>
      </c>
      <c r="K16" s="149">
        <f>'B07'!$D13</f>
        <v>0</v>
      </c>
      <c r="L16" s="149">
        <f>'B07'!$D14</f>
        <v>0</v>
      </c>
      <c r="M16" s="149">
        <f>'B07'!$D15</f>
        <v>0</v>
      </c>
      <c r="N16" s="150">
        <f>'B07'!$D4</f>
        <v>800.03000000000009</v>
      </c>
    </row>
    <row r="17" spans="1:14" ht="15" x14ac:dyDescent="0.25">
      <c r="A17" s="139" t="s">
        <v>8096</v>
      </c>
      <c r="B17" s="148" t="s">
        <v>7885</v>
      </c>
      <c r="C17" s="149">
        <f>'A08'!$D5</f>
        <v>0</v>
      </c>
      <c r="D17" s="149">
        <f>'A08'!$D6</f>
        <v>0</v>
      </c>
      <c r="E17" s="149">
        <f>'A08'!$D7</f>
        <v>0</v>
      </c>
      <c r="F17" s="149">
        <f>'A08'!$D8</f>
        <v>0</v>
      </c>
      <c r="G17" s="149">
        <f>'A08'!$D9</f>
        <v>0</v>
      </c>
      <c r="H17" s="149">
        <f>'A08'!$D10</f>
        <v>0</v>
      </c>
      <c r="I17" s="149">
        <f>'A08'!$D11</f>
        <v>0</v>
      </c>
      <c r="J17" s="149">
        <f>'A08'!$D12</f>
        <v>0</v>
      </c>
      <c r="K17" s="149">
        <f>'A08'!$D13</f>
        <v>0</v>
      </c>
      <c r="L17" s="149">
        <f>'A08'!$D14</f>
        <v>0</v>
      </c>
      <c r="M17" s="149">
        <f>'A08'!$D15</f>
        <v>0</v>
      </c>
      <c r="N17" s="150">
        <f>'A08'!$D4</f>
        <v>0</v>
      </c>
    </row>
    <row r="18" spans="1:14" ht="15" x14ac:dyDescent="0.25">
      <c r="A18" s="139" t="s">
        <v>8096</v>
      </c>
      <c r="B18" s="148" t="s">
        <v>7886</v>
      </c>
      <c r="C18" s="149">
        <f>'B09'!$D5</f>
        <v>0</v>
      </c>
      <c r="D18" s="149">
        <f>'B09'!$D6</f>
        <v>0</v>
      </c>
      <c r="E18" s="149">
        <f>'B09'!$D7</f>
        <v>0</v>
      </c>
      <c r="F18" s="149">
        <f>'B09'!$D8</f>
        <v>0</v>
      </c>
      <c r="G18" s="149">
        <f>'B09'!$D9</f>
        <v>0</v>
      </c>
      <c r="H18" s="149">
        <f>'B09'!$D10</f>
        <v>0</v>
      </c>
      <c r="I18" s="149">
        <f>'B09'!$D11</f>
        <v>0</v>
      </c>
      <c r="J18" s="149">
        <f>'B09'!$D12</f>
        <v>0</v>
      </c>
      <c r="K18" s="149">
        <f>'B09'!$D13</f>
        <v>0</v>
      </c>
      <c r="L18" s="149">
        <f>'B09'!$D14</f>
        <v>0</v>
      </c>
      <c r="M18" s="149">
        <f>'B09'!$D15</f>
        <v>0</v>
      </c>
      <c r="N18" s="150">
        <f>'B09'!$D4</f>
        <v>0</v>
      </c>
    </row>
    <row r="19" spans="1:14" ht="15" x14ac:dyDescent="0.25">
      <c r="A19" s="139" t="s">
        <v>8757</v>
      </c>
      <c r="B19" s="148" t="s">
        <v>7887</v>
      </c>
      <c r="C19" s="149">
        <f>'C10'!$D5</f>
        <v>0</v>
      </c>
      <c r="D19" s="149">
        <f>'C10'!$D6</f>
        <v>0</v>
      </c>
      <c r="E19" s="149">
        <f>'C10'!$D7</f>
        <v>0</v>
      </c>
      <c r="F19" s="149">
        <f>'C10'!$D8</f>
        <v>0</v>
      </c>
      <c r="G19" s="149">
        <f>'C10'!$D9</f>
        <v>0</v>
      </c>
      <c r="H19" s="149">
        <f>'C10'!$D10</f>
        <v>0</v>
      </c>
      <c r="I19" s="149">
        <f>'C10'!$D11</f>
        <v>0</v>
      </c>
      <c r="J19" s="149">
        <f>'C10'!$D12</f>
        <v>0</v>
      </c>
      <c r="K19" s="149">
        <f>'C10'!$D13</f>
        <v>0</v>
      </c>
      <c r="L19" s="149">
        <f>'C10'!$D14</f>
        <v>0</v>
      </c>
      <c r="M19" s="149">
        <f>'C10'!$D15</f>
        <v>242.25</v>
      </c>
      <c r="N19" s="150">
        <f>'C10'!$D4</f>
        <v>242.25</v>
      </c>
    </row>
    <row r="20" spans="1:14" ht="15" x14ac:dyDescent="0.25">
      <c r="A20" s="139" t="s">
        <v>8096</v>
      </c>
      <c r="B20" s="148" t="s">
        <v>7888</v>
      </c>
      <c r="C20" s="149">
        <f>'C12'!$D5</f>
        <v>0</v>
      </c>
      <c r="D20" s="149">
        <f>'C12'!$D6</f>
        <v>0</v>
      </c>
      <c r="E20" s="149">
        <f>'C12'!$D7</f>
        <v>0</v>
      </c>
      <c r="F20" s="149">
        <f>'C12'!$D8</f>
        <v>0</v>
      </c>
      <c r="G20" s="149">
        <f>'C12'!$D9</f>
        <v>0</v>
      </c>
      <c r="H20" s="149">
        <f>'C12'!$D10</f>
        <v>0</v>
      </c>
      <c r="I20" s="149">
        <f>'C12'!$D11</f>
        <v>0</v>
      </c>
      <c r="J20" s="149">
        <f>'C12'!$D12</f>
        <v>0</v>
      </c>
      <c r="K20" s="149">
        <f>'C12'!$D13</f>
        <v>0</v>
      </c>
      <c r="L20" s="149">
        <f>'C12'!$D14</f>
        <v>0</v>
      </c>
      <c r="M20" s="149">
        <f>'C12'!$D15</f>
        <v>0</v>
      </c>
      <c r="N20" s="150">
        <f>'C12'!$D4</f>
        <v>0</v>
      </c>
    </row>
    <row r="21" spans="1:14" ht="15" x14ac:dyDescent="0.25">
      <c r="A21" s="177" t="s">
        <v>8095</v>
      </c>
      <c r="B21" s="148" t="s">
        <v>7249</v>
      </c>
      <c r="C21" s="149">
        <f>'A16'!$D5</f>
        <v>332.05999999999995</v>
      </c>
      <c r="D21" s="149">
        <f>'A16'!$D6</f>
        <v>264.73</v>
      </c>
      <c r="E21" s="149">
        <f>'A16'!$D7</f>
        <v>256.77</v>
      </c>
      <c r="F21" s="149">
        <f>'A16'!$D8</f>
        <v>14.62</v>
      </c>
      <c r="G21" s="149">
        <f>'A16'!$D9</f>
        <v>725.47</v>
      </c>
      <c r="H21" s="149">
        <f>'A16'!$D10</f>
        <v>0</v>
      </c>
      <c r="I21" s="149">
        <f>'A16'!$D11</f>
        <v>0</v>
      </c>
      <c r="J21" s="149">
        <f>'A16'!$D12</f>
        <v>659.34</v>
      </c>
      <c r="K21" s="149">
        <f>'A16'!$D13</f>
        <v>0</v>
      </c>
      <c r="L21" s="149">
        <f>'A16'!$D14</f>
        <v>0</v>
      </c>
      <c r="M21" s="149">
        <f>'A16'!$D15</f>
        <v>0</v>
      </c>
      <c r="N21" s="150">
        <f>'A16'!$D4</f>
        <v>2252.9900000000002</v>
      </c>
    </row>
    <row r="22" spans="1:14" ht="15" x14ac:dyDescent="0.25">
      <c r="A22" s="177" t="s">
        <v>8095</v>
      </c>
      <c r="B22" s="148" t="s">
        <v>7250</v>
      </c>
      <c r="C22" s="149">
        <f>'A18'!$D5</f>
        <v>287.89999999999998</v>
      </c>
      <c r="D22" s="149">
        <f>'A18'!$D6</f>
        <v>237.33000000000004</v>
      </c>
      <c r="E22" s="149">
        <f>'A18'!$D7</f>
        <v>188.84999999999997</v>
      </c>
      <c r="F22" s="149">
        <f>'A18'!$D8</f>
        <v>44.04</v>
      </c>
      <c r="G22" s="149">
        <f>'A18'!$D9</f>
        <v>544.32999999999993</v>
      </c>
      <c r="H22" s="149">
        <f>'A18'!$D10</f>
        <v>0</v>
      </c>
      <c r="I22" s="149">
        <f>'A18'!$D11</f>
        <v>0</v>
      </c>
      <c r="J22" s="149">
        <f>'A18'!$D12</f>
        <v>783.37999999999977</v>
      </c>
      <c r="K22" s="149">
        <f>'A18'!$D13</f>
        <v>0</v>
      </c>
      <c r="L22" s="149">
        <f>'A18'!$D14</f>
        <v>0</v>
      </c>
      <c r="M22" s="149">
        <f>'A18'!$D15</f>
        <v>0</v>
      </c>
      <c r="N22" s="150">
        <f>'A18'!$D4</f>
        <v>2085.8300000000004</v>
      </c>
    </row>
    <row r="23" spans="1:14" ht="15" x14ac:dyDescent="0.25">
      <c r="A23" s="177" t="s">
        <v>8095</v>
      </c>
      <c r="B23" s="148" t="s">
        <v>7251</v>
      </c>
      <c r="C23" s="149">
        <f>Z!$D5</f>
        <v>16.53</v>
      </c>
      <c r="D23" s="149">
        <f>Z!$D6</f>
        <v>39.979999999999997</v>
      </c>
      <c r="E23" s="149">
        <f>Z!$D7</f>
        <v>39.669999999999995</v>
      </c>
      <c r="F23" s="149">
        <f>Z!$D8</f>
        <v>32.849999999999994</v>
      </c>
      <c r="G23" s="149">
        <f>Z!$D9</f>
        <v>288.55</v>
      </c>
      <c r="H23" s="149">
        <f>Z!$D10</f>
        <v>0</v>
      </c>
      <c r="I23" s="149">
        <f>Z!$D11</f>
        <v>0</v>
      </c>
      <c r="J23" s="149">
        <f>Z!$D12</f>
        <v>30.8</v>
      </c>
      <c r="K23" s="149">
        <f>Z!$D13</f>
        <v>0</v>
      </c>
      <c r="L23" s="149">
        <f>Z!$D14</f>
        <v>0</v>
      </c>
      <c r="M23" s="149">
        <f>Z!$D15</f>
        <v>0</v>
      </c>
      <c r="N23" s="150">
        <f>Z!$D4</f>
        <v>448.37999999999988</v>
      </c>
    </row>
    <row r="24" spans="1:14" ht="15" x14ac:dyDescent="0.25">
      <c r="A24" s="177" t="s">
        <v>8095</v>
      </c>
      <c r="B24" s="148" t="s">
        <v>7252</v>
      </c>
      <c r="C24" s="149">
        <f>LK!$D5</f>
        <v>44.739999999999995</v>
      </c>
      <c r="D24" s="149">
        <f>LK!$D6</f>
        <v>0</v>
      </c>
      <c r="E24" s="149">
        <f>LK!$D7</f>
        <v>4.8</v>
      </c>
      <c r="F24" s="149">
        <f>LK!$D8</f>
        <v>0</v>
      </c>
      <c r="G24" s="149">
        <f>LK!$D9</f>
        <v>17.079999999999998</v>
      </c>
      <c r="H24" s="149">
        <f>LK!$D10</f>
        <v>0</v>
      </c>
      <c r="I24" s="149">
        <f>LK!$D11</f>
        <v>0</v>
      </c>
      <c r="J24" s="149">
        <f>LK!$D12</f>
        <v>0</v>
      </c>
      <c r="K24" s="149">
        <f>LK!$D13</f>
        <v>0</v>
      </c>
      <c r="L24" s="149">
        <f>LK!$D14</f>
        <v>0</v>
      </c>
      <c r="M24" s="149">
        <f>LK!$D15</f>
        <v>314.31</v>
      </c>
      <c r="N24" s="150">
        <f>LK!$D4</f>
        <v>380.93</v>
      </c>
    </row>
    <row r="25" spans="1:14" ht="15" x14ac:dyDescent="0.25">
      <c r="A25" s="139" t="s">
        <v>8096</v>
      </c>
      <c r="B25" s="151" t="s">
        <v>7889</v>
      </c>
      <c r="C25" s="152">
        <f>'D33'!$D5</f>
        <v>0</v>
      </c>
      <c r="D25" s="152">
        <f>'D33'!$D6</f>
        <v>0</v>
      </c>
      <c r="E25" s="152">
        <f>'D33'!$D7</f>
        <v>0</v>
      </c>
      <c r="F25" s="152">
        <f>'D33'!$D8</f>
        <v>0</v>
      </c>
      <c r="G25" s="152">
        <f>'D33'!$D9</f>
        <v>0</v>
      </c>
      <c r="H25" s="152">
        <f>'D33'!$D10</f>
        <v>0</v>
      </c>
      <c r="I25" s="152">
        <f>'D33'!$D11</f>
        <v>0</v>
      </c>
      <c r="J25" s="152">
        <f>'D33'!$D12</f>
        <v>0</v>
      </c>
      <c r="K25" s="152">
        <f>'D33'!$D13</f>
        <v>0</v>
      </c>
      <c r="L25" s="152">
        <f>'D33'!$D14</f>
        <v>0</v>
      </c>
      <c r="M25" s="152">
        <f>'D33'!$D15</f>
        <v>0</v>
      </c>
      <c r="N25" s="153">
        <f>'D33'!$D4</f>
        <v>0</v>
      </c>
    </row>
    <row r="26" spans="1:14" ht="15" x14ac:dyDescent="0.25">
      <c r="A26" s="139" t="s">
        <v>8096</v>
      </c>
      <c r="B26" s="151" t="s">
        <v>7890</v>
      </c>
      <c r="C26" s="152">
        <f>'E34'!$D5</f>
        <v>0</v>
      </c>
      <c r="D26" s="152">
        <f>'E34'!$D6</f>
        <v>0</v>
      </c>
      <c r="E26" s="152">
        <f>'E34'!$D7</f>
        <v>0</v>
      </c>
      <c r="F26" s="152">
        <f>'E34'!$D8</f>
        <v>0</v>
      </c>
      <c r="G26" s="152">
        <f>'E34'!$D9</f>
        <v>0</v>
      </c>
      <c r="H26" s="152">
        <f>'E34'!$D10</f>
        <v>0</v>
      </c>
      <c r="I26" s="152">
        <f>'E34'!$D11</f>
        <v>0</v>
      </c>
      <c r="J26" s="152">
        <f>'E34'!$D12</f>
        <v>0</v>
      </c>
      <c r="K26" s="152">
        <f>'E34'!$D13</f>
        <v>0</v>
      </c>
      <c r="L26" s="152">
        <f>'E34'!$D14</f>
        <v>0</v>
      </c>
      <c r="M26" s="152">
        <f>'E34'!$D15</f>
        <v>0</v>
      </c>
      <c r="N26" s="153">
        <f>'E34'!$D4</f>
        <v>0</v>
      </c>
    </row>
    <row r="27" spans="1:14" ht="15" x14ac:dyDescent="0.25">
      <c r="A27" s="139" t="s">
        <v>8096</v>
      </c>
      <c r="B27" s="154" t="s">
        <v>7891</v>
      </c>
      <c r="C27" s="155">
        <f>'B11'!$D5</f>
        <v>0</v>
      </c>
      <c r="D27" s="155">
        <f>'B11'!$D6</f>
        <v>0</v>
      </c>
      <c r="E27" s="155">
        <f>'B11'!$D7</f>
        <v>0</v>
      </c>
      <c r="F27" s="155">
        <f>'B11'!$D8</f>
        <v>0</v>
      </c>
      <c r="G27" s="155">
        <f>'B11'!$D9</f>
        <v>0</v>
      </c>
      <c r="H27" s="155">
        <f>'B11'!$D10</f>
        <v>0</v>
      </c>
      <c r="I27" s="155">
        <f>'B11'!$D11</f>
        <v>0</v>
      </c>
      <c r="J27" s="155">
        <f>'B11'!$D12</f>
        <v>0</v>
      </c>
      <c r="K27" s="155">
        <f>'B11'!$D13</f>
        <v>0</v>
      </c>
      <c r="L27" s="155">
        <f>'B11'!$D14</f>
        <v>0</v>
      </c>
      <c r="M27" s="155">
        <f>'B11'!$D15</f>
        <v>0</v>
      </c>
      <c r="N27" s="156">
        <f>'B11'!$D4</f>
        <v>0</v>
      </c>
    </row>
    <row r="28" spans="1:14" ht="15" x14ac:dyDescent="0.25">
      <c r="A28" s="139" t="s">
        <v>8096</v>
      </c>
      <c r="B28" s="154" t="s">
        <v>7892</v>
      </c>
      <c r="C28" s="155">
        <f>'C13'!$D5</f>
        <v>0</v>
      </c>
      <c r="D28" s="155">
        <f>'C13'!$D6</f>
        <v>0</v>
      </c>
      <c r="E28" s="155">
        <f>'C13'!$D7</f>
        <v>0</v>
      </c>
      <c r="F28" s="155">
        <f>'C13'!$D8</f>
        <v>0</v>
      </c>
      <c r="G28" s="155">
        <f>'C13'!$D9</f>
        <v>0</v>
      </c>
      <c r="H28" s="155">
        <f>'C13'!$D10</f>
        <v>0</v>
      </c>
      <c r="I28" s="155">
        <f>'C13'!$D11</f>
        <v>0</v>
      </c>
      <c r="J28" s="155">
        <f>'C13'!$D12</f>
        <v>0</v>
      </c>
      <c r="K28" s="155">
        <f>'C13'!$D13</f>
        <v>0</v>
      </c>
      <c r="L28" s="155">
        <f>'C13'!$D14</f>
        <v>0</v>
      </c>
      <c r="M28" s="155">
        <f>'C13'!$D15</f>
        <v>0</v>
      </c>
      <c r="N28" s="156">
        <f>'C13'!$D4</f>
        <v>0</v>
      </c>
    </row>
    <row r="29" spans="1:14" ht="15" x14ac:dyDescent="0.25">
      <c r="A29" s="139" t="s">
        <v>8096</v>
      </c>
      <c r="B29" s="154" t="s">
        <v>7893</v>
      </c>
      <c r="C29" s="155">
        <f>'C14'!$D5</f>
        <v>0</v>
      </c>
      <c r="D29" s="155">
        <f>'C14'!$D6</f>
        <v>0</v>
      </c>
      <c r="E29" s="155">
        <f>'C14'!$D7</f>
        <v>0</v>
      </c>
      <c r="F29" s="155">
        <f>'C14'!$D8</f>
        <v>0</v>
      </c>
      <c r="G29" s="155">
        <f>'C14'!$D9</f>
        <v>0</v>
      </c>
      <c r="H29" s="155">
        <f>'C14'!$D10</f>
        <v>0</v>
      </c>
      <c r="I29" s="155">
        <f>'C14'!$D11</f>
        <v>0</v>
      </c>
      <c r="J29" s="155">
        <f>'C14'!$D12</f>
        <v>0</v>
      </c>
      <c r="K29" s="155">
        <f>'C14'!$D13</f>
        <v>0</v>
      </c>
      <c r="L29" s="155">
        <f>'C14'!$D14</f>
        <v>0</v>
      </c>
      <c r="M29" s="155">
        <f>'C14'!$D15</f>
        <v>0</v>
      </c>
      <c r="N29" s="156">
        <f>'C14'!$D4</f>
        <v>0</v>
      </c>
    </row>
    <row r="30" spans="1:14" ht="34.200000000000003" x14ac:dyDescent="0.25">
      <c r="A30" s="178" t="s">
        <v>8097</v>
      </c>
      <c r="B30" s="154" t="s">
        <v>7894</v>
      </c>
      <c r="C30" s="155">
        <f>'C15'!$D5</f>
        <v>375.71999999999991</v>
      </c>
      <c r="D30" s="155">
        <f>'C15'!$D6</f>
        <v>311.22000000000003</v>
      </c>
      <c r="E30" s="155">
        <f>'C15'!$D7</f>
        <v>51.23</v>
      </c>
      <c r="F30" s="155">
        <f>'C15'!$D8</f>
        <v>18.43</v>
      </c>
      <c r="G30" s="155">
        <f>'C15'!$D9</f>
        <v>241.50999999999996</v>
      </c>
      <c r="H30" s="155">
        <f>'C15'!$D10</f>
        <v>0</v>
      </c>
      <c r="I30" s="155">
        <f>'C15'!$D11</f>
        <v>0</v>
      </c>
      <c r="J30" s="155">
        <f>'C15'!$D12</f>
        <v>0</v>
      </c>
      <c r="K30" s="155">
        <f>'C15'!$D13</f>
        <v>0</v>
      </c>
      <c r="L30" s="155">
        <f>'C15'!$D14</f>
        <v>0</v>
      </c>
      <c r="M30" s="155">
        <f>'C15'!$D15</f>
        <v>0</v>
      </c>
      <c r="N30" s="156">
        <f>'C15'!$D4</f>
        <v>998.10999999999967</v>
      </c>
    </row>
    <row r="31" spans="1:14" ht="15" x14ac:dyDescent="0.25">
      <c r="A31" s="139" t="s">
        <v>8096</v>
      </c>
      <c r="B31" s="154" t="s">
        <v>7895</v>
      </c>
      <c r="C31" s="155">
        <f>'B17'!$D5</f>
        <v>0</v>
      </c>
      <c r="D31" s="155">
        <f>'B17'!$D6</f>
        <v>0</v>
      </c>
      <c r="E31" s="155">
        <f>'B17'!$D7</f>
        <v>0</v>
      </c>
      <c r="F31" s="155">
        <f>'B17'!$D8</f>
        <v>0</v>
      </c>
      <c r="G31" s="155">
        <f>'B17'!$D9</f>
        <v>0</v>
      </c>
      <c r="H31" s="155">
        <f>'B17'!$D10</f>
        <v>0</v>
      </c>
      <c r="I31" s="155">
        <f>'B17'!$D11</f>
        <v>0</v>
      </c>
      <c r="J31" s="155">
        <f>'B17'!$D12</f>
        <v>0</v>
      </c>
      <c r="K31" s="155">
        <f>'B17'!$D13</f>
        <v>0</v>
      </c>
      <c r="L31" s="155">
        <f>'B17'!$D14</f>
        <v>0</v>
      </c>
      <c r="M31" s="155">
        <f>'B17'!$D15</f>
        <v>0</v>
      </c>
      <c r="N31" s="156">
        <f>'B17'!$D4</f>
        <v>0</v>
      </c>
    </row>
    <row r="32" spans="1:14" ht="15" x14ac:dyDescent="0.25">
      <c r="A32" s="177" t="s">
        <v>8095</v>
      </c>
      <c r="B32" s="154" t="s">
        <v>7253</v>
      </c>
      <c r="C32" s="155">
        <f>'A19'!$D5</f>
        <v>389.77000000000004</v>
      </c>
      <c r="D32" s="155">
        <f>'A19'!$D6</f>
        <v>209.89</v>
      </c>
      <c r="E32" s="155">
        <f>'A19'!$D7</f>
        <v>83.899999999999991</v>
      </c>
      <c r="F32" s="155">
        <f>'A19'!$D8</f>
        <v>38.03</v>
      </c>
      <c r="G32" s="155">
        <f>'A19'!$D9</f>
        <v>479.18</v>
      </c>
      <c r="H32" s="155">
        <f>'A19'!$D10</f>
        <v>0</v>
      </c>
      <c r="I32" s="155">
        <f>'A19'!$D11</f>
        <v>0</v>
      </c>
      <c r="J32" s="155">
        <f>'A19'!$D12</f>
        <v>472.03</v>
      </c>
      <c r="K32" s="155">
        <f>'A19'!$D13</f>
        <v>0</v>
      </c>
      <c r="L32" s="155">
        <f>'A19'!$D14</f>
        <v>0</v>
      </c>
      <c r="M32" s="155">
        <f>'A19'!$D15</f>
        <v>0</v>
      </c>
      <c r="N32" s="156">
        <f>'A19'!$D4</f>
        <v>1672.8000000000002</v>
      </c>
    </row>
    <row r="33" spans="1:14" ht="15" x14ac:dyDescent="0.25">
      <c r="A33" s="177" t="s">
        <v>8095</v>
      </c>
      <c r="B33" s="154" t="s">
        <v>7254</v>
      </c>
      <c r="C33" s="155">
        <f>'A20'!$D5</f>
        <v>528.88999999999976</v>
      </c>
      <c r="D33" s="155">
        <f>'A20'!$D6</f>
        <v>66.72999999999999</v>
      </c>
      <c r="E33" s="155">
        <f>'A20'!$D7</f>
        <v>89.77</v>
      </c>
      <c r="F33" s="155">
        <f>'A20'!$D8</f>
        <v>16.43</v>
      </c>
      <c r="G33" s="155">
        <f>'A20'!$D9</f>
        <v>401.46000000000004</v>
      </c>
      <c r="H33" s="155">
        <f>'A20'!$D10</f>
        <v>0</v>
      </c>
      <c r="I33" s="155">
        <f>'A20'!$D11</f>
        <v>0</v>
      </c>
      <c r="J33" s="155">
        <f>'A20'!$D12</f>
        <v>515.6099999999999</v>
      </c>
      <c r="K33" s="155">
        <f>'A20'!$D13</f>
        <v>0</v>
      </c>
      <c r="L33" s="155">
        <f>'A20'!$D14</f>
        <v>17.399999999999999</v>
      </c>
      <c r="M33" s="155">
        <f>'A20'!$D15</f>
        <v>0</v>
      </c>
      <c r="N33" s="156">
        <f>'A20'!$D4</f>
        <v>1636.29</v>
      </c>
    </row>
    <row r="34" spans="1:14" ht="15" x14ac:dyDescent="0.25">
      <c r="A34" s="177" t="s">
        <v>8095</v>
      </c>
      <c r="B34" s="154" t="s">
        <v>7255</v>
      </c>
      <c r="C34" s="155">
        <f>'A21'!$D5</f>
        <v>271.95999999999998</v>
      </c>
      <c r="D34" s="155">
        <f>'A21'!$D6</f>
        <v>330.29</v>
      </c>
      <c r="E34" s="155">
        <f>'A21'!$D7</f>
        <v>75.72999999999999</v>
      </c>
      <c r="F34" s="155">
        <f>'A21'!$D8</f>
        <v>13.8</v>
      </c>
      <c r="G34" s="155">
        <f>'A21'!$D9</f>
        <v>363.70000000000005</v>
      </c>
      <c r="H34" s="155">
        <f>'A21'!$D10</f>
        <v>0</v>
      </c>
      <c r="I34" s="155">
        <f>'A21'!$D11</f>
        <v>0</v>
      </c>
      <c r="J34" s="155">
        <f>'A21'!$D12</f>
        <v>429.33</v>
      </c>
      <c r="K34" s="155">
        <f>'A21'!$D13</f>
        <v>0</v>
      </c>
      <c r="L34" s="155">
        <f>'A21'!$D14</f>
        <v>0</v>
      </c>
      <c r="M34" s="155">
        <f>'A21'!$D15</f>
        <v>0</v>
      </c>
      <c r="N34" s="156">
        <f>'A21'!$D4</f>
        <v>1484.8099999999997</v>
      </c>
    </row>
    <row r="35" spans="1:14" ht="15" x14ac:dyDescent="0.25">
      <c r="A35" s="177" t="s">
        <v>8095</v>
      </c>
      <c r="B35" s="154" t="s">
        <v>7896</v>
      </c>
      <c r="C35" s="155">
        <f>'B22'!$D5</f>
        <v>148.51</v>
      </c>
      <c r="D35" s="155">
        <f>'B22'!$D6</f>
        <v>372.66</v>
      </c>
      <c r="E35" s="155">
        <f>'B22'!$D7</f>
        <v>83.890000000000015</v>
      </c>
      <c r="F35" s="155">
        <f>'B22'!$D8</f>
        <v>29.22</v>
      </c>
      <c r="G35" s="155">
        <f>'B22'!$D9</f>
        <v>120.25000000000001</v>
      </c>
      <c r="H35" s="155">
        <f>'B22'!$D10</f>
        <v>0</v>
      </c>
      <c r="I35" s="155">
        <f>'B22'!$D11</f>
        <v>0</v>
      </c>
      <c r="J35" s="155">
        <f>'B22'!$D12</f>
        <v>39.25</v>
      </c>
      <c r="K35" s="155">
        <f>'B22'!$D13</f>
        <v>0</v>
      </c>
      <c r="L35" s="155">
        <f>'B22'!$D14</f>
        <v>0</v>
      </c>
      <c r="M35" s="155">
        <f>'B22'!$D15</f>
        <v>378.5</v>
      </c>
      <c r="N35" s="156">
        <f>'B22'!$D4</f>
        <v>1172.2800000000002</v>
      </c>
    </row>
    <row r="36" spans="1:14" ht="15" x14ac:dyDescent="0.25">
      <c r="A36" s="139" t="s">
        <v>8096</v>
      </c>
      <c r="B36" s="157" t="s">
        <v>7897</v>
      </c>
      <c r="C36" s="158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9">
        <v>0</v>
      </c>
    </row>
    <row r="37" spans="1:14" ht="15" x14ac:dyDescent="0.25">
      <c r="A37" s="139" t="s">
        <v>8096</v>
      </c>
      <c r="B37" s="160" t="s">
        <v>7898</v>
      </c>
      <c r="C37" s="161">
        <f>'E25'!$D5</f>
        <v>0</v>
      </c>
      <c r="D37" s="161">
        <f>'E25'!$D6</f>
        <v>0</v>
      </c>
      <c r="E37" s="161">
        <f>'E25'!$D7</f>
        <v>0</v>
      </c>
      <c r="F37" s="161">
        <f>'E25'!$D8</f>
        <v>0</v>
      </c>
      <c r="G37" s="161">
        <f>'E25'!$D9</f>
        <v>0</v>
      </c>
      <c r="H37" s="161">
        <f>'E25'!$D10</f>
        <v>0</v>
      </c>
      <c r="I37" s="161">
        <f>'E25'!$D11</f>
        <v>0</v>
      </c>
      <c r="J37" s="161">
        <f>'E25'!$D12</f>
        <v>0</v>
      </c>
      <c r="K37" s="161">
        <f>'E25'!$D13</f>
        <v>0</v>
      </c>
      <c r="L37" s="161">
        <f>'E25'!$D14</f>
        <v>0</v>
      </c>
      <c r="M37" s="161">
        <f>'E25'!$D15</f>
        <v>0</v>
      </c>
      <c r="N37" s="162">
        <f>'E25'!$D4</f>
        <v>0</v>
      </c>
    </row>
    <row r="38" spans="1:14" ht="15" x14ac:dyDescent="0.25">
      <c r="A38" s="177" t="s">
        <v>8095</v>
      </c>
      <c r="B38" s="160" t="s">
        <v>7899</v>
      </c>
      <c r="C38" s="161">
        <f>'D31'!$D5</f>
        <v>751.74000000000012</v>
      </c>
      <c r="D38" s="161">
        <f>'D31'!$D6</f>
        <v>111.75</v>
      </c>
      <c r="E38" s="161">
        <f>'D31'!$D7</f>
        <v>82.62</v>
      </c>
      <c r="F38" s="161">
        <f>'D31'!$D8</f>
        <v>23.66</v>
      </c>
      <c r="G38" s="161">
        <f>'D31'!$D9</f>
        <v>505.6</v>
      </c>
      <c r="H38" s="161">
        <f>'D31'!$D10</f>
        <v>0</v>
      </c>
      <c r="I38" s="161">
        <f>'D31'!$D11</f>
        <v>0</v>
      </c>
      <c r="J38" s="161">
        <f>'D31'!$D12</f>
        <v>681.31</v>
      </c>
      <c r="K38" s="161">
        <f>'D31'!$D13</f>
        <v>0</v>
      </c>
      <c r="L38" s="161">
        <f>'D31'!$D14</f>
        <v>0</v>
      </c>
      <c r="M38" s="161">
        <f>'D31'!$D15</f>
        <v>0</v>
      </c>
      <c r="N38" s="162">
        <f>'D31'!$D4</f>
        <v>2156.6800000000003</v>
      </c>
    </row>
    <row r="39" spans="1:14" ht="15" x14ac:dyDescent="0.25">
      <c r="A39" s="177" t="s">
        <v>8095</v>
      </c>
      <c r="B39" s="160" t="s">
        <v>7900</v>
      </c>
      <c r="C39" s="161">
        <f>'D32'!$D5</f>
        <v>829.93999999999994</v>
      </c>
      <c r="D39" s="161">
        <f>'D32'!$D6</f>
        <v>82.449999999999989</v>
      </c>
      <c r="E39" s="161">
        <f>'D32'!$D7</f>
        <v>92.960000000000008</v>
      </c>
      <c r="F39" s="161">
        <f>'D32'!$D8</f>
        <v>29.849999999999998</v>
      </c>
      <c r="G39" s="161">
        <f>'D32'!$D9</f>
        <v>457.83</v>
      </c>
      <c r="H39" s="161">
        <f>'D32'!$D10</f>
        <v>694.73</v>
      </c>
      <c r="I39" s="161">
        <f>'D32'!$D11</f>
        <v>0</v>
      </c>
      <c r="J39" s="161">
        <f>'D32'!$D12</f>
        <v>51.11</v>
      </c>
      <c r="K39" s="161">
        <f>'D32'!$D13</f>
        <v>0</v>
      </c>
      <c r="L39" s="161">
        <f>'D32'!$D14</f>
        <v>0</v>
      </c>
      <c r="M39" s="161">
        <f>'D32'!$D15</f>
        <v>0</v>
      </c>
      <c r="N39" s="162">
        <f>'D32'!$D4</f>
        <v>2238.87</v>
      </c>
    </row>
    <row r="40" spans="1:14" ht="15" x14ac:dyDescent="0.25">
      <c r="A40" s="139" t="s">
        <v>8757</v>
      </c>
      <c r="B40" s="160" t="s">
        <v>7901</v>
      </c>
      <c r="C40" s="161">
        <f>'D36'!$D5</f>
        <v>0</v>
      </c>
      <c r="D40" s="161">
        <f>'D36'!$D6</f>
        <v>0</v>
      </c>
      <c r="E40" s="161">
        <f>'D36'!$D7</f>
        <v>0</v>
      </c>
      <c r="F40" s="161">
        <f>'D36'!$D8</f>
        <v>0</v>
      </c>
      <c r="G40" s="161">
        <f>'D36'!$D9</f>
        <v>0</v>
      </c>
      <c r="H40" s="161">
        <f>'D36'!$D10</f>
        <v>0</v>
      </c>
      <c r="I40" s="161">
        <f>'D36'!$D11</f>
        <v>0</v>
      </c>
      <c r="J40" s="161">
        <f>'D36'!$D12</f>
        <v>0</v>
      </c>
      <c r="K40" s="161">
        <f>'D36'!$D13</f>
        <v>0</v>
      </c>
      <c r="L40" s="161">
        <f>'D36'!$D14</f>
        <v>0</v>
      </c>
      <c r="M40" s="161">
        <f>'D36'!$D15</f>
        <v>210.11</v>
      </c>
      <c r="N40" s="162">
        <f>'D36'!$D4</f>
        <v>210.11</v>
      </c>
    </row>
    <row r="41" spans="1:14" ht="15" x14ac:dyDescent="0.25">
      <c r="A41" s="177" t="s">
        <v>8095</v>
      </c>
      <c r="B41" s="163" t="s">
        <v>7902</v>
      </c>
      <c r="C41" s="164">
        <f>'E26'!$D5</f>
        <v>265.33</v>
      </c>
      <c r="D41" s="164">
        <f>'E26'!$D6</f>
        <v>0</v>
      </c>
      <c r="E41" s="164">
        <f>'E26'!$D7</f>
        <v>110.96</v>
      </c>
      <c r="F41" s="164">
        <f>'E26'!$D8</f>
        <v>43.2</v>
      </c>
      <c r="G41" s="164">
        <f>'E26'!$D9</f>
        <v>573.1400000000001</v>
      </c>
      <c r="H41" s="164">
        <f>'E26'!$D10</f>
        <v>0</v>
      </c>
      <c r="I41" s="164">
        <f>'E26'!$D11</f>
        <v>0</v>
      </c>
      <c r="J41" s="164">
        <f>'E26'!$D12</f>
        <v>1317.35</v>
      </c>
      <c r="K41" s="164">
        <f>'E26'!$D13</f>
        <v>0</v>
      </c>
      <c r="L41" s="164">
        <f>'E26'!$D14</f>
        <v>0</v>
      </c>
      <c r="M41" s="164">
        <f>'E26'!$D15</f>
        <v>0</v>
      </c>
      <c r="N41" s="165">
        <f>'E26'!$D4</f>
        <v>2309.98</v>
      </c>
    </row>
    <row r="42" spans="1:14" ht="15" x14ac:dyDescent="0.25">
      <c r="A42" s="177" t="s">
        <v>8095</v>
      </c>
      <c r="B42" s="163" t="s">
        <v>7903</v>
      </c>
      <c r="C42" s="164">
        <f>'E35'!$D5</f>
        <v>2007.1100000000004</v>
      </c>
      <c r="D42" s="164">
        <f>'E35'!$D6</f>
        <v>14.34</v>
      </c>
      <c r="E42" s="164">
        <f>'E35'!$D7</f>
        <v>352.90999999999997</v>
      </c>
      <c r="F42" s="164">
        <f>'E35'!$D8</f>
        <v>105.78</v>
      </c>
      <c r="G42" s="164">
        <f>'E35'!$D9</f>
        <v>2956.6099999999992</v>
      </c>
      <c r="H42" s="164">
        <f>'E35'!$D10</f>
        <v>0</v>
      </c>
      <c r="I42" s="164">
        <f>'E35'!$D11</f>
        <v>0</v>
      </c>
      <c r="J42" s="164">
        <f>'E35'!$D12</f>
        <v>2266.0800000000004</v>
      </c>
      <c r="K42" s="164">
        <f>'E35'!$D13</f>
        <v>0</v>
      </c>
      <c r="L42" s="164">
        <f>'E35'!$D14</f>
        <v>0</v>
      </c>
      <c r="M42" s="164">
        <f>'E35'!$D15</f>
        <v>0</v>
      </c>
      <c r="N42" s="165">
        <f>'E35'!$D4</f>
        <v>7702.8300000000027</v>
      </c>
    </row>
    <row r="43" spans="1:14" ht="15" x14ac:dyDescent="0.25">
      <c r="A43" s="177" t="s">
        <v>8095</v>
      </c>
      <c r="B43" s="166" t="s">
        <v>7256</v>
      </c>
      <c r="C43" s="167">
        <f>'KOR JIH'!$D5</f>
        <v>0</v>
      </c>
      <c r="D43" s="167">
        <f>'KOR JIH'!$D6</f>
        <v>0</v>
      </c>
      <c r="E43" s="167">
        <f>'KOR JIH'!$D7</f>
        <v>21.98</v>
      </c>
      <c r="F43" s="167">
        <f>'KOR JIH'!$D8</f>
        <v>0</v>
      </c>
      <c r="G43" s="167">
        <f>'KOR JIH'!$D9</f>
        <v>4.1900000000000004</v>
      </c>
      <c r="H43" s="167">
        <f>'KOR JIH'!$D10</f>
        <v>0</v>
      </c>
      <c r="I43" s="167">
        <f>'KOR JIH'!$D11</f>
        <v>0</v>
      </c>
      <c r="J43" s="167">
        <f>'KOR JIH'!$D12</f>
        <v>0</v>
      </c>
      <c r="K43" s="167">
        <f>'KOR JIH'!$D13</f>
        <v>0</v>
      </c>
      <c r="L43" s="167">
        <f>'KOR JIH'!$D14</f>
        <v>0</v>
      </c>
      <c r="M43" s="167">
        <f>'KOR JIH'!$D15</f>
        <v>2876.6600000000003</v>
      </c>
      <c r="N43" s="168">
        <f>'KOR JIH'!$D4</f>
        <v>2902.83</v>
      </c>
    </row>
    <row r="44" spans="1:14" ht="15" x14ac:dyDescent="0.25">
      <c r="A44" s="177" t="s">
        <v>8095</v>
      </c>
      <c r="B44" s="169" t="s">
        <v>7257</v>
      </c>
      <c r="C44" s="167">
        <f>'KOR STŘED'!$D5</f>
        <v>0</v>
      </c>
      <c r="D44" s="167">
        <f>'KOR STŘED'!$D6</f>
        <v>0</v>
      </c>
      <c r="E44" s="167">
        <f>'KOR STŘED'!$D7</f>
        <v>730.01</v>
      </c>
      <c r="F44" s="167">
        <f>'KOR STŘED'!$D8</f>
        <v>0</v>
      </c>
      <c r="G44" s="167">
        <f>'KOR STŘED'!$D9</f>
        <v>4.07</v>
      </c>
      <c r="H44" s="167">
        <f>'KOR STŘED'!$D10</f>
        <v>0</v>
      </c>
      <c r="I44" s="167">
        <f>'KOR STŘED'!$D11</f>
        <v>0</v>
      </c>
      <c r="J44" s="167">
        <f>'KOR STŘED'!$D12</f>
        <v>0</v>
      </c>
      <c r="K44" s="167">
        <f>'KOR STŘED'!$D13</f>
        <v>0</v>
      </c>
      <c r="L44" s="167">
        <f>'KOR STŘED'!$D14</f>
        <v>0</v>
      </c>
      <c r="M44" s="167">
        <f>'KOR STŘED'!$D15</f>
        <v>3004.6699999999996</v>
      </c>
      <c r="N44" s="168">
        <f>'KOR STŘED'!$D4</f>
        <v>3738.75</v>
      </c>
    </row>
    <row r="45" spans="1:14" ht="15" x14ac:dyDescent="0.25">
      <c r="A45" s="177" t="s">
        <v>8095</v>
      </c>
      <c r="B45" s="169" t="s">
        <v>7258</v>
      </c>
      <c r="C45" s="167">
        <f>'KOR SEVER'!$D5</f>
        <v>0</v>
      </c>
      <c r="D45" s="167">
        <f>'KOR SEVER'!$D6</f>
        <v>0</v>
      </c>
      <c r="E45" s="167">
        <f>'KOR SEVER'!$D7</f>
        <v>40.100000000000009</v>
      </c>
      <c r="F45" s="167">
        <f>'KOR SEVER'!$D8</f>
        <v>0</v>
      </c>
      <c r="G45" s="167">
        <f>'KOR SEVER'!$D9</f>
        <v>0</v>
      </c>
      <c r="H45" s="167">
        <f>'KOR SEVER'!$D10</f>
        <v>0</v>
      </c>
      <c r="I45" s="167">
        <f>'KOR SEVER'!$D11</f>
        <v>0</v>
      </c>
      <c r="J45" s="167">
        <f>'KOR SEVER'!$D12</f>
        <v>0</v>
      </c>
      <c r="K45" s="167">
        <f>'KOR SEVER'!$D13</f>
        <v>0</v>
      </c>
      <c r="L45" s="167">
        <f>'KOR SEVER'!$D14</f>
        <v>0</v>
      </c>
      <c r="M45" s="167">
        <f>'KOR SEVER'!$D15</f>
        <v>1303.6400000000001</v>
      </c>
      <c r="N45" s="168">
        <f>'KOR SEVER'!$D4</f>
        <v>1343.7399999999998</v>
      </c>
    </row>
    <row r="46" spans="1:14" ht="15" x14ac:dyDescent="0.25">
      <c r="A46" s="139" t="s">
        <v>8096</v>
      </c>
      <c r="B46" s="170" t="s">
        <v>7715</v>
      </c>
      <c r="C46" s="171">
        <f>'F37 SIMU'!D5</f>
        <v>0</v>
      </c>
      <c r="D46" s="171">
        <f>'F37 SIMU'!D6</f>
        <v>0</v>
      </c>
      <c r="E46" s="171">
        <f>'F37 SIMU'!D7</f>
        <v>0</v>
      </c>
      <c r="F46" s="171">
        <f>'F37 SIMU'!D8</f>
        <v>0</v>
      </c>
      <c r="G46" s="171">
        <f>'F37 SIMU'!D9</f>
        <v>0</v>
      </c>
      <c r="H46" s="171">
        <f>'F37 SIMU'!D10</f>
        <v>0</v>
      </c>
      <c r="I46" s="171">
        <f>'F37 SIMU'!D11</f>
        <v>0</v>
      </c>
      <c r="J46" s="171">
        <f>'F37 SIMU'!D12</f>
        <v>0</v>
      </c>
      <c r="K46" s="171">
        <f>'F37 SIMU'!D13</f>
        <v>0</v>
      </c>
      <c r="L46" s="171">
        <f>'F37 SIMU'!D14</f>
        <v>0</v>
      </c>
      <c r="M46" s="171">
        <f>'F37 SIMU'!D15</f>
        <v>0</v>
      </c>
      <c r="N46" s="172">
        <f>'F37 SIMU'!D4</f>
        <v>0</v>
      </c>
    </row>
    <row r="47" spans="1:14" ht="34.200000000000003" x14ac:dyDescent="0.25">
      <c r="A47" s="178" t="s">
        <v>8755</v>
      </c>
      <c r="B47" s="160" t="s">
        <v>8758</v>
      </c>
      <c r="C47" s="161">
        <f>'D30'!D5</f>
        <v>41.76</v>
      </c>
      <c r="D47" s="161">
        <f>'D30'!D6</f>
        <v>0</v>
      </c>
      <c r="E47" s="161">
        <f>'D30'!D7</f>
        <v>69.91</v>
      </c>
      <c r="F47" s="161">
        <f>'D30'!D8</f>
        <v>36.67</v>
      </c>
      <c r="G47" s="161">
        <f>'D30'!D9</f>
        <v>244.29</v>
      </c>
      <c r="H47" s="161">
        <f>'D30'!D10</f>
        <v>0</v>
      </c>
      <c r="I47" s="161">
        <f>'D30'!D11</f>
        <v>0</v>
      </c>
      <c r="J47" s="161">
        <f>'D30'!D12</f>
        <v>0</v>
      </c>
      <c r="K47" s="161">
        <f>'D30'!D13</f>
        <v>0</v>
      </c>
      <c r="L47" s="161">
        <f>'D30'!D14</f>
        <v>0</v>
      </c>
      <c r="M47" s="161">
        <f>'D30'!D15</f>
        <v>0</v>
      </c>
      <c r="N47" s="162">
        <f>'D30'!D4</f>
        <v>392.63</v>
      </c>
    </row>
    <row r="48" spans="1:14" ht="15" x14ac:dyDescent="0.25">
      <c r="A48" s="177" t="s">
        <v>8095</v>
      </c>
      <c r="B48" s="182" t="s">
        <v>8756</v>
      </c>
      <c r="C48" s="141">
        <f>'E24'!D5</f>
        <v>449.12</v>
      </c>
      <c r="D48" s="141">
        <f>'E24'!D6</f>
        <v>418.67999999999995</v>
      </c>
      <c r="E48" s="141">
        <f>'E24'!D7</f>
        <v>189.54999999999995</v>
      </c>
      <c r="F48" s="141">
        <f>'E24'!D8</f>
        <v>83.76</v>
      </c>
      <c r="G48" s="141">
        <f>'E24'!D9</f>
        <v>821.35</v>
      </c>
      <c r="H48" s="141">
        <f>'E24'!D10</f>
        <v>0</v>
      </c>
      <c r="I48" s="141">
        <f>'E24'!D11</f>
        <v>0</v>
      </c>
      <c r="J48" s="141">
        <f>'E24'!D12</f>
        <v>914.92999999999984</v>
      </c>
      <c r="K48" s="141">
        <f>'E24'!D13</f>
        <v>0</v>
      </c>
      <c r="L48" s="141">
        <f>'E24'!D14</f>
        <v>0</v>
      </c>
      <c r="M48" s="141">
        <f>'E24'!D15</f>
        <v>0</v>
      </c>
      <c r="N48" s="142">
        <f>'E24'!D4</f>
        <v>2877.39</v>
      </c>
    </row>
    <row r="49" spans="1:15" s="176" customFormat="1" ht="16.8" x14ac:dyDescent="0.25">
      <c r="A49" s="173"/>
      <c r="B49" s="68" t="s">
        <v>7259</v>
      </c>
      <c r="C49" s="174">
        <f>SUM(C8:C48)</f>
        <v>9790.9200000000019</v>
      </c>
      <c r="D49" s="174">
        <f>SUM(D8:D48)</f>
        <v>4530.6799999999994</v>
      </c>
      <c r="E49" s="174">
        <f t="shared" ref="E49:M49" si="0">SUM(E8:E48)</f>
        <v>3592.0199999999995</v>
      </c>
      <c r="F49" s="174">
        <f t="shared" si="0"/>
        <v>839.43000000000006</v>
      </c>
      <c r="G49" s="174">
        <f t="shared" si="0"/>
        <v>13578.14</v>
      </c>
      <c r="H49" s="174">
        <f t="shared" si="0"/>
        <v>754.74</v>
      </c>
      <c r="I49" s="174">
        <f t="shared" si="0"/>
        <v>309.65999999999997</v>
      </c>
      <c r="J49" s="174">
        <f t="shared" si="0"/>
        <v>11247.339999999998</v>
      </c>
      <c r="K49" s="174">
        <f t="shared" si="0"/>
        <v>0</v>
      </c>
      <c r="L49" s="174">
        <f t="shared" si="0"/>
        <v>194.53</v>
      </c>
      <c r="M49" s="174">
        <f t="shared" si="0"/>
        <v>8330.14</v>
      </c>
      <c r="N49" s="174">
        <f>SUM(N8:N48)</f>
        <v>53167.600000000006</v>
      </c>
      <c r="O49" s="175"/>
    </row>
  </sheetData>
  <mergeCells count="1">
    <mergeCell ref="B3:N3"/>
  </mergeCells>
  <conditionalFormatting sqref="C8:D25">
    <cfRule type="cellIs" dxfId="9" priority="78" stopIfTrue="1" operator="notEqual">
      <formula>SUM(#REF!)</formula>
    </cfRule>
  </conditionalFormatting>
  <conditionalFormatting sqref="C36:D42">
    <cfRule type="cellIs" dxfId="8" priority="74" stopIfTrue="1" operator="notEqual">
      <formula>SUM(#REF!)</formula>
    </cfRule>
  </conditionalFormatting>
  <conditionalFormatting sqref="C8:G35 I8:I35 C43:G48 I43:I48">
    <cfRule type="cellIs" dxfId="7" priority="185" stopIfTrue="1" operator="notEqual">
      <formula>SUM(#REF!)</formula>
    </cfRule>
  </conditionalFormatting>
  <conditionalFormatting sqref="C8:M35 C43:M48">
    <cfRule type="cellIs" dxfId="6" priority="120" stopIfTrue="1" operator="notEqual">
      <formula>SUM(#REF!)</formula>
    </cfRule>
  </conditionalFormatting>
  <conditionalFormatting sqref="C49:N49">
    <cfRule type="cellIs" dxfId="5" priority="183" stopIfTrue="1" operator="notEqual">
      <formula>SUM(#REF!)</formula>
    </cfRule>
  </conditionalFormatting>
  <conditionalFormatting sqref="E8:E48">
    <cfRule type="cellIs" dxfId="4" priority="66" stopIfTrue="1" operator="notEqual">
      <formula>SUM(#REF!)</formula>
    </cfRule>
  </conditionalFormatting>
  <conditionalFormatting sqref="F8:M25">
    <cfRule type="cellIs" dxfId="3" priority="11" stopIfTrue="1" operator="notEqual">
      <formula>SUM(#REF!)</formula>
    </cfRule>
  </conditionalFormatting>
  <conditionalFormatting sqref="F36:M42">
    <cfRule type="cellIs" dxfId="2" priority="7" stopIfTrue="1" operator="notEqual">
      <formula>SUM(#REF!)</formula>
    </cfRule>
  </conditionalFormatting>
  <conditionalFormatting sqref="I36">
    <cfRule type="cellIs" dxfId="1" priority="108" stopIfTrue="1" operator="notEqual">
      <formula>SUM(#REF!)</formula>
    </cfRule>
  </conditionalFormatting>
  <conditionalFormatting sqref="N8:N48">
    <cfRule type="cellIs" dxfId="0" priority="1" stopIfTrue="1" operator="notEqual">
      <formula>SUM(#REF!)</formula>
    </cfRule>
  </conditionalFormatting>
  <printOptions horizontalCentered="1"/>
  <pageMargins left="0" right="0" top="0.15748031496062992" bottom="0.47244094488188981" header="0.11811023622047245" footer="0.27559055118110237"/>
  <pageSetup paperSize="9" scale="65" firstPageNumber="10" orientation="landscape" r:id="rId1"/>
  <headerFooter scaleWithDoc="0" alignWithMargins="0">
    <oddHeader>&amp;L&amp;9Příloha č.1_UKB_plochy místností</oddHeader>
    <oddFooter>&amp;CStrana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9BEE8F-B687-45AE-80B4-17E09078D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D55BC-6EF4-4FE5-BBDE-BA7EE24E7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39</vt:i4>
      </vt:variant>
    </vt:vector>
  </HeadingPairs>
  <TitlesOfParts>
    <vt:vector size="81" baseType="lpstr">
      <vt:lpstr>V1</vt:lpstr>
      <vt:lpstr>F01B1</vt:lpstr>
      <vt:lpstr>F01B2</vt:lpstr>
      <vt:lpstr>C02</vt:lpstr>
      <vt:lpstr>C03</vt:lpstr>
      <vt:lpstr>C04</vt:lpstr>
      <vt:lpstr>B06</vt:lpstr>
      <vt:lpstr>C05</vt:lpstr>
      <vt:lpstr>B07</vt:lpstr>
      <vt:lpstr>A08</vt:lpstr>
      <vt:lpstr>B09</vt:lpstr>
      <vt:lpstr>C10</vt:lpstr>
      <vt:lpstr>C12</vt:lpstr>
      <vt:lpstr>A16</vt:lpstr>
      <vt:lpstr>A18</vt:lpstr>
      <vt:lpstr>Z</vt:lpstr>
      <vt:lpstr>LK</vt:lpstr>
      <vt:lpstr>B11</vt:lpstr>
      <vt:lpstr>C13</vt:lpstr>
      <vt:lpstr>C14</vt:lpstr>
      <vt:lpstr>C15</vt:lpstr>
      <vt:lpstr>B17</vt:lpstr>
      <vt:lpstr>A19</vt:lpstr>
      <vt:lpstr>A20</vt:lpstr>
      <vt:lpstr>A21</vt:lpstr>
      <vt:lpstr>B22</vt:lpstr>
      <vt:lpstr>D33</vt:lpstr>
      <vt:lpstr>E34</vt:lpstr>
      <vt:lpstr>D29</vt:lpstr>
      <vt:lpstr>D30</vt:lpstr>
      <vt:lpstr>E25</vt:lpstr>
      <vt:lpstr>D31</vt:lpstr>
      <vt:lpstr>D32</vt:lpstr>
      <vt:lpstr>D36</vt:lpstr>
      <vt:lpstr>E26</vt:lpstr>
      <vt:lpstr>E35</vt:lpstr>
      <vt:lpstr>KOR STŘED</vt:lpstr>
      <vt:lpstr>KOR JIH</vt:lpstr>
      <vt:lpstr>KOR SEVER</vt:lpstr>
      <vt:lpstr>F37 SIMU</vt:lpstr>
      <vt:lpstr>E24</vt:lpstr>
      <vt:lpstr>Úklid celkem</vt:lpstr>
      <vt:lpstr>'A08'!Oblast_tisku</vt:lpstr>
      <vt:lpstr>'A16'!Oblast_tisku</vt:lpstr>
      <vt:lpstr>'A18'!Oblast_tisku</vt:lpstr>
      <vt:lpstr>'A19'!Oblast_tisku</vt:lpstr>
      <vt:lpstr>'A20'!Oblast_tisku</vt:lpstr>
      <vt:lpstr>'A21'!Oblast_tisku</vt:lpstr>
      <vt:lpstr>'B06'!Oblast_tisku</vt:lpstr>
      <vt:lpstr>'B07'!Oblast_tisku</vt:lpstr>
      <vt:lpstr>'B09'!Oblast_tisku</vt:lpstr>
      <vt:lpstr>'B11'!Oblast_tisku</vt:lpstr>
      <vt:lpstr>'B17'!Oblast_tisku</vt:lpstr>
      <vt:lpstr>'B22'!Oblast_tisku</vt:lpstr>
      <vt:lpstr>'C02'!Oblast_tisku</vt:lpstr>
      <vt:lpstr>'C03'!Oblast_tisku</vt:lpstr>
      <vt:lpstr>'C04'!Oblast_tisku</vt:lpstr>
      <vt:lpstr>'C05'!Oblast_tisku</vt:lpstr>
      <vt:lpstr>'C10'!Oblast_tisku</vt:lpstr>
      <vt:lpstr>'C12'!Oblast_tisku</vt:lpstr>
      <vt:lpstr>'C13'!Oblast_tisku</vt:lpstr>
      <vt:lpstr>'C14'!Oblast_tisku</vt:lpstr>
      <vt:lpstr>'C15'!Oblast_tisku</vt:lpstr>
      <vt:lpstr>'D29'!Oblast_tisku</vt:lpstr>
      <vt:lpstr>'D31'!Oblast_tisku</vt:lpstr>
      <vt:lpstr>'D32'!Oblast_tisku</vt:lpstr>
      <vt:lpstr>'D33'!Oblast_tisku</vt:lpstr>
      <vt:lpstr>'D36'!Oblast_tisku</vt:lpstr>
      <vt:lpstr>'E25'!Oblast_tisku</vt:lpstr>
      <vt:lpstr>'E26'!Oblast_tisku</vt:lpstr>
      <vt:lpstr>'E34'!Oblast_tisku</vt:lpstr>
      <vt:lpstr>'E35'!Oblast_tisku</vt:lpstr>
      <vt:lpstr>F01B1!Oblast_tisku</vt:lpstr>
      <vt:lpstr>F01B2!Oblast_tisku</vt:lpstr>
      <vt:lpstr>'KOR JIH'!Oblast_tisku</vt:lpstr>
      <vt:lpstr>'KOR SEVER'!Oblast_tisku</vt:lpstr>
      <vt:lpstr>'KOR STŘED'!Oblast_tisku</vt:lpstr>
      <vt:lpstr>LK!Oblast_tisku</vt:lpstr>
      <vt:lpstr>'Úklid celkem'!Oblast_tisku</vt:lpstr>
      <vt:lpstr>'V1'!Oblast_tisku</vt:lpstr>
      <vt:lpstr>Z!Oblast_tisku</vt:lpstr>
    </vt:vector>
  </TitlesOfParts>
  <Company>SUKB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Brančík</dc:creator>
  <cp:lastModifiedBy>Ivana Stehlíková</cp:lastModifiedBy>
  <cp:lastPrinted>2024-06-10T16:08:14Z</cp:lastPrinted>
  <dcterms:created xsi:type="dcterms:W3CDTF">2009-02-03T16:17:44Z</dcterms:created>
  <dcterms:modified xsi:type="dcterms:W3CDTF">2024-08-01T10:37:12Z</dcterms:modified>
</cp:coreProperties>
</file>