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d715a98b5e1ae76/Dokumenty/"/>
    </mc:Choice>
  </mc:AlternateContent>
  <xr:revisionPtr revIDLastSave="0" documentId="8_{AA8A238B-EB9D-4FCC-8B38-D711516E60D3}" xr6:coauthVersionLast="47" xr6:coauthVersionMax="47" xr10:uidLastSave="{00000000-0000-0000-0000-000000000000}"/>
  <bookViews>
    <workbookView xWindow="11410" yWindow="0" windowWidth="12900" windowHeight="1335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1 D 1.4.dn Pol" sheetId="12" r:id="rId4"/>
    <sheet name="1 D 1.4.du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 1.4.dn Pol'!$1:$7</definedName>
    <definedName name="_xlnm.Print_Titles" localSheetId="4">'1 D 1.4.du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 1.4.dn Pol'!$A$1:$Y$26</definedName>
    <definedName name="_xlnm.Print_Area" localSheetId="4">'1 D 1.4.du Pol'!$A$1:$Y$73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J54" i="1"/>
  <c r="J55" i="1" s="1"/>
  <c r="F43" i="1"/>
  <c r="G43" i="1"/>
  <c r="H43" i="1"/>
  <c r="I43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J42" i="1" l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661CA8CF-2066-48D8-B353-B399A59A427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CB61CF-1D38-4EB2-BCA2-2EFD2700AC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 K</author>
  </authors>
  <commentList>
    <comment ref="S6" authorId="0" shapeId="0" xr:uid="{97AC6D04-B0EB-4848-AAF0-1018CD2A2D1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8EAEC1D-6D74-45B7-BE57-B0D79ADB932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<sst xmlns="http://schemas.openxmlformats.org/spreadsheetml/2006/main" count="815" uniqueCount="243">
  <si>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</si>
  <si>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</si>
  <si>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</si>
  <si>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</si>
  <si>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</si>
  <si>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</si>
  <si>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</si>
  <si>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</si>
  <si>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</si>
  <si>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</si>
  <si>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</si>
  <si>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</si>
  <si>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</si>
  <si>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</si>
  <si>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</si>
  <si>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</si>
  <si>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</si>
  <si>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</si>
  <si>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</si>
  <si>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</si>
  <si>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</si>
  <si>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</si>
  <si>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</si>
  <si>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</si>
  <si>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</si>
  <si>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</si>
  <si>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</si>
  <si>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</si>
  <si>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</si>
  <si>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</si>
  <si>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</si>
  <si>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</si>
  <si>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</si>
  <si>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</si>
  <si>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</si>
  <si>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</si>
  <si>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</si>
  <si>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</si>
  <si>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</si>
  <si>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</si>
  <si>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</si>
  <si>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</si>
  <si>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</si>
  <si>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1807</t>
  </si>
  <si>
    <t>Zpřístupnění objektu a dobudování bezbariérového ubytování na kolejích MU Kounicova,Brno</t>
  </si>
  <si>
    <t>Stavba</t>
  </si>
  <si>
    <t>1</t>
  </si>
  <si>
    <t>Masarykova univerzita Žerotínovo náměstí 617/9, 601 77 Brno</t>
  </si>
  <si>
    <t>D 1.4.dn</t>
  </si>
  <si>
    <t>Silnoproudé elektroinstalace-neuznatelné náklady</t>
  </si>
  <si>
    <t>D 1.4.du</t>
  </si>
  <si>
    <t>Silnoproudé elektroinstalace-uznatelné náklady</t>
  </si>
  <si>
    <t>Celkem za stavbu</t>
  </si>
  <si>
    <t>CZK</t>
  </si>
  <si>
    <t>#POPS</t>
  </si>
  <si>
    <t>Popis stavby: 1807 - Zpřístupnění objektu a dobudování bezbariérového ubytování na kolejích MU Kounicova,Brno</t>
  </si>
  <si>
    <t>#POPO</t>
  </si>
  <si>
    <t>Popis objektu: 1 - Masarykova univerzita Žerotínovo náměstí 617/9, 601 77 Brno</t>
  </si>
  <si>
    <t>#POPR</t>
  </si>
  <si>
    <t>Popis rozpočtu: D 1.4.dn - Silnoproudé elektroinstalace-neuznatelné náklady</t>
  </si>
  <si>
    <t>Popis rozpočtu: D 1.4.du - Silnoproudé elektroinstalace-uznatelné náklady</t>
  </si>
  <si>
    <t>Rekapitulace dílů</t>
  </si>
  <si>
    <t>Typ dílu</t>
  </si>
  <si>
    <t>M650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</si>
  <si>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</si>
  <si>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</si>
  <si>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</si>
  <si>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</si>
  <si>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</si>
  <si>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</si>
  <si>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</si>
  <si>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</si>
  <si>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</si>
  <si>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</si>
  <si>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</si>
  <si>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</si>
  <si>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</si>
  <si>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</si>
  <si>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</si>
  <si>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</si>
  <si>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</si>
  <si>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</si>
  <si>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</si>
  <si>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</si>
  <si>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</si>
  <si>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</si>
  <si>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</si>
  <si>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</si>
  <si>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</si>
  <si>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</si>
  <si>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</si>
  <si>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</si>
  <si>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</si>
  <si>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</si>
  <si>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</si>
  <si>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650012111R00</t>
  </si>
  <si>
    <t>Uložení krabice kruhové pod omítku bez zapojení</t>
  </si>
  <si>
    <t>kus</t>
  </si>
  <si>
    <t>RTS 24/ I</t>
  </si>
  <si>
    <t>Práce</t>
  </si>
  <si>
    <t>Běžná</t>
  </si>
  <si>
    <t>POL1_9</t>
  </si>
  <si>
    <t>650051311R00</t>
  </si>
  <si>
    <t>Montáž spínače zapuštěného, řaz. 1</t>
  </si>
  <si>
    <t>650051372R00</t>
  </si>
  <si>
    <t>Montáž spínače zapuštěného, řaz. 1/0So</t>
  </si>
  <si>
    <t>650052712R00</t>
  </si>
  <si>
    <t>Montáž zásuvky zapuštěné 2x(2P+PE)</t>
  </si>
  <si>
    <t>650101511R00</t>
  </si>
  <si>
    <t>Montáž LED svítidla stropního vestavného</t>
  </si>
  <si>
    <t>650124641R00</t>
  </si>
  <si>
    <t>Uložení kabelu Cu 3 x 1,5 mm2 pod omítku</t>
  </si>
  <si>
    <t>m</t>
  </si>
  <si>
    <t>650124643R00</t>
  </si>
  <si>
    <t>Uložení kabelu Cu 3 x 2,5 mm2 pod omítku</t>
  </si>
  <si>
    <t>34571511R</t>
  </si>
  <si>
    <t>Krabice přístrojová kruhová KP 68/2 d 74x30 mm</t>
  </si>
  <si>
    <t>SPCM</t>
  </si>
  <si>
    <t>Specifikace</t>
  </si>
  <si>
    <t>POL3_0</t>
  </si>
  <si>
    <t>RMat17</t>
  </si>
  <si>
    <t>"E1" LED světlo kulaté,  zapuštěné do podhledu , barva těla bílá, PRM difuzor</t>
  </si>
  <si>
    <t>Vlastní</t>
  </si>
  <si>
    <t>Indiv</t>
  </si>
  <si>
    <t>RMat18</t>
  </si>
  <si>
    <t>"E2" LED světlo kulaté,  zapuštěné do podhledu , barva těla bílá, PRM difuzor</t>
  </si>
  <si>
    <t>RMat29</t>
  </si>
  <si>
    <t>Bezhalogenový kabel CHKE-R 3 x 1,5 mm2</t>
  </si>
  <si>
    <t>RMat3</t>
  </si>
  <si>
    <t>Spínač zapuštěný tlačítkový, řazení 1/0,  komplet</t>
  </si>
  <si>
    <t>RMat31</t>
  </si>
  <si>
    <t>Bezhalogenový kabel CHKE-R 3 x 2,5 mm2</t>
  </si>
  <si>
    <t>RMat4</t>
  </si>
  <si>
    <t>Spínač zapuštěný velkoplošný, řazení 1, komplet</t>
  </si>
  <si>
    <t>RMat9</t>
  </si>
  <si>
    <t>Dvojzásuvka 230V 16A velkoplošná zapuštěná komplet</t>
  </si>
  <si>
    <t>205      R00T</t>
  </si>
  <si>
    <t>Zednické výpomoci M 21 podle čl.13-5c</t>
  </si>
  <si>
    <t>RT-S 24/I</t>
  </si>
  <si>
    <t>OPN</t>
  </si>
  <si>
    <t>POL13_0</t>
  </si>
  <si>
    <t>END</t>
  </si>
  <si>
    <t>650011111R00</t>
  </si>
  <si>
    <t>Montáž žlabu kabelového drátěného šířky do 150 mm</t>
  </si>
  <si>
    <t>650012121R00</t>
  </si>
  <si>
    <t>Uložení krabice kruhové pod omítku se zapojením</t>
  </si>
  <si>
    <t>650031625R00</t>
  </si>
  <si>
    <t>Montáž rozváděče do váhy 100 kg</t>
  </si>
  <si>
    <t>650051331R00</t>
  </si>
  <si>
    <t>Montáž spínače zapuštěného, řaz. 5</t>
  </si>
  <si>
    <t>650051341R00</t>
  </si>
  <si>
    <t>Montáž spínače zapuštěného, řaz. 6</t>
  </si>
  <si>
    <t>650051351R00</t>
  </si>
  <si>
    <t>Montáž spínače zapuštěného, řaz. 6+6</t>
  </si>
  <si>
    <t>650052711R00</t>
  </si>
  <si>
    <t>Montáž zásuvky zapuštěné 2P+PE</t>
  </si>
  <si>
    <t>650101521R00</t>
  </si>
  <si>
    <t>Montáž LED svítidla stropního přisazeného</t>
  </si>
  <si>
    <t>650101571R00</t>
  </si>
  <si>
    <t>Montáž LED svítidla nástěnného přisazeného</t>
  </si>
  <si>
    <t>650101911R00</t>
  </si>
  <si>
    <t>Montáž nouzového svítidla stropního vestavného</t>
  </si>
  <si>
    <t>650101921R00</t>
  </si>
  <si>
    <t>Montáž nouzového svítidla stropního přisazeného</t>
  </si>
  <si>
    <t>650111263R00</t>
  </si>
  <si>
    <t>Montáž vodiče ochranného pospojování pod omítku</t>
  </si>
  <si>
    <t>650124707R00</t>
  </si>
  <si>
    <t>Uložení kabelu Cu 5 x 6 mm2 pod omítku</t>
  </si>
  <si>
    <t>650141111R00</t>
  </si>
  <si>
    <t>Ukončení vodiče v rozvaděči + zapojení do 2,5 mm2</t>
  </si>
  <si>
    <t>650141113R00</t>
  </si>
  <si>
    <t>Ukončení vodiče v rozvaděči + zapojení do 6 mm2</t>
  </si>
  <si>
    <t>650141211R00</t>
  </si>
  <si>
    <t>Ukončení vodiče svorkovnicí + zapojení do 2,5 mm2</t>
  </si>
  <si>
    <t>909      R00</t>
  </si>
  <si>
    <t>Hzs-nezmeritelne stavebni práce - vysekání drážek pro kabely, průchody stropem, průchody zdmi, připojení turniketů, napájení slaboproudých rozvodů, připojení zaříézení vzduchotechniky</t>
  </si>
  <si>
    <t>h</t>
  </si>
  <si>
    <t>Prav.M</t>
  </si>
  <si>
    <t>HZS</t>
  </si>
  <si>
    <t>POL10_</t>
  </si>
  <si>
    <t>910      R00</t>
  </si>
  <si>
    <t>Hzs - predbezne obhlidky a revize</t>
  </si>
  <si>
    <t>34140966R</t>
  </si>
  <si>
    <t>Vodič silový CY zelenožlutý 6,00 mm2 - drát</t>
  </si>
  <si>
    <t>34140967R</t>
  </si>
  <si>
    <t>Vodič silový CY zelenožlutý 10,00 mm2 - drát</t>
  </si>
  <si>
    <t>345704420000R</t>
  </si>
  <si>
    <t>Krabice rozvodná kruhová KR 97/5</t>
  </si>
  <si>
    <t>RDod1</t>
  </si>
  <si>
    <t>Rozvaděč RP s náplní dle přílohy č. D.1.4.d-05</t>
  </si>
  <si>
    <t>RMat1</t>
  </si>
  <si>
    <t>Drátěný žlab 50x50x2000 galvanický zinek včetně sponek a upevňovacího materiálu</t>
  </si>
  <si>
    <t>RMat10</t>
  </si>
  <si>
    <t>"A" LED světlo obdélníkové, zapuštěné do podhledu, barva těla bílá, opálový difuzor</t>
  </si>
  <si>
    <t>RMat11</t>
  </si>
  <si>
    <t>"AN" LED světlo obdélníkové, zapuštěné do podhledu, barva těla bílá, opálový difuzor s nouzovým modulem</t>
  </si>
  <si>
    <t>RMat12</t>
  </si>
  <si>
    <t>"B" LED světlo obdélníkové, zapuštěné do podhledu, barva těla bílá, mléčný difuzor</t>
  </si>
  <si>
    <t>RMat13</t>
  </si>
  <si>
    <t>"B" (pokoje 2.np) LED světlo kulaté, přisazené, barva těla bílá, opálový kryt</t>
  </si>
  <si>
    <t>RMat14</t>
  </si>
  <si>
    <t>"C" LED světlo kulaté, přisazené, barva těla bílá, opálový kryt</t>
  </si>
  <si>
    <t>RMat15</t>
  </si>
  <si>
    <t>"D" LED světlo čtvercové, zapuštěné do podhledu, barva těla bílá,  PRM průhledný difuzor</t>
  </si>
  <si>
    <t>RMat16</t>
  </si>
  <si>
    <t>"D" (pokoje 2.np) LED světlo nástěnné přisazené nad zrcadlo</t>
  </si>
  <si>
    <t>RMat19</t>
  </si>
  <si>
    <t>"F1" LED světlo čtvercové, zapuštěné do podhledu, barva těla  bílá, PRM průhledný difuzor</t>
  </si>
  <si>
    <t>RMat2</t>
  </si>
  <si>
    <t>Drátěný žlab 50x100x2000 galvanický zinek včetně sponek a upevňovacího materiálu</t>
  </si>
  <si>
    <t>RMat20</t>
  </si>
  <si>
    <t>"F2" LED světlo čtvercové, zapuštěné do podhledu, barva těla  bílá, PRM průhledný difuzor</t>
  </si>
  <si>
    <t>RMat21</t>
  </si>
  <si>
    <t>"F2N" LED světlo čtvercové, zapuštěné do podhledu, barva těla  bílá, PRM průhledný difuzor s nouzovým modulem</t>
  </si>
  <si>
    <t>RMat22</t>
  </si>
  <si>
    <t>"G" LED světlo kulaté, zapuštěné do podhledu, barva těla bílá, PRM difuzor</t>
  </si>
  <si>
    <t>RMat23</t>
  </si>
  <si>
    <t>"H" LED světlo obdélníkové, přisazené, barva těla bílá,  matný difuzor</t>
  </si>
  <si>
    <t>RMat24</t>
  </si>
  <si>
    <t>"K" (pokoje 2.np) LED světlo kulaté, přisazené, barva těla bílá, opálový kryt</t>
  </si>
  <si>
    <t>RMat25</t>
  </si>
  <si>
    <t>DALI vč.nastavení systému a senzorů</t>
  </si>
  <si>
    <t>soubor</t>
  </si>
  <si>
    <t>RMat26</t>
  </si>
  <si>
    <t>"N1" LED světlo kulaté, zapuštěné do podhledu, barva těla bílá, PMMA difuzor</t>
  </si>
  <si>
    <t>RMat27</t>
  </si>
  <si>
    <t>"N2" LED světlo kulaté, zapuštěné do podhledu, barva těla bílá, PMMA difuzor</t>
  </si>
  <si>
    <t>RMat28</t>
  </si>
  <si>
    <t>"NP1" LED světlo obdélníkové, s piktogramem,  , barva těla bílá,  PMMA difuzor,</t>
  </si>
  <si>
    <t>RMat30</t>
  </si>
  <si>
    <t>Kabel s požární odolností dle PBŘ 3 x 1,5 mm2</t>
  </si>
  <si>
    <t>RMat32</t>
  </si>
  <si>
    <t>Bezhalogenový kabel CHKE-R 5 x 6 mm2</t>
  </si>
  <si>
    <t>RMat33</t>
  </si>
  <si>
    <t>Svítidlová svorkovnice, 3x1,5 mm2</t>
  </si>
  <si>
    <t>RMat5</t>
  </si>
  <si>
    <t>Spínač zapuštěný velkoplošný, řazení 5, komplet</t>
  </si>
  <si>
    <t>RMat6</t>
  </si>
  <si>
    <t>Spínač zapuštěný velkoplošný, řazení 6, komplet</t>
  </si>
  <si>
    <t>RMat7</t>
  </si>
  <si>
    <t>Spínač zapuštěný velkoplošný, řazení 6+6, komplet</t>
  </si>
  <si>
    <t>RMat8</t>
  </si>
  <si>
    <t>Zásuvka 230V 16A velkoplošná zapuštěná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</si>
</sst>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37" zoomScaleNormal="100" zoomScaleSheetLayoutView="75" workbookViewId="0">
      <selection activeCell="S34" sqref="S34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5" t="s">
        <v>24</v>
      </c>
      <c r="C2" s="116"/>
      <c r="D2" s="117" t="s">
        <v>43</v>
      </c>
      <c r="E2" s="118" t="s">
        <v>44</v>
      </c>
      <c r="F2" s="119"/>
      <c r="G2" s="119"/>
      <c r="H2" s="119"/>
      <c r="I2" s="119"/>
      <c r="J2" s="120"/>
      <c r="O2" s="1"/>
    </row>
    <row r="3" spans="1:15" ht="27" hidden="1" customHeight="1" x14ac:dyDescent="0.25">
      <c r="A3" s="2"/>
      <c r="B3" s="121"/>
      <c r="C3" s="116"/>
      <c r="D3" s="122"/>
      <c r="E3" s="123"/>
      <c r="F3" s="124"/>
      <c r="G3" s="124"/>
      <c r="H3" s="124"/>
      <c r="I3" s="124"/>
      <c r="J3" s="125"/>
    </row>
    <row r="4" spans="1:15" ht="23.25" customHeight="1" x14ac:dyDescent="0.25">
      <c r="A4" s="2"/>
      <c r="B4" s="126"/>
      <c r="C4" s="127"/>
      <c r="D4" s="128"/>
      <c r="E4" s="129"/>
      <c r="F4" s="129"/>
      <c r="G4" s="129"/>
      <c r="H4" s="129"/>
      <c r="I4" s="129"/>
      <c r="J4" s="130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2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2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92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882528.8</v>
      </c>
      <c r="J18" s="85"/>
    </row>
    <row r="19" spans="1:10" ht="23.25" customHeight="1" x14ac:dyDescent="0.25">
      <c r="A19" s="192" t="s">
        <v>65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2" t="s">
        <v>66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882528.8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882528.8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185331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0.2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1" t="s">
        <v>25</v>
      </c>
      <c r="C28" s="162"/>
      <c r="D28" s="162"/>
      <c r="E28" s="163"/>
      <c r="F28" s="164"/>
      <c r="G28" s="165">
        <v>882528.8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2"/>
      <c r="B29" s="161" t="s">
        <v>37</v>
      </c>
      <c r="C29" s="168"/>
      <c r="D29" s="168"/>
      <c r="E29" s="168"/>
      <c r="F29" s="169"/>
      <c r="G29" s="165">
        <v>1067860</v>
      </c>
      <c r="H29" s="165"/>
      <c r="I29" s="165"/>
      <c r="J29" s="170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3" t="s">
        <v>17</v>
      </c>
      <c r="C37" s="134"/>
      <c r="D37" s="134"/>
      <c r="E37" s="134"/>
      <c r="F37" s="135"/>
      <c r="G37" s="135"/>
      <c r="H37" s="135"/>
      <c r="I37" s="135"/>
      <c r="J37" s="136"/>
    </row>
    <row r="38" spans="1:10" ht="25.5" customHeight="1" x14ac:dyDescent="0.25">
      <c r="A38" s="132" t="s">
        <v>39</v>
      </c>
      <c r="B38" s="137" t="s">
        <v>18</v>
      </c>
      <c r="C38" s="138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5">
      <c r="A39" s="132">
        <v>1</v>
      </c>
      <c r="B39" s="142" t="s">
        <v>45</v>
      </c>
      <c r="C39" s="143"/>
      <c r="D39" s="143"/>
      <c r="E39" s="143"/>
      <c r="F39" s="144">
        <v>0</v>
      </c>
      <c r="G39" s="145">
        <v>882528.8</v>
      </c>
      <c r="H39" s="146">
        <v>185331.05</v>
      </c>
      <c r="I39" s="146">
        <v>1067859.8500000001</v>
      </c>
      <c r="J39" s="147">
        <f>IF(_xlfn.SINGLE(CenaCelkemVypocet)=0,"",I39/_xlfn.SINGLE(CenaCelkemVypocet)*100)</f>
        <v>100</v>
      </c>
    </row>
    <row r="40" spans="1:10" ht="25.5" customHeight="1" x14ac:dyDescent="0.25">
      <c r="A40" s="132">
        <v>2</v>
      </c>
      <c r="B40" s="148" t="s">
        <v>46</v>
      </c>
      <c r="C40" s="149" t="s">
        <v>47</v>
      </c>
      <c r="D40" s="149"/>
      <c r="E40" s="149"/>
      <c r="F40" s="150">
        <v>0</v>
      </c>
      <c r="G40" s="151">
        <v>882528.8</v>
      </c>
      <c r="H40" s="151">
        <v>185331.05</v>
      </c>
      <c r="I40" s="151">
        <v>1067859.8500000001</v>
      </c>
      <c r="J40" s="152">
        <f>IF(_xlfn.SINGLE(CenaCelkemVypocet)=0,"",I40/_xlfn.SINGLE(CenaCelkemVypocet)*100)</f>
        <v>100</v>
      </c>
    </row>
    <row r="41" spans="1:10" ht="25.5" customHeight="1" x14ac:dyDescent="0.25">
      <c r="A41" s="132">
        <v>3</v>
      </c>
      <c r="B41" s="153" t="s">
        <v>48</v>
      </c>
      <c r="C41" s="143" t="s">
        <v>49</v>
      </c>
      <c r="D41" s="143"/>
      <c r="E41" s="143"/>
      <c r="F41" s="154">
        <v>0</v>
      </c>
      <c r="G41" s="146">
        <v>28602.62</v>
      </c>
      <c r="H41" s="146">
        <v>6006.55</v>
      </c>
      <c r="I41" s="146">
        <v>34609.17</v>
      </c>
      <c r="J41" s="147">
        <f>IF(_xlfn.SINGLE(CenaCelkemVypocet)=0,"",I41/_xlfn.SINGLE(CenaCelkemVypocet)*100)</f>
        <v>3.2409842920866438</v>
      </c>
    </row>
    <row r="42" spans="1:10" ht="25.5" customHeight="1" x14ac:dyDescent="0.25">
      <c r="A42" s="132">
        <v>3</v>
      </c>
      <c r="B42" s="153" t="s">
        <v>50</v>
      </c>
      <c r="C42" s="143" t="s">
        <v>51</v>
      </c>
      <c r="D42" s="143"/>
      <c r="E42" s="143"/>
      <c r="F42" s="154">
        <v>0</v>
      </c>
      <c r="G42" s="146">
        <v>853926.18</v>
      </c>
      <c r="H42" s="146">
        <v>179324.5</v>
      </c>
      <c r="I42" s="146">
        <v>1033250.68</v>
      </c>
      <c r="J42" s="147">
        <f>IF(_xlfn.SINGLE(CenaCelkemVypocet)=0,"",I42/_xlfn.SINGLE(CenaCelkemVypocet)*100)</f>
        <v>96.759015707913349</v>
      </c>
    </row>
    <row r="43" spans="1:10" ht="25.5" customHeight="1" x14ac:dyDescent="0.25">
      <c r="A43" s="132"/>
      <c r="B43" s="155" t="s">
        <v>52</v>
      </c>
      <c r="C43" s="156"/>
      <c r="D43" s="156"/>
      <c r="E43" s="157"/>
      <c r="F43" s="158">
        <f>SUMIF(A39:A42,"=1",F39:F42)</f>
        <v>0</v>
      </c>
      <c r="G43" s="159">
        <f>SUMIF(A39:A42,"=1",G39:G42)</f>
        <v>882528.8</v>
      </c>
      <c r="H43" s="159">
        <f>SUMIF(A39:A42,"=1",H39:H42)</f>
        <v>185331.05</v>
      </c>
      <c r="I43" s="159">
        <f>SUMIF(A39:A42,"=1",I39:I42)</f>
        <v>1067859.8500000001</v>
      </c>
      <c r="J43" s="160">
        <f>SUMIF(A39:A42,"=1",J39:J42)</f>
        <v>100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7" spans="1:10" x14ac:dyDescent="0.25">
      <c r="A47" t="s">
        <v>58</v>
      </c>
      <c r="B47" t="s">
        <v>59</v>
      </c>
    </row>
    <row r="48" spans="1:10" x14ac:dyDescent="0.25">
      <c r="A48" t="s">
        <v>58</v>
      </c>
      <c r="B48" t="s">
        <v>60</v>
      </c>
    </row>
    <row r="51" spans="1:10" ht="15.5" x14ac:dyDescent="0.35">
      <c r="B51" s="171" t="s">
        <v>61</v>
      </c>
    </row>
    <row r="53" spans="1:10" ht="25.5" customHeight="1" x14ac:dyDescent="0.25">
      <c r="A53" s="173"/>
      <c r="B53" s="176" t="s">
        <v>18</v>
      </c>
      <c r="C53" s="176" t="s">
        <v>6</v>
      </c>
      <c r="D53" s="177"/>
      <c r="E53" s="177"/>
      <c r="F53" s="178" t="s">
        <v>62</v>
      </c>
      <c r="G53" s="178"/>
      <c r="H53" s="178"/>
      <c r="I53" s="178" t="s">
        <v>31</v>
      </c>
      <c r="J53" s="178" t="s">
        <v>0</v>
      </c>
    </row>
    <row r="54" spans="1:10" ht="36.75" customHeight="1" x14ac:dyDescent="0.25">
      <c r="A54" s="174"/>
      <c r="B54" s="179" t="s">
        <v>63</v>
      </c>
      <c r="C54" s="180" t="s">
        <v>64</v>
      </c>
      <c r="D54" s="181"/>
      <c r="E54" s="181"/>
      <c r="F54" s="190" t="s">
        <v>28</v>
      </c>
      <c r="G54" s="182"/>
      <c r="H54" s="182"/>
      <c r="I54" s="182">
        <v>882528.8</v>
      </c>
      <c r="J54" s="187">
        <f>IF(I55=0,"",I54/I55*100)</f>
        <v>100</v>
      </c>
    </row>
    <row r="55" spans="1:10" ht="25.5" customHeight="1" x14ac:dyDescent="0.25">
      <c r="A55" s="175"/>
      <c r="B55" s="183" t="s">
        <v>1</v>
      </c>
      <c r="C55" s="184"/>
      <c r="D55" s="185"/>
      <c r="E55" s="185"/>
      <c r="F55" s="191"/>
      <c r="G55" s="186"/>
      <c r="H55" s="186"/>
      <c r="I55" s="186">
        <f>I54</f>
        <v>882528.8</v>
      </c>
      <c r="J55" s="188">
        <f>J54</f>
        <v>100</v>
      </c>
    </row>
    <row r="56" spans="1:10" x14ac:dyDescent="0.25">
      <c r="F56" s="131"/>
      <c r="G56" s="131"/>
      <c r="H56" s="131"/>
      <c r="I56" s="131"/>
      <c r="J56" s="189"/>
    </row>
    <row r="57" spans="1:10" x14ac:dyDescent="0.25">
      <c r="F57" s="131"/>
      <c r="G57" s="131"/>
      <c r="H57" s="131"/>
      <c r="I57" s="131"/>
      <c r="J57" s="189"/>
    </row>
    <row r="58" spans="1:10" x14ac:dyDescent="0.25">
      <c r="F58" s="131"/>
      <c r="G58" s="131"/>
      <c r="H58" s="131"/>
      <c r="I58" s="131"/>
      <c r="J58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5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5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5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E787F-54B3-41B5-84C9-E2723F5E5BE1}">
  <sheetPr>
    <outlinePr summaryBelow="0"/>
  </sheetPr>
  <dimension ref="A1:BH5000"/>
  <sheetViews>
    <sheetView workbookViewId="0">
      <pane ySplit="7" topLeftCell="A10" activePane="bottomLeft" state="frozen"/>
      <selection pane="bottomLeft" sqref="A1:G1"/>
    </sheetView>
  </sheetViews>
  <sheetFormatPr defaultRowHeight="12.5" x14ac:dyDescent="0.25"/>
  <cols>
    <col min="1" max="1" width="3.36328125" customWidth="1"/>
    <col min="2" max="2" width="12.453125" style="172" customWidth="1"/>
    <col min="3" max="3" width="38.1796875" style="172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3" t="s">
        <v>7</v>
      </c>
      <c r="B1" s="193"/>
      <c r="C1" s="193"/>
      <c r="D1" s="193"/>
      <c r="E1" s="193"/>
      <c r="F1" s="193"/>
      <c r="G1" s="193"/>
      <c r="AG1" t="s">
        <v>67</v>
      </c>
    </row>
    <row r="2" spans="1:60" ht="25" customHeight="1" x14ac:dyDescent="0.25">
      <c r="A2" s="194" t="s">
        <v>8</v>
      </c>
      <c r="B2" s="49" t="s">
        <v>43</v>
      </c>
      <c r="C2" s="197" t="s">
        <v>44</v>
      </c>
      <c r="D2" s="195"/>
      <c r="E2" s="195"/>
      <c r="F2" s="195"/>
      <c r="G2" s="196"/>
      <c r="AG2" t="s">
        <v>68</v>
      </c>
    </row>
    <row r="3" spans="1:60" ht="25" customHeight="1" x14ac:dyDescent="0.25">
      <c r="A3" s="194" t="s">
        <v>9</v>
      </c>
      <c r="B3" s="49" t="s">
        <v>46</v>
      </c>
      <c r="C3" s="197" t="s">
        <v>47</v>
      </c>
      <c r="D3" s="195"/>
      <c r="E3" s="195"/>
      <c r="F3" s="195"/>
      <c r="G3" s="196"/>
      <c r="AC3" s="172" t="s">
        <v>68</v>
      </c>
      <c r="AG3" t="s">
        <v>69</v>
      </c>
    </row>
    <row r="4" spans="1:60" ht="25" customHeight="1" x14ac:dyDescent="0.25">
      <c r="A4" s="198" t="s">
        <v>10</v>
      </c>
      <c r="B4" s="199" t="s">
        <v>48</v>
      </c>
      <c r="C4" s="200" t="s">
        <v>49</v>
      </c>
      <c r="D4" s="201"/>
      <c r="E4" s="201"/>
      <c r="F4" s="201"/>
      <c r="G4" s="202"/>
      <c r="AG4" t="s">
        <v>70</v>
      </c>
    </row>
    <row r="5" spans="1:60" x14ac:dyDescent="0.25">
      <c r="D5" s="10"/>
    </row>
    <row r="6" spans="1:60" ht="37.5" x14ac:dyDescent="0.25">
      <c r="A6" s="204" t="s">
        <v>71</v>
      </c>
      <c r="B6" s="206" t="s">
        <v>72</v>
      </c>
      <c r="C6" s="206" t="s">
        <v>73</v>
      </c>
      <c r="D6" s="205" t="s">
        <v>74</v>
      </c>
      <c r="E6" s="204" t="s">
        <v>75</v>
      </c>
      <c r="F6" s="203" t="s">
        <v>76</v>
      </c>
      <c r="G6" s="204" t="s">
        <v>31</v>
      </c>
      <c r="H6" s="207" t="s">
        <v>32</v>
      </c>
      <c r="I6" s="207" t="s">
        <v>77</v>
      </c>
      <c r="J6" s="207" t="s">
        <v>33</v>
      </c>
      <c r="K6" s="207" t="s">
        <v>78</v>
      </c>
      <c r="L6" s="207" t="s">
        <v>79</v>
      </c>
      <c r="M6" s="207" t="s">
        <v>80</v>
      </c>
      <c r="N6" s="207" t="s">
        <v>81</v>
      </c>
      <c r="O6" s="207" t="s">
        <v>82</v>
      </c>
      <c r="P6" s="207" t="s">
        <v>83</v>
      </c>
      <c r="Q6" s="207" t="s">
        <v>84</v>
      </c>
      <c r="R6" s="207" t="s">
        <v>85</v>
      </c>
      <c r="S6" s="207" t="s">
        <v>86</v>
      </c>
      <c r="T6" s="207" t="s">
        <v>87</v>
      </c>
      <c r="U6" s="207" t="s">
        <v>88</v>
      </c>
      <c r="V6" s="207" t="s">
        <v>89</v>
      </c>
      <c r="W6" s="207" t="s">
        <v>90</v>
      </c>
      <c r="X6" s="207" t="s">
        <v>91</v>
      </c>
      <c r="Y6" s="207" t="s">
        <v>92</v>
      </c>
    </row>
    <row r="7" spans="1:60" hidden="1" x14ac:dyDescent="0.25">
      <c r="A7" s="3"/>
      <c r="B7" s="4"/>
      <c r="C7" s="4"/>
      <c r="D7" s="6"/>
      <c r="E7" s="209"/>
      <c r="F7" s="210"/>
      <c r="G7" s="210"/>
      <c r="H7" s="210"/>
      <c r="I7" s="210"/>
      <c r="J7" s="210"/>
      <c r="K7" s="210"/>
      <c r="L7" s="210"/>
      <c r="M7" s="210"/>
      <c r="N7" s="209"/>
      <c r="O7" s="209"/>
      <c r="P7" s="209"/>
      <c r="Q7" s="209"/>
      <c r="R7" s="210"/>
      <c r="S7" s="210"/>
      <c r="T7" s="210"/>
      <c r="U7" s="210"/>
      <c r="V7" s="210"/>
      <c r="W7" s="210"/>
      <c r="X7" s="210"/>
      <c r="Y7" s="210"/>
    </row>
    <row r="8" spans="1:60" ht="13" x14ac:dyDescent="0.25">
      <c r="A8" s="213" t="s">
        <v>93</v>
      </c>
      <c r="B8" s="214" t="s">
        <v>63</v>
      </c>
      <c r="C8" s="231" t="s">
        <v>64</v>
      </c>
      <c r="D8" s="215"/>
      <c r="E8" s="216"/>
      <c r="F8" s="217"/>
      <c r="G8" s="217">
        <v>28602.62</v>
      </c>
      <c r="H8" s="217"/>
      <c r="I8" s="217">
        <v>18368.3</v>
      </c>
      <c r="J8" s="217"/>
      <c r="K8" s="217">
        <v>10234.32</v>
      </c>
      <c r="L8" s="217"/>
      <c r="M8" s="217"/>
      <c r="N8" s="216"/>
      <c r="O8" s="216"/>
      <c r="P8" s="216"/>
      <c r="Q8" s="216"/>
      <c r="R8" s="217"/>
      <c r="S8" s="217"/>
      <c r="T8" s="218"/>
      <c r="U8" s="212"/>
      <c r="V8" s="212"/>
      <c r="W8" s="212"/>
      <c r="X8" s="212"/>
      <c r="Y8" s="212"/>
      <c r="AG8" t="s">
        <v>94</v>
      </c>
    </row>
    <row r="9" spans="1:60" x14ac:dyDescent="0.25">
      <c r="A9" s="225">
        <v>1</v>
      </c>
      <c r="B9" s="226" t="s">
        <v>95</v>
      </c>
      <c r="C9" s="232" t="s">
        <v>96</v>
      </c>
      <c r="D9" s="227" t="s">
        <v>97</v>
      </c>
      <c r="E9" s="228">
        <v>9</v>
      </c>
      <c r="F9" s="229">
        <v>85.8</v>
      </c>
      <c r="G9" s="229">
        <v>772.2</v>
      </c>
      <c r="H9" s="229">
        <v>0</v>
      </c>
      <c r="I9" s="229">
        <v>0</v>
      </c>
      <c r="J9" s="229">
        <v>85.8</v>
      </c>
      <c r="K9" s="229">
        <v>772.19999999999993</v>
      </c>
      <c r="L9" s="229">
        <v>21</v>
      </c>
      <c r="M9" s="229">
        <v>934.36200000000008</v>
      </c>
      <c r="N9" s="228">
        <v>0</v>
      </c>
      <c r="O9" s="228">
        <v>0</v>
      </c>
      <c r="P9" s="228">
        <v>0</v>
      </c>
      <c r="Q9" s="228">
        <v>0</v>
      </c>
      <c r="R9" s="229"/>
      <c r="S9" s="229" t="s">
        <v>98</v>
      </c>
      <c r="T9" s="230" t="s">
        <v>98</v>
      </c>
      <c r="U9" s="211">
        <v>0.15</v>
      </c>
      <c r="V9" s="211">
        <v>1.3499999999999999</v>
      </c>
      <c r="W9" s="211"/>
      <c r="X9" s="211" t="s">
        <v>99</v>
      </c>
      <c r="Y9" s="211" t="s">
        <v>100</v>
      </c>
      <c r="Z9" s="208"/>
      <c r="AA9" s="208"/>
      <c r="AB9" s="208"/>
      <c r="AC9" s="208"/>
      <c r="AD9" s="208"/>
      <c r="AE9" s="208"/>
      <c r="AF9" s="208"/>
      <c r="AG9" s="208" t="s">
        <v>101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x14ac:dyDescent="0.25">
      <c r="A10" s="225">
        <v>2</v>
      </c>
      <c r="B10" s="226" t="s">
        <v>102</v>
      </c>
      <c r="C10" s="232" t="s">
        <v>103</v>
      </c>
      <c r="D10" s="227" t="s">
        <v>97</v>
      </c>
      <c r="E10" s="228">
        <v>3</v>
      </c>
      <c r="F10" s="229">
        <v>84.4</v>
      </c>
      <c r="G10" s="229">
        <v>253.2</v>
      </c>
      <c r="H10" s="229">
        <v>0</v>
      </c>
      <c r="I10" s="229">
        <v>0</v>
      </c>
      <c r="J10" s="229">
        <v>84.4</v>
      </c>
      <c r="K10" s="229">
        <v>253.20000000000002</v>
      </c>
      <c r="L10" s="229">
        <v>21</v>
      </c>
      <c r="M10" s="229">
        <v>306.37200000000001</v>
      </c>
      <c r="N10" s="228">
        <v>0</v>
      </c>
      <c r="O10" s="228">
        <v>0</v>
      </c>
      <c r="P10" s="228">
        <v>0</v>
      </c>
      <c r="Q10" s="228">
        <v>0</v>
      </c>
      <c r="R10" s="229"/>
      <c r="S10" s="229" t="s">
        <v>98</v>
      </c>
      <c r="T10" s="230" t="s">
        <v>98</v>
      </c>
      <c r="U10" s="211">
        <v>0.15</v>
      </c>
      <c r="V10" s="211">
        <v>0.44999999999999996</v>
      </c>
      <c r="W10" s="211"/>
      <c r="X10" s="211" t="s">
        <v>99</v>
      </c>
      <c r="Y10" s="211" t="s">
        <v>100</v>
      </c>
      <c r="Z10" s="208"/>
      <c r="AA10" s="208"/>
      <c r="AB10" s="208"/>
      <c r="AC10" s="208"/>
      <c r="AD10" s="208"/>
      <c r="AE10" s="208"/>
      <c r="AF10" s="208"/>
      <c r="AG10" s="208" t="s">
        <v>101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x14ac:dyDescent="0.25">
      <c r="A11" s="225">
        <v>3</v>
      </c>
      <c r="B11" s="226" t="s">
        <v>104</v>
      </c>
      <c r="C11" s="232" t="s">
        <v>105</v>
      </c>
      <c r="D11" s="227" t="s">
        <v>97</v>
      </c>
      <c r="E11" s="228">
        <v>1</v>
      </c>
      <c r="F11" s="229">
        <v>84.4</v>
      </c>
      <c r="G11" s="229">
        <v>84.4</v>
      </c>
      <c r="H11" s="229">
        <v>0</v>
      </c>
      <c r="I11" s="229">
        <v>0</v>
      </c>
      <c r="J11" s="229">
        <v>84.4</v>
      </c>
      <c r="K11" s="229">
        <v>84.4</v>
      </c>
      <c r="L11" s="229">
        <v>21</v>
      </c>
      <c r="M11" s="229">
        <v>102.12400000000001</v>
      </c>
      <c r="N11" s="228">
        <v>0</v>
      </c>
      <c r="O11" s="228">
        <v>0</v>
      </c>
      <c r="P11" s="228">
        <v>0</v>
      </c>
      <c r="Q11" s="228">
        <v>0</v>
      </c>
      <c r="R11" s="229"/>
      <c r="S11" s="229" t="s">
        <v>98</v>
      </c>
      <c r="T11" s="230" t="s">
        <v>98</v>
      </c>
      <c r="U11" s="211">
        <v>0.15</v>
      </c>
      <c r="V11" s="211">
        <v>0.15</v>
      </c>
      <c r="W11" s="211"/>
      <c r="X11" s="211" t="s">
        <v>99</v>
      </c>
      <c r="Y11" s="211" t="s">
        <v>100</v>
      </c>
      <c r="Z11" s="208"/>
      <c r="AA11" s="208"/>
      <c r="AB11" s="208"/>
      <c r="AC11" s="208"/>
      <c r="AD11" s="208"/>
      <c r="AE11" s="208"/>
      <c r="AF11" s="208"/>
      <c r="AG11" s="208" t="s">
        <v>101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x14ac:dyDescent="0.25">
      <c r="A12" s="225">
        <v>4</v>
      </c>
      <c r="B12" s="226" t="s">
        <v>106</v>
      </c>
      <c r="C12" s="232" t="s">
        <v>107</v>
      </c>
      <c r="D12" s="227" t="s">
        <v>97</v>
      </c>
      <c r="E12" s="228">
        <v>5</v>
      </c>
      <c r="F12" s="229">
        <v>157</v>
      </c>
      <c r="G12" s="229">
        <v>785</v>
      </c>
      <c r="H12" s="229">
        <v>0</v>
      </c>
      <c r="I12" s="229">
        <v>0</v>
      </c>
      <c r="J12" s="229">
        <v>157</v>
      </c>
      <c r="K12" s="229">
        <v>785</v>
      </c>
      <c r="L12" s="229">
        <v>21</v>
      </c>
      <c r="M12" s="229">
        <v>949.85</v>
      </c>
      <c r="N12" s="228">
        <v>0</v>
      </c>
      <c r="O12" s="228">
        <v>0</v>
      </c>
      <c r="P12" s="228">
        <v>0</v>
      </c>
      <c r="Q12" s="228">
        <v>0</v>
      </c>
      <c r="R12" s="229"/>
      <c r="S12" s="229" t="s">
        <v>98</v>
      </c>
      <c r="T12" s="230" t="s">
        <v>98</v>
      </c>
      <c r="U12" s="211">
        <v>0.27</v>
      </c>
      <c r="V12" s="211">
        <v>1.35</v>
      </c>
      <c r="W12" s="211"/>
      <c r="X12" s="211" t="s">
        <v>99</v>
      </c>
      <c r="Y12" s="211" t="s">
        <v>100</v>
      </c>
      <c r="Z12" s="208"/>
      <c r="AA12" s="208"/>
      <c r="AB12" s="208"/>
      <c r="AC12" s="208"/>
      <c r="AD12" s="208"/>
      <c r="AE12" s="208"/>
      <c r="AF12" s="208"/>
      <c r="AG12" s="208" t="s">
        <v>101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x14ac:dyDescent="0.25">
      <c r="A13" s="225">
        <v>5</v>
      </c>
      <c r="B13" s="226" t="s">
        <v>108</v>
      </c>
      <c r="C13" s="232" t="s">
        <v>109</v>
      </c>
      <c r="D13" s="227" t="s">
        <v>97</v>
      </c>
      <c r="E13" s="228">
        <v>8</v>
      </c>
      <c r="F13" s="229">
        <v>240.5</v>
      </c>
      <c r="G13" s="229">
        <v>1924</v>
      </c>
      <c r="H13" s="229">
        <v>0</v>
      </c>
      <c r="I13" s="229">
        <v>0</v>
      </c>
      <c r="J13" s="229">
        <v>240.5</v>
      </c>
      <c r="K13" s="229">
        <v>1924</v>
      </c>
      <c r="L13" s="229">
        <v>21</v>
      </c>
      <c r="M13" s="229">
        <v>2328.04</v>
      </c>
      <c r="N13" s="228">
        <v>0</v>
      </c>
      <c r="O13" s="228">
        <v>0</v>
      </c>
      <c r="P13" s="228">
        <v>0</v>
      </c>
      <c r="Q13" s="228">
        <v>0</v>
      </c>
      <c r="R13" s="229"/>
      <c r="S13" s="229" t="s">
        <v>98</v>
      </c>
      <c r="T13" s="230" t="s">
        <v>98</v>
      </c>
      <c r="U13" s="211">
        <v>0.42</v>
      </c>
      <c r="V13" s="211">
        <v>3.36</v>
      </c>
      <c r="W13" s="211"/>
      <c r="X13" s="211" t="s">
        <v>99</v>
      </c>
      <c r="Y13" s="211" t="s">
        <v>100</v>
      </c>
      <c r="Z13" s="208"/>
      <c r="AA13" s="208"/>
      <c r="AB13" s="208"/>
      <c r="AC13" s="208"/>
      <c r="AD13" s="208"/>
      <c r="AE13" s="208"/>
      <c r="AF13" s="208"/>
      <c r="AG13" s="208" t="s">
        <v>101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x14ac:dyDescent="0.25">
      <c r="A14" s="225">
        <v>6</v>
      </c>
      <c r="B14" s="226" t="s">
        <v>110</v>
      </c>
      <c r="C14" s="232" t="s">
        <v>111</v>
      </c>
      <c r="D14" s="227" t="s">
        <v>112</v>
      </c>
      <c r="E14" s="228">
        <v>20</v>
      </c>
      <c r="F14" s="229">
        <v>36.700000000000003</v>
      </c>
      <c r="G14" s="229">
        <v>734</v>
      </c>
      <c r="H14" s="229">
        <v>0</v>
      </c>
      <c r="I14" s="229">
        <v>0</v>
      </c>
      <c r="J14" s="229">
        <v>36.700000000000003</v>
      </c>
      <c r="K14" s="229">
        <v>734</v>
      </c>
      <c r="L14" s="229">
        <v>21</v>
      </c>
      <c r="M14" s="229">
        <v>888.14</v>
      </c>
      <c r="N14" s="228">
        <v>0</v>
      </c>
      <c r="O14" s="228">
        <v>0</v>
      </c>
      <c r="P14" s="228">
        <v>0</v>
      </c>
      <c r="Q14" s="228">
        <v>0</v>
      </c>
      <c r="R14" s="229"/>
      <c r="S14" s="229" t="s">
        <v>98</v>
      </c>
      <c r="T14" s="230" t="s">
        <v>98</v>
      </c>
      <c r="U14" s="211">
        <v>0.06</v>
      </c>
      <c r="V14" s="211">
        <v>1.2</v>
      </c>
      <c r="W14" s="211"/>
      <c r="X14" s="211" t="s">
        <v>99</v>
      </c>
      <c r="Y14" s="211" t="s">
        <v>100</v>
      </c>
      <c r="Z14" s="208"/>
      <c r="AA14" s="208"/>
      <c r="AB14" s="208"/>
      <c r="AC14" s="208"/>
      <c r="AD14" s="208"/>
      <c r="AE14" s="208"/>
      <c r="AF14" s="208"/>
      <c r="AG14" s="208" t="s">
        <v>101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5">
      <c r="A15" s="225">
        <v>7</v>
      </c>
      <c r="B15" s="226" t="s">
        <v>113</v>
      </c>
      <c r="C15" s="232" t="s">
        <v>114</v>
      </c>
      <c r="D15" s="227" t="s">
        <v>112</v>
      </c>
      <c r="E15" s="228">
        <v>20</v>
      </c>
      <c r="F15" s="229">
        <v>36.700000000000003</v>
      </c>
      <c r="G15" s="229">
        <v>734</v>
      </c>
      <c r="H15" s="229">
        <v>0</v>
      </c>
      <c r="I15" s="229">
        <v>0</v>
      </c>
      <c r="J15" s="229">
        <v>36.700000000000003</v>
      </c>
      <c r="K15" s="229">
        <v>734</v>
      </c>
      <c r="L15" s="229">
        <v>21</v>
      </c>
      <c r="M15" s="229">
        <v>888.14</v>
      </c>
      <c r="N15" s="228">
        <v>0</v>
      </c>
      <c r="O15" s="228">
        <v>0</v>
      </c>
      <c r="P15" s="228">
        <v>0</v>
      </c>
      <c r="Q15" s="228">
        <v>0</v>
      </c>
      <c r="R15" s="229"/>
      <c r="S15" s="229" t="s">
        <v>98</v>
      </c>
      <c r="T15" s="230" t="s">
        <v>98</v>
      </c>
      <c r="U15" s="211">
        <v>0.06</v>
      </c>
      <c r="V15" s="211">
        <v>1.2</v>
      </c>
      <c r="W15" s="211"/>
      <c r="X15" s="211" t="s">
        <v>99</v>
      </c>
      <c r="Y15" s="211" t="s">
        <v>100</v>
      </c>
      <c r="Z15" s="208"/>
      <c r="AA15" s="208"/>
      <c r="AB15" s="208"/>
      <c r="AC15" s="208"/>
      <c r="AD15" s="208"/>
      <c r="AE15" s="208"/>
      <c r="AF15" s="208"/>
      <c r="AG15" s="208" t="s">
        <v>101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x14ac:dyDescent="0.25">
      <c r="A16" s="225">
        <v>8</v>
      </c>
      <c r="B16" s="226" t="s">
        <v>115</v>
      </c>
      <c r="C16" s="232" t="s">
        <v>116</v>
      </c>
      <c r="D16" s="227" t="s">
        <v>97</v>
      </c>
      <c r="E16" s="228">
        <v>9</v>
      </c>
      <c r="F16" s="229">
        <v>8</v>
      </c>
      <c r="G16" s="229">
        <v>72</v>
      </c>
      <c r="H16" s="229">
        <v>8</v>
      </c>
      <c r="I16" s="229">
        <v>72</v>
      </c>
      <c r="J16" s="229">
        <v>0</v>
      </c>
      <c r="K16" s="229">
        <v>0</v>
      </c>
      <c r="L16" s="229">
        <v>21</v>
      </c>
      <c r="M16" s="229">
        <v>87.12</v>
      </c>
      <c r="N16" s="228">
        <v>2.0000000000000002E-5</v>
      </c>
      <c r="O16" s="228">
        <v>1.8000000000000001E-4</v>
      </c>
      <c r="P16" s="228">
        <v>0</v>
      </c>
      <c r="Q16" s="228">
        <v>0</v>
      </c>
      <c r="R16" s="229" t="s">
        <v>117</v>
      </c>
      <c r="S16" s="229" t="s">
        <v>98</v>
      </c>
      <c r="T16" s="230" t="s">
        <v>98</v>
      </c>
      <c r="U16" s="211">
        <v>0</v>
      </c>
      <c r="V16" s="211">
        <v>0</v>
      </c>
      <c r="W16" s="211"/>
      <c r="X16" s="211" t="s">
        <v>118</v>
      </c>
      <c r="Y16" s="211" t="s">
        <v>100</v>
      </c>
      <c r="Z16" s="208"/>
      <c r="AA16" s="208"/>
      <c r="AB16" s="208"/>
      <c r="AC16" s="208"/>
      <c r="AD16" s="208"/>
      <c r="AE16" s="208"/>
      <c r="AF16" s="208"/>
      <c r="AG16" s="208" t="s">
        <v>119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0" x14ac:dyDescent="0.25">
      <c r="A17" s="225">
        <v>9</v>
      </c>
      <c r="B17" s="226" t="s">
        <v>120</v>
      </c>
      <c r="C17" s="232" t="s">
        <v>121</v>
      </c>
      <c r="D17" s="227" t="s">
        <v>97</v>
      </c>
      <c r="E17" s="228">
        <v>4</v>
      </c>
      <c r="F17" s="229">
        <v>1380</v>
      </c>
      <c r="G17" s="229">
        <v>5520</v>
      </c>
      <c r="H17" s="229">
        <v>1380</v>
      </c>
      <c r="I17" s="229">
        <v>5520</v>
      </c>
      <c r="J17" s="229">
        <v>0</v>
      </c>
      <c r="K17" s="229">
        <v>0</v>
      </c>
      <c r="L17" s="229">
        <v>21</v>
      </c>
      <c r="M17" s="229">
        <v>6679.2</v>
      </c>
      <c r="N17" s="228">
        <v>0</v>
      </c>
      <c r="O17" s="228">
        <v>0</v>
      </c>
      <c r="P17" s="228">
        <v>0</v>
      </c>
      <c r="Q17" s="228">
        <v>0</v>
      </c>
      <c r="R17" s="229"/>
      <c r="S17" s="229" t="s">
        <v>122</v>
      </c>
      <c r="T17" s="230" t="s">
        <v>123</v>
      </c>
      <c r="U17" s="211">
        <v>0</v>
      </c>
      <c r="V17" s="211">
        <v>0</v>
      </c>
      <c r="W17" s="211"/>
      <c r="X17" s="211" t="s">
        <v>118</v>
      </c>
      <c r="Y17" s="211" t="s">
        <v>100</v>
      </c>
      <c r="Z17" s="208"/>
      <c r="AA17" s="208"/>
      <c r="AB17" s="208"/>
      <c r="AC17" s="208"/>
      <c r="AD17" s="208"/>
      <c r="AE17" s="208"/>
      <c r="AF17" s="208"/>
      <c r="AG17" s="208" t="s">
        <v>119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0" x14ac:dyDescent="0.25">
      <c r="A18" s="225">
        <v>10</v>
      </c>
      <c r="B18" s="226" t="s">
        <v>124</v>
      </c>
      <c r="C18" s="232" t="s">
        <v>125</v>
      </c>
      <c r="D18" s="227" t="s">
        <v>97</v>
      </c>
      <c r="E18" s="228">
        <v>4</v>
      </c>
      <c r="F18" s="229">
        <v>1560</v>
      </c>
      <c r="G18" s="229">
        <v>6240</v>
      </c>
      <c r="H18" s="229">
        <v>1560</v>
      </c>
      <c r="I18" s="229">
        <v>6240</v>
      </c>
      <c r="J18" s="229">
        <v>0</v>
      </c>
      <c r="K18" s="229">
        <v>0</v>
      </c>
      <c r="L18" s="229">
        <v>21</v>
      </c>
      <c r="M18" s="229">
        <v>7550.4</v>
      </c>
      <c r="N18" s="228">
        <v>0</v>
      </c>
      <c r="O18" s="228">
        <v>0</v>
      </c>
      <c r="P18" s="228">
        <v>0</v>
      </c>
      <c r="Q18" s="228">
        <v>0</v>
      </c>
      <c r="R18" s="229"/>
      <c r="S18" s="229" t="s">
        <v>122</v>
      </c>
      <c r="T18" s="230" t="s">
        <v>123</v>
      </c>
      <c r="U18" s="211">
        <v>0</v>
      </c>
      <c r="V18" s="211">
        <v>0</v>
      </c>
      <c r="W18" s="211"/>
      <c r="X18" s="211" t="s">
        <v>118</v>
      </c>
      <c r="Y18" s="211" t="s">
        <v>100</v>
      </c>
      <c r="Z18" s="208"/>
      <c r="AA18" s="208"/>
      <c r="AB18" s="208"/>
      <c r="AC18" s="208"/>
      <c r="AD18" s="208"/>
      <c r="AE18" s="208"/>
      <c r="AF18" s="208"/>
      <c r="AG18" s="208" t="s">
        <v>119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x14ac:dyDescent="0.25">
      <c r="A19" s="225">
        <v>11</v>
      </c>
      <c r="B19" s="226" t="s">
        <v>126</v>
      </c>
      <c r="C19" s="232" t="s">
        <v>127</v>
      </c>
      <c r="D19" s="227" t="s">
        <v>112</v>
      </c>
      <c r="E19" s="228">
        <v>21</v>
      </c>
      <c r="F19" s="229">
        <v>33</v>
      </c>
      <c r="G19" s="229">
        <v>693</v>
      </c>
      <c r="H19" s="229">
        <v>33</v>
      </c>
      <c r="I19" s="229">
        <v>693</v>
      </c>
      <c r="J19" s="229">
        <v>0</v>
      </c>
      <c r="K19" s="229">
        <v>0</v>
      </c>
      <c r="L19" s="229">
        <v>21</v>
      </c>
      <c r="M19" s="229">
        <v>838.53</v>
      </c>
      <c r="N19" s="228">
        <v>0</v>
      </c>
      <c r="O19" s="228">
        <v>0</v>
      </c>
      <c r="P19" s="228">
        <v>0</v>
      </c>
      <c r="Q19" s="228">
        <v>0</v>
      </c>
      <c r="R19" s="229"/>
      <c r="S19" s="229" t="s">
        <v>122</v>
      </c>
      <c r="T19" s="230" t="s">
        <v>123</v>
      </c>
      <c r="U19" s="211">
        <v>0</v>
      </c>
      <c r="V19" s="211">
        <v>0</v>
      </c>
      <c r="W19" s="211"/>
      <c r="X19" s="211" t="s">
        <v>118</v>
      </c>
      <c r="Y19" s="211" t="s">
        <v>100</v>
      </c>
      <c r="Z19" s="208"/>
      <c r="AA19" s="208"/>
      <c r="AB19" s="208"/>
      <c r="AC19" s="208"/>
      <c r="AD19" s="208"/>
      <c r="AE19" s="208"/>
      <c r="AF19" s="208"/>
      <c r="AG19" s="208" t="s">
        <v>119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x14ac:dyDescent="0.25">
      <c r="A20" s="225">
        <v>12</v>
      </c>
      <c r="B20" s="226" t="s">
        <v>128</v>
      </c>
      <c r="C20" s="232" t="s">
        <v>129</v>
      </c>
      <c r="D20" s="227" t="s">
        <v>97</v>
      </c>
      <c r="E20" s="228">
        <v>1</v>
      </c>
      <c r="F20" s="229">
        <v>550.4</v>
      </c>
      <c r="G20" s="229">
        <v>550.4</v>
      </c>
      <c r="H20" s="229">
        <v>550.4</v>
      </c>
      <c r="I20" s="229">
        <v>550.4</v>
      </c>
      <c r="J20" s="229">
        <v>0</v>
      </c>
      <c r="K20" s="229">
        <v>0</v>
      </c>
      <c r="L20" s="229">
        <v>21</v>
      </c>
      <c r="M20" s="229">
        <v>665.98399999999992</v>
      </c>
      <c r="N20" s="228">
        <v>0</v>
      </c>
      <c r="O20" s="228">
        <v>0</v>
      </c>
      <c r="P20" s="228">
        <v>0</v>
      </c>
      <c r="Q20" s="228">
        <v>0</v>
      </c>
      <c r="R20" s="229"/>
      <c r="S20" s="229" t="s">
        <v>122</v>
      </c>
      <c r="T20" s="230" t="s">
        <v>123</v>
      </c>
      <c r="U20" s="211">
        <v>0</v>
      </c>
      <c r="V20" s="211">
        <v>0</v>
      </c>
      <c r="W20" s="211"/>
      <c r="X20" s="211" t="s">
        <v>118</v>
      </c>
      <c r="Y20" s="211" t="s">
        <v>100</v>
      </c>
      <c r="Z20" s="208"/>
      <c r="AA20" s="208"/>
      <c r="AB20" s="208"/>
      <c r="AC20" s="208"/>
      <c r="AD20" s="208"/>
      <c r="AE20" s="208"/>
      <c r="AF20" s="208"/>
      <c r="AG20" s="208" t="s">
        <v>119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x14ac:dyDescent="0.25">
      <c r="A21" s="225">
        <v>13</v>
      </c>
      <c r="B21" s="226" t="s">
        <v>130</v>
      </c>
      <c r="C21" s="232" t="s">
        <v>131</v>
      </c>
      <c r="D21" s="227" t="s">
        <v>112</v>
      </c>
      <c r="E21" s="228">
        <v>21</v>
      </c>
      <c r="F21" s="229">
        <v>47</v>
      </c>
      <c r="G21" s="229">
        <v>987</v>
      </c>
      <c r="H21" s="229">
        <v>47</v>
      </c>
      <c r="I21" s="229">
        <v>987</v>
      </c>
      <c r="J21" s="229">
        <v>0</v>
      </c>
      <c r="K21" s="229">
        <v>0</v>
      </c>
      <c r="L21" s="229">
        <v>21</v>
      </c>
      <c r="M21" s="229">
        <v>1194.27</v>
      </c>
      <c r="N21" s="228">
        <v>0</v>
      </c>
      <c r="O21" s="228">
        <v>0</v>
      </c>
      <c r="P21" s="228">
        <v>0</v>
      </c>
      <c r="Q21" s="228">
        <v>0</v>
      </c>
      <c r="R21" s="229"/>
      <c r="S21" s="229" t="s">
        <v>122</v>
      </c>
      <c r="T21" s="230" t="s">
        <v>123</v>
      </c>
      <c r="U21" s="211">
        <v>0</v>
      </c>
      <c r="V21" s="211">
        <v>0</v>
      </c>
      <c r="W21" s="211"/>
      <c r="X21" s="211" t="s">
        <v>118</v>
      </c>
      <c r="Y21" s="211" t="s">
        <v>100</v>
      </c>
      <c r="Z21" s="208"/>
      <c r="AA21" s="208"/>
      <c r="AB21" s="208"/>
      <c r="AC21" s="208"/>
      <c r="AD21" s="208"/>
      <c r="AE21" s="208"/>
      <c r="AF21" s="208"/>
      <c r="AG21" s="208" t="s">
        <v>119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5">
      <c r="A22" s="225">
        <v>14</v>
      </c>
      <c r="B22" s="226" t="s">
        <v>132</v>
      </c>
      <c r="C22" s="232" t="s">
        <v>133</v>
      </c>
      <c r="D22" s="227" t="s">
        <v>97</v>
      </c>
      <c r="E22" s="228">
        <v>3</v>
      </c>
      <c r="F22" s="229">
        <v>535.79999999999995</v>
      </c>
      <c r="G22" s="229">
        <v>1607.4</v>
      </c>
      <c r="H22" s="229">
        <v>535.79999999999995</v>
      </c>
      <c r="I22" s="229">
        <v>1607.3999999999999</v>
      </c>
      <c r="J22" s="229">
        <v>0</v>
      </c>
      <c r="K22" s="229">
        <v>0</v>
      </c>
      <c r="L22" s="229">
        <v>21</v>
      </c>
      <c r="M22" s="229">
        <v>1944.9540000000002</v>
      </c>
      <c r="N22" s="228">
        <v>0</v>
      </c>
      <c r="O22" s="228">
        <v>0</v>
      </c>
      <c r="P22" s="228">
        <v>0</v>
      </c>
      <c r="Q22" s="228">
        <v>0</v>
      </c>
      <c r="R22" s="229"/>
      <c r="S22" s="229" t="s">
        <v>122</v>
      </c>
      <c r="T22" s="230" t="s">
        <v>123</v>
      </c>
      <c r="U22" s="211">
        <v>0</v>
      </c>
      <c r="V22" s="211">
        <v>0</v>
      </c>
      <c r="W22" s="211"/>
      <c r="X22" s="211" t="s">
        <v>118</v>
      </c>
      <c r="Y22" s="211" t="s">
        <v>100</v>
      </c>
      <c r="Z22" s="208"/>
      <c r="AA22" s="208"/>
      <c r="AB22" s="208"/>
      <c r="AC22" s="208"/>
      <c r="AD22" s="208"/>
      <c r="AE22" s="208"/>
      <c r="AF22" s="208"/>
      <c r="AG22" s="208" t="s">
        <v>119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x14ac:dyDescent="0.25">
      <c r="A23" s="225">
        <v>15</v>
      </c>
      <c r="B23" s="226" t="s">
        <v>134</v>
      </c>
      <c r="C23" s="232" t="s">
        <v>135</v>
      </c>
      <c r="D23" s="227" t="s">
        <v>97</v>
      </c>
      <c r="E23" s="228">
        <v>5</v>
      </c>
      <c r="F23" s="229">
        <v>539.70000000000005</v>
      </c>
      <c r="G23" s="229">
        <v>2698.5</v>
      </c>
      <c r="H23" s="229">
        <v>539.70000000000005</v>
      </c>
      <c r="I23" s="229">
        <v>2698.5</v>
      </c>
      <c r="J23" s="229">
        <v>0</v>
      </c>
      <c r="K23" s="229">
        <v>0</v>
      </c>
      <c r="L23" s="229">
        <v>21</v>
      </c>
      <c r="M23" s="229">
        <v>3265.1849999999999</v>
      </c>
      <c r="N23" s="228">
        <v>0</v>
      </c>
      <c r="O23" s="228">
        <v>0</v>
      </c>
      <c r="P23" s="228">
        <v>0</v>
      </c>
      <c r="Q23" s="228">
        <v>0</v>
      </c>
      <c r="R23" s="229"/>
      <c r="S23" s="229" t="s">
        <v>122</v>
      </c>
      <c r="T23" s="230" t="s">
        <v>123</v>
      </c>
      <c r="U23" s="211">
        <v>0</v>
      </c>
      <c r="V23" s="211">
        <v>0</v>
      </c>
      <c r="W23" s="211"/>
      <c r="X23" s="211" t="s">
        <v>118</v>
      </c>
      <c r="Y23" s="211" t="s">
        <v>100</v>
      </c>
      <c r="Z23" s="208"/>
      <c r="AA23" s="208"/>
      <c r="AB23" s="208"/>
      <c r="AC23" s="208"/>
      <c r="AD23" s="208"/>
      <c r="AE23" s="208"/>
      <c r="AF23" s="208"/>
      <c r="AG23" s="208" t="s">
        <v>119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x14ac:dyDescent="0.25">
      <c r="A24" s="219">
        <v>16</v>
      </c>
      <c r="B24" s="220" t="s">
        <v>136</v>
      </c>
      <c r="C24" s="233" t="s">
        <v>137</v>
      </c>
      <c r="D24" s="221" t="s">
        <v>0</v>
      </c>
      <c r="E24" s="222">
        <v>761.15639999999996</v>
      </c>
      <c r="F24" s="223">
        <v>6.5</v>
      </c>
      <c r="G24" s="223">
        <v>4947.5200000000004</v>
      </c>
      <c r="H24" s="223">
        <v>0</v>
      </c>
      <c r="I24" s="223">
        <v>0</v>
      </c>
      <c r="J24" s="223">
        <v>6.5</v>
      </c>
      <c r="K24" s="223">
        <v>4947.5165999999999</v>
      </c>
      <c r="L24" s="223">
        <v>21</v>
      </c>
      <c r="M24" s="223">
        <v>5986.4992000000002</v>
      </c>
      <c r="N24" s="222">
        <v>0</v>
      </c>
      <c r="O24" s="222">
        <v>0</v>
      </c>
      <c r="P24" s="222">
        <v>0</v>
      </c>
      <c r="Q24" s="222">
        <v>0</v>
      </c>
      <c r="R24" s="223"/>
      <c r="S24" s="223" t="s">
        <v>122</v>
      </c>
      <c r="T24" s="224" t="s">
        <v>138</v>
      </c>
      <c r="U24" s="211">
        <v>0.02</v>
      </c>
      <c r="V24" s="211">
        <v>15.223127999999999</v>
      </c>
      <c r="W24" s="211"/>
      <c r="X24" s="211" t="s">
        <v>139</v>
      </c>
      <c r="Y24" s="211" t="s">
        <v>100</v>
      </c>
      <c r="Z24" s="208"/>
      <c r="AA24" s="208"/>
      <c r="AB24" s="208"/>
      <c r="AC24" s="208"/>
      <c r="AD24" s="208"/>
      <c r="AE24" s="208"/>
      <c r="AF24" s="208"/>
      <c r="AG24" s="208" t="s">
        <v>140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x14ac:dyDescent="0.25">
      <c r="A25" s="3"/>
      <c r="B25" s="4"/>
      <c r="C25" s="23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12</v>
      </c>
      <c r="AF25">
        <v>21</v>
      </c>
      <c r="AG25" t="s">
        <v>79</v>
      </c>
    </row>
    <row r="26" spans="1:60" x14ac:dyDescent="0.25">
      <c r="C26" s="235"/>
      <c r="D26" s="10"/>
      <c r="AG26" t="s">
        <v>141</v>
      </c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72C56-61F9-4E77-BC47-AFC6CAEEF8CD}">
  <sheetPr>
    <outlinePr summaryBelow="0"/>
  </sheetPr>
  <dimension ref="A1:BH5000"/>
  <sheetViews>
    <sheetView workbookViewId="0">
      <pane ySplit="7" topLeftCell="A65" activePane="bottomLeft" state="frozen"/>
      <selection pane="bottomLeft" sqref="A1:G1"/>
    </sheetView>
  </sheetViews>
  <sheetFormatPr defaultRowHeight="12.5" x14ac:dyDescent="0.25"/>
  <cols>
    <col min="1" max="1" width="3.36328125" customWidth="1"/>
    <col min="2" max="2" width="12.453125" style="172" customWidth="1"/>
    <col min="3" max="3" width="38.1796875" style="172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193" t="s">
        <v>7</v>
      </c>
      <c r="B1" s="193"/>
      <c r="C1" s="193"/>
      <c r="D1" s="193"/>
      <c r="E1" s="193"/>
      <c r="F1" s="193"/>
      <c r="G1" s="193"/>
      <c r="AG1" t="s">
        <v>67</v>
      </c>
    </row>
    <row r="2" spans="1:60" ht="25" customHeight="1" x14ac:dyDescent="0.25">
      <c r="A2" s="194" t="s">
        <v>8</v>
      </c>
      <c r="B2" s="49" t="s">
        <v>43</v>
      </c>
      <c r="C2" s="197" t="s">
        <v>44</v>
      </c>
      <c r="D2" s="195"/>
      <c r="E2" s="195"/>
      <c r="F2" s="195"/>
      <c r="G2" s="196"/>
      <c r="AG2" t="s">
        <v>68</v>
      </c>
    </row>
    <row r="3" spans="1:60" ht="25" customHeight="1" x14ac:dyDescent="0.25">
      <c r="A3" s="194" t="s">
        <v>9</v>
      </c>
      <c r="B3" s="49" t="s">
        <v>46</v>
      </c>
      <c r="C3" s="197" t="s">
        <v>47</v>
      </c>
      <c r="D3" s="195"/>
      <c r="E3" s="195"/>
      <c r="F3" s="195"/>
      <c r="G3" s="196"/>
      <c r="AC3" s="172" t="s">
        <v>68</v>
      </c>
      <c r="AG3" t="s">
        <v>69</v>
      </c>
    </row>
    <row r="4" spans="1:60" ht="25" customHeight="1" x14ac:dyDescent="0.25">
      <c r="A4" s="198" t="s">
        <v>10</v>
      </c>
      <c r="B4" s="199" t="s">
        <v>50</v>
      </c>
      <c r="C4" s="200" t="s">
        <v>51</v>
      </c>
      <c r="D4" s="201"/>
      <c r="E4" s="201"/>
      <c r="F4" s="201"/>
      <c r="G4" s="202"/>
      <c r="AG4" t="s">
        <v>70</v>
      </c>
    </row>
    <row r="5" spans="1:60" x14ac:dyDescent="0.25">
      <c r="D5" s="10"/>
    </row>
    <row r="6" spans="1:60" ht="37.5" x14ac:dyDescent="0.25">
      <c r="A6" s="204" t="s">
        <v>71</v>
      </c>
      <c r="B6" s="206" t="s">
        <v>72</v>
      </c>
      <c r="C6" s="206" t="s">
        <v>73</v>
      </c>
      <c r="D6" s="205" t="s">
        <v>74</v>
      </c>
      <c r="E6" s="204" t="s">
        <v>75</v>
      </c>
      <c r="F6" s="203" t="s">
        <v>76</v>
      </c>
      <c r="G6" s="204" t="s">
        <v>31</v>
      </c>
      <c r="H6" s="207" t="s">
        <v>32</v>
      </c>
      <c r="I6" s="207" t="s">
        <v>77</v>
      </c>
      <c r="J6" s="207" t="s">
        <v>33</v>
      </c>
      <c r="K6" s="207" t="s">
        <v>78</v>
      </c>
      <c r="L6" s="207" t="s">
        <v>79</v>
      </c>
      <c r="M6" s="207" t="s">
        <v>80</v>
      </c>
      <c r="N6" s="207" t="s">
        <v>81</v>
      </c>
      <c r="O6" s="207" t="s">
        <v>82</v>
      </c>
      <c r="P6" s="207" t="s">
        <v>83</v>
      </c>
      <c r="Q6" s="207" t="s">
        <v>84</v>
      </c>
      <c r="R6" s="207" t="s">
        <v>85</v>
      </c>
      <c r="S6" s="207" t="s">
        <v>86</v>
      </c>
      <c r="T6" s="207" t="s">
        <v>87</v>
      </c>
      <c r="U6" s="207" t="s">
        <v>88</v>
      </c>
      <c r="V6" s="207" t="s">
        <v>89</v>
      </c>
      <c r="W6" s="207" t="s">
        <v>90</v>
      </c>
      <c r="X6" s="207" t="s">
        <v>91</v>
      </c>
      <c r="Y6" s="207" t="s">
        <v>92</v>
      </c>
    </row>
    <row r="7" spans="1:60" hidden="1" x14ac:dyDescent="0.25">
      <c r="A7" s="3"/>
      <c r="B7" s="4"/>
      <c r="C7" s="4"/>
      <c r="D7" s="6"/>
      <c r="E7" s="209"/>
      <c r="F7" s="210"/>
      <c r="G7" s="210"/>
      <c r="H7" s="210"/>
      <c r="I7" s="210"/>
      <c r="J7" s="210"/>
      <c r="K7" s="210"/>
      <c r="L7" s="210"/>
      <c r="M7" s="210"/>
      <c r="N7" s="209"/>
      <c r="O7" s="209"/>
      <c r="P7" s="209"/>
      <c r="Q7" s="209"/>
      <c r="R7" s="210"/>
      <c r="S7" s="210"/>
      <c r="T7" s="210"/>
      <c r="U7" s="210"/>
      <c r="V7" s="210"/>
      <c r="W7" s="210"/>
      <c r="X7" s="210"/>
      <c r="Y7" s="210"/>
    </row>
    <row r="8" spans="1:60" ht="13" x14ac:dyDescent="0.25">
      <c r="A8" s="213" t="s">
        <v>93</v>
      </c>
      <c r="B8" s="214" t="s">
        <v>63</v>
      </c>
      <c r="C8" s="231" t="s">
        <v>64</v>
      </c>
      <c r="D8" s="215"/>
      <c r="E8" s="216"/>
      <c r="F8" s="217"/>
      <c r="G8" s="217">
        <v>853926.18</v>
      </c>
      <c r="H8" s="217"/>
      <c r="I8" s="217">
        <v>568556.9</v>
      </c>
      <c r="J8" s="217"/>
      <c r="K8" s="217">
        <v>285369.28000000003</v>
      </c>
      <c r="L8" s="217"/>
      <c r="M8" s="217"/>
      <c r="N8" s="216"/>
      <c r="O8" s="216"/>
      <c r="P8" s="216"/>
      <c r="Q8" s="216"/>
      <c r="R8" s="217"/>
      <c r="S8" s="217"/>
      <c r="T8" s="218"/>
      <c r="U8" s="212"/>
      <c r="V8" s="212"/>
      <c r="W8" s="212"/>
      <c r="X8" s="212"/>
      <c r="Y8" s="212"/>
      <c r="AG8" t="s">
        <v>94</v>
      </c>
    </row>
    <row r="9" spans="1:60" x14ac:dyDescent="0.25">
      <c r="A9" s="225">
        <v>1</v>
      </c>
      <c r="B9" s="226" t="s">
        <v>142</v>
      </c>
      <c r="C9" s="232" t="s">
        <v>143</v>
      </c>
      <c r="D9" s="227" t="s">
        <v>112</v>
      </c>
      <c r="E9" s="228">
        <v>180</v>
      </c>
      <c r="F9" s="229">
        <v>212.5</v>
      </c>
      <c r="G9" s="229">
        <v>38250</v>
      </c>
      <c r="H9" s="229">
        <v>0</v>
      </c>
      <c r="I9" s="229">
        <v>0</v>
      </c>
      <c r="J9" s="229">
        <v>212.5</v>
      </c>
      <c r="K9" s="229">
        <v>38250</v>
      </c>
      <c r="L9" s="229">
        <v>21</v>
      </c>
      <c r="M9" s="229">
        <v>46282.5</v>
      </c>
      <c r="N9" s="228">
        <v>0</v>
      </c>
      <c r="O9" s="228">
        <v>0</v>
      </c>
      <c r="P9" s="228">
        <v>0</v>
      </c>
      <c r="Q9" s="228">
        <v>0</v>
      </c>
      <c r="R9" s="229"/>
      <c r="S9" s="229" t="s">
        <v>98</v>
      </c>
      <c r="T9" s="230" t="s">
        <v>98</v>
      </c>
      <c r="U9" s="211">
        <v>0.371</v>
      </c>
      <c r="V9" s="211">
        <v>66.78</v>
      </c>
      <c r="W9" s="211"/>
      <c r="X9" s="211" t="s">
        <v>99</v>
      </c>
      <c r="Y9" s="211" t="s">
        <v>100</v>
      </c>
      <c r="Z9" s="208"/>
      <c r="AA9" s="208"/>
      <c r="AB9" s="208"/>
      <c r="AC9" s="208"/>
      <c r="AD9" s="208"/>
      <c r="AE9" s="208"/>
      <c r="AF9" s="208"/>
      <c r="AG9" s="208" t="s">
        <v>101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x14ac:dyDescent="0.25">
      <c r="A10" s="225">
        <v>2</v>
      </c>
      <c r="B10" s="226" t="s">
        <v>95</v>
      </c>
      <c r="C10" s="232" t="s">
        <v>96</v>
      </c>
      <c r="D10" s="227" t="s">
        <v>97</v>
      </c>
      <c r="E10" s="228">
        <v>119</v>
      </c>
      <c r="F10" s="229">
        <v>85.8</v>
      </c>
      <c r="G10" s="229">
        <v>10210.200000000001</v>
      </c>
      <c r="H10" s="229">
        <v>0</v>
      </c>
      <c r="I10" s="229">
        <v>0</v>
      </c>
      <c r="J10" s="229">
        <v>85.8</v>
      </c>
      <c r="K10" s="229">
        <v>10210.199999999999</v>
      </c>
      <c r="L10" s="229">
        <v>21</v>
      </c>
      <c r="M10" s="229">
        <v>12354.342000000001</v>
      </c>
      <c r="N10" s="228">
        <v>0</v>
      </c>
      <c r="O10" s="228">
        <v>0</v>
      </c>
      <c r="P10" s="228">
        <v>0</v>
      </c>
      <c r="Q10" s="228">
        <v>0</v>
      </c>
      <c r="R10" s="229"/>
      <c r="S10" s="229" t="s">
        <v>98</v>
      </c>
      <c r="T10" s="230" t="s">
        <v>98</v>
      </c>
      <c r="U10" s="211">
        <v>0.15</v>
      </c>
      <c r="V10" s="211">
        <v>17.849999999999998</v>
      </c>
      <c r="W10" s="211"/>
      <c r="X10" s="211" t="s">
        <v>99</v>
      </c>
      <c r="Y10" s="211" t="s">
        <v>100</v>
      </c>
      <c r="Z10" s="208"/>
      <c r="AA10" s="208"/>
      <c r="AB10" s="208"/>
      <c r="AC10" s="208"/>
      <c r="AD10" s="208"/>
      <c r="AE10" s="208"/>
      <c r="AF10" s="208"/>
      <c r="AG10" s="208" t="s">
        <v>101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x14ac:dyDescent="0.25">
      <c r="A11" s="225">
        <v>3</v>
      </c>
      <c r="B11" s="226" t="s">
        <v>144</v>
      </c>
      <c r="C11" s="232" t="s">
        <v>145</v>
      </c>
      <c r="D11" s="227" t="s">
        <v>97</v>
      </c>
      <c r="E11" s="228">
        <v>45</v>
      </c>
      <c r="F11" s="229">
        <v>172</v>
      </c>
      <c r="G11" s="229">
        <v>7740</v>
      </c>
      <c r="H11" s="229">
        <v>0</v>
      </c>
      <c r="I11" s="229">
        <v>0</v>
      </c>
      <c r="J11" s="229">
        <v>172</v>
      </c>
      <c r="K11" s="229">
        <v>7740</v>
      </c>
      <c r="L11" s="229">
        <v>21</v>
      </c>
      <c r="M11" s="229">
        <v>9365.4</v>
      </c>
      <c r="N11" s="228">
        <v>0</v>
      </c>
      <c r="O11" s="228">
        <v>0</v>
      </c>
      <c r="P11" s="228">
        <v>0</v>
      </c>
      <c r="Q11" s="228">
        <v>0</v>
      </c>
      <c r="R11" s="229"/>
      <c r="S11" s="229" t="s">
        <v>98</v>
      </c>
      <c r="T11" s="230" t="s">
        <v>98</v>
      </c>
      <c r="U11" s="211">
        <v>0.3</v>
      </c>
      <c r="V11" s="211">
        <v>13.5</v>
      </c>
      <c r="W11" s="211"/>
      <c r="X11" s="211" t="s">
        <v>99</v>
      </c>
      <c r="Y11" s="211" t="s">
        <v>100</v>
      </c>
      <c r="Z11" s="208"/>
      <c r="AA11" s="208"/>
      <c r="AB11" s="208"/>
      <c r="AC11" s="208"/>
      <c r="AD11" s="208"/>
      <c r="AE11" s="208"/>
      <c r="AF11" s="208"/>
      <c r="AG11" s="208" t="s">
        <v>101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x14ac:dyDescent="0.25">
      <c r="A12" s="225">
        <v>4</v>
      </c>
      <c r="B12" s="226" t="s">
        <v>146</v>
      </c>
      <c r="C12" s="232" t="s">
        <v>147</v>
      </c>
      <c r="D12" s="227" t="s">
        <v>97</v>
      </c>
      <c r="E12" s="228">
        <v>2</v>
      </c>
      <c r="F12" s="229">
        <v>1144</v>
      </c>
      <c r="G12" s="229">
        <v>2288</v>
      </c>
      <c r="H12" s="229">
        <v>0</v>
      </c>
      <c r="I12" s="229">
        <v>0</v>
      </c>
      <c r="J12" s="229">
        <v>1144</v>
      </c>
      <c r="K12" s="229">
        <v>2288</v>
      </c>
      <c r="L12" s="229">
        <v>21</v>
      </c>
      <c r="M12" s="229">
        <v>2768.48</v>
      </c>
      <c r="N12" s="228">
        <v>0</v>
      </c>
      <c r="O12" s="228">
        <v>0</v>
      </c>
      <c r="P12" s="228">
        <v>0</v>
      </c>
      <c r="Q12" s="228">
        <v>0</v>
      </c>
      <c r="R12" s="229"/>
      <c r="S12" s="229" t="s">
        <v>98</v>
      </c>
      <c r="T12" s="230" t="s">
        <v>98</v>
      </c>
      <c r="U12" s="211">
        <v>2</v>
      </c>
      <c r="V12" s="211">
        <v>4</v>
      </c>
      <c r="W12" s="211"/>
      <c r="X12" s="211" t="s">
        <v>99</v>
      </c>
      <c r="Y12" s="211" t="s">
        <v>100</v>
      </c>
      <c r="Z12" s="208"/>
      <c r="AA12" s="208"/>
      <c r="AB12" s="208"/>
      <c r="AC12" s="208"/>
      <c r="AD12" s="208"/>
      <c r="AE12" s="208"/>
      <c r="AF12" s="208"/>
      <c r="AG12" s="208" t="s">
        <v>101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x14ac:dyDescent="0.25">
      <c r="A13" s="225">
        <v>5</v>
      </c>
      <c r="B13" s="226" t="s">
        <v>102</v>
      </c>
      <c r="C13" s="232" t="s">
        <v>103</v>
      </c>
      <c r="D13" s="227" t="s">
        <v>97</v>
      </c>
      <c r="E13" s="228">
        <v>28</v>
      </c>
      <c r="F13" s="229">
        <v>84.4</v>
      </c>
      <c r="G13" s="229">
        <v>2363.1999999999998</v>
      </c>
      <c r="H13" s="229">
        <v>0</v>
      </c>
      <c r="I13" s="229">
        <v>0</v>
      </c>
      <c r="J13" s="229">
        <v>84.4</v>
      </c>
      <c r="K13" s="229">
        <v>2363.2000000000003</v>
      </c>
      <c r="L13" s="229">
        <v>21</v>
      </c>
      <c r="M13" s="229">
        <v>2859.4719999999998</v>
      </c>
      <c r="N13" s="228">
        <v>0</v>
      </c>
      <c r="O13" s="228">
        <v>0</v>
      </c>
      <c r="P13" s="228">
        <v>0</v>
      </c>
      <c r="Q13" s="228">
        <v>0</v>
      </c>
      <c r="R13" s="229"/>
      <c r="S13" s="229" t="s">
        <v>98</v>
      </c>
      <c r="T13" s="230" t="s">
        <v>98</v>
      </c>
      <c r="U13" s="211">
        <v>0.15</v>
      </c>
      <c r="V13" s="211">
        <v>4.2</v>
      </c>
      <c r="W13" s="211"/>
      <c r="X13" s="211" t="s">
        <v>99</v>
      </c>
      <c r="Y13" s="211" t="s">
        <v>100</v>
      </c>
      <c r="Z13" s="208"/>
      <c r="AA13" s="208"/>
      <c r="AB13" s="208"/>
      <c r="AC13" s="208"/>
      <c r="AD13" s="208"/>
      <c r="AE13" s="208"/>
      <c r="AF13" s="208"/>
      <c r="AG13" s="208" t="s">
        <v>101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x14ac:dyDescent="0.25">
      <c r="A14" s="225">
        <v>6</v>
      </c>
      <c r="B14" s="226" t="s">
        <v>148</v>
      </c>
      <c r="C14" s="232" t="s">
        <v>149</v>
      </c>
      <c r="D14" s="227" t="s">
        <v>97</v>
      </c>
      <c r="E14" s="228">
        <v>2</v>
      </c>
      <c r="F14" s="229">
        <v>96.5</v>
      </c>
      <c r="G14" s="229">
        <v>193</v>
      </c>
      <c r="H14" s="229">
        <v>0</v>
      </c>
      <c r="I14" s="229">
        <v>0</v>
      </c>
      <c r="J14" s="229">
        <v>96.5</v>
      </c>
      <c r="K14" s="229">
        <v>193</v>
      </c>
      <c r="L14" s="229">
        <v>21</v>
      </c>
      <c r="M14" s="229">
        <v>233.53</v>
      </c>
      <c r="N14" s="228">
        <v>0</v>
      </c>
      <c r="O14" s="228">
        <v>0</v>
      </c>
      <c r="P14" s="228">
        <v>0</v>
      </c>
      <c r="Q14" s="228">
        <v>0</v>
      </c>
      <c r="R14" s="229"/>
      <c r="S14" s="229" t="s">
        <v>98</v>
      </c>
      <c r="T14" s="230" t="s">
        <v>98</v>
      </c>
      <c r="U14" s="211">
        <v>0.16866999999999999</v>
      </c>
      <c r="V14" s="211">
        <v>0.33733999999999997</v>
      </c>
      <c r="W14" s="211"/>
      <c r="X14" s="211" t="s">
        <v>99</v>
      </c>
      <c r="Y14" s="211" t="s">
        <v>100</v>
      </c>
      <c r="Z14" s="208"/>
      <c r="AA14" s="208"/>
      <c r="AB14" s="208"/>
      <c r="AC14" s="208"/>
      <c r="AD14" s="208"/>
      <c r="AE14" s="208"/>
      <c r="AF14" s="208"/>
      <c r="AG14" s="208" t="s">
        <v>101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5">
      <c r="A15" s="225">
        <v>7</v>
      </c>
      <c r="B15" s="226" t="s">
        <v>150</v>
      </c>
      <c r="C15" s="232" t="s">
        <v>151</v>
      </c>
      <c r="D15" s="227" t="s">
        <v>97</v>
      </c>
      <c r="E15" s="228">
        <v>4</v>
      </c>
      <c r="F15" s="229">
        <v>96.5</v>
      </c>
      <c r="G15" s="229">
        <v>386</v>
      </c>
      <c r="H15" s="229">
        <v>0</v>
      </c>
      <c r="I15" s="229">
        <v>0</v>
      </c>
      <c r="J15" s="229">
        <v>96.5</v>
      </c>
      <c r="K15" s="229">
        <v>386</v>
      </c>
      <c r="L15" s="229">
        <v>21</v>
      </c>
      <c r="M15" s="229">
        <v>467.06</v>
      </c>
      <c r="N15" s="228">
        <v>0</v>
      </c>
      <c r="O15" s="228">
        <v>0</v>
      </c>
      <c r="P15" s="228">
        <v>0</v>
      </c>
      <c r="Q15" s="228">
        <v>0</v>
      </c>
      <c r="R15" s="229"/>
      <c r="S15" s="229" t="s">
        <v>98</v>
      </c>
      <c r="T15" s="230" t="s">
        <v>98</v>
      </c>
      <c r="U15" s="211">
        <v>0.16866999999999999</v>
      </c>
      <c r="V15" s="211">
        <v>0.67467999999999995</v>
      </c>
      <c r="W15" s="211"/>
      <c r="X15" s="211" t="s">
        <v>99</v>
      </c>
      <c r="Y15" s="211" t="s">
        <v>100</v>
      </c>
      <c r="Z15" s="208"/>
      <c r="AA15" s="208"/>
      <c r="AB15" s="208"/>
      <c r="AC15" s="208"/>
      <c r="AD15" s="208"/>
      <c r="AE15" s="208"/>
      <c r="AF15" s="208"/>
      <c r="AG15" s="208" t="s">
        <v>101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x14ac:dyDescent="0.25">
      <c r="A16" s="225">
        <v>8</v>
      </c>
      <c r="B16" s="226" t="s">
        <v>152</v>
      </c>
      <c r="C16" s="232" t="s">
        <v>153</v>
      </c>
      <c r="D16" s="227" t="s">
        <v>97</v>
      </c>
      <c r="E16" s="228">
        <v>4</v>
      </c>
      <c r="F16" s="229">
        <v>193</v>
      </c>
      <c r="G16" s="229">
        <v>772</v>
      </c>
      <c r="H16" s="229">
        <v>0</v>
      </c>
      <c r="I16" s="229">
        <v>0</v>
      </c>
      <c r="J16" s="229">
        <v>193</v>
      </c>
      <c r="K16" s="229">
        <v>772</v>
      </c>
      <c r="L16" s="229">
        <v>21</v>
      </c>
      <c r="M16" s="229">
        <v>934.12</v>
      </c>
      <c r="N16" s="228">
        <v>0</v>
      </c>
      <c r="O16" s="228">
        <v>0</v>
      </c>
      <c r="P16" s="228">
        <v>0</v>
      </c>
      <c r="Q16" s="228">
        <v>0</v>
      </c>
      <c r="R16" s="229"/>
      <c r="S16" s="229" t="s">
        <v>98</v>
      </c>
      <c r="T16" s="230" t="s">
        <v>98</v>
      </c>
      <c r="U16" s="211">
        <v>0.33733000000000002</v>
      </c>
      <c r="V16" s="211">
        <v>1.3493200000000001</v>
      </c>
      <c r="W16" s="211"/>
      <c r="X16" s="211" t="s">
        <v>99</v>
      </c>
      <c r="Y16" s="211" t="s">
        <v>100</v>
      </c>
      <c r="Z16" s="208"/>
      <c r="AA16" s="208"/>
      <c r="AB16" s="208"/>
      <c r="AC16" s="208"/>
      <c r="AD16" s="208"/>
      <c r="AE16" s="208"/>
      <c r="AF16" s="208"/>
      <c r="AG16" s="208" t="s">
        <v>101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x14ac:dyDescent="0.25">
      <c r="A17" s="225">
        <v>9</v>
      </c>
      <c r="B17" s="226" t="s">
        <v>104</v>
      </c>
      <c r="C17" s="232" t="s">
        <v>105</v>
      </c>
      <c r="D17" s="227" t="s">
        <v>97</v>
      </c>
      <c r="E17" s="228">
        <v>2</v>
      </c>
      <c r="F17" s="229">
        <v>84.4</v>
      </c>
      <c r="G17" s="229">
        <v>168.8</v>
      </c>
      <c r="H17" s="229">
        <v>0</v>
      </c>
      <c r="I17" s="229">
        <v>0</v>
      </c>
      <c r="J17" s="229">
        <v>84.4</v>
      </c>
      <c r="K17" s="229">
        <v>168.8</v>
      </c>
      <c r="L17" s="229">
        <v>21</v>
      </c>
      <c r="M17" s="229">
        <v>204.24800000000002</v>
      </c>
      <c r="N17" s="228">
        <v>0</v>
      </c>
      <c r="O17" s="228">
        <v>0</v>
      </c>
      <c r="P17" s="228">
        <v>0</v>
      </c>
      <c r="Q17" s="228">
        <v>0</v>
      </c>
      <c r="R17" s="229"/>
      <c r="S17" s="229" t="s">
        <v>98</v>
      </c>
      <c r="T17" s="230" t="s">
        <v>98</v>
      </c>
      <c r="U17" s="211">
        <v>0.15</v>
      </c>
      <c r="V17" s="211">
        <v>0.3</v>
      </c>
      <c r="W17" s="211"/>
      <c r="X17" s="211" t="s">
        <v>99</v>
      </c>
      <c r="Y17" s="211" t="s">
        <v>100</v>
      </c>
      <c r="Z17" s="208"/>
      <c r="AA17" s="208"/>
      <c r="AB17" s="208"/>
      <c r="AC17" s="208"/>
      <c r="AD17" s="208"/>
      <c r="AE17" s="208"/>
      <c r="AF17" s="208"/>
      <c r="AG17" s="208" t="s">
        <v>101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x14ac:dyDescent="0.25">
      <c r="A18" s="225">
        <v>10</v>
      </c>
      <c r="B18" s="226" t="s">
        <v>154</v>
      </c>
      <c r="C18" s="232" t="s">
        <v>155</v>
      </c>
      <c r="D18" s="227" t="s">
        <v>97</v>
      </c>
      <c r="E18" s="228">
        <v>35</v>
      </c>
      <c r="F18" s="229">
        <v>149</v>
      </c>
      <c r="G18" s="229">
        <v>5215</v>
      </c>
      <c r="H18" s="229">
        <v>0</v>
      </c>
      <c r="I18" s="229">
        <v>0</v>
      </c>
      <c r="J18" s="229">
        <v>149</v>
      </c>
      <c r="K18" s="229">
        <v>5215</v>
      </c>
      <c r="L18" s="229">
        <v>21</v>
      </c>
      <c r="M18" s="229">
        <v>6310.15</v>
      </c>
      <c r="N18" s="228">
        <v>0</v>
      </c>
      <c r="O18" s="228">
        <v>0</v>
      </c>
      <c r="P18" s="228">
        <v>0</v>
      </c>
      <c r="Q18" s="228">
        <v>0</v>
      </c>
      <c r="R18" s="229"/>
      <c r="S18" s="229" t="s">
        <v>98</v>
      </c>
      <c r="T18" s="230" t="s">
        <v>98</v>
      </c>
      <c r="U18" s="211">
        <v>0.26</v>
      </c>
      <c r="V18" s="211">
        <v>9.1</v>
      </c>
      <c r="W18" s="211"/>
      <c r="X18" s="211" t="s">
        <v>99</v>
      </c>
      <c r="Y18" s="211" t="s">
        <v>100</v>
      </c>
      <c r="Z18" s="208"/>
      <c r="AA18" s="208"/>
      <c r="AB18" s="208"/>
      <c r="AC18" s="208"/>
      <c r="AD18" s="208"/>
      <c r="AE18" s="208"/>
      <c r="AF18" s="208"/>
      <c r="AG18" s="208" t="s">
        <v>101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x14ac:dyDescent="0.25">
      <c r="A19" s="225">
        <v>11</v>
      </c>
      <c r="B19" s="226" t="s">
        <v>106</v>
      </c>
      <c r="C19" s="232" t="s">
        <v>107</v>
      </c>
      <c r="D19" s="227" t="s">
        <v>97</v>
      </c>
      <c r="E19" s="228">
        <v>44</v>
      </c>
      <c r="F19" s="229">
        <v>157</v>
      </c>
      <c r="G19" s="229">
        <v>6908</v>
      </c>
      <c r="H19" s="229">
        <v>0</v>
      </c>
      <c r="I19" s="229">
        <v>0</v>
      </c>
      <c r="J19" s="229">
        <v>157</v>
      </c>
      <c r="K19" s="229">
        <v>6908</v>
      </c>
      <c r="L19" s="229">
        <v>21</v>
      </c>
      <c r="M19" s="229">
        <v>8358.68</v>
      </c>
      <c r="N19" s="228">
        <v>0</v>
      </c>
      <c r="O19" s="228">
        <v>0</v>
      </c>
      <c r="P19" s="228">
        <v>0</v>
      </c>
      <c r="Q19" s="228">
        <v>0</v>
      </c>
      <c r="R19" s="229"/>
      <c r="S19" s="229" t="s">
        <v>98</v>
      </c>
      <c r="T19" s="230" t="s">
        <v>98</v>
      </c>
      <c r="U19" s="211">
        <v>0.27</v>
      </c>
      <c r="V19" s="211">
        <v>11.88</v>
      </c>
      <c r="W19" s="211"/>
      <c r="X19" s="211" t="s">
        <v>99</v>
      </c>
      <c r="Y19" s="211" t="s">
        <v>100</v>
      </c>
      <c r="Z19" s="208"/>
      <c r="AA19" s="208"/>
      <c r="AB19" s="208"/>
      <c r="AC19" s="208"/>
      <c r="AD19" s="208"/>
      <c r="AE19" s="208"/>
      <c r="AF19" s="208"/>
      <c r="AG19" s="208" t="s">
        <v>101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x14ac:dyDescent="0.25">
      <c r="A20" s="225">
        <v>12</v>
      </c>
      <c r="B20" s="226" t="s">
        <v>108</v>
      </c>
      <c r="C20" s="232" t="s">
        <v>109</v>
      </c>
      <c r="D20" s="227" t="s">
        <v>97</v>
      </c>
      <c r="E20" s="228">
        <v>80</v>
      </c>
      <c r="F20" s="229">
        <v>240.5</v>
      </c>
      <c r="G20" s="229">
        <v>19240</v>
      </c>
      <c r="H20" s="229">
        <v>0</v>
      </c>
      <c r="I20" s="229">
        <v>0</v>
      </c>
      <c r="J20" s="229">
        <v>240.5</v>
      </c>
      <c r="K20" s="229">
        <v>19240</v>
      </c>
      <c r="L20" s="229">
        <v>21</v>
      </c>
      <c r="M20" s="229">
        <v>23280.400000000001</v>
      </c>
      <c r="N20" s="228">
        <v>0</v>
      </c>
      <c r="O20" s="228">
        <v>0</v>
      </c>
      <c r="P20" s="228">
        <v>0</v>
      </c>
      <c r="Q20" s="228">
        <v>0</v>
      </c>
      <c r="R20" s="229"/>
      <c r="S20" s="229" t="s">
        <v>98</v>
      </c>
      <c r="T20" s="230" t="s">
        <v>98</v>
      </c>
      <c r="U20" s="211">
        <v>0.42</v>
      </c>
      <c r="V20" s="211">
        <v>33.6</v>
      </c>
      <c r="W20" s="211"/>
      <c r="X20" s="211" t="s">
        <v>99</v>
      </c>
      <c r="Y20" s="211" t="s">
        <v>100</v>
      </c>
      <c r="Z20" s="208"/>
      <c r="AA20" s="208"/>
      <c r="AB20" s="208"/>
      <c r="AC20" s="208"/>
      <c r="AD20" s="208"/>
      <c r="AE20" s="208"/>
      <c r="AF20" s="208"/>
      <c r="AG20" s="208" t="s">
        <v>101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x14ac:dyDescent="0.25">
      <c r="A21" s="225">
        <v>13</v>
      </c>
      <c r="B21" s="226" t="s">
        <v>156</v>
      </c>
      <c r="C21" s="232" t="s">
        <v>157</v>
      </c>
      <c r="D21" s="227" t="s">
        <v>97</v>
      </c>
      <c r="E21" s="228">
        <v>15</v>
      </c>
      <c r="F21" s="229">
        <v>254.5</v>
      </c>
      <c r="G21" s="229">
        <v>3817.5</v>
      </c>
      <c r="H21" s="229">
        <v>0</v>
      </c>
      <c r="I21" s="229">
        <v>0</v>
      </c>
      <c r="J21" s="229">
        <v>254.5</v>
      </c>
      <c r="K21" s="229">
        <v>3817.5</v>
      </c>
      <c r="L21" s="229">
        <v>21</v>
      </c>
      <c r="M21" s="229">
        <v>4619.1750000000002</v>
      </c>
      <c r="N21" s="228">
        <v>0</v>
      </c>
      <c r="O21" s="228">
        <v>0</v>
      </c>
      <c r="P21" s="228">
        <v>0</v>
      </c>
      <c r="Q21" s="228">
        <v>0</v>
      </c>
      <c r="R21" s="229"/>
      <c r="S21" s="229" t="s">
        <v>98</v>
      </c>
      <c r="T21" s="230" t="s">
        <v>98</v>
      </c>
      <c r="U21" s="211">
        <v>0.44500000000000001</v>
      </c>
      <c r="V21" s="211">
        <v>6.6749999999999998</v>
      </c>
      <c r="W21" s="211"/>
      <c r="X21" s="211" t="s">
        <v>99</v>
      </c>
      <c r="Y21" s="211" t="s">
        <v>100</v>
      </c>
      <c r="Z21" s="208"/>
      <c r="AA21" s="208"/>
      <c r="AB21" s="208"/>
      <c r="AC21" s="208"/>
      <c r="AD21" s="208"/>
      <c r="AE21" s="208"/>
      <c r="AF21" s="208"/>
      <c r="AG21" s="208" t="s">
        <v>101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5">
      <c r="A22" s="225">
        <v>14</v>
      </c>
      <c r="B22" s="226" t="s">
        <v>158</v>
      </c>
      <c r="C22" s="232" t="s">
        <v>159</v>
      </c>
      <c r="D22" s="227" t="s">
        <v>97</v>
      </c>
      <c r="E22" s="228">
        <v>3</v>
      </c>
      <c r="F22" s="229">
        <v>243.5</v>
      </c>
      <c r="G22" s="229">
        <v>730.5</v>
      </c>
      <c r="H22" s="229">
        <v>0</v>
      </c>
      <c r="I22" s="229">
        <v>0</v>
      </c>
      <c r="J22" s="229">
        <v>243.5</v>
      </c>
      <c r="K22" s="229">
        <v>730.5</v>
      </c>
      <c r="L22" s="229">
        <v>21</v>
      </c>
      <c r="M22" s="229">
        <v>883.90499999999997</v>
      </c>
      <c r="N22" s="228">
        <v>0</v>
      </c>
      <c r="O22" s="228">
        <v>0</v>
      </c>
      <c r="P22" s="228">
        <v>0</v>
      </c>
      <c r="Q22" s="228">
        <v>0</v>
      </c>
      <c r="R22" s="229"/>
      <c r="S22" s="229" t="s">
        <v>98</v>
      </c>
      <c r="T22" s="230" t="s">
        <v>98</v>
      </c>
      <c r="U22" s="211">
        <v>0.42499999999999999</v>
      </c>
      <c r="V22" s="211">
        <v>1.2749999999999999</v>
      </c>
      <c r="W22" s="211"/>
      <c r="X22" s="211" t="s">
        <v>99</v>
      </c>
      <c r="Y22" s="211" t="s">
        <v>100</v>
      </c>
      <c r="Z22" s="208"/>
      <c r="AA22" s="208"/>
      <c r="AB22" s="208"/>
      <c r="AC22" s="208"/>
      <c r="AD22" s="208"/>
      <c r="AE22" s="208"/>
      <c r="AF22" s="208"/>
      <c r="AG22" s="208" t="s">
        <v>101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x14ac:dyDescent="0.25">
      <c r="A23" s="225">
        <v>15</v>
      </c>
      <c r="B23" s="226" t="s">
        <v>160</v>
      </c>
      <c r="C23" s="232" t="s">
        <v>161</v>
      </c>
      <c r="D23" s="227" t="s">
        <v>97</v>
      </c>
      <c r="E23" s="228">
        <v>3</v>
      </c>
      <c r="F23" s="229">
        <v>343.5</v>
      </c>
      <c r="G23" s="229">
        <v>1030.5</v>
      </c>
      <c r="H23" s="229">
        <v>0</v>
      </c>
      <c r="I23" s="229">
        <v>0</v>
      </c>
      <c r="J23" s="229">
        <v>343.5</v>
      </c>
      <c r="K23" s="229">
        <v>1030.5</v>
      </c>
      <c r="L23" s="229">
        <v>21</v>
      </c>
      <c r="M23" s="229">
        <v>1246.905</v>
      </c>
      <c r="N23" s="228">
        <v>0</v>
      </c>
      <c r="O23" s="228">
        <v>0</v>
      </c>
      <c r="P23" s="228">
        <v>0</v>
      </c>
      <c r="Q23" s="228">
        <v>0</v>
      </c>
      <c r="R23" s="229"/>
      <c r="S23" s="229" t="s">
        <v>98</v>
      </c>
      <c r="T23" s="230" t="s">
        <v>98</v>
      </c>
      <c r="U23" s="211">
        <v>0.6</v>
      </c>
      <c r="V23" s="211">
        <v>1.7999999999999998</v>
      </c>
      <c r="W23" s="211"/>
      <c r="X23" s="211" t="s">
        <v>99</v>
      </c>
      <c r="Y23" s="211" t="s">
        <v>100</v>
      </c>
      <c r="Z23" s="208"/>
      <c r="AA23" s="208"/>
      <c r="AB23" s="208"/>
      <c r="AC23" s="208"/>
      <c r="AD23" s="208"/>
      <c r="AE23" s="208"/>
      <c r="AF23" s="208"/>
      <c r="AG23" s="208" t="s">
        <v>101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x14ac:dyDescent="0.25">
      <c r="A24" s="225">
        <v>16</v>
      </c>
      <c r="B24" s="226" t="s">
        <v>162</v>
      </c>
      <c r="C24" s="232" t="s">
        <v>163</v>
      </c>
      <c r="D24" s="227" t="s">
        <v>97</v>
      </c>
      <c r="E24" s="228">
        <v>17</v>
      </c>
      <c r="F24" s="229">
        <v>377.5</v>
      </c>
      <c r="G24" s="229">
        <v>6417.5</v>
      </c>
      <c r="H24" s="229">
        <v>0</v>
      </c>
      <c r="I24" s="229">
        <v>0</v>
      </c>
      <c r="J24" s="229">
        <v>377.5</v>
      </c>
      <c r="K24" s="229">
        <v>6417.5</v>
      </c>
      <c r="L24" s="229">
        <v>21</v>
      </c>
      <c r="M24" s="229">
        <v>7765.1750000000002</v>
      </c>
      <c r="N24" s="228">
        <v>0</v>
      </c>
      <c r="O24" s="228">
        <v>0</v>
      </c>
      <c r="P24" s="228">
        <v>0</v>
      </c>
      <c r="Q24" s="228">
        <v>0</v>
      </c>
      <c r="R24" s="229"/>
      <c r="S24" s="229" t="s">
        <v>98</v>
      </c>
      <c r="T24" s="230" t="s">
        <v>98</v>
      </c>
      <c r="U24" s="211">
        <v>0.66</v>
      </c>
      <c r="V24" s="211">
        <v>11.22</v>
      </c>
      <c r="W24" s="211"/>
      <c r="X24" s="211" t="s">
        <v>99</v>
      </c>
      <c r="Y24" s="211" t="s">
        <v>100</v>
      </c>
      <c r="Z24" s="208"/>
      <c r="AA24" s="208"/>
      <c r="AB24" s="208"/>
      <c r="AC24" s="208"/>
      <c r="AD24" s="208"/>
      <c r="AE24" s="208"/>
      <c r="AF24" s="208"/>
      <c r="AG24" s="208" t="s">
        <v>101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x14ac:dyDescent="0.25">
      <c r="A25" s="225">
        <v>17</v>
      </c>
      <c r="B25" s="226" t="s">
        <v>164</v>
      </c>
      <c r="C25" s="232" t="s">
        <v>165</v>
      </c>
      <c r="D25" s="227" t="s">
        <v>112</v>
      </c>
      <c r="E25" s="228">
        <v>60</v>
      </c>
      <c r="F25" s="229">
        <v>48.7</v>
      </c>
      <c r="G25" s="229">
        <v>2922</v>
      </c>
      <c r="H25" s="229">
        <v>0</v>
      </c>
      <c r="I25" s="229">
        <v>0</v>
      </c>
      <c r="J25" s="229">
        <v>48.7</v>
      </c>
      <c r="K25" s="229">
        <v>2922</v>
      </c>
      <c r="L25" s="229">
        <v>21</v>
      </c>
      <c r="M25" s="229">
        <v>3535.62</v>
      </c>
      <c r="N25" s="228">
        <v>0</v>
      </c>
      <c r="O25" s="228">
        <v>0</v>
      </c>
      <c r="P25" s="228">
        <v>0</v>
      </c>
      <c r="Q25" s="228">
        <v>0</v>
      </c>
      <c r="R25" s="229"/>
      <c r="S25" s="229" t="s">
        <v>98</v>
      </c>
      <c r="T25" s="230" t="s">
        <v>98</v>
      </c>
      <c r="U25" s="211">
        <v>8.5000000000000006E-2</v>
      </c>
      <c r="V25" s="211">
        <v>5.1000000000000005</v>
      </c>
      <c r="W25" s="211"/>
      <c r="X25" s="211" t="s">
        <v>99</v>
      </c>
      <c r="Y25" s="211" t="s">
        <v>100</v>
      </c>
      <c r="Z25" s="208"/>
      <c r="AA25" s="208"/>
      <c r="AB25" s="208"/>
      <c r="AC25" s="208"/>
      <c r="AD25" s="208"/>
      <c r="AE25" s="208"/>
      <c r="AF25" s="208"/>
      <c r="AG25" s="208" t="s">
        <v>101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x14ac:dyDescent="0.25">
      <c r="A26" s="225">
        <v>18</v>
      </c>
      <c r="B26" s="226" t="s">
        <v>110</v>
      </c>
      <c r="C26" s="232" t="s">
        <v>111</v>
      </c>
      <c r="D26" s="227" t="s">
        <v>112</v>
      </c>
      <c r="E26" s="228">
        <v>900</v>
      </c>
      <c r="F26" s="229">
        <v>36.700000000000003</v>
      </c>
      <c r="G26" s="229">
        <v>33030</v>
      </c>
      <c r="H26" s="229">
        <v>0</v>
      </c>
      <c r="I26" s="229">
        <v>0</v>
      </c>
      <c r="J26" s="229">
        <v>36.700000000000003</v>
      </c>
      <c r="K26" s="229">
        <v>33030</v>
      </c>
      <c r="L26" s="229">
        <v>21</v>
      </c>
      <c r="M26" s="229">
        <v>39966.300000000003</v>
      </c>
      <c r="N26" s="228">
        <v>0</v>
      </c>
      <c r="O26" s="228">
        <v>0</v>
      </c>
      <c r="P26" s="228">
        <v>0</v>
      </c>
      <c r="Q26" s="228">
        <v>0</v>
      </c>
      <c r="R26" s="229"/>
      <c r="S26" s="229" t="s">
        <v>98</v>
      </c>
      <c r="T26" s="230" t="s">
        <v>98</v>
      </c>
      <c r="U26" s="211">
        <v>0.06</v>
      </c>
      <c r="V26" s="211">
        <v>54</v>
      </c>
      <c r="W26" s="211"/>
      <c r="X26" s="211" t="s">
        <v>99</v>
      </c>
      <c r="Y26" s="211" t="s">
        <v>100</v>
      </c>
      <c r="Z26" s="208"/>
      <c r="AA26" s="208"/>
      <c r="AB26" s="208"/>
      <c r="AC26" s="208"/>
      <c r="AD26" s="208"/>
      <c r="AE26" s="208"/>
      <c r="AF26" s="208"/>
      <c r="AG26" s="208" t="s">
        <v>101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x14ac:dyDescent="0.25">
      <c r="A27" s="225">
        <v>19</v>
      </c>
      <c r="B27" s="226" t="s">
        <v>113</v>
      </c>
      <c r="C27" s="232" t="s">
        <v>114</v>
      </c>
      <c r="D27" s="227" t="s">
        <v>112</v>
      </c>
      <c r="E27" s="228">
        <v>620</v>
      </c>
      <c r="F27" s="229">
        <v>36.700000000000003</v>
      </c>
      <c r="G27" s="229">
        <v>22754</v>
      </c>
      <c r="H27" s="229">
        <v>0</v>
      </c>
      <c r="I27" s="229">
        <v>0</v>
      </c>
      <c r="J27" s="229">
        <v>36.700000000000003</v>
      </c>
      <c r="K27" s="229">
        <v>22754</v>
      </c>
      <c r="L27" s="229">
        <v>21</v>
      </c>
      <c r="M27" s="229">
        <v>27532.34</v>
      </c>
      <c r="N27" s="228">
        <v>0</v>
      </c>
      <c r="O27" s="228">
        <v>0</v>
      </c>
      <c r="P27" s="228">
        <v>0</v>
      </c>
      <c r="Q27" s="228">
        <v>0</v>
      </c>
      <c r="R27" s="229"/>
      <c r="S27" s="229" t="s">
        <v>98</v>
      </c>
      <c r="T27" s="230" t="s">
        <v>98</v>
      </c>
      <c r="U27" s="211">
        <v>0.06</v>
      </c>
      <c r="V27" s="211">
        <v>37.199999999999996</v>
      </c>
      <c r="W27" s="211"/>
      <c r="X27" s="211" t="s">
        <v>99</v>
      </c>
      <c r="Y27" s="211" t="s">
        <v>100</v>
      </c>
      <c r="Z27" s="208"/>
      <c r="AA27" s="208"/>
      <c r="AB27" s="208"/>
      <c r="AC27" s="208"/>
      <c r="AD27" s="208"/>
      <c r="AE27" s="208"/>
      <c r="AF27" s="208"/>
      <c r="AG27" s="208" t="s">
        <v>101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x14ac:dyDescent="0.25">
      <c r="A28" s="225">
        <v>20</v>
      </c>
      <c r="B28" s="226" t="s">
        <v>166</v>
      </c>
      <c r="C28" s="232" t="s">
        <v>167</v>
      </c>
      <c r="D28" s="227" t="s">
        <v>112</v>
      </c>
      <c r="E28" s="228">
        <v>10</v>
      </c>
      <c r="F28" s="229">
        <v>53.8</v>
      </c>
      <c r="G28" s="229">
        <v>538</v>
      </c>
      <c r="H28" s="229">
        <v>0</v>
      </c>
      <c r="I28" s="229">
        <v>0</v>
      </c>
      <c r="J28" s="229">
        <v>53.8</v>
      </c>
      <c r="K28" s="229">
        <v>538</v>
      </c>
      <c r="L28" s="229">
        <v>21</v>
      </c>
      <c r="M28" s="229">
        <v>650.98</v>
      </c>
      <c r="N28" s="228">
        <v>0</v>
      </c>
      <c r="O28" s="228">
        <v>0</v>
      </c>
      <c r="P28" s="228">
        <v>0</v>
      </c>
      <c r="Q28" s="228">
        <v>0</v>
      </c>
      <c r="R28" s="229"/>
      <c r="S28" s="229" t="s">
        <v>98</v>
      </c>
      <c r="T28" s="230" t="s">
        <v>98</v>
      </c>
      <c r="U28" s="211">
        <v>9.4E-2</v>
      </c>
      <c r="V28" s="211">
        <v>0.94</v>
      </c>
      <c r="W28" s="211"/>
      <c r="X28" s="211" t="s">
        <v>99</v>
      </c>
      <c r="Y28" s="211" t="s">
        <v>100</v>
      </c>
      <c r="Z28" s="208"/>
      <c r="AA28" s="208"/>
      <c r="AB28" s="208"/>
      <c r="AC28" s="208"/>
      <c r="AD28" s="208"/>
      <c r="AE28" s="208"/>
      <c r="AF28" s="208"/>
      <c r="AG28" s="208" t="s">
        <v>101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x14ac:dyDescent="0.25">
      <c r="A29" s="225">
        <v>21</v>
      </c>
      <c r="B29" s="226" t="s">
        <v>168</v>
      </c>
      <c r="C29" s="232" t="s">
        <v>169</v>
      </c>
      <c r="D29" s="227" t="s">
        <v>97</v>
      </c>
      <c r="E29" s="228">
        <v>93</v>
      </c>
      <c r="F29" s="229">
        <v>28.9</v>
      </c>
      <c r="G29" s="229">
        <v>2687.7</v>
      </c>
      <c r="H29" s="229">
        <v>0</v>
      </c>
      <c r="I29" s="229">
        <v>0</v>
      </c>
      <c r="J29" s="229">
        <v>28.9</v>
      </c>
      <c r="K29" s="229">
        <v>2687.7</v>
      </c>
      <c r="L29" s="229">
        <v>21</v>
      </c>
      <c r="M29" s="229">
        <v>3252.1169999999997</v>
      </c>
      <c r="N29" s="228">
        <v>0</v>
      </c>
      <c r="O29" s="228">
        <v>0</v>
      </c>
      <c r="P29" s="228">
        <v>0</v>
      </c>
      <c r="Q29" s="228">
        <v>0</v>
      </c>
      <c r="R29" s="229"/>
      <c r="S29" s="229" t="s">
        <v>98</v>
      </c>
      <c r="T29" s="230" t="s">
        <v>98</v>
      </c>
      <c r="U29" s="211">
        <v>5.0500000000000003E-2</v>
      </c>
      <c r="V29" s="211">
        <v>4.6965000000000003</v>
      </c>
      <c r="W29" s="211"/>
      <c r="X29" s="211" t="s">
        <v>99</v>
      </c>
      <c r="Y29" s="211" t="s">
        <v>100</v>
      </c>
      <c r="Z29" s="208"/>
      <c r="AA29" s="208"/>
      <c r="AB29" s="208"/>
      <c r="AC29" s="208"/>
      <c r="AD29" s="208"/>
      <c r="AE29" s="208"/>
      <c r="AF29" s="208"/>
      <c r="AG29" s="208" t="s">
        <v>101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x14ac:dyDescent="0.25">
      <c r="A30" s="225">
        <v>22</v>
      </c>
      <c r="B30" s="226" t="s">
        <v>170</v>
      </c>
      <c r="C30" s="232" t="s">
        <v>171</v>
      </c>
      <c r="D30" s="227" t="s">
        <v>97</v>
      </c>
      <c r="E30" s="228">
        <v>20</v>
      </c>
      <c r="F30" s="229">
        <v>34.6</v>
      </c>
      <c r="G30" s="229">
        <v>692</v>
      </c>
      <c r="H30" s="229">
        <v>0</v>
      </c>
      <c r="I30" s="229">
        <v>0</v>
      </c>
      <c r="J30" s="229">
        <v>34.6</v>
      </c>
      <c r="K30" s="229">
        <v>692</v>
      </c>
      <c r="L30" s="229">
        <v>21</v>
      </c>
      <c r="M30" s="229">
        <v>837.32</v>
      </c>
      <c r="N30" s="228">
        <v>0</v>
      </c>
      <c r="O30" s="228">
        <v>0</v>
      </c>
      <c r="P30" s="228">
        <v>0</v>
      </c>
      <c r="Q30" s="228">
        <v>0</v>
      </c>
      <c r="R30" s="229"/>
      <c r="S30" s="229" t="s">
        <v>98</v>
      </c>
      <c r="T30" s="230" t="s">
        <v>98</v>
      </c>
      <c r="U30" s="211">
        <v>6.0499999999999998E-2</v>
      </c>
      <c r="V30" s="211">
        <v>1.21</v>
      </c>
      <c r="W30" s="211"/>
      <c r="X30" s="211" t="s">
        <v>99</v>
      </c>
      <c r="Y30" s="211" t="s">
        <v>100</v>
      </c>
      <c r="Z30" s="208"/>
      <c r="AA30" s="208"/>
      <c r="AB30" s="208"/>
      <c r="AC30" s="208"/>
      <c r="AD30" s="208"/>
      <c r="AE30" s="208"/>
      <c r="AF30" s="208"/>
      <c r="AG30" s="208" t="s">
        <v>101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x14ac:dyDescent="0.25">
      <c r="A31" s="225">
        <v>23</v>
      </c>
      <c r="B31" s="226" t="s">
        <v>172</v>
      </c>
      <c r="C31" s="232" t="s">
        <v>173</v>
      </c>
      <c r="D31" s="227" t="s">
        <v>97</v>
      </c>
      <c r="E31" s="228">
        <v>30</v>
      </c>
      <c r="F31" s="229">
        <v>29.2</v>
      </c>
      <c r="G31" s="229">
        <v>876</v>
      </c>
      <c r="H31" s="229">
        <v>0</v>
      </c>
      <c r="I31" s="229">
        <v>0</v>
      </c>
      <c r="J31" s="229">
        <v>29.2</v>
      </c>
      <c r="K31" s="229">
        <v>876</v>
      </c>
      <c r="L31" s="229">
        <v>21</v>
      </c>
      <c r="M31" s="229">
        <v>1059.96</v>
      </c>
      <c r="N31" s="228">
        <v>0</v>
      </c>
      <c r="O31" s="228">
        <v>0</v>
      </c>
      <c r="P31" s="228">
        <v>0</v>
      </c>
      <c r="Q31" s="228">
        <v>0</v>
      </c>
      <c r="R31" s="229"/>
      <c r="S31" s="229" t="s">
        <v>98</v>
      </c>
      <c r="T31" s="230" t="s">
        <v>98</v>
      </c>
      <c r="U31" s="211">
        <v>5.0999999999999997E-2</v>
      </c>
      <c r="V31" s="211">
        <v>1.5299999999999998</v>
      </c>
      <c r="W31" s="211"/>
      <c r="X31" s="211" t="s">
        <v>99</v>
      </c>
      <c r="Y31" s="211" t="s">
        <v>100</v>
      </c>
      <c r="Z31" s="208"/>
      <c r="AA31" s="208"/>
      <c r="AB31" s="208"/>
      <c r="AC31" s="208"/>
      <c r="AD31" s="208"/>
      <c r="AE31" s="208"/>
      <c r="AF31" s="208"/>
      <c r="AG31" s="208" t="s">
        <v>101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40" x14ac:dyDescent="0.25">
      <c r="A32" s="225">
        <v>24</v>
      </c>
      <c r="B32" s="226" t="s">
        <v>174</v>
      </c>
      <c r="C32" s="232" t="s">
        <v>175</v>
      </c>
      <c r="D32" s="227" t="s">
        <v>176</v>
      </c>
      <c r="E32" s="228">
        <v>80</v>
      </c>
      <c r="F32" s="229">
        <v>510</v>
      </c>
      <c r="G32" s="229">
        <v>40800</v>
      </c>
      <c r="H32" s="229">
        <v>0</v>
      </c>
      <c r="I32" s="229">
        <v>0</v>
      </c>
      <c r="J32" s="229">
        <v>510</v>
      </c>
      <c r="K32" s="229">
        <v>40800</v>
      </c>
      <c r="L32" s="229">
        <v>21</v>
      </c>
      <c r="M32" s="229">
        <v>49368</v>
      </c>
      <c r="N32" s="228">
        <v>0</v>
      </c>
      <c r="O32" s="228">
        <v>0</v>
      </c>
      <c r="P32" s="228">
        <v>0</v>
      </c>
      <c r="Q32" s="228">
        <v>0</v>
      </c>
      <c r="R32" s="229" t="s">
        <v>177</v>
      </c>
      <c r="S32" s="229" t="s">
        <v>98</v>
      </c>
      <c r="T32" s="230" t="s">
        <v>98</v>
      </c>
      <c r="U32" s="211">
        <v>1</v>
      </c>
      <c r="V32" s="211">
        <v>80</v>
      </c>
      <c r="W32" s="211"/>
      <c r="X32" s="211" t="s">
        <v>178</v>
      </c>
      <c r="Y32" s="211" t="s">
        <v>100</v>
      </c>
      <c r="Z32" s="208"/>
      <c r="AA32" s="208"/>
      <c r="AB32" s="208"/>
      <c r="AC32" s="208"/>
      <c r="AD32" s="208"/>
      <c r="AE32" s="208"/>
      <c r="AF32" s="208"/>
      <c r="AG32" s="208" t="s">
        <v>179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x14ac:dyDescent="0.25">
      <c r="A33" s="225">
        <v>25</v>
      </c>
      <c r="B33" s="226" t="s">
        <v>180</v>
      </c>
      <c r="C33" s="232" t="s">
        <v>181</v>
      </c>
      <c r="D33" s="227" t="s">
        <v>176</v>
      </c>
      <c r="E33" s="228">
        <v>35</v>
      </c>
      <c r="F33" s="229">
        <v>572</v>
      </c>
      <c r="G33" s="229">
        <v>20020</v>
      </c>
      <c r="H33" s="229">
        <v>0</v>
      </c>
      <c r="I33" s="229">
        <v>0</v>
      </c>
      <c r="J33" s="229">
        <v>572</v>
      </c>
      <c r="K33" s="229">
        <v>20020</v>
      </c>
      <c r="L33" s="229">
        <v>21</v>
      </c>
      <c r="M33" s="229">
        <v>24224.2</v>
      </c>
      <c r="N33" s="228">
        <v>0</v>
      </c>
      <c r="O33" s="228">
        <v>0</v>
      </c>
      <c r="P33" s="228">
        <v>0</v>
      </c>
      <c r="Q33" s="228">
        <v>0</v>
      </c>
      <c r="R33" s="229" t="s">
        <v>177</v>
      </c>
      <c r="S33" s="229" t="s">
        <v>98</v>
      </c>
      <c r="T33" s="230" t="s">
        <v>98</v>
      </c>
      <c r="U33" s="211">
        <v>1</v>
      </c>
      <c r="V33" s="211">
        <v>35</v>
      </c>
      <c r="W33" s="211"/>
      <c r="X33" s="211" t="s">
        <v>178</v>
      </c>
      <c r="Y33" s="211" t="s">
        <v>100</v>
      </c>
      <c r="Z33" s="208"/>
      <c r="AA33" s="208"/>
      <c r="AB33" s="208"/>
      <c r="AC33" s="208"/>
      <c r="AD33" s="208"/>
      <c r="AE33" s="208"/>
      <c r="AF33" s="208"/>
      <c r="AG33" s="208" t="s">
        <v>179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x14ac:dyDescent="0.25">
      <c r="A34" s="225">
        <v>26</v>
      </c>
      <c r="B34" s="226" t="s">
        <v>182</v>
      </c>
      <c r="C34" s="232" t="s">
        <v>183</v>
      </c>
      <c r="D34" s="227" t="s">
        <v>112</v>
      </c>
      <c r="E34" s="228">
        <v>42</v>
      </c>
      <c r="F34" s="229">
        <v>20.399999999999999</v>
      </c>
      <c r="G34" s="229">
        <v>856.8</v>
      </c>
      <c r="H34" s="229">
        <v>20.399999999999999</v>
      </c>
      <c r="I34" s="229">
        <v>856.8</v>
      </c>
      <c r="J34" s="229">
        <v>0</v>
      </c>
      <c r="K34" s="229">
        <v>0</v>
      </c>
      <c r="L34" s="229">
        <v>21</v>
      </c>
      <c r="M34" s="229">
        <v>1036.7279999999998</v>
      </c>
      <c r="N34" s="228">
        <v>0</v>
      </c>
      <c r="O34" s="228">
        <v>0</v>
      </c>
      <c r="P34" s="228">
        <v>0</v>
      </c>
      <c r="Q34" s="228">
        <v>0</v>
      </c>
      <c r="R34" s="229" t="s">
        <v>117</v>
      </c>
      <c r="S34" s="229" t="s">
        <v>98</v>
      </c>
      <c r="T34" s="230" t="s">
        <v>98</v>
      </c>
      <c r="U34" s="211">
        <v>0</v>
      </c>
      <c r="V34" s="211">
        <v>0</v>
      </c>
      <c r="W34" s="211"/>
      <c r="X34" s="211" t="s">
        <v>118</v>
      </c>
      <c r="Y34" s="211" t="s">
        <v>100</v>
      </c>
      <c r="Z34" s="208"/>
      <c r="AA34" s="208"/>
      <c r="AB34" s="208"/>
      <c r="AC34" s="208"/>
      <c r="AD34" s="208"/>
      <c r="AE34" s="208"/>
      <c r="AF34" s="208"/>
      <c r="AG34" s="208" t="s">
        <v>119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x14ac:dyDescent="0.25">
      <c r="A35" s="225">
        <v>27</v>
      </c>
      <c r="B35" s="226" t="s">
        <v>184</v>
      </c>
      <c r="C35" s="232" t="s">
        <v>185</v>
      </c>
      <c r="D35" s="227" t="s">
        <v>112</v>
      </c>
      <c r="E35" s="228">
        <v>21</v>
      </c>
      <c r="F35" s="229">
        <v>34.4</v>
      </c>
      <c r="G35" s="229">
        <v>722.4</v>
      </c>
      <c r="H35" s="229">
        <v>34.4</v>
      </c>
      <c r="I35" s="229">
        <v>722.4</v>
      </c>
      <c r="J35" s="229">
        <v>0</v>
      </c>
      <c r="K35" s="229">
        <v>0</v>
      </c>
      <c r="L35" s="229">
        <v>21</v>
      </c>
      <c r="M35" s="229">
        <v>874.10399999999993</v>
      </c>
      <c r="N35" s="228">
        <v>0</v>
      </c>
      <c r="O35" s="228">
        <v>0</v>
      </c>
      <c r="P35" s="228">
        <v>0</v>
      </c>
      <c r="Q35" s="228">
        <v>0</v>
      </c>
      <c r="R35" s="229" t="s">
        <v>117</v>
      </c>
      <c r="S35" s="229" t="s">
        <v>98</v>
      </c>
      <c r="T35" s="230" t="s">
        <v>98</v>
      </c>
      <c r="U35" s="211">
        <v>0</v>
      </c>
      <c r="V35" s="211">
        <v>0</v>
      </c>
      <c r="W35" s="211"/>
      <c r="X35" s="211" t="s">
        <v>118</v>
      </c>
      <c r="Y35" s="211" t="s">
        <v>100</v>
      </c>
      <c r="Z35" s="208"/>
      <c r="AA35" s="208"/>
      <c r="AB35" s="208"/>
      <c r="AC35" s="208"/>
      <c r="AD35" s="208"/>
      <c r="AE35" s="208"/>
      <c r="AF35" s="208"/>
      <c r="AG35" s="208" t="s">
        <v>119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x14ac:dyDescent="0.25">
      <c r="A36" s="225">
        <v>28</v>
      </c>
      <c r="B36" s="226" t="s">
        <v>186</v>
      </c>
      <c r="C36" s="232" t="s">
        <v>187</v>
      </c>
      <c r="D36" s="227" t="s">
        <v>97</v>
      </c>
      <c r="E36" s="228">
        <v>45</v>
      </c>
      <c r="F36" s="229">
        <v>173</v>
      </c>
      <c r="G36" s="229">
        <v>7785</v>
      </c>
      <c r="H36" s="229">
        <v>173</v>
      </c>
      <c r="I36" s="229">
        <v>7785</v>
      </c>
      <c r="J36" s="229">
        <v>0</v>
      </c>
      <c r="K36" s="229">
        <v>0</v>
      </c>
      <c r="L36" s="229">
        <v>21</v>
      </c>
      <c r="M36" s="229">
        <v>9419.85</v>
      </c>
      <c r="N36" s="228">
        <v>0</v>
      </c>
      <c r="O36" s="228">
        <v>0</v>
      </c>
      <c r="P36" s="228">
        <v>0</v>
      </c>
      <c r="Q36" s="228">
        <v>0</v>
      </c>
      <c r="R36" s="229" t="s">
        <v>117</v>
      </c>
      <c r="S36" s="229" t="s">
        <v>98</v>
      </c>
      <c r="T36" s="230" t="s">
        <v>98</v>
      </c>
      <c r="U36" s="211">
        <v>0</v>
      </c>
      <c r="V36" s="211">
        <v>0</v>
      </c>
      <c r="W36" s="211"/>
      <c r="X36" s="211" t="s">
        <v>118</v>
      </c>
      <c r="Y36" s="211" t="s">
        <v>100</v>
      </c>
      <c r="Z36" s="208"/>
      <c r="AA36" s="208"/>
      <c r="AB36" s="208"/>
      <c r="AC36" s="208"/>
      <c r="AD36" s="208"/>
      <c r="AE36" s="208"/>
      <c r="AF36" s="208"/>
      <c r="AG36" s="208" t="s">
        <v>119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x14ac:dyDescent="0.25">
      <c r="A37" s="225">
        <v>29</v>
      </c>
      <c r="B37" s="226" t="s">
        <v>115</v>
      </c>
      <c r="C37" s="232" t="s">
        <v>116</v>
      </c>
      <c r="D37" s="227" t="s">
        <v>97</v>
      </c>
      <c r="E37" s="228">
        <v>119</v>
      </c>
      <c r="F37" s="229">
        <v>8</v>
      </c>
      <c r="G37" s="229">
        <v>952</v>
      </c>
      <c r="H37" s="229">
        <v>8</v>
      </c>
      <c r="I37" s="229">
        <v>952</v>
      </c>
      <c r="J37" s="229">
        <v>0</v>
      </c>
      <c r="K37" s="229">
        <v>0</v>
      </c>
      <c r="L37" s="229">
        <v>21</v>
      </c>
      <c r="M37" s="229">
        <v>1151.92</v>
      </c>
      <c r="N37" s="228">
        <v>2.0000000000000002E-5</v>
      </c>
      <c r="O37" s="228">
        <v>2.3800000000000002E-3</v>
      </c>
      <c r="P37" s="228">
        <v>0</v>
      </c>
      <c r="Q37" s="228">
        <v>0</v>
      </c>
      <c r="R37" s="229" t="s">
        <v>117</v>
      </c>
      <c r="S37" s="229" t="s">
        <v>98</v>
      </c>
      <c r="T37" s="230" t="s">
        <v>98</v>
      </c>
      <c r="U37" s="211">
        <v>0</v>
      </c>
      <c r="V37" s="211">
        <v>0</v>
      </c>
      <c r="W37" s="211"/>
      <c r="X37" s="211" t="s">
        <v>118</v>
      </c>
      <c r="Y37" s="211" t="s">
        <v>100</v>
      </c>
      <c r="Z37" s="208"/>
      <c r="AA37" s="208"/>
      <c r="AB37" s="208"/>
      <c r="AC37" s="208"/>
      <c r="AD37" s="208"/>
      <c r="AE37" s="208"/>
      <c r="AF37" s="208"/>
      <c r="AG37" s="208" t="s">
        <v>119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x14ac:dyDescent="0.25">
      <c r="A38" s="225">
        <v>30</v>
      </c>
      <c r="B38" s="226" t="s">
        <v>188</v>
      </c>
      <c r="C38" s="232" t="s">
        <v>189</v>
      </c>
      <c r="D38" s="227" t="s">
        <v>97</v>
      </c>
      <c r="E38" s="228">
        <v>2</v>
      </c>
      <c r="F38" s="229">
        <v>8500</v>
      </c>
      <c r="G38" s="229">
        <v>17000</v>
      </c>
      <c r="H38" s="229">
        <v>8500</v>
      </c>
      <c r="I38" s="229">
        <v>17000</v>
      </c>
      <c r="J38" s="229">
        <v>0</v>
      </c>
      <c r="K38" s="229">
        <v>0</v>
      </c>
      <c r="L38" s="229">
        <v>21</v>
      </c>
      <c r="M38" s="229">
        <v>20570</v>
      </c>
      <c r="N38" s="228">
        <v>0</v>
      </c>
      <c r="O38" s="228">
        <v>0</v>
      </c>
      <c r="P38" s="228">
        <v>0</v>
      </c>
      <c r="Q38" s="228">
        <v>0</v>
      </c>
      <c r="R38" s="229"/>
      <c r="S38" s="229" t="s">
        <v>122</v>
      </c>
      <c r="T38" s="230" t="s">
        <v>123</v>
      </c>
      <c r="U38" s="211">
        <v>0</v>
      </c>
      <c r="V38" s="211">
        <v>0</v>
      </c>
      <c r="W38" s="211"/>
      <c r="X38" s="211" t="s">
        <v>118</v>
      </c>
      <c r="Y38" s="211" t="s">
        <v>100</v>
      </c>
      <c r="Z38" s="208"/>
      <c r="AA38" s="208"/>
      <c r="AB38" s="208"/>
      <c r="AC38" s="208"/>
      <c r="AD38" s="208"/>
      <c r="AE38" s="208"/>
      <c r="AF38" s="208"/>
      <c r="AG38" s="208" t="s">
        <v>119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0" x14ac:dyDescent="0.25">
      <c r="A39" s="225">
        <v>31</v>
      </c>
      <c r="B39" s="226" t="s">
        <v>190</v>
      </c>
      <c r="C39" s="232" t="s">
        <v>191</v>
      </c>
      <c r="D39" s="227" t="s">
        <v>97</v>
      </c>
      <c r="E39" s="228">
        <v>70</v>
      </c>
      <c r="F39" s="229">
        <v>440</v>
      </c>
      <c r="G39" s="229">
        <v>30800</v>
      </c>
      <c r="H39" s="229">
        <v>440</v>
      </c>
      <c r="I39" s="229">
        <v>30800</v>
      </c>
      <c r="J39" s="229">
        <v>0</v>
      </c>
      <c r="K39" s="229">
        <v>0</v>
      </c>
      <c r="L39" s="229">
        <v>21</v>
      </c>
      <c r="M39" s="229">
        <v>37268</v>
      </c>
      <c r="N39" s="228">
        <v>0</v>
      </c>
      <c r="O39" s="228">
        <v>0</v>
      </c>
      <c r="P39" s="228">
        <v>0</v>
      </c>
      <c r="Q39" s="228">
        <v>0</v>
      </c>
      <c r="R39" s="229"/>
      <c r="S39" s="229" t="s">
        <v>122</v>
      </c>
      <c r="T39" s="230" t="s">
        <v>123</v>
      </c>
      <c r="U39" s="211">
        <v>0</v>
      </c>
      <c r="V39" s="211">
        <v>0</v>
      </c>
      <c r="W39" s="211"/>
      <c r="X39" s="211" t="s">
        <v>118</v>
      </c>
      <c r="Y39" s="211" t="s">
        <v>100</v>
      </c>
      <c r="Z39" s="208"/>
      <c r="AA39" s="208"/>
      <c r="AB39" s="208"/>
      <c r="AC39" s="208"/>
      <c r="AD39" s="208"/>
      <c r="AE39" s="208"/>
      <c r="AF39" s="208"/>
      <c r="AG39" s="208" t="s">
        <v>119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0" x14ac:dyDescent="0.25">
      <c r="A40" s="225">
        <v>32</v>
      </c>
      <c r="B40" s="226" t="s">
        <v>192</v>
      </c>
      <c r="C40" s="232" t="s">
        <v>193</v>
      </c>
      <c r="D40" s="227" t="s">
        <v>97</v>
      </c>
      <c r="E40" s="228">
        <v>37</v>
      </c>
      <c r="F40" s="229">
        <v>1226</v>
      </c>
      <c r="G40" s="229">
        <v>45362</v>
      </c>
      <c r="H40" s="229">
        <v>1226</v>
      </c>
      <c r="I40" s="229">
        <v>45362</v>
      </c>
      <c r="J40" s="229">
        <v>0</v>
      </c>
      <c r="K40" s="229">
        <v>0</v>
      </c>
      <c r="L40" s="229">
        <v>21</v>
      </c>
      <c r="M40" s="229">
        <v>54888.02</v>
      </c>
      <c r="N40" s="228">
        <v>0</v>
      </c>
      <c r="O40" s="228">
        <v>0</v>
      </c>
      <c r="P40" s="228">
        <v>0</v>
      </c>
      <c r="Q40" s="228">
        <v>0</v>
      </c>
      <c r="R40" s="229"/>
      <c r="S40" s="229" t="s">
        <v>122</v>
      </c>
      <c r="T40" s="230" t="s">
        <v>123</v>
      </c>
      <c r="U40" s="211">
        <v>0</v>
      </c>
      <c r="V40" s="211">
        <v>0</v>
      </c>
      <c r="W40" s="211"/>
      <c r="X40" s="211" t="s">
        <v>118</v>
      </c>
      <c r="Y40" s="211" t="s">
        <v>100</v>
      </c>
      <c r="Z40" s="208"/>
      <c r="AA40" s="208"/>
      <c r="AB40" s="208"/>
      <c r="AC40" s="208"/>
      <c r="AD40" s="208"/>
      <c r="AE40" s="208"/>
      <c r="AF40" s="208"/>
      <c r="AG40" s="208" t="s">
        <v>119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0" x14ac:dyDescent="0.25">
      <c r="A41" s="225">
        <v>33</v>
      </c>
      <c r="B41" s="226" t="s">
        <v>194</v>
      </c>
      <c r="C41" s="232" t="s">
        <v>195</v>
      </c>
      <c r="D41" s="227" t="s">
        <v>97</v>
      </c>
      <c r="E41" s="228">
        <v>6</v>
      </c>
      <c r="F41" s="229">
        <v>3678</v>
      </c>
      <c r="G41" s="229">
        <v>22068</v>
      </c>
      <c r="H41" s="229">
        <v>3678</v>
      </c>
      <c r="I41" s="229">
        <v>22068</v>
      </c>
      <c r="J41" s="229">
        <v>0</v>
      </c>
      <c r="K41" s="229">
        <v>0</v>
      </c>
      <c r="L41" s="229">
        <v>21</v>
      </c>
      <c r="M41" s="229">
        <v>26702.28</v>
      </c>
      <c r="N41" s="228">
        <v>0</v>
      </c>
      <c r="O41" s="228">
        <v>0</v>
      </c>
      <c r="P41" s="228">
        <v>0</v>
      </c>
      <c r="Q41" s="228">
        <v>0</v>
      </c>
      <c r="R41" s="229"/>
      <c r="S41" s="229" t="s">
        <v>122</v>
      </c>
      <c r="T41" s="230" t="s">
        <v>123</v>
      </c>
      <c r="U41" s="211">
        <v>0</v>
      </c>
      <c r="V41" s="211">
        <v>0</v>
      </c>
      <c r="W41" s="211"/>
      <c r="X41" s="211" t="s">
        <v>118</v>
      </c>
      <c r="Y41" s="211" t="s">
        <v>100</v>
      </c>
      <c r="Z41" s="208"/>
      <c r="AA41" s="208"/>
      <c r="AB41" s="208"/>
      <c r="AC41" s="208"/>
      <c r="AD41" s="208"/>
      <c r="AE41" s="208"/>
      <c r="AF41" s="208"/>
      <c r="AG41" s="208" t="s">
        <v>119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0" x14ac:dyDescent="0.25">
      <c r="A42" s="225">
        <v>34</v>
      </c>
      <c r="B42" s="226" t="s">
        <v>196</v>
      </c>
      <c r="C42" s="232" t="s">
        <v>197</v>
      </c>
      <c r="D42" s="227" t="s">
        <v>97</v>
      </c>
      <c r="E42" s="228">
        <v>4</v>
      </c>
      <c r="F42" s="229">
        <v>5584</v>
      </c>
      <c r="G42" s="229">
        <v>22336</v>
      </c>
      <c r="H42" s="229">
        <v>5584</v>
      </c>
      <c r="I42" s="229">
        <v>22336</v>
      </c>
      <c r="J42" s="229">
        <v>0</v>
      </c>
      <c r="K42" s="229">
        <v>0</v>
      </c>
      <c r="L42" s="229">
        <v>21</v>
      </c>
      <c r="M42" s="229">
        <v>27026.560000000001</v>
      </c>
      <c r="N42" s="228">
        <v>0</v>
      </c>
      <c r="O42" s="228">
        <v>0</v>
      </c>
      <c r="P42" s="228">
        <v>0</v>
      </c>
      <c r="Q42" s="228">
        <v>0</v>
      </c>
      <c r="R42" s="229"/>
      <c r="S42" s="229" t="s">
        <v>122</v>
      </c>
      <c r="T42" s="230" t="s">
        <v>123</v>
      </c>
      <c r="U42" s="211">
        <v>0</v>
      </c>
      <c r="V42" s="211">
        <v>0</v>
      </c>
      <c r="W42" s="211"/>
      <c r="X42" s="211" t="s">
        <v>118</v>
      </c>
      <c r="Y42" s="211" t="s">
        <v>100</v>
      </c>
      <c r="Z42" s="208"/>
      <c r="AA42" s="208"/>
      <c r="AB42" s="208"/>
      <c r="AC42" s="208"/>
      <c r="AD42" s="208"/>
      <c r="AE42" s="208"/>
      <c r="AF42" s="208"/>
      <c r="AG42" s="208" t="s">
        <v>119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0" x14ac:dyDescent="0.25">
      <c r="A43" s="225">
        <v>35</v>
      </c>
      <c r="B43" s="226" t="s">
        <v>198</v>
      </c>
      <c r="C43" s="232" t="s">
        <v>199</v>
      </c>
      <c r="D43" s="227" t="s">
        <v>97</v>
      </c>
      <c r="E43" s="228">
        <v>4</v>
      </c>
      <c r="F43" s="229">
        <v>1050</v>
      </c>
      <c r="G43" s="229">
        <v>4200</v>
      </c>
      <c r="H43" s="229">
        <v>1050</v>
      </c>
      <c r="I43" s="229">
        <v>4200</v>
      </c>
      <c r="J43" s="229">
        <v>0</v>
      </c>
      <c r="K43" s="229">
        <v>0</v>
      </c>
      <c r="L43" s="229">
        <v>21</v>
      </c>
      <c r="M43" s="229">
        <v>5082</v>
      </c>
      <c r="N43" s="228">
        <v>0</v>
      </c>
      <c r="O43" s="228">
        <v>0</v>
      </c>
      <c r="P43" s="228">
        <v>0</v>
      </c>
      <c r="Q43" s="228">
        <v>0</v>
      </c>
      <c r="R43" s="229"/>
      <c r="S43" s="229" t="s">
        <v>122</v>
      </c>
      <c r="T43" s="230" t="s">
        <v>123</v>
      </c>
      <c r="U43" s="211">
        <v>0</v>
      </c>
      <c r="V43" s="211">
        <v>0</v>
      </c>
      <c r="W43" s="211"/>
      <c r="X43" s="211" t="s">
        <v>118</v>
      </c>
      <c r="Y43" s="211" t="s">
        <v>100</v>
      </c>
      <c r="Z43" s="208"/>
      <c r="AA43" s="208"/>
      <c r="AB43" s="208"/>
      <c r="AC43" s="208"/>
      <c r="AD43" s="208"/>
      <c r="AE43" s="208"/>
      <c r="AF43" s="208"/>
      <c r="AG43" s="208" t="s">
        <v>119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0" x14ac:dyDescent="0.25">
      <c r="A44" s="225">
        <v>36</v>
      </c>
      <c r="B44" s="226" t="s">
        <v>200</v>
      </c>
      <c r="C44" s="232" t="s">
        <v>201</v>
      </c>
      <c r="D44" s="227" t="s">
        <v>97</v>
      </c>
      <c r="E44" s="228">
        <v>1</v>
      </c>
      <c r="F44" s="229">
        <v>860</v>
      </c>
      <c r="G44" s="229">
        <v>860</v>
      </c>
      <c r="H44" s="229">
        <v>860</v>
      </c>
      <c r="I44" s="229">
        <v>860</v>
      </c>
      <c r="J44" s="229">
        <v>0</v>
      </c>
      <c r="K44" s="229">
        <v>0</v>
      </c>
      <c r="L44" s="229">
        <v>21</v>
      </c>
      <c r="M44" s="229">
        <v>1040.5999999999999</v>
      </c>
      <c r="N44" s="228">
        <v>0</v>
      </c>
      <c r="O44" s="228">
        <v>0</v>
      </c>
      <c r="P44" s="228">
        <v>0</v>
      </c>
      <c r="Q44" s="228">
        <v>0</v>
      </c>
      <c r="R44" s="229"/>
      <c r="S44" s="229" t="s">
        <v>122</v>
      </c>
      <c r="T44" s="230" t="s">
        <v>123</v>
      </c>
      <c r="U44" s="211">
        <v>0</v>
      </c>
      <c r="V44" s="211">
        <v>0</v>
      </c>
      <c r="W44" s="211"/>
      <c r="X44" s="211" t="s">
        <v>118</v>
      </c>
      <c r="Y44" s="211" t="s">
        <v>100</v>
      </c>
      <c r="Z44" s="208"/>
      <c r="AA44" s="208"/>
      <c r="AB44" s="208"/>
      <c r="AC44" s="208"/>
      <c r="AD44" s="208"/>
      <c r="AE44" s="208"/>
      <c r="AF44" s="208"/>
      <c r="AG44" s="208" t="s">
        <v>119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0" x14ac:dyDescent="0.25">
      <c r="A45" s="225">
        <v>37</v>
      </c>
      <c r="B45" s="226" t="s">
        <v>202</v>
      </c>
      <c r="C45" s="232" t="s">
        <v>203</v>
      </c>
      <c r="D45" s="227" t="s">
        <v>97</v>
      </c>
      <c r="E45" s="228">
        <v>2</v>
      </c>
      <c r="F45" s="229">
        <v>2322</v>
      </c>
      <c r="G45" s="229">
        <v>4644</v>
      </c>
      <c r="H45" s="229">
        <v>2322</v>
      </c>
      <c r="I45" s="229">
        <v>4644</v>
      </c>
      <c r="J45" s="229">
        <v>0</v>
      </c>
      <c r="K45" s="229">
        <v>0</v>
      </c>
      <c r="L45" s="229">
        <v>21</v>
      </c>
      <c r="M45" s="229">
        <v>5619.24</v>
      </c>
      <c r="N45" s="228">
        <v>0</v>
      </c>
      <c r="O45" s="228">
        <v>0</v>
      </c>
      <c r="P45" s="228">
        <v>0</v>
      </c>
      <c r="Q45" s="228">
        <v>0</v>
      </c>
      <c r="R45" s="229"/>
      <c r="S45" s="229" t="s">
        <v>122</v>
      </c>
      <c r="T45" s="230" t="s">
        <v>123</v>
      </c>
      <c r="U45" s="211">
        <v>0</v>
      </c>
      <c r="V45" s="211">
        <v>0</v>
      </c>
      <c r="W45" s="211"/>
      <c r="X45" s="211" t="s">
        <v>118</v>
      </c>
      <c r="Y45" s="211" t="s">
        <v>100</v>
      </c>
      <c r="Z45" s="208"/>
      <c r="AA45" s="208"/>
      <c r="AB45" s="208"/>
      <c r="AC45" s="208"/>
      <c r="AD45" s="208"/>
      <c r="AE45" s="208"/>
      <c r="AF45" s="208"/>
      <c r="AG45" s="208" t="s">
        <v>119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0" x14ac:dyDescent="0.25">
      <c r="A46" s="225">
        <v>38</v>
      </c>
      <c r="B46" s="226" t="s">
        <v>204</v>
      </c>
      <c r="C46" s="232" t="s">
        <v>205</v>
      </c>
      <c r="D46" s="227" t="s">
        <v>97</v>
      </c>
      <c r="E46" s="228">
        <v>2</v>
      </c>
      <c r="F46" s="229">
        <v>940</v>
      </c>
      <c r="G46" s="229">
        <v>1880</v>
      </c>
      <c r="H46" s="229">
        <v>940</v>
      </c>
      <c r="I46" s="229">
        <v>1880</v>
      </c>
      <c r="J46" s="229">
        <v>0</v>
      </c>
      <c r="K46" s="229">
        <v>0</v>
      </c>
      <c r="L46" s="229">
        <v>21</v>
      </c>
      <c r="M46" s="229">
        <v>2274.8000000000002</v>
      </c>
      <c r="N46" s="228">
        <v>0</v>
      </c>
      <c r="O46" s="228">
        <v>0</v>
      </c>
      <c r="P46" s="228">
        <v>0</v>
      </c>
      <c r="Q46" s="228">
        <v>0</v>
      </c>
      <c r="R46" s="229"/>
      <c r="S46" s="229" t="s">
        <v>122</v>
      </c>
      <c r="T46" s="230" t="s">
        <v>123</v>
      </c>
      <c r="U46" s="211">
        <v>0</v>
      </c>
      <c r="V46" s="211">
        <v>0</v>
      </c>
      <c r="W46" s="211"/>
      <c r="X46" s="211" t="s">
        <v>118</v>
      </c>
      <c r="Y46" s="211" t="s">
        <v>100</v>
      </c>
      <c r="Z46" s="208"/>
      <c r="AA46" s="208"/>
      <c r="AB46" s="208"/>
      <c r="AC46" s="208"/>
      <c r="AD46" s="208"/>
      <c r="AE46" s="208"/>
      <c r="AF46" s="208"/>
      <c r="AG46" s="208" t="s">
        <v>119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20" x14ac:dyDescent="0.25">
      <c r="A47" s="225">
        <v>39</v>
      </c>
      <c r="B47" s="226" t="s">
        <v>120</v>
      </c>
      <c r="C47" s="232" t="s">
        <v>121</v>
      </c>
      <c r="D47" s="227" t="s">
        <v>97</v>
      </c>
      <c r="E47" s="228">
        <v>7</v>
      </c>
      <c r="F47" s="229">
        <v>1380</v>
      </c>
      <c r="G47" s="229">
        <v>9660</v>
      </c>
      <c r="H47" s="229">
        <v>1380</v>
      </c>
      <c r="I47" s="229">
        <v>9660</v>
      </c>
      <c r="J47" s="229">
        <v>0</v>
      </c>
      <c r="K47" s="229">
        <v>0</v>
      </c>
      <c r="L47" s="229">
        <v>21</v>
      </c>
      <c r="M47" s="229">
        <v>11688.6</v>
      </c>
      <c r="N47" s="228">
        <v>0</v>
      </c>
      <c r="O47" s="228">
        <v>0</v>
      </c>
      <c r="P47" s="228">
        <v>0</v>
      </c>
      <c r="Q47" s="228">
        <v>0</v>
      </c>
      <c r="R47" s="229"/>
      <c r="S47" s="229" t="s">
        <v>122</v>
      </c>
      <c r="T47" s="230" t="s">
        <v>123</v>
      </c>
      <c r="U47" s="211">
        <v>0</v>
      </c>
      <c r="V47" s="211">
        <v>0</v>
      </c>
      <c r="W47" s="211"/>
      <c r="X47" s="211" t="s">
        <v>118</v>
      </c>
      <c r="Y47" s="211" t="s">
        <v>100</v>
      </c>
      <c r="Z47" s="208"/>
      <c r="AA47" s="208"/>
      <c r="AB47" s="208"/>
      <c r="AC47" s="208"/>
      <c r="AD47" s="208"/>
      <c r="AE47" s="208"/>
      <c r="AF47" s="208"/>
      <c r="AG47" s="208" t="s">
        <v>119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0" x14ac:dyDescent="0.25">
      <c r="A48" s="225">
        <v>40</v>
      </c>
      <c r="B48" s="226" t="s">
        <v>206</v>
      </c>
      <c r="C48" s="232" t="s">
        <v>207</v>
      </c>
      <c r="D48" s="227" t="s">
        <v>97</v>
      </c>
      <c r="E48" s="228">
        <v>10</v>
      </c>
      <c r="F48" s="229">
        <v>3558</v>
      </c>
      <c r="G48" s="229">
        <v>35580</v>
      </c>
      <c r="H48" s="229">
        <v>3558</v>
      </c>
      <c r="I48" s="229">
        <v>35580</v>
      </c>
      <c r="J48" s="229">
        <v>0</v>
      </c>
      <c r="K48" s="229">
        <v>0</v>
      </c>
      <c r="L48" s="229">
        <v>21</v>
      </c>
      <c r="M48" s="229">
        <v>43051.8</v>
      </c>
      <c r="N48" s="228">
        <v>0</v>
      </c>
      <c r="O48" s="228">
        <v>0</v>
      </c>
      <c r="P48" s="228">
        <v>0</v>
      </c>
      <c r="Q48" s="228">
        <v>0</v>
      </c>
      <c r="R48" s="229"/>
      <c r="S48" s="229" t="s">
        <v>122</v>
      </c>
      <c r="T48" s="230" t="s">
        <v>123</v>
      </c>
      <c r="U48" s="211">
        <v>0</v>
      </c>
      <c r="V48" s="211">
        <v>0</v>
      </c>
      <c r="W48" s="211"/>
      <c r="X48" s="211" t="s">
        <v>118</v>
      </c>
      <c r="Y48" s="211" t="s">
        <v>100</v>
      </c>
      <c r="Z48" s="208"/>
      <c r="AA48" s="208"/>
      <c r="AB48" s="208"/>
      <c r="AC48" s="208"/>
      <c r="AD48" s="208"/>
      <c r="AE48" s="208"/>
      <c r="AF48" s="208"/>
      <c r="AG48" s="208" t="s">
        <v>119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ht="20" x14ac:dyDescent="0.25">
      <c r="A49" s="225">
        <v>41</v>
      </c>
      <c r="B49" s="226" t="s">
        <v>208</v>
      </c>
      <c r="C49" s="232" t="s">
        <v>209</v>
      </c>
      <c r="D49" s="227" t="s">
        <v>97</v>
      </c>
      <c r="E49" s="228">
        <v>20</v>
      </c>
      <c r="F49" s="229">
        <v>520</v>
      </c>
      <c r="G49" s="229">
        <v>10400</v>
      </c>
      <c r="H49" s="229">
        <v>520</v>
      </c>
      <c r="I49" s="229">
        <v>10400</v>
      </c>
      <c r="J49" s="229">
        <v>0</v>
      </c>
      <c r="K49" s="229">
        <v>0</v>
      </c>
      <c r="L49" s="229">
        <v>21</v>
      </c>
      <c r="M49" s="229">
        <v>12584</v>
      </c>
      <c r="N49" s="228">
        <v>0</v>
      </c>
      <c r="O49" s="228">
        <v>0</v>
      </c>
      <c r="P49" s="228">
        <v>0</v>
      </c>
      <c r="Q49" s="228">
        <v>0</v>
      </c>
      <c r="R49" s="229"/>
      <c r="S49" s="229" t="s">
        <v>122</v>
      </c>
      <c r="T49" s="230" t="s">
        <v>123</v>
      </c>
      <c r="U49" s="211">
        <v>0</v>
      </c>
      <c r="V49" s="211">
        <v>0</v>
      </c>
      <c r="W49" s="211"/>
      <c r="X49" s="211" t="s">
        <v>118</v>
      </c>
      <c r="Y49" s="211" t="s">
        <v>100</v>
      </c>
      <c r="Z49" s="208"/>
      <c r="AA49" s="208"/>
      <c r="AB49" s="208"/>
      <c r="AC49" s="208"/>
      <c r="AD49" s="208"/>
      <c r="AE49" s="208"/>
      <c r="AF49" s="208"/>
      <c r="AG49" s="208" t="s">
        <v>119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0" x14ac:dyDescent="0.25">
      <c r="A50" s="225">
        <v>42</v>
      </c>
      <c r="B50" s="226" t="s">
        <v>210</v>
      </c>
      <c r="C50" s="232" t="s">
        <v>211</v>
      </c>
      <c r="D50" s="227" t="s">
        <v>97</v>
      </c>
      <c r="E50" s="228">
        <v>7</v>
      </c>
      <c r="F50" s="229">
        <v>3584</v>
      </c>
      <c r="G50" s="229">
        <v>25088</v>
      </c>
      <c r="H50" s="229">
        <v>3584</v>
      </c>
      <c r="I50" s="229">
        <v>25088</v>
      </c>
      <c r="J50" s="229">
        <v>0</v>
      </c>
      <c r="K50" s="229">
        <v>0</v>
      </c>
      <c r="L50" s="229">
        <v>21</v>
      </c>
      <c r="M50" s="229">
        <v>30356.48</v>
      </c>
      <c r="N50" s="228">
        <v>0</v>
      </c>
      <c r="O50" s="228">
        <v>0</v>
      </c>
      <c r="P50" s="228">
        <v>0</v>
      </c>
      <c r="Q50" s="228">
        <v>0</v>
      </c>
      <c r="R50" s="229"/>
      <c r="S50" s="229" t="s">
        <v>122</v>
      </c>
      <c r="T50" s="230" t="s">
        <v>123</v>
      </c>
      <c r="U50" s="211">
        <v>0</v>
      </c>
      <c r="V50" s="211">
        <v>0</v>
      </c>
      <c r="W50" s="211"/>
      <c r="X50" s="211" t="s">
        <v>118</v>
      </c>
      <c r="Y50" s="211" t="s">
        <v>100</v>
      </c>
      <c r="Z50" s="208"/>
      <c r="AA50" s="208"/>
      <c r="AB50" s="208"/>
      <c r="AC50" s="208"/>
      <c r="AD50" s="208"/>
      <c r="AE50" s="208"/>
      <c r="AF50" s="208"/>
      <c r="AG50" s="208" t="s">
        <v>119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30" x14ac:dyDescent="0.25">
      <c r="A51" s="225">
        <v>43</v>
      </c>
      <c r="B51" s="226" t="s">
        <v>212</v>
      </c>
      <c r="C51" s="232" t="s">
        <v>213</v>
      </c>
      <c r="D51" s="227" t="s">
        <v>97</v>
      </c>
      <c r="E51" s="228">
        <v>1</v>
      </c>
      <c r="F51" s="229">
        <v>6904</v>
      </c>
      <c r="G51" s="229">
        <v>6904</v>
      </c>
      <c r="H51" s="229">
        <v>6904</v>
      </c>
      <c r="I51" s="229">
        <v>6904</v>
      </c>
      <c r="J51" s="229">
        <v>0</v>
      </c>
      <c r="K51" s="229">
        <v>0</v>
      </c>
      <c r="L51" s="229">
        <v>21</v>
      </c>
      <c r="M51" s="229">
        <v>8353.84</v>
      </c>
      <c r="N51" s="228">
        <v>0</v>
      </c>
      <c r="O51" s="228">
        <v>0</v>
      </c>
      <c r="P51" s="228">
        <v>0</v>
      </c>
      <c r="Q51" s="228">
        <v>0</v>
      </c>
      <c r="R51" s="229"/>
      <c r="S51" s="229" t="s">
        <v>122</v>
      </c>
      <c r="T51" s="230" t="s">
        <v>123</v>
      </c>
      <c r="U51" s="211">
        <v>0</v>
      </c>
      <c r="V51" s="211">
        <v>0</v>
      </c>
      <c r="W51" s="211"/>
      <c r="X51" s="211" t="s">
        <v>118</v>
      </c>
      <c r="Y51" s="211" t="s">
        <v>100</v>
      </c>
      <c r="Z51" s="208"/>
      <c r="AA51" s="208"/>
      <c r="AB51" s="208"/>
      <c r="AC51" s="208"/>
      <c r="AD51" s="208"/>
      <c r="AE51" s="208"/>
      <c r="AF51" s="208"/>
      <c r="AG51" s="208" t="s">
        <v>119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ht="20" x14ac:dyDescent="0.25">
      <c r="A52" s="225">
        <v>44</v>
      </c>
      <c r="B52" s="226" t="s">
        <v>214</v>
      </c>
      <c r="C52" s="232" t="s">
        <v>215</v>
      </c>
      <c r="D52" s="227" t="s">
        <v>97</v>
      </c>
      <c r="E52" s="228">
        <v>6</v>
      </c>
      <c r="F52" s="229">
        <v>1400</v>
      </c>
      <c r="G52" s="229">
        <v>8400</v>
      </c>
      <c r="H52" s="229">
        <v>1400</v>
      </c>
      <c r="I52" s="229">
        <v>8400</v>
      </c>
      <c r="J52" s="229">
        <v>0</v>
      </c>
      <c r="K52" s="229">
        <v>0</v>
      </c>
      <c r="L52" s="229">
        <v>21</v>
      </c>
      <c r="M52" s="229">
        <v>10164</v>
      </c>
      <c r="N52" s="228">
        <v>0</v>
      </c>
      <c r="O52" s="228">
        <v>0</v>
      </c>
      <c r="P52" s="228">
        <v>0</v>
      </c>
      <c r="Q52" s="228">
        <v>0</v>
      </c>
      <c r="R52" s="229"/>
      <c r="S52" s="229" t="s">
        <v>122</v>
      </c>
      <c r="T52" s="230" t="s">
        <v>123</v>
      </c>
      <c r="U52" s="211">
        <v>0</v>
      </c>
      <c r="V52" s="211">
        <v>0</v>
      </c>
      <c r="W52" s="211"/>
      <c r="X52" s="211" t="s">
        <v>118</v>
      </c>
      <c r="Y52" s="211" t="s">
        <v>100</v>
      </c>
      <c r="Z52" s="208"/>
      <c r="AA52" s="208"/>
      <c r="AB52" s="208"/>
      <c r="AC52" s="208"/>
      <c r="AD52" s="208"/>
      <c r="AE52" s="208"/>
      <c r="AF52" s="208"/>
      <c r="AG52" s="208" t="s">
        <v>119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ht="20" x14ac:dyDescent="0.25">
      <c r="A53" s="225">
        <v>45</v>
      </c>
      <c r="B53" s="226" t="s">
        <v>216</v>
      </c>
      <c r="C53" s="232" t="s">
        <v>217</v>
      </c>
      <c r="D53" s="227" t="s">
        <v>97</v>
      </c>
      <c r="E53" s="228">
        <v>7</v>
      </c>
      <c r="F53" s="229">
        <v>1175</v>
      </c>
      <c r="G53" s="229">
        <v>8225</v>
      </c>
      <c r="H53" s="229">
        <v>1175</v>
      </c>
      <c r="I53" s="229">
        <v>8225</v>
      </c>
      <c r="J53" s="229">
        <v>0</v>
      </c>
      <c r="K53" s="229">
        <v>0</v>
      </c>
      <c r="L53" s="229">
        <v>21</v>
      </c>
      <c r="M53" s="229">
        <v>9952.25</v>
      </c>
      <c r="N53" s="228">
        <v>0</v>
      </c>
      <c r="O53" s="228">
        <v>0</v>
      </c>
      <c r="P53" s="228">
        <v>0</v>
      </c>
      <c r="Q53" s="228">
        <v>0</v>
      </c>
      <c r="R53" s="229"/>
      <c r="S53" s="229" t="s">
        <v>122</v>
      </c>
      <c r="T53" s="230" t="s">
        <v>123</v>
      </c>
      <c r="U53" s="211">
        <v>0</v>
      </c>
      <c r="V53" s="211">
        <v>0</v>
      </c>
      <c r="W53" s="211"/>
      <c r="X53" s="211" t="s">
        <v>118</v>
      </c>
      <c r="Y53" s="211" t="s">
        <v>100</v>
      </c>
      <c r="Z53" s="208"/>
      <c r="AA53" s="208"/>
      <c r="AB53" s="208"/>
      <c r="AC53" s="208"/>
      <c r="AD53" s="208"/>
      <c r="AE53" s="208"/>
      <c r="AF53" s="208"/>
      <c r="AG53" s="208" t="s">
        <v>119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0" x14ac:dyDescent="0.25">
      <c r="A54" s="225">
        <v>46</v>
      </c>
      <c r="B54" s="226" t="s">
        <v>218</v>
      </c>
      <c r="C54" s="232" t="s">
        <v>219</v>
      </c>
      <c r="D54" s="227" t="s">
        <v>97</v>
      </c>
      <c r="E54" s="228">
        <v>4</v>
      </c>
      <c r="F54" s="229">
        <v>1020</v>
      </c>
      <c r="G54" s="229">
        <v>4080</v>
      </c>
      <c r="H54" s="229">
        <v>1020</v>
      </c>
      <c r="I54" s="229">
        <v>4080</v>
      </c>
      <c r="J54" s="229">
        <v>0</v>
      </c>
      <c r="K54" s="229">
        <v>0</v>
      </c>
      <c r="L54" s="229">
        <v>21</v>
      </c>
      <c r="M54" s="229">
        <v>4936.8</v>
      </c>
      <c r="N54" s="228">
        <v>0</v>
      </c>
      <c r="O54" s="228">
        <v>0</v>
      </c>
      <c r="P54" s="228">
        <v>0</v>
      </c>
      <c r="Q54" s="228">
        <v>0</v>
      </c>
      <c r="R54" s="229"/>
      <c r="S54" s="229" t="s">
        <v>122</v>
      </c>
      <c r="T54" s="230" t="s">
        <v>123</v>
      </c>
      <c r="U54" s="211">
        <v>0</v>
      </c>
      <c r="V54" s="211">
        <v>0</v>
      </c>
      <c r="W54" s="211"/>
      <c r="X54" s="211" t="s">
        <v>118</v>
      </c>
      <c r="Y54" s="211" t="s">
        <v>100</v>
      </c>
      <c r="Z54" s="208"/>
      <c r="AA54" s="208"/>
      <c r="AB54" s="208"/>
      <c r="AC54" s="208"/>
      <c r="AD54" s="208"/>
      <c r="AE54" s="208"/>
      <c r="AF54" s="208"/>
      <c r="AG54" s="208" t="s">
        <v>119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x14ac:dyDescent="0.25">
      <c r="A55" s="225">
        <v>47</v>
      </c>
      <c r="B55" s="226" t="s">
        <v>220</v>
      </c>
      <c r="C55" s="232" t="s">
        <v>221</v>
      </c>
      <c r="D55" s="227" t="s">
        <v>222</v>
      </c>
      <c r="E55" s="228">
        <v>1</v>
      </c>
      <c r="F55" s="229">
        <v>119400</v>
      </c>
      <c r="G55" s="229">
        <v>119400</v>
      </c>
      <c r="H55" s="229">
        <v>119400</v>
      </c>
      <c r="I55" s="229">
        <v>119400</v>
      </c>
      <c r="J55" s="229">
        <v>0</v>
      </c>
      <c r="K55" s="229">
        <v>0</v>
      </c>
      <c r="L55" s="229">
        <v>21</v>
      </c>
      <c r="M55" s="229">
        <v>144474</v>
      </c>
      <c r="N55" s="228">
        <v>0</v>
      </c>
      <c r="O55" s="228">
        <v>0</v>
      </c>
      <c r="P55" s="228">
        <v>0</v>
      </c>
      <c r="Q55" s="228">
        <v>0</v>
      </c>
      <c r="R55" s="229"/>
      <c r="S55" s="229" t="s">
        <v>122</v>
      </c>
      <c r="T55" s="230" t="s">
        <v>123</v>
      </c>
      <c r="U55" s="211">
        <v>0</v>
      </c>
      <c r="V55" s="211">
        <v>0</v>
      </c>
      <c r="W55" s="211"/>
      <c r="X55" s="211" t="s">
        <v>118</v>
      </c>
      <c r="Y55" s="211" t="s">
        <v>100</v>
      </c>
      <c r="Z55" s="208"/>
      <c r="AA55" s="208"/>
      <c r="AB55" s="208"/>
      <c r="AC55" s="208"/>
      <c r="AD55" s="208"/>
      <c r="AE55" s="208"/>
      <c r="AF55" s="208"/>
      <c r="AG55" s="208" t="s">
        <v>119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0" x14ac:dyDescent="0.25">
      <c r="A56" s="225">
        <v>48</v>
      </c>
      <c r="B56" s="226" t="s">
        <v>223</v>
      </c>
      <c r="C56" s="232" t="s">
        <v>224</v>
      </c>
      <c r="D56" s="227" t="s">
        <v>97</v>
      </c>
      <c r="E56" s="228">
        <v>1</v>
      </c>
      <c r="F56" s="229">
        <v>2795</v>
      </c>
      <c r="G56" s="229">
        <v>2795</v>
      </c>
      <c r="H56" s="229">
        <v>2795</v>
      </c>
      <c r="I56" s="229">
        <v>2795</v>
      </c>
      <c r="J56" s="229">
        <v>0</v>
      </c>
      <c r="K56" s="229">
        <v>0</v>
      </c>
      <c r="L56" s="229">
        <v>21</v>
      </c>
      <c r="M56" s="229">
        <v>3381.95</v>
      </c>
      <c r="N56" s="228">
        <v>0</v>
      </c>
      <c r="O56" s="228">
        <v>0</v>
      </c>
      <c r="P56" s="228">
        <v>0</v>
      </c>
      <c r="Q56" s="228">
        <v>0</v>
      </c>
      <c r="R56" s="229"/>
      <c r="S56" s="229" t="s">
        <v>122</v>
      </c>
      <c r="T56" s="230" t="s">
        <v>123</v>
      </c>
      <c r="U56" s="211">
        <v>0</v>
      </c>
      <c r="V56" s="211">
        <v>0</v>
      </c>
      <c r="W56" s="211"/>
      <c r="X56" s="211" t="s">
        <v>118</v>
      </c>
      <c r="Y56" s="211" t="s">
        <v>100</v>
      </c>
      <c r="Z56" s="208"/>
      <c r="AA56" s="208"/>
      <c r="AB56" s="208"/>
      <c r="AC56" s="208"/>
      <c r="AD56" s="208"/>
      <c r="AE56" s="208"/>
      <c r="AF56" s="208"/>
      <c r="AG56" s="208" t="s">
        <v>119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0" x14ac:dyDescent="0.25">
      <c r="A57" s="225">
        <v>49</v>
      </c>
      <c r="B57" s="226" t="s">
        <v>225</v>
      </c>
      <c r="C57" s="232" t="s">
        <v>226</v>
      </c>
      <c r="D57" s="227" t="s">
        <v>97</v>
      </c>
      <c r="E57" s="228">
        <v>2</v>
      </c>
      <c r="F57" s="229">
        <v>2795</v>
      </c>
      <c r="G57" s="229">
        <v>5590</v>
      </c>
      <c r="H57" s="229">
        <v>2795</v>
      </c>
      <c r="I57" s="229">
        <v>5590</v>
      </c>
      <c r="J57" s="229">
        <v>0</v>
      </c>
      <c r="K57" s="229">
        <v>0</v>
      </c>
      <c r="L57" s="229">
        <v>21</v>
      </c>
      <c r="M57" s="229">
        <v>6763.9</v>
      </c>
      <c r="N57" s="228">
        <v>0</v>
      </c>
      <c r="O57" s="228">
        <v>0</v>
      </c>
      <c r="P57" s="228">
        <v>0</v>
      </c>
      <c r="Q57" s="228">
        <v>0</v>
      </c>
      <c r="R57" s="229"/>
      <c r="S57" s="229" t="s">
        <v>122</v>
      </c>
      <c r="T57" s="230" t="s">
        <v>123</v>
      </c>
      <c r="U57" s="211">
        <v>0</v>
      </c>
      <c r="V57" s="211">
        <v>0</v>
      </c>
      <c r="W57" s="211"/>
      <c r="X57" s="211" t="s">
        <v>118</v>
      </c>
      <c r="Y57" s="211" t="s">
        <v>100</v>
      </c>
      <c r="Z57" s="208"/>
      <c r="AA57" s="208"/>
      <c r="AB57" s="208"/>
      <c r="AC57" s="208"/>
      <c r="AD57" s="208"/>
      <c r="AE57" s="208"/>
      <c r="AF57" s="208"/>
      <c r="AG57" s="208" t="s">
        <v>119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ht="20" x14ac:dyDescent="0.25">
      <c r="A58" s="225">
        <v>50</v>
      </c>
      <c r="B58" s="226" t="s">
        <v>227</v>
      </c>
      <c r="C58" s="232" t="s">
        <v>228</v>
      </c>
      <c r="D58" s="227" t="s">
        <v>97</v>
      </c>
      <c r="E58" s="228">
        <v>17</v>
      </c>
      <c r="F58" s="229">
        <v>2590</v>
      </c>
      <c r="G58" s="229">
        <v>44030</v>
      </c>
      <c r="H58" s="229">
        <v>2590</v>
      </c>
      <c r="I58" s="229">
        <v>44030</v>
      </c>
      <c r="J58" s="229">
        <v>0</v>
      </c>
      <c r="K58" s="229">
        <v>0</v>
      </c>
      <c r="L58" s="229">
        <v>21</v>
      </c>
      <c r="M58" s="229">
        <v>53276.3</v>
      </c>
      <c r="N58" s="228">
        <v>0</v>
      </c>
      <c r="O58" s="228">
        <v>0</v>
      </c>
      <c r="P58" s="228">
        <v>0</v>
      </c>
      <c r="Q58" s="228">
        <v>0</v>
      </c>
      <c r="R58" s="229"/>
      <c r="S58" s="229" t="s">
        <v>122</v>
      </c>
      <c r="T58" s="230" t="s">
        <v>123</v>
      </c>
      <c r="U58" s="211">
        <v>0</v>
      </c>
      <c r="V58" s="211">
        <v>0</v>
      </c>
      <c r="W58" s="211"/>
      <c r="X58" s="211" t="s">
        <v>118</v>
      </c>
      <c r="Y58" s="211" t="s">
        <v>100</v>
      </c>
      <c r="Z58" s="208"/>
      <c r="AA58" s="208"/>
      <c r="AB58" s="208"/>
      <c r="AC58" s="208"/>
      <c r="AD58" s="208"/>
      <c r="AE58" s="208"/>
      <c r="AF58" s="208"/>
      <c r="AG58" s="208" t="s">
        <v>119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x14ac:dyDescent="0.25">
      <c r="A59" s="225">
        <v>51</v>
      </c>
      <c r="B59" s="226" t="s">
        <v>126</v>
      </c>
      <c r="C59" s="232" t="s">
        <v>127</v>
      </c>
      <c r="D59" s="227" t="s">
        <v>112</v>
      </c>
      <c r="E59" s="228">
        <v>945</v>
      </c>
      <c r="F59" s="229">
        <v>33</v>
      </c>
      <c r="G59" s="229">
        <v>31185</v>
      </c>
      <c r="H59" s="229">
        <v>33</v>
      </c>
      <c r="I59" s="229">
        <v>31185</v>
      </c>
      <c r="J59" s="229">
        <v>0</v>
      </c>
      <c r="K59" s="229">
        <v>0</v>
      </c>
      <c r="L59" s="229">
        <v>21</v>
      </c>
      <c r="M59" s="229">
        <v>37733.85</v>
      </c>
      <c r="N59" s="228">
        <v>0</v>
      </c>
      <c r="O59" s="228">
        <v>0</v>
      </c>
      <c r="P59" s="228">
        <v>0</v>
      </c>
      <c r="Q59" s="228">
        <v>0</v>
      </c>
      <c r="R59" s="229"/>
      <c r="S59" s="229" t="s">
        <v>122</v>
      </c>
      <c r="T59" s="230" t="s">
        <v>123</v>
      </c>
      <c r="U59" s="211">
        <v>0</v>
      </c>
      <c r="V59" s="211">
        <v>0</v>
      </c>
      <c r="W59" s="211"/>
      <c r="X59" s="211" t="s">
        <v>118</v>
      </c>
      <c r="Y59" s="211" t="s">
        <v>100</v>
      </c>
      <c r="Z59" s="208"/>
      <c r="AA59" s="208"/>
      <c r="AB59" s="208"/>
      <c r="AC59" s="208"/>
      <c r="AD59" s="208"/>
      <c r="AE59" s="208"/>
      <c r="AF59" s="208"/>
      <c r="AG59" s="208" t="s">
        <v>119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x14ac:dyDescent="0.25">
      <c r="A60" s="225">
        <v>52</v>
      </c>
      <c r="B60" s="226" t="s">
        <v>128</v>
      </c>
      <c r="C60" s="232" t="s">
        <v>129</v>
      </c>
      <c r="D60" s="227" t="s">
        <v>97</v>
      </c>
      <c r="E60" s="228">
        <v>2</v>
      </c>
      <c r="F60" s="229">
        <v>550.4</v>
      </c>
      <c r="G60" s="229">
        <v>1100.8</v>
      </c>
      <c r="H60" s="229">
        <v>550.4</v>
      </c>
      <c r="I60" s="229">
        <v>1100.8</v>
      </c>
      <c r="J60" s="229">
        <v>0</v>
      </c>
      <c r="K60" s="229">
        <v>0</v>
      </c>
      <c r="L60" s="229">
        <v>21</v>
      </c>
      <c r="M60" s="229">
        <v>1331.9679999999998</v>
      </c>
      <c r="N60" s="228">
        <v>0</v>
      </c>
      <c r="O60" s="228">
        <v>0</v>
      </c>
      <c r="P60" s="228">
        <v>0</v>
      </c>
      <c r="Q60" s="228">
        <v>0</v>
      </c>
      <c r="R60" s="229"/>
      <c r="S60" s="229" t="s">
        <v>122</v>
      </c>
      <c r="T60" s="230" t="s">
        <v>123</v>
      </c>
      <c r="U60" s="211">
        <v>0</v>
      </c>
      <c r="V60" s="211">
        <v>0</v>
      </c>
      <c r="W60" s="211"/>
      <c r="X60" s="211" t="s">
        <v>118</v>
      </c>
      <c r="Y60" s="211" t="s">
        <v>100</v>
      </c>
      <c r="Z60" s="208"/>
      <c r="AA60" s="208"/>
      <c r="AB60" s="208"/>
      <c r="AC60" s="208"/>
      <c r="AD60" s="208"/>
      <c r="AE60" s="208"/>
      <c r="AF60" s="208"/>
      <c r="AG60" s="208" t="s">
        <v>119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x14ac:dyDescent="0.25">
      <c r="A61" s="225">
        <v>53</v>
      </c>
      <c r="B61" s="226" t="s">
        <v>229</v>
      </c>
      <c r="C61" s="232" t="s">
        <v>230</v>
      </c>
      <c r="D61" s="227" t="s">
        <v>112</v>
      </c>
      <c r="E61" s="228">
        <v>63</v>
      </c>
      <c r="F61" s="229">
        <v>17.399999999999999</v>
      </c>
      <c r="G61" s="229">
        <v>1096.2</v>
      </c>
      <c r="H61" s="229">
        <v>17.399999999999999</v>
      </c>
      <c r="I61" s="229">
        <v>1096.1999999999998</v>
      </c>
      <c r="J61" s="229">
        <v>0</v>
      </c>
      <c r="K61" s="229">
        <v>0</v>
      </c>
      <c r="L61" s="229">
        <v>21</v>
      </c>
      <c r="M61" s="229">
        <v>1326.402</v>
      </c>
      <c r="N61" s="228">
        <v>0</v>
      </c>
      <c r="O61" s="228">
        <v>0</v>
      </c>
      <c r="P61" s="228">
        <v>0</v>
      </c>
      <c r="Q61" s="228">
        <v>0</v>
      </c>
      <c r="R61" s="229"/>
      <c r="S61" s="229" t="s">
        <v>122</v>
      </c>
      <c r="T61" s="230" t="s">
        <v>123</v>
      </c>
      <c r="U61" s="211">
        <v>0</v>
      </c>
      <c r="V61" s="211">
        <v>0</v>
      </c>
      <c r="W61" s="211"/>
      <c r="X61" s="211" t="s">
        <v>118</v>
      </c>
      <c r="Y61" s="211" t="s">
        <v>100</v>
      </c>
      <c r="Z61" s="208"/>
      <c r="AA61" s="208"/>
      <c r="AB61" s="208"/>
      <c r="AC61" s="208"/>
      <c r="AD61" s="208"/>
      <c r="AE61" s="208"/>
      <c r="AF61" s="208"/>
      <c r="AG61" s="208" t="s">
        <v>119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x14ac:dyDescent="0.25">
      <c r="A62" s="225">
        <v>54</v>
      </c>
      <c r="B62" s="226" t="s">
        <v>130</v>
      </c>
      <c r="C62" s="232" t="s">
        <v>131</v>
      </c>
      <c r="D62" s="227" t="s">
        <v>112</v>
      </c>
      <c r="E62" s="228">
        <v>651</v>
      </c>
      <c r="F62" s="229">
        <v>47</v>
      </c>
      <c r="G62" s="229">
        <v>30597</v>
      </c>
      <c r="H62" s="229">
        <v>47</v>
      </c>
      <c r="I62" s="229">
        <v>30597</v>
      </c>
      <c r="J62" s="229">
        <v>0</v>
      </c>
      <c r="K62" s="229">
        <v>0</v>
      </c>
      <c r="L62" s="229">
        <v>21</v>
      </c>
      <c r="M62" s="229">
        <v>37022.370000000003</v>
      </c>
      <c r="N62" s="228">
        <v>0</v>
      </c>
      <c r="O62" s="228">
        <v>0</v>
      </c>
      <c r="P62" s="228">
        <v>0</v>
      </c>
      <c r="Q62" s="228">
        <v>0</v>
      </c>
      <c r="R62" s="229"/>
      <c r="S62" s="229" t="s">
        <v>122</v>
      </c>
      <c r="T62" s="230" t="s">
        <v>123</v>
      </c>
      <c r="U62" s="211">
        <v>0</v>
      </c>
      <c r="V62" s="211">
        <v>0</v>
      </c>
      <c r="W62" s="211"/>
      <c r="X62" s="211" t="s">
        <v>118</v>
      </c>
      <c r="Y62" s="211" t="s">
        <v>100</v>
      </c>
      <c r="Z62" s="208"/>
      <c r="AA62" s="208"/>
      <c r="AB62" s="208"/>
      <c r="AC62" s="208"/>
      <c r="AD62" s="208"/>
      <c r="AE62" s="208"/>
      <c r="AF62" s="208"/>
      <c r="AG62" s="208" t="s">
        <v>119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x14ac:dyDescent="0.25">
      <c r="A63" s="225">
        <v>55</v>
      </c>
      <c r="B63" s="226" t="s">
        <v>231</v>
      </c>
      <c r="C63" s="232" t="s">
        <v>232</v>
      </c>
      <c r="D63" s="227" t="s">
        <v>112</v>
      </c>
      <c r="E63" s="228">
        <v>10.5</v>
      </c>
      <c r="F63" s="229">
        <v>162</v>
      </c>
      <c r="G63" s="229">
        <v>1701</v>
      </c>
      <c r="H63" s="229">
        <v>162</v>
      </c>
      <c r="I63" s="229">
        <v>1701</v>
      </c>
      <c r="J63" s="229">
        <v>0</v>
      </c>
      <c r="K63" s="229">
        <v>0</v>
      </c>
      <c r="L63" s="229">
        <v>21</v>
      </c>
      <c r="M63" s="229">
        <v>2058.21</v>
      </c>
      <c r="N63" s="228">
        <v>0</v>
      </c>
      <c r="O63" s="228">
        <v>0</v>
      </c>
      <c r="P63" s="228">
        <v>0</v>
      </c>
      <c r="Q63" s="228">
        <v>0</v>
      </c>
      <c r="R63" s="229"/>
      <c r="S63" s="229" t="s">
        <v>122</v>
      </c>
      <c r="T63" s="230" t="s">
        <v>123</v>
      </c>
      <c r="U63" s="211">
        <v>0</v>
      </c>
      <c r="V63" s="211">
        <v>0</v>
      </c>
      <c r="W63" s="211"/>
      <c r="X63" s="211" t="s">
        <v>118</v>
      </c>
      <c r="Y63" s="211" t="s">
        <v>100</v>
      </c>
      <c r="Z63" s="208"/>
      <c r="AA63" s="208"/>
      <c r="AB63" s="208"/>
      <c r="AC63" s="208"/>
      <c r="AD63" s="208"/>
      <c r="AE63" s="208"/>
      <c r="AF63" s="208"/>
      <c r="AG63" s="208" t="s">
        <v>119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x14ac:dyDescent="0.25">
      <c r="A64" s="225">
        <v>56</v>
      </c>
      <c r="B64" s="226" t="s">
        <v>233</v>
      </c>
      <c r="C64" s="232" t="s">
        <v>234</v>
      </c>
      <c r="D64" s="227" t="s">
        <v>97</v>
      </c>
      <c r="E64" s="228">
        <v>10</v>
      </c>
      <c r="F64" s="229">
        <v>26.2</v>
      </c>
      <c r="G64" s="229">
        <v>262</v>
      </c>
      <c r="H64" s="229">
        <v>26.2</v>
      </c>
      <c r="I64" s="229">
        <v>262</v>
      </c>
      <c r="J64" s="229">
        <v>0</v>
      </c>
      <c r="K64" s="229">
        <v>0</v>
      </c>
      <c r="L64" s="229">
        <v>21</v>
      </c>
      <c r="M64" s="229">
        <v>317.02</v>
      </c>
      <c r="N64" s="228">
        <v>0</v>
      </c>
      <c r="O64" s="228">
        <v>0</v>
      </c>
      <c r="P64" s="228">
        <v>0</v>
      </c>
      <c r="Q64" s="228">
        <v>0</v>
      </c>
      <c r="R64" s="229"/>
      <c r="S64" s="229" t="s">
        <v>122</v>
      </c>
      <c r="T64" s="230" t="s">
        <v>123</v>
      </c>
      <c r="U64" s="211">
        <v>0</v>
      </c>
      <c r="V64" s="211">
        <v>0</v>
      </c>
      <c r="W64" s="211"/>
      <c r="X64" s="211" t="s">
        <v>118</v>
      </c>
      <c r="Y64" s="211" t="s">
        <v>100</v>
      </c>
      <c r="Z64" s="208"/>
      <c r="AA64" s="208"/>
      <c r="AB64" s="208"/>
      <c r="AC64" s="208"/>
      <c r="AD64" s="208"/>
      <c r="AE64" s="208"/>
      <c r="AF64" s="208"/>
      <c r="AG64" s="208" t="s">
        <v>119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x14ac:dyDescent="0.25">
      <c r="A65" s="225">
        <v>57</v>
      </c>
      <c r="B65" s="226" t="s">
        <v>132</v>
      </c>
      <c r="C65" s="232" t="s">
        <v>133</v>
      </c>
      <c r="D65" s="227" t="s">
        <v>97</v>
      </c>
      <c r="E65" s="228">
        <v>28</v>
      </c>
      <c r="F65" s="229">
        <v>535.79999999999995</v>
      </c>
      <c r="G65" s="229">
        <v>15002.4</v>
      </c>
      <c r="H65" s="229">
        <v>535.79999999999995</v>
      </c>
      <c r="I65" s="229">
        <v>15002.399999999998</v>
      </c>
      <c r="J65" s="229">
        <v>0</v>
      </c>
      <c r="K65" s="229">
        <v>0</v>
      </c>
      <c r="L65" s="229">
        <v>21</v>
      </c>
      <c r="M65" s="229">
        <v>18152.903999999999</v>
      </c>
      <c r="N65" s="228">
        <v>0</v>
      </c>
      <c r="O65" s="228">
        <v>0</v>
      </c>
      <c r="P65" s="228">
        <v>0</v>
      </c>
      <c r="Q65" s="228">
        <v>0</v>
      </c>
      <c r="R65" s="229"/>
      <c r="S65" s="229" t="s">
        <v>122</v>
      </c>
      <c r="T65" s="230" t="s">
        <v>123</v>
      </c>
      <c r="U65" s="211">
        <v>0</v>
      </c>
      <c r="V65" s="211">
        <v>0</v>
      </c>
      <c r="W65" s="211"/>
      <c r="X65" s="211" t="s">
        <v>118</v>
      </c>
      <c r="Y65" s="211" t="s">
        <v>100</v>
      </c>
      <c r="Z65" s="208"/>
      <c r="AA65" s="208"/>
      <c r="AB65" s="208"/>
      <c r="AC65" s="208"/>
      <c r="AD65" s="208"/>
      <c r="AE65" s="208"/>
      <c r="AF65" s="208"/>
      <c r="AG65" s="208" t="s">
        <v>119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x14ac:dyDescent="0.25">
      <c r="A66" s="225">
        <v>58</v>
      </c>
      <c r="B66" s="226" t="s">
        <v>235</v>
      </c>
      <c r="C66" s="232" t="s">
        <v>236</v>
      </c>
      <c r="D66" s="227" t="s">
        <v>97</v>
      </c>
      <c r="E66" s="228">
        <v>2</v>
      </c>
      <c r="F66" s="229">
        <v>535.79999999999995</v>
      </c>
      <c r="G66" s="229">
        <v>1071.5999999999999</v>
      </c>
      <c r="H66" s="229">
        <v>535.79999999999995</v>
      </c>
      <c r="I66" s="229">
        <v>1071.5999999999999</v>
      </c>
      <c r="J66" s="229">
        <v>0</v>
      </c>
      <c r="K66" s="229">
        <v>0</v>
      </c>
      <c r="L66" s="229">
        <v>21</v>
      </c>
      <c r="M66" s="229">
        <v>1296.636</v>
      </c>
      <c r="N66" s="228">
        <v>0</v>
      </c>
      <c r="O66" s="228">
        <v>0</v>
      </c>
      <c r="P66" s="228">
        <v>0</v>
      </c>
      <c r="Q66" s="228">
        <v>0</v>
      </c>
      <c r="R66" s="229"/>
      <c r="S66" s="229" t="s">
        <v>122</v>
      </c>
      <c r="T66" s="230" t="s">
        <v>123</v>
      </c>
      <c r="U66" s="211">
        <v>0</v>
      </c>
      <c r="V66" s="211">
        <v>0</v>
      </c>
      <c r="W66" s="211"/>
      <c r="X66" s="211" t="s">
        <v>118</v>
      </c>
      <c r="Y66" s="211" t="s">
        <v>100</v>
      </c>
      <c r="Z66" s="208"/>
      <c r="AA66" s="208"/>
      <c r="AB66" s="208"/>
      <c r="AC66" s="208"/>
      <c r="AD66" s="208"/>
      <c r="AE66" s="208"/>
      <c r="AF66" s="208"/>
      <c r="AG66" s="208" t="s">
        <v>119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x14ac:dyDescent="0.25">
      <c r="A67" s="225">
        <v>59</v>
      </c>
      <c r="B67" s="226" t="s">
        <v>237</v>
      </c>
      <c r="C67" s="232" t="s">
        <v>238</v>
      </c>
      <c r="D67" s="227" t="s">
        <v>97</v>
      </c>
      <c r="E67" s="228">
        <v>4</v>
      </c>
      <c r="F67" s="229">
        <v>535.79999999999995</v>
      </c>
      <c r="G67" s="229">
        <v>2143.1999999999998</v>
      </c>
      <c r="H67" s="229">
        <v>535.79999999999995</v>
      </c>
      <c r="I67" s="229">
        <v>2143.1999999999998</v>
      </c>
      <c r="J67" s="229">
        <v>0</v>
      </c>
      <c r="K67" s="229">
        <v>0</v>
      </c>
      <c r="L67" s="229">
        <v>21</v>
      </c>
      <c r="M67" s="229">
        <v>2593.2719999999999</v>
      </c>
      <c r="N67" s="228">
        <v>0</v>
      </c>
      <c r="O67" s="228">
        <v>0</v>
      </c>
      <c r="P67" s="228">
        <v>0</v>
      </c>
      <c r="Q67" s="228">
        <v>0</v>
      </c>
      <c r="R67" s="229"/>
      <c r="S67" s="229" t="s">
        <v>122</v>
      </c>
      <c r="T67" s="230" t="s">
        <v>123</v>
      </c>
      <c r="U67" s="211">
        <v>0</v>
      </c>
      <c r="V67" s="211">
        <v>0</v>
      </c>
      <c r="W67" s="211"/>
      <c r="X67" s="211" t="s">
        <v>118</v>
      </c>
      <c r="Y67" s="211" t="s">
        <v>100</v>
      </c>
      <c r="Z67" s="208"/>
      <c r="AA67" s="208"/>
      <c r="AB67" s="208"/>
      <c r="AC67" s="208"/>
      <c r="AD67" s="208"/>
      <c r="AE67" s="208"/>
      <c r="AF67" s="208"/>
      <c r="AG67" s="208" t="s">
        <v>119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x14ac:dyDescent="0.25">
      <c r="A68" s="225">
        <v>60</v>
      </c>
      <c r="B68" s="226" t="s">
        <v>239</v>
      </c>
      <c r="C68" s="232" t="s">
        <v>240</v>
      </c>
      <c r="D68" s="227" t="s">
        <v>97</v>
      </c>
      <c r="E68" s="228">
        <v>4</v>
      </c>
      <c r="F68" s="229">
        <v>535.79999999999995</v>
      </c>
      <c r="G68" s="229">
        <v>2143.1999999999998</v>
      </c>
      <c r="H68" s="229">
        <v>535.79999999999995</v>
      </c>
      <c r="I68" s="229">
        <v>2143.1999999999998</v>
      </c>
      <c r="J68" s="229">
        <v>0</v>
      </c>
      <c r="K68" s="229">
        <v>0</v>
      </c>
      <c r="L68" s="229">
        <v>21</v>
      </c>
      <c r="M68" s="229">
        <v>2593.2719999999999</v>
      </c>
      <c r="N68" s="228">
        <v>0</v>
      </c>
      <c r="O68" s="228">
        <v>0</v>
      </c>
      <c r="P68" s="228">
        <v>0</v>
      </c>
      <c r="Q68" s="228">
        <v>0</v>
      </c>
      <c r="R68" s="229"/>
      <c r="S68" s="229" t="s">
        <v>122</v>
      </c>
      <c r="T68" s="230" t="s">
        <v>123</v>
      </c>
      <c r="U68" s="211">
        <v>0</v>
      </c>
      <c r="V68" s="211">
        <v>0</v>
      </c>
      <c r="W68" s="211"/>
      <c r="X68" s="211" t="s">
        <v>118</v>
      </c>
      <c r="Y68" s="211" t="s">
        <v>100</v>
      </c>
      <c r="Z68" s="208"/>
      <c r="AA68" s="208"/>
      <c r="AB68" s="208"/>
      <c r="AC68" s="208"/>
      <c r="AD68" s="208"/>
      <c r="AE68" s="208"/>
      <c r="AF68" s="208"/>
      <c r="AG68" s="208" t="s">
        <v>119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x14ac:dyDescent="0.25">
      <c r="A69" s="225">
        <v>61</v>
      </c>
      <c r="B69" s="226" t="s">
        <v>241</v>
      </c>
      <c r="C69" s="232" t="s">
        <v>242</v>
      </c>
      <c r="D69" s="227" t="s">
        <v>97</v>
      </c>
      <c r="E69" s="228">
        <v>35</v>
      </c>
      <c r="F69" s="229">
        <v>539.70000000000005</v>
      </c>
      <c r="G69" s="229">
        <v>18889.5</v>
      </c>
      <c r="H69" s="229">
        <v>539.70000000000005</v>
      </c>
      <c r="I69" s="229">
        <v>18889.5</v>
      </c>
      <c r="J69" s="229">
        <v>0</v>
      </c>
      <c r="K69" s="229">
        <v>0</v>
      </c>
      <c r="L69" s="229">
        <v>21</v>
      </c>
      <c r="M69" s="229">
        <v>22856.294999999998</v>
      </c>
      <c r="N69" s="228">
        <v>0</v>
      </c>
      <c r="O69" s="228">
        <v>0</v>
      </c>
      <c r="P69" s="228">
        <v>0</v>
      </c>
      <c r="Q69" s="228">
        <v>0</v>
      </c>
      <c r="R69" s="229"/>
      <c r="S69" s="229" t="s">
        <v>122</v>
      </c>
      <c r="T69" s="230" t="s">
        <v>123</v>
      </c>
      <c r="U69" s="211">
        <v>0</v>
      </c>
      <c r="V69" s="211">
        <v>0</v>
      </c>
      <c r="W69" s="211"/>
      <c r="X69" s="211" t="s">
        <v>118</v>
      </c>
      <c r="Y69" s="211" t="s">
        <v>100</v>
      </c>
      <c r="Z69" s="208"/>
      <c r="AA69" s="208"/>
      <c r="AB69" s="208"/>
      <c r="AC69" s="208"/>
      <c r="AD69" s="208"/>
      <c r="AE69" s="208"/>
      <c r="AF69" s="208"/>
      <c r="AG69" s="208" t="s">
        <v>119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x14ac:dyDescent="0.25">
      <c r="A70" s="225">
        <v>62</v>
      </c>
      <c r="B70" s="226" t="s">
        <v>134</v>
      </c>
      <c r="C70" s="232" t="s">
        <v>135</v>
      </c>
      <c r="D70" s="227" t="s">
        <v>97</v>
      </c>
      <c r="E70" s="228">
        <v>44</v>
      </c>
      <c r="F70" s="229">
        <v>539.70000000000005</v>
      </c>
      <c r="G70" s="229">
        <v>23746.799999999999</v>
      </c>
      <c r="H70" s="229">
        <v>539.70000000000005</v>
      </c>
      <c r="I70" s="229">
        <v>23746.800000000003</v>
      </c>
      <c r="J70" s="229">
        <v>0</v>
      </c>
      <c r="K70" s="229">
        <v>0</v>
      </c>
      <c r="L70" s="229">
        <v>21</v>
      </c>
      <c r="M70" s="229">
        <v>28733.628000000001</v>
      </c>
      <c r="N70" s="228">
        <v>0</v>
      </c>
      <c r="O70" s="228">
        <v>0</v>
      </c>
      <c r="P70" s="228">
        <v>0</v>
      </c>
      <c r="Q70" s="228">
        <v>0</v>
      </c>
      <c r="R70" s="229"/>
      <c r="S70" s="229" t="s">
        <v>122</v>
      </c>
      <c r="T70" s="230" t="s">
        <v>123</v>
      </c>
      <c r="U70" s="211">
        <v>0</v>
      </c>
      <c r="V70" s="211">
        <v>0</v>
      </c>
      <c r="W70" s="211"/>
      <c r="X70" s="211" t="s">
        <v>118</v>
      </c>
      <c r="Y70" s="211" t="s">
        <v>100</v>
      </c>
      <c r="Z70" s="208"/>
      <c r="AA70" s="208"/>
      <c r="AB70" s="208"/>
      <c r="AC70" s="208"/>
      <c r="AD70" s="208"/>
      <c r="AE70" s="208"/>
      <c r="AF70" s="208"/>
      <c r="AG70" s="208" t="s">
        <v>119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x14ac:dyDescent="0.25">
      <c r="A71" s="219">
        <v>63</v>
      </c>
      <c r="B71" s="220" t="s">
        <v>136</v>
      </c>
      <c r="C71" s="233" t="s">
        <v>137</v>
      </c>
      <c r="D71" s="221" t="s">
        <v>0</v>
      </c>
      <c r="E71" s="222">
        <v>8510.6733999999997</v>
      </c>
      <c r="F71" s="223">
        <v>6.5</v>
      </c>
      <c r="G71" s="223">
        <v>55319.38</v>
      </c>
      <c r="H71" s="223">
        <v>0</v>
      </c>
      <c r="I71" s="223">
        <v>0</v>
      </c>
      <c r="J71" s="223">
        <v>6.5</v>
      </c>
      <c r="K71" s="223">
        <v>55319.377099999998</v>
      </c>
      <c r="L71" s="223">
        <v>21</v>
      </c>
      <c r="M71" s="223">
        <v>66936.449800000002</v>
      </c>
      <c r="N71" s="222">
        <v>0</v>
      </c>
      <c r="O71" s="222">
        <v>0</v>
      </c>
      <c r="P71" s="222">
        <v>0</v>
      </c>
      <c r="Q71" s="222">
        <v>0</v>
      </c>
      <c r="R71" s="223"/>
      <c r="S71" s="223" t="s">
        <v>122</v>
      </c>
      <c r="T71" s="224" t="s">
        <v>138</v>
      </c>
      <c r="U71" s="211">
        <v>0.02</v>
      </c>
      <c r="V71" s="211">
        <v>170.21346800000001</v>
      </c>
      <c r="W71" s="211"/>
      <c r="X71" s="211" t="s">
        <v>139</v>
      </c>
      <c r="Y71" s="211" t="s">
        <v>100</v>
      </c>
      <c r="Z71" s="208"/>
      <c r="AA71" s="208"/>
      <c r="AB71" s="208"/>
      <c r="AC71" s="208"/>
      <c r="AD71" s="208"/>
      <c r="AE71" s="208"/>
      <c r="AF71" s="208"/>
      <c r="AG71" s="208" t="s">
        <v>140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x14ac:dyDescent="0.25">
      <c r="A72" s="3"/>
      <c r="B72" s="4"/>
      <c r="C72" s="234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12</v>
      </c>
      <c r="AF72">
        <v>21</v>
      </c>
      <c r="AG72" t="s">
        <v>79</v>
      </c>
    </row>
    <row r="73" spans="1:60" x14ac:dyDescent="0.25">
      <c r="C73" s="235"/>
      <c r="D73" s="10"/>
      <c r="AG73" t="s">
        <v>141</v>
      </c>
    </row>
    <row r="74" spans="1:60" x14ac:dyDescent="0.25">
      <c r="D74" s="10"/>
    </row>
    <row r="75" spans="1:60" x14ac:dyDescent="0.25">
      <c r="D75" s="10"/>
    </row>
    <row r="76" spans="1:60" x14ac:dyDescent="0.25">
      <c r="D76" s="10"/>
    </row>
    <row r="77" spans="1:60" x14ac:dyDescent="0.25">
      <c r="D77" s="10"/>
    </row>
    <row r="78" spans="1:60" x14ac:dyDescent="0.25">
      <c r="D78" s="10"/>
    </row>
    <row r="79" spans="1:60" x14ac:dyDescent="0.25">
      <c r="D79" s="10"/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D 1.4.dn Pol</vt:lpstr>
      <vt:lpstr>1 D 1.4.du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 1.4.dn Pol'!Názvy_tisku</vt:lpstr>
      <vt:lpstr>'1 D 1.4.du Pol'!Názvy_tisku</vt:lpstr>
      <vt:lpstr>oadresa</vt:lpstr>
      <vt:lpstr>Stavba!Objednatel</vt:lpstr>
      <vt:lpstr>Stavba!Objekt</vt:lpstr>
      <vt:lpstr>'1 D 1.4.dn Pol'!Oblast_tisku</vt:lpstr>
      <vt:lpstr>'1 D 1.4.du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Kaura</dc:creator>
  <cp:lastModifiedBy>Jaroslav Kaura</cp:lastModifiedBy>
  <cp:lastPrinted>2019-03-19T12:27:02Z</cp:lastPrinted>
  <dcterms:created xsi:type="dcterms:W3CDTF">2009-04-08T07:15:50Z</dcterms:created>
  <dcterms:modified xsi:type="dcterms:W3CDTF">2024-07-27T09:20:28Z</dcterms:modified>
</cp:coreProperties>
</file>