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technicka specifikace" sheetId="1" r:id="rId1"/>
    <sheet name="další technická specifikace" sheetId="2" r:id="rId2"/>
  </sheets>
  <definedNames/>
  <calcPr fullCalcOnLoad="1"/>
</workbook>
</file>

<file path=xl/sharedStrings.xml><?xml version="1.0" encoding="utf-8"?>
<sst xmlns="http://schemas.openxmlformats.org/spreadsheetml/2006/main" count="169" uniqueCount="101">
  <si>
    <t>Příloha č.1</t>
  </si>
  <si>
    <t>Název položky</t>
  </si>
  <si>
    <t>Popis předmětu</t>
  </si>
  <si>
    <t>Počet kusů</t>
  </si>
  <si>
    <t>Tel. číslo</t>
  </si>
  <si>
    <t>Kontaktní osoba</t>
  </si>
  <si>
    <t>Lhůta plnění</t>
  </si>
  <si>
    <t>Název pracoviště</t>
  </si>
  <si>
    <t>Budova</t>
  </si>
  <si>
    <t>Adresa budovy</t>
  </si>
  <si>
    <t>Místo dodání</t>
  </si>
  <si>
    <t>Vystavit fakturu za soubor položek výše</t>
  </si>
  <si>
    <t>LF, Kamenice3</t>
  </si>
  <si>
    <t>Jednotková cena bez DPH/ks v Kč</t>
  </si>
  <si>
    <t>sazba DPH v %</t>
  </si>
  <si>
    <t>Celkem celkem za položku bez DPH v Kč</t>
  </si>
  <si>
    <t>Notebook I</t>
  </si>
  <si>
    <t>PC I</t>
  </si>
  <si>
    <t>PC II</t>
  </si>
  <si>
    <t>USB Flash disk</t>
  </si>
  <si>
    <t>MUDr. Eva Závodná, Ph.D.</t>
  </si>
  <si>
    <t>549 49 8558</t>
  </si>
  <si>
    <t>64 GB, pogumovaný, rychlost čtení/zápis min. 30/20 MB/s</t>
  </si>
  <si>
    <t>10 pracovních dnů</t>
  </si>
  <si>
    <t>Fyziologický ústav LF MU</t>
  </si>
  <si>
    <t>LF, Kamenice5</t>
  </si>
  <si>
    <t>Fyziologický ústav, Kamenice 5, 625 00 Brno, A20/místnost 313</t>
  </si>
  <si>
    <t>doc. Ing. Michal Pásek, Ph.D.</t>
  </si>
  <si>
    <t>549 49 6226</t>
  </si>
  <si>
    <t xml:space="preserve">15“ LCD
klávesnice včetně numerické klávesnice
procesor x86/64, 4 jádra, min. 2769 bodů
RAM 4 GB
GK samostatná,  1GB
HDD 500 GB
DVD-RW
Win7Pro CZ 64bit
součástí dodávky myš a brašna
</t>
  </si>
  <si>
    <t>Fyziologický ústav, Kamenice 5, 625 00 Brno, A20/místnost 326</t>
  </si>
  <si>
    <t>549 49 5931</t>
  </si>
  <si>
    <t>prof. MUDr. Marie Nováková, Ph.D.</t>
  </si>
  <si>
    <t>Fyziologický ústav, Kamenice 5, 625 00 Brno, A20/místnost 315</t>
  </si>
  <si>
    <t>548 49 8558</t>
  </si>
  <si>
    <t>Procesor x86/64, 4 jádra, výkon min. 4000 bodů
RAM 6 GB
samostatná GK, min 1GB
2x HDD 500 GB
DVD-RW
Win7 Pro CZ 64 bit
bezdrátová klávesnice
bezdrátová laserová myš</t>
  </si>
  <si>
    <t xml:space="preserve">Procesor x86/64, 4 jádra, výkon min. 6700 bodů
RAM 8 GB
samostatná GK, min 1GB
2x HDD 500 GB
DVD-RW
Win7 Pro CZ 64 bit
bezdrátová klávesnice
bezdrátová laserová myš
</t>
  </si>
  <si>
    <t>Procesor x86/64, 4 jádra, výkon min. 6700 bodů
RAM 8 GB
samostatná GK, min 1GB
2x HDD 500 GB
DVD-RW
Win7 Pro CZ 64 bit
bezdrátová klávesnice
bezdrátová laserová myš</t>
  </si>
  <si>
    <t>Mgr. Jarmila Šafránková</t>
  </si>
  <si>
    <t>549 49 7523</t>
  </si>
  <si>
    <t>Multifunkční tiskárna I</t>
  </si>
  <si>
    <t>Laserový tisk černobílý, duplex
min. 20 stran/min
min 256 MB RAM
HDD min 40GB
Jazyky: PCL, PS3
rozhraní: USB, LAN
Skener: barevný, skenování do mailu, složky (SMB), síťový TWAIN, JPG+PDF
Oboustranný podavač originálů</t>
  </si>
  <si>
    <t>Oddělení Centra jazykového vzdělávání na Lékařské fakultě</t>
  </si>
  <si>
    <t>Oddělení Centra jazykového vzdělávání na Lékařské fakultě, Kamenice 5, 625 00 Brno, A15/místnost 115</t>
  </si>
  <si>
    <t>Identifikace nabízeného zboží</t>
  </si>
  <si>
    <t>Externí disk</t>
  </si>
  <si>
    <t>doc. MUDr. Jindřich Fiala, CSc.</t>
  </si>
  <si>
    <t>549 49 3465</t>
  </si>
  <si>
    <t>2,5“, 1TB, odolná konstrukce (kov+gumový kryt), USB 3.0</t>
  </si>
  <si>
    <t>Ústav preventivního lékařství LF MU</t>
  </si>
  <si>
    <t>Ústav preventivního lékařství, Kamenice 5, 625 00 Brno, A21/místnost 312</t>
  </si>
  <si>
    <t>doc. MUDr. Skotáková Jarmila, CSc.</t>
  </si>
  <si>
    <t>Klinika dětské radiologie LF MU</t>
  </si>
  <si>
    <t>Multifunkční zařízení II</t>
  </si>
  <si>
    <t>532 23 4231, 4707</t>
  </si>
  <si>
    <t>Klinika dětské radiologie LF MU, ve FN Brno, Černopolní 9, budova G, 662 63 Brno</t>
  </si>
  <si>
    <t>FN Brno, Černopolní 9</t>
  </si>
  <si>
    <t>Mgr. Daniel Vlk, CSc.</t>
  </si>
  <si>
    <t>Procesor x86/64, 4 jádra, výkon min. 2800 bodů
RAM 8 GB
samostatná GK, min 1GB, CUDA, min 1x HDMI
HDD 1 TB
DVD-RW
Win7 Ultimate CZ 64 bit
bezdrátová klávesnice
bezdrátová laserová myš</t>
  </si>
  <si>
    <t>PC III</t>
  </si>
  <si>
    <t>549 49 8048</t>
  </si>
  <si>
    <t>Biofyzikální ústav LF</t>
  </si>
  <si>
    <t>Tablet</t>
  </si>
  <si>
    <t xml:space="preserve">grafický tablet
Aktivní plocha min. 21x13 cm
</t>
  </si>
  <si>
    <t>Biofyzikální ústav, Kamenice 3, 625 00 Brno, A1/místnost 322</t>
  </si>
  <si>
    <t>doc. MUDr. David Šmajs, Ph.D.</t>
  </si>
  <si>
    <t>PC IV</t>
  </si>
  <si>
    <t>549 49 7496</t>
  </si>
  <si>
    <t>Biologický ústav LF</t>
  </si>
  <si>
    <t>Biologický ústav, Kamenice 5, 625 00 Brno, A6/místnost 203</t>
  </si>
  <si>
    <t xml:space="preserve">Procesor x86/64, 4 jádra, výkon min. 5500 bodů
RAM 3x2 GB
HDD 750 GB
čtečka karet
DVD+/-RW
samostatná GK, min 256 MB, pasivně chlazená
klávesnice, laserová myš
Win 7 Pro CZ, 64 bit
</t>
  </si>
  <si>
    <t>PC V</t>
  </si>
  <si>
    <t>Monitor</t>
  </si>
  <si>
    <t xml:space="preserve">Procesor x86/64, 4 jádra, výkon min. 5500 bodů
RAM 8 GB
HDD 1TB
čtečka karet
DVD+/-RW
eSATA
samostatná GK, min 1 GB, pasivně chlazená, 1x VGA nebo DVI s redukcí
bezdrátová klávesnice, laserová bezdrátová myš
Win 7 Pro CZ, 64 bit
</t>
  </si>
  <si>
    <t>Ortopedická klinika LF</t>
  </si>
  <si>
    <t>24“ LCD, Full HD
VESA</t>
  </si>
  <si>
    <t>LF, Jihlavská 20</t>
  </si>
  <si>
    <t>Ortopedická klinika, Jihlavská 20, budova L,625 00 Brno</t>
  </si>
  <si>
    <t xml:space="preserve">Case o max. rozměrech 35 cm/12 cm/45 cm (š/v/h) v provedení desktop nebo s možností položení na bok.
Procesor x86/64, 4 jádra, výkon min. 2800 bodů
RAM 4 GB
HDD 320 GB
DVD-RW
Win7 Pro CZ 64 bit
klávesnice, myš
</t>
  </si>
  <si>
    <t>PC VII.</t>
  </si>
  <si>
    <t>Mgr. Břetislav Regner</t>
  </si>
  <si>
    <t>549 49 2907</t>
  </si>
  <si>
    <t>PC VIII</t>
  </si>
  <si>
    <t>SUKB</t>
  </si>
  <si>
    <t>Centrum výpočetní techniky LF</t>
  </si>
  <si>
    <t>SUKB, Kamenice 5, 625 00 Brno, A22/N03006</t>
  </si>
  <si>
    <t xml:space="preserve">Procesor x86/64, 4 jádra, výkon min. 4000 bodů
RAM 6 GB
samostatná GK, min 1GB, CUDA, DVI+HDMI
2x HDD 500 GB
DVD-RW
Win7 Pro CZ 64 bit
bezdrátová klávesnice
bezdrátová laserová myš
</t>
  </si>
  <si>
    <t>PC: uvedené kapacity RAM a disku jsou minimální přípustné. Min 2x USB v přední části, výstup na sluchátka a mikrofon v přední části. Účinnost zdroje min. 80 %, certifikováno. GK vždy dual-head.</t>
  </si>
  <si>
    <t>Úhlopříčka 15“ u notebooků zahrnuje i možnosti 15,4 a 15,6“. Uvedené rozlišení displeje notebooku je minimální, vyšší je přípustné</t>
  </si>
  <si>
    <t>Pokud není uvedeno v konkrétním přípědě jinak, všechny počítače i notebooky s operačním systémem Win7 Pro, pokud jsou 4 GB RAM, pak 64 bit.</t>
  </si>
  <si>
    <t>Všechny monitory i displeje v matném provedení, pokud není uvedeno jinak. Min 1x VGA a 1xDVI.</t>
  </si>
  <si>
    <t>U každé tiskárny je součástí dodávky USB kabel.</t>
  </si>
  <si>
    <t>24“, IPS/PVA, 1920x1200, možnost nastavení výšky, DVI</t>
  </si>
  <si>
    <t>Výkon procesorů je uveden podle http://www.cpubenchmark.net/</t>
  </si>
  <si>
    <t>532 23 2704, 3601</t>
  </si>
  <si>
    <t>Jana Staňková</t>
  </si>
  <si>
    <t>LF, Kamenice6</t>
  </si>
  <si>
    <t>(uchazeč u kažké položky - řádku - identifikuje názvem nabízené zboží a doplní parametry nabízeného zboží / nebo odkáže na katalogové číslo elektronického katalogu - jen v případě, je-li sobor(y) s elektronickým katalogem součástí nabídky)</t>
  </si>
  <si>
    <t>Předmět VZ - Specifikace</t>
  </si>
  <si>
    <t>SUKB, Kamenice5</t>
  </si>
  <si>
    <t>CVT LF, Kamenice 5, 625 00 Brno, A22/N03006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</si>
</sst>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3">
    <font>
      <sz val="10"/>
      <name val="Arial"/>
      <family val="0"/>
    </font>
    <font>
      <sz val="8"/>
      <name val="Arial"/>
      <family val="0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4" fontId="0" fillId="17" borderId="10" xfId="0" applyNumberFormat="1" applyFill="1" applyBorder="1" applyAlignment="1" applyProtection="1">
      <alignment wrapText="1"/>
      <protection locked="0"/>
    </xf>
    <xf numFmtId="0" fontId="0" fillId="17" borderId="10" xfId="0" applyFill="1" applyBorder="1" applyAlignment="1" applyProtection="1">
      <alignment wrapText="1"/>
      <protection locked="0"/>
    </xf>
    <xf numFmtId="4" fontId="0" fillId="17" borderId="10" xfId="0" applyNumberFormat="1" applyFill="1" applyBorder="1" applyAlignment="1" applyProtection="1">
      <alignment/>
      <protection locked="0"/>
    </xf>
    <xf numFmtId="0" fontId="0" fillId="4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E1">
      <selection activeCell="K4" sqref="K4"/>
    </sheetView>
  </sheetViews>
  <sheetFormatPr defaultColWidth="9.140625" defaultRowHeight="12.75"/>
  <cols>
    <col min="1" max="1" width="16.28125" style="0" customWidth="1"/>
    <col min="2" max="2" width="17.00390625" style="0" customWidth="1"/>
    <col min="3" max="3" width="14.140625" style="0" customWidth="1"/>
    <col min="4" max="4" width="42.421875" style="0" customWidth="1"/>
    <col min="5" max="5" width="8.7109375" style="0" customWidth="1"/>
    <col min="6" max="6" width="10.57421875" style="0" customWidth="1"/>
    <col min="7" max="7" width="13.28125" style="0" customWidth="1"/>
    <col min="8" max="8" width="12.7109375" style="0" customWidth="1"/>
    <col min="9" max="9" width="13.28125" style="0" customWidth="1"/>
    <col min="10" max="10" width="54.8515625" style="0" customWidth="1"/>
    <col min="11" max="11" width="10.00390625" style="0" customWidth="1"/>
    <col min="12" max="12" width="11.00390625" style="0" customWidth="1"/>
    <col min="13" max="13" width="12.57421875" style="0" customWidth="1"/>
  </cols>
  <sheetData>
    <row r="1" ht="13.5" thickBot="1">
      <c r="A1" t="s">
        <v>0</v>
      </c>
    </row>
    <row r="2" spans="1:13" ht="12.75">
      <c r="A2" s="27" t="s">
        <v>5</v>
      </c>
      <c r="B2" s="28"/>
      <c r="C2" s="28" t="s">
        <v>98</v>
      </c>
      <c r="D2" s="28"/>
      <c r="E2" s="28"/>
      <c r="F2" s="28" t="s">
        <v>10</v>
      </c>
      <c r="G2" s="28"/>
      <c r="H2" s="28"/>
      <c r="I2" s="28"/>
      <c r="J2" s="18" t="s">
        <v>44</v>
      </c>
      <c r="K2" s="29"/>
      <c r="L2" s="29"/>
      <c r="M2" s="30"/>
    </row>
    <row r="3" spans="1:13" s="1" customFormat="1" ht="114.75" customHeight="1">
      <c r="A3" s="5" t="s">
        <v>5</v>
      </c>
      <c r="B3" s="6" t="s">
        <v>4</v>
      </c>
      <c r="C3" s="6" t="s">
        <v>1</v>
      </c>
      <c r="D3" s="6" t="s">
        <v>2</v>
      </c>
      <c r="E3" s="6" t="s">
        <v>3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97</v>
      </c>
      <c r="K3" s="6" t="s">
        <v>13</v>
      </c>
      <c r="L3" s="6" t="s">
        <v>14</v>
      </c>
      <c r="M3" s="6" t="s">
        <v>15</v>
      </c>
    </row>
    <row r="4" spans="1:13" s="1" customFormat="1" ht="131.25" customHeight="1">
      <c r="A4" s="3" t="s">
        <v>27</v>
      </c>
      <c r="B4" s="2" t="s">
        <v>28</v>
      </c>
      <c r="C4" s="2" t="s">
        <v>16</v>
      </c>
      <c r="D4" s="2" t="s">
        <v>29</v>
      </c>
      <c r="E4" s="2">
        <v>2</v>
      </c>
      <c r="F4" s="2" t="s">
        <v>23</v>
      </c>
      <c r="G4" s="2" t="s">
        <v>24</v>
      </c>
      <c r="H4" s="2" t="s">
        <v>25</v>
      </c>
      <c r="I4" s="4" t="s">
        <v>30</v>
      </c>
      <c r="J4" s="25"/>
      <c r="K4" s="15"/>
      <c r="L4" s="16"/>
      <c r="M4" s="7">
        <f aca="true" t="shared" si="0" ref="M4:M9">ROUND(K4*E4,2)</f>
        <v>0</v>
      </c>
    </row>
    <row r="5" spans="1:13" s="1" customFormat="1" ht="131.25" customHeight="1">
      <c r="A5" s="21" t="s">
        <v>32</v>
      </c>
      <c r="B5" t="s">
        <v>31</v>
      </c>
      <c r="C5" s="2" t="s">
        <v>16</v>
      </c>
      <c r="D5" s="2" t="s">
        <v>29</v>
      </c>
      <c r="E5" s="2">
        <v>1</v>
      </c>
      <c r="F5" s="2" t="s">
        <v>23</v>
      </c>
      <c r="G5" s="2" t="s">
        <v>24</v>
      </c>
      <c r="H5" s="2" t="s">
        <v>25</v>
      </c>
      <c r="I5" s="4" t="s">
        <v>33</v>
      </c>
      <c r="J5" s="25"/>
      <c r="K5" s="15"/>
      <c r="L5" s="16"/>
      <c r="M5" s="7">
        <f t="shared" si="0"/>
        <v>0</v>
      </c>
    </row>
    <row r="6" spans="1:13" s="1" customFormat="1" ht="106.5" customHeight="1">
      <c r="A6" s="3" t="s">
        <v>27</v>
      </c>
      <c r="B6" s="2" t="s">
        <v>28</v>
      </c>
      <c r="C6" s="2" t="s">
        <v>17</v>
      </c>
      <c r="D6" s="2" t="s">
        <v>37</v>
      </c>
      <c r="E6" s="2">
        <v>1</v>
      </c>
      <c r="F6" s="2" t="s">
        <v>23</v>
      </c>
      <c r="G6" s="2" t="s">
        <v>24</v>
      </c>
      <c r="H6" s="2" t="s">
        <v>96</v>
      </c>
      <c r="I6" s="4" t="s">
        <v>30</v>
      </c>
      <c r="J6" s="25"/>
      <c r="K6" s="15"/>
      <c r="L6" s="16"/>
      <c r="M6" s="7">
        <f t="shared" si="0"/>
        <v>0</v>
      </c>
    </row>
    <row r="7" spans="1:13" s="1" customFormat="1" ht="131.25" customHeight="1">
      <c r="A7" s="21" t="s">
        <v>32</v>
      </c>
      <c r="B7" t="s">
        <v>31</v>
      </c>
      <c r="C7" s="2" t="s">
        <v>17</v>
      </c>
      <c r="D7" s="2" t="s">
        <v>36</v>
      </c>
      <c r="E7" s="2">
        <v>1</v>
      </c>
      <c r="F7" s="2" t="s">
        <v>23</v>
      </c>
      <c r="G7" s="2" t="s">
        <v>24</v>
      </c>
      <c r="H7" s="2" t="s">
        <v>25</v>
      </c>
      <c r="I7" s="4" t="s">
        <v>33</v>
      </c>
      <c r="J7" s="25"/>
      <c r="K7" s="15"/>
      <c r="L7" s="16"/>
      <c r="M7" s="7">
        <f t="shared" si="0"/>
        <v>0</v>
      </c>
    </row>
    <row r="8" spans="1:13" s="1" customFormat="1" ht="108.75" customHeight="1">
      <c r="A8" s="3" t="s">
        <v>20</v>
      </c>
      <c r="B8" s="2" t="s">
        <v>34</v>
      </c>
      <c r="C8" s="2" t="s">
        <v>18</v>
      </c>
      <c r="D8" s="2" t="s">
        <v>35</v>
      </c>
      <c r="E8" s="2">
        <v>1</v>
      </c>
      <c r="F8" s="2" t="s">
        <v>23</v>
      </c>
      <c r="G8" s="2" t="s">
        <v>24</v>
      </c>
      <c r="H8" s="2" t="s">
        <v>25</v>
      </c>
      <c r="I8" s="4" t="s">
        <v>26</v>
      </c>
      <c r="J8" s="25"/>
      <c r="K8" s="15"/>
      <c r="L8" s="16"/>
      <c r="M8" s="7">
        <f t="shared" si="0"/>
        <v>0</v>
      </c>
    </row>
    <row r="9" spans="1:13" s="1" customFormat="1" ht="90">
      <c r="A9" s="3" t="s">
        <v>20</v>
      </c>
      <c r="B9" s="2" t="s">
        <v>21</v>
      </c>
      <c r="C9" s="2" t="s">
        <v>19</v>
      </c>
      <c r="D9" s="2" t="s">
        <v>22</v>
      </c>
      <c r="E9" s="2">
        <v>1</v>
      </c>
      <c r="F9" s="2" t="s">
        <v>23</v>
      </c>
      <c r="G9" s="2" t="s">
        <v>24</v>
      </c>
      <c r="H9" s="2" t="s">
        <v>25</v>
      </c>
      <c r="I9" s="4" t="s">
        <v>26</v>
      </c>
      <c r="J9" s="25"/>
      <c r="K9" s="15"/>
      <c r="L9" s="16"/>
      <c r="M9" s="7">
        <f t="shared" si="0"/>
        <v>0</v>
      </c>
    </row>
    <row r="10" spans="1:13" s="12" customFormat="1" ht="12.75">
      <c r="A10" s="8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1"/>
    </row>
    <row r="11" spans="1:13" s="12" customFormat="1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7">
        <f>SUM(M4:M10)</f>
        <v>0</v>
      </c>
    </row>
    <row r="12" spans="1:13" s="12" customFormat="1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  <c r="L12" s="10"/>
      <c r="M12" s="17"/>
    </row>
    <row r="13" spans="1:13" s="12" customFormat="1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17"/>
    </row>
    <row r="14" spans="1:13" s="12" customFormat="1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  <c r="L14" s="10"/>
      <c r="M14" s="17"/>
    </row>
    <row r="15" spans="1:13" s="1" customFormat="1" ht="149.25" customHeight="1">
      <c r="A15" s="3" t="s">
        <v>38</v>
      </c>
      <c r="B15" s="2" t="s">
        <v>39</v>
      </c>
      <c r="C15" s="2" t="s">
        <v>40</v>
      </c>
      <c r="D15" s="2" t="s">
        <v>41</v>
      </c>
      <c r="E15" s="2">
        <v>1</v>
      </c>
      <c r="F15" s="2" t="s">
        <v>23</v>
      </c>
      <c r="G15" s="2" t="s">
        <v>42</v>
      </c>
      <c r="H15" s="2" t="s">
        <v>25</v>
      </c>
      <c r="I15" s="4" t="s">
        <v>43</v>
      </c>
      <c r="J15" s="25"/>
      <c r="K15" s="15"/>
      <c r="L15" s="16"/>
      <c r="M15" s="13">
        <f>ROUND(K15*E15,2)</f>
        <v>0</v>
      </c>
    </row>
    <row r="16" spans="1:13" ht="12.75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14"/>
    </row>
    <row r="17" spans="1:13" ht="12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  <c r="L17" s="10"/>
      <c r="M17" s="17">
        <f>M15</f>
        <v>0</v>
      </c>
    </row>
    <row r="18" spans="1:13" ht="12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  <c r="L18" s="10"/>
      <c r="M18" s="17"/>
    </row>
    <row r="19" spans="1:13" ht="12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  <c r="L19" s="10"/>
      <c r="M19" s="17"/>
    </row>
    <row r="20" spans="1:13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10"/>
      <c r="M20" s="17"/>
    </row>
    <row r="21" spans="1:13" s="1" customFormat="1" ht="149.25" customHeight="1">
      <c r="A21" s="3" t="s">
        <v>46</v>
      </c>
      <c r="B21" s="2" t="s">
        <v>47</v>
      </c>
      <c r="C21" s="2" t="s">
        <v>45</v>
      </c>
      <c r="D21" s="2" t="s">
        <v>48</v>
      </c>
      <c r="E21" s="2">
        <v>1</v>
      </c>
      <c r="F21" s="2" t="s">
        <v>23</v>
      </c>
      <c r="G21" s="2" t="s">
        <v>49</v>
      </c>
      <c r="H21" s="2" t="s">
        <v>25</v>
      </c>
      <c r="I21" s="4" t="s">
        <v>50</v>
      </c>
      <c r="J21" s="25"/>
      <c r="K21" s="15"/>
      <c r="L21" s="16"/>
      <c r="M21" s="13">
        <f>ROUND(K21*E21,2)</f>
        <v>0</v>
      </c>
    </row>
    <row r="22" spans="1:13" ht="12.75">
      <c r="A22" s="8" t="s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14"/>
    </row>
    <row r="23" spans="1:13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  <c r="L23" s="10"/>
      <c r="M23" s="17">
        <f>SUM(M21:M22)</f>
        <v>0</v>
      </c>
    </row>
    <row r="24" spans="1:13" ht="12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  <c r="L24" s="10"/>
      <c r="M24" s="17"/>
    </row>
    <row r="25" spans="1:13" ht="12.75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  <c r="L25" s="10"/>
      <c r="M25" s="17"/>
    </row>
    <row r="26" spans="1:13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  <c r="L26" s="10"/>
      <c r="M26" s="17"/>
    </row>
    <row r="27" spans="1:13" s="1" customFormat="1" ht="149.25" customHeight="1">
      <c r="A27" s="3" t="s">
        <v>51</v>
      </c>
      <c r="B27" s="2" t="s">
        <v>54</v>
      </c>
      <c r="C27" s="2" t="s">
        <v>53</v>
      </c>
      <c r="D27" s="2" t="s">
        <v>41</v>
      </c>
      <c r="E27" s="2">
        <v>1</v>
      </c>
      <c r="F27" s="2" t="s">
        <v>23</v>
      </c>
      <c r="G27" s="2" t="s">
        <v>52</v>
      </c>
      <c r="H27" s="2" t="s">
        <v>56</v>
      </c>
      <c r="I27" s="4" t="s">
        <v>55</v>
      </c>
      <c r="J27" s="25"/>
      <c r="K27" s="15"/>
      <c r="L27" s="16"/>
      <c r="M27" s="13">
        <f>ROUND(K27*E27,2)</f>
        <v>0</v>
      </c>
    </row>
    <row r="28" spans="1:13" ht="12.75">
      <c r="A28" s="8" t="s">
        <v>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  <c r="M28" s="14"/>
    </row>
    <row r="29" spans="1:13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  <c r="L29" s="10"/>
      <c r="M29" s="17">
        <f>SUM(M27:M28)</f>
        <v>0</v>
      </c>
    </row>
    <row r="30" spans="1:13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  <c r="M30" s="17"/>
    </row>
    <row r="31" spans="1:13" ht="12.75">
      <c r="A31" s="8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  <c r="M31" s="17"/>
    </row>
    <row r="32" spans="1:13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  <c r="L32" s="10"/>
      <c r="M32" s="17"/>
    </row>
    <row r="33" spans="1:13" s="1" customFormat="1" ht="149.25" customHeight="1">
      <c r="A33" s="3" t="s">
        <v>57</v>
      </c>
      <c r="B33" s="2" t="s">
        <v>60</v>
      </c>
      <c r="C33" s="2" t="s">
        <v>59</v>
      </c>
      <c r="D33" s="2" t="s">
        <v>58</v>
      </c>
      <c r="E33" s="2">
        <v>2</v>
      </c>
      <c r="F33" s="2" t="s">
        <v>23</v>
      </c>
      <c r="G33" s="2" t="s">
        <v>61</v>
      </c>
      <c r="H33" s="2" t="s">
        <v>12</v>
      </c>
      <c r="I33" s="4" t="s">
        <v>64</v>
      </c>
      <c r="J33" s="25"/>
      <c r="K33" s="15"/>
      <c r="L33" s="16"/>
      <c r="M33" s="13">
        <f>ROUND(K33*E33,2)</f>
        <v>0</v>
      </c>
    </row>
    <row r="34" spans="1:13" s="1" customFormat="1" ht="149.25" customHeight="1">
      <c r="A34" s="3" t="s">
        <v>57</v>
      </c>
      <c r="B34" s="2" t="s">
        <v>60</v>
      </c>
      <c r="C34" s="2" t="s">
        <v>62</v>
      </c>
      <c r="D34" s="2" t="s">
        <v>63</v>
      </c>
      <c r="E34" s="2">
        <v>1</v>
      </c>
      <c r="F34" s="2" t="s">
        <v>23</v>
      </c>
      <c r="G34" s="2" t="s">
        <v>61</v>
      </c>
      <c r="H34" s="2" t="s">
        <v>12</v>
      </c>
      <c r="I34" s="4" t="s">
        <v>64</v>
      </c>
      <c r="J34" s="25"/>
      <c r="K34" s="15"/>
      <c r="L34" s="16"/>
      <c r="M34" s="13">
        <f>ROUND(K34*E34,2)</f>
        <v>0</v>
      </c>
    </row>
    <row r="35" spans="1:13" ht="12.75">
      <c r="A35" s="8" t="s">
        <v>11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  <c r="M35" s="14"/>
    </row>
    <row r="36" spans="1:13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  <c r="L36" s="10"/>
      <c r="M36" s="17">
        <f>SUM(M33:M35)</f>
        <v>0</v>
      </c>
    </row>
    <row r="37" spans="1:13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  <c r="L37" s="10"/>
      <c r="M37" s="17"/>
    </row>
    <row r="38" spans="1:13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  <c r="L38" s="10"/>
      <c r="M38" s="17"/>
    </row>
    <row r="39" spans="1:13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  <c r="L39" s="10"/>
      <c r="M39" s="17"/>
    </row>
    <row r="40" spans="1:13" s="1" customFormat="1" ht="149.25" customHeight="1">
      <c r="A40" s="3" t="s">
        <v>65</v>
      </c>
      <c r="B40" t="s">
        <v>67</v>
      </c>
      <c r="C40" s="2" t="s">
        <v>66</v>
      </c>
      <c r="D40" s="2" t="s">
        <v>70</v>
      </c>
      <c r="E40" s="2">
        <v>1</v>
      </c>
      <c r="F40" s="2" t="s">
        <v>23</v>
      </c>
      <c r="G40" s="2" t="s">
        <v>68</v>
      </c>
      <c r="H40" s="2" t="s">
        <v>25</v>
      </c>
      <c r="I40" s="4" t="s">
        <v>69</v>
      </c>
      <c r="J40" s="25"/>
      <c r="K40" s="15"/>
      <c r="L40" s="16"/>
      <c r="M40" s="13">
        <f>ROUND(K40*E40,2)</f>
        <v>0</v>
      </c>
    </row>
    <row r="41" spans="1:13" ht="12.75">
      <c r="A41" s="8" t="s">
        <v>11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  <c r="M41" s="14"/>
    </row>
    <row r="42" spans="1:13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10"/>
      <c r="L42" s="10"/>
      <c r="M42" s="17">
        <f>SUM(M40:M41)</f>
        <v>0</v>
      </c>
    </row>
    <row r="43" spans="1:13" ht="12.75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  <c r="L43" s="10"/>
      <c r="M43" s="17"/>
    </row>
    <row r="44" spans="1:13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10"/>
      <c r="L44" s="10"/>
      <c r="M44" s="17"/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10"/>
      <c r="L45" s="10"/>
      <c r="M45" s="17"/>
    </row>
    <row r="46" spans="1:13" s="1" customFormat="1" ht="149.25" customHeight="1">
      <c r="A46" s="24" t="s">
        <v>95</v>
      </c>
      <c r="B46" s="23" t="s">
        <v>94</v>
      </c>
      <c r="C46" s="2" t="s">
        <v>71</v>
      </c>
      <c r="D46" s="2" t="s">
        <v>73</v>
      </c>
      <c r="E46" s="2">
        <v>1</v>
      </c>
      <c r="F46" s="2" t="s">
        <v>23</v>
      </c>
      <c r="G46" s="2" t="s">
        <v>74</v>
      </c>
      <c r="H46" s="2" t="s">
        <v>76</v>
      </c>
      <c r="I46" s="4" t="s">
        <v>77</v>
      </c>
      <c r="J46" s="25"/>
      <c r="K46" s="15"/>
      <c r="L46" s="16"/>
      <c r="M46" s="13">
        <f>ROUND(K46*E46,2)</f>
        <v>0</v>
      </c>
    </row>
    <row r="47" spans="1:13" s="1" customFormat="1" ht="149.25" customHeight="1">
      <c r="A47" s="24" t="s">
        <v>95</v>
      </c>
      <c r="B47" s="23" t="s">
        <v>94</v>
      </c>
      <c r="C47" s="2" t="s">
        <v>72</v>
      </c>
      <c r="D47" s="2" t="s">
        <v>75</v>
      </c>
      <c r="E47" s="2">
        <v>1</v>
      </c>
      <c r="F47" s="2" t="s">
        <v>23</v>
      </c>
      <c r="G47" s="2" t="s">
        <v>74</v>
      </c>
      <c r="H47" s="2" t="s">
        <v>76</v>
      </c>
      <c r="I47" s="4" t="s">
        <v>77</v>
      </c>
      <c r="J47" s="25"/>
      <c r="K47" s="15"/>
      <c r="L47" s="16"/>
      <c r="M47" s="13">
        <f>ROUND(K47*E47,2)</f>
        <v>0</v>
      </c>
    </row>
    <row r="48" spans="1:13" ht="12.7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10"/>
      <c r="M48" s="14"/>
    </row>
    <row r="49" spans="1:13" ht="12.75">
      <c r="A49" s="8"/>
      <c r="B49" s="9"/>
      <c r="C49" s="9"/>
      <c r="D49" s="9"/>
      <c r="E49" s="9"/>
      <c r="F49" s="9"/>
      <c r="G49" s="9"/>
      <c r="H49" s="9"/>
      <c r="I49" s="9"/>
      <c r="J49" s="9"/>
      <c r="K49" s="10"/>
      <c r="L49" s="10"/>
      <c r="M49" s="17">
        <f>SUM(M46:M48)</f>
        <v>0</v>
      </c>
    </row>
    <row r="50" spans="1:13" ht="12.75">
      <c r="A50" s="8"/>
      <c r="B50" s="9"/>
      <c r="C50" s="9"/>
      <c r="D50" s="9"/>
      <c r="E50" s="9"/>
      <c r="F50" s="9"/>
      <c r="G50" s="9"/>
      <c r="H50" s="9"/>
      <c r="I50" s="9"/>
      <c r="J50" s="9"/>
      <c r="K50" s="10"/>
      <c r="L50" s="10"/>
      <c r="M50" s="17"/>
    </row>
    <row r="51" spans="1:13" ht="12.75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  <c r="L51" s="10"/>
      <c r="M51" s="17"/>
    </row>
    <row r="52" spans="1:13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10"/>
      <c r="L52" s="10"/>
      <c r="M52" s="17"/>
    </row>
    <row r="53" spans="1:13" s="1" customFormat="1" ht="149.25" customHeight="1">
      <c r="A53" s="21" t="s">
        <v>80</v>
      </c>
      <c r="B53" t="s">
        <v>81</v>
      </c>
      <c r="C53" s="2" t="s">
        <v>79</v>
      </c>
      <c r="D53" s="2" t="s">
        <v>78</v>
      </c>
      <c r="E53" s="2">
        <v>2</v>
      </c>
      <c r="F53" s="2" t="s">
        <v>23</v>
      </c>
      <c r="G53" s="22" t="s">
        <v>84</v>
      </c>
      <c r="H53" s="2" t="s">
        <v>25</v>
      </c>
      <c r="I53" s="4" t="s">
        <v>100</v>
      </c>
      <c r="J53" s="26"/>
      <c r="K53" s="15"/>
      <c r="L53" s="16"/>
      <c r="M53" s="13">
        <f>ROUND(K53*E53,2)</f>
        <v>0</v>
      </c>
    </row>
    <row r="54" spans="1:13" ht="12.75">
      <c r="A54" s="8" t="s">
        <v>11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10"/>
      <c r="M54" s="14"/>
    </row>
    <row r="55" spans="1:13" ht="12.75">
      <c r="A55" s="8"/>
      <c r="B55" s="9"/>
      <c r="C55" s="9"/>
      <c r="D55" s="9"/>
      <c r="E55" s="9"/>
      <c r="F55" s="9"/>
      <c r="G55" s="9"/>
      <c r="H55" s="9"/>
      <c r="I55" s="9"/>
      <c r="J55" s="9"/>
      <c r="K55" s="10"/>
      <c r="L55" s="10"/>
      <c r="M55" s="17">
        <f>SUM(M53)</f>
        <v>0</v>
      </c>
    </row>
    <row r="56" spans="1:13" ht="12.75">
      <c r="A56" s="8"/>
      <c r="B56" s="9"/>
      <c r="C56" s="9"/>
      <c r="D56" s="9"/>
      <c r="E56" s="9"/>
      <c r="F56" s="9"/>
      <c r="G56" s="9"/>
      <c r="H56" s="9"/>
      <c r="I56" s="9"/>
      <c r="J56" s="9"/>
      <c r="K56" s="10"/>
      <c r="L56" s="10"/>
      <c r="M56" s="17"/>
    </row>
    <row r="57" spans="1:13" ht="12.75">
      <c r="A57" s="8"/>
      <c r="B57" s="9"/>
      <c r="C57" s="9"/>
      <c r="D57" s="9"/>
      <c r="E57" s="9"/>
      <c r="F57" s="9"/>
      <c r="G57" s="9"/>
      <c r="H57" s="9"/>
      <c r="I57" s="9"/>
      <c r="J57" s="9"/>
      <c r="K57" s="10"/>
      <c r="L57" s="10"/>
      <c r="M57" s="17"/>
    </row>
    <row r="58" spans="1:13" ht="12.75">
      <c r="A58" s="8"/>
      <c r="B58" s="9"/>
      <c r="C58" s="9"/>
      <c r="D58" s="9"/>
      <c r="E58" s="9"/>
      <c r="F58" s="9"/>
      <c r="G58" s="9"/>
      <c r="H58" s="9"/>
      <c r="I58" s="9"/>
      <c r="J58" s="9"/>
      <c r="K58" s="10"/>
      <c r="L58" s="10"/>
      <c r="M58" s="17"/>
    </row>
    <row r="59" spans="1:13" s="1" customFormat="1" ht="149.25" customHeight="1">
      <c r="A59" s="21" t="s">
        <v>80</v>
      </c>
      <c r="B59" s="19" t="s">
        <v>81</v>
      </c>
      <c r="C59" s="2" t="s">
        <v>82</v>
      </c>
      <c r="D59" s="2" t="s">
        <v>86</v>
      </c>
      <c r="E59" s="2">
        <v>1</v>
      </c>
      <c r="F59" s="2" t="s">
        <v>23</v>
      </c>
      <c r="G59" s="2" t="s">
        <v>83</v>
      </c>
      <c r="H59" s="2" t="s">
        <v>99</v>
      </c>
      <c r="I59" s="4" t="s">
        <v>85</v>
      </c>
      <c r="J59" s="25"/>
      <c r="K59" s="15"/>
      <c r="L59" s="16"/>
      <c r="M59" s="13">
        <f>ROUND(K59*E59,2)</f>
        <v>0</v>
      </c>
    </row>
    <row r="60" spans="1:13" s="1" customFormat="1" ht="149.25" customHeight="1">
      <c r="A60" s="21" t="s">
        <v>80</v>
      </c>
      <c r="B60" s="19" t="s">
        <v>81</v>
      </c>
      <c r="C60" s="2" t="s">
        <v>72</v>
      </c>
      <c r="D60" s="2" t="s">
        <v>92</v>
      </c>
      <c r="E60" s="2">
        <v>1</v>
      </c>
      <c r="F60" s="2" t="s">
        <v>23</v>
      </c>
      <c r="G60" s="2" t="s">
        <v>83</v>
      </c>
      <c r="H60" s="2" t="s">
        <v>99</v>
      </c>
      <c r="I60" s="4" t="s">
        <v>85</v>
      </c>
      <c r="J60" s="25"/>
      <c r="K60" s="15"/>
      <c r="L60" s="16"/>
      <c r="M60" s="13">
        <f>ROUND(K60*E60,2)</f>
        <v>0</v>
      </c>
    </row>
    <row r="61" spans="1:13" ht="12.75">
      <c r="A61" s="8" t="s">
        <v>11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10"/>
      <c r="M61" s="14"/>
    </row>
    <row r="62" spans="1:13" ht="12.75">
      <c r="A62" s="8"/>
      <c r="B62" s="9"/>
      <c r="C62" s="9"/>
      <c r="D62" s="9"/>
      <c r="E62" s="9"/>
      <c r="F62" s="9"/>
      <c r="G62" s="9"/>
      <c r="H62" s="9"/>
      <c r="I62" s="9"/>
      <c r="J62" s="9"/>
      <c r="K62" s="10"/>
      <c r="L62" s="10"/>
      <c r="M62" s="17">
        <f>SUM(M59:M60)</f>
        <v>0</v>
      </c>
    </row>
    <row r="63" spans="1:13" ht="12.75">
      <c r="A63" s="8"/>
      <c r="B63" s="9"/>
      <c r="C63" s="9"/>
      <c r="D63" s="9"/>
      <c r="E63" s="9"/>
      <c r="F63" s="9"/>
      <c r="G63" s="9"/>
      <c r="H63" s="9"/>
      <c r="I63" s="9"/>
      <c r="J63" s="9"/>
      <c r="K63" s="10"/>
      <c r="L63" s="10"/>
      <c r="M63" s="17"/>
    </row>
    <row r="64" spans="1:13" ht="12.75">
      <c r="A64" s="8"/>
      <c r="B64" s="9"/>
      <c r="C64" s="9"/>
      <c r="D64" s="9"/>
      <c r="E64" s="9"/>
      <c r="F64" s="9"/>
      <c r="G64" s="9"/>
      <c r="H64" s="9"/>
      <c r="I64" s="9"/>
      <c r="J64" s="9"/>
      <c r="K64" s="10"/>
      <c r="L64" s="10"/>
      <c r="M64" s="17"/>
    </row>
    <row r="65" spans="1:13" ht="12.75">
      <c r="A65" s="8"/>
      <c r="B65" s="9"/>
      <c r="C65" s="9"/>
      <c r="D65" s="9"/>
      <c r="E65" s="9"/>
      <c r="F65" s="9"/>
      <c r="G65" s="9"/>
      <c r="H65" s="9"/>
      <c r="I65" s="9"/>
      <c r="J65" s="9"/>
      <c r="K65" s="10"/>
      <c r="L65" s="10"/>
      <c r="M65" s="17"/>
    </row>
  </sheetData>
  <sheetProtection sheet="1"/>
  <mergeCells count="4">
    <mergeCell ref="A2:B2"/>
    <mergeCell ref="C2:E2"/>
    <mergeCell ref="F2:I2"/>
    <mergeCell ref="K2:M2"/>
  </mergeCells>
  <printOptions/>
  <pageMargins left="0.29" right="0.05" top="0.49" bottom="0.49" header="0.4921259845" footer="0.49212598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7" sqref="A7"/>
    </sheetView>
  </sheetViews>
  <sheetFormatPr defaultColWidth="9.140625" defaultRowHeight="12.75"/>
  <sheetData>
    <row r="1" s="1" customFormat="1" ht="35.25" customHeight="1">
      <c r="A1" s="20" t="s">
        <v>87</v>
      </c>
    </row>
    <row r="2" s="1" customFormat="1" ht="35.25" customHeight="1">
      <c r="A2" s="20" t="s">
        <v>93</v>
      </c>
    </row>
    <row r="3" ht="15">
      <c r="A3" s="20" t="s">
        <v>88</v>
      </c>
    </row>
    <row r="4" ht="15">
      <c r="A4" s="20"/>
    </row>
    <row r="5" ht="15">
      <c r="A5" s="20" t="s">
        <v>89</v>
      </c>
    </row>
    <row r="6" ht="15">
      <c r="A6" s="20"/>
    </row>
    <row r="7" ht="15">
      <c r="A7" s="20" t="s">
        <v>90</v>
      </c>
    </row>
    <row r="8" ht="15">
      <c r="A8" s="20"/>
    </row>
    <row r="9" ht="15">
      <c r="A9" s="20" t="s">
        <v>91</v>
      </c>
    </row>
    <row r="11" s="1" customFormat="1" ht="149.25" customHeight="1"/>
    <row r="12" s="1" customFormat="1" ht="149.25" customHeight="1"/>
    <row r="18" s="1" customFormat="1" ht="149.25" customHeight="1"/>
    <row r="24" s="1" customFormat="1" ht="149.25" customHeight="1"/>
    <row r="25" s="1" customFormat="1" ht="149.25" customHeight="1"/>
  </sheetData>
  <sheetProtection sheet="1"/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2011-06-06T12:33:27Z</cp:lastPrinted>
  <dcterms:created xsi:type="dcterms:W3CDTF">2011-05-10T07:33:44Z</dcterms:created>
  <dcterms:modified xsi:type="dcterms:W3CDTF">2011-06-06T14:03:19Z</dcterms:modified>
  <cp:category/>
  <cp:version/>
  <cp:contentType/>
  <cp:contentStatus/>
</cp:coreProperties>
</file>